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5355" windowWidth="29040" windowHeight="15720" tabRatio="600" firstSheet="0" activeTab="0" autoFilterDateGrouping="1"/>
  </bookViews>
  <sheets>
    <sheet xmlns:r="http://schemas.openxmlformats.org/officeDocument/2006/relationships" name="ALUNOS" sheetId="1" state="visible" r:id="rId1"/>
    <sheet xmlns:r="http://schemas.openxmlformats.org/officeDocument/2006/relationships" name="1o Trimestre" sheetId="2" state="visible" r:id="rId2"/>
    <sheet xmlns:r="http://schemas.openxmlformats.org/officeDocument/2006/relationships" name="2o Trimestre" sheetId="3" state="visible" r:id="rId3"/>
    <sheet xmlns:r="http://schemas.openxmlformats.org/officeDocument/2006/relationships" name="3o Trimestre" sheetId="4" state="visible" r:id="rId4"/>
    <sheet xmlns:r="http://schemas.openxmlformats.org/officeDocument/2006/relationships" name="4 Bimestre" sheetId="5" state="hidden" r:id="rId5"/>
    <sheet xmlns:r="http://schemas.openxmlformats.org/officeDocument/2006/relationships" name="Resultados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dd\-mm"/>
  </numFmts>
  <fonts count="53">
    <font>
      <name val="Arial"/>
      <color theme="1"/>
      <sz val="11"/>
      <scheme val="minor"/>
    </font>
    <font>
      <name val="Arial"/>
      <family val="2"/>
      <color theme="1"/>
      <sz val="11"/>
      <scheme val="minor"/>
    </font>
    <font>
      <name val="Arial"/>
      <family val="2"/>
      <color theme="1"/>
      <sz val="11"/>
      <scheme val="minor"/>
    </font>
    <font>
      <name val="Calibri"/>
      <family val="2"/>
      <b val="1"/>
      <color theme="1"/>
      <sz val="12"/>
    </font>
    <font>
      <name val="Arial"/>
      <family val="2"/>
      <sz val="11"/>
    </font>
    <font>
      <name val="Arial"/>
      <family val="2"/>
      <color theme="1"/>
      <sz val="11"/>
    </font>
    <font>
      <name val="Calibri"/>
      <family val="2"/>
      <color theme="1"/>
      <sz val="12"/>
    </font>
    <font>
      <name val="Calibri"/>
      <family val="2"/>
      <strike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8"/>
    </font>
    <font>
      <name val="Calibri"/>
      <family val="2"/>
      <b val="1"/>
      <color theme="1"/>
      <sz val="10"/>
    </font>
    <font>
      <name val="Calibri"/>
      <family val="2"/>
      <b val="1"/>
      <color theme="1"/>
      <sz val="11"/>
    </font>
    <font>
      <name val="Calibri"/>
      <family val="2"/>
      <color theme="1"/>
      <sz val="10"/>
    </font>
    <font>
      <name val="Calibri"/>
      <family val="2"/>
      <color rgb="FF000000"/>
      <sz val="11"/>
    </font>
    <font>
      <name val="Calibri"/>
      <family val="2"/>
      <b val="1"/>
      <color theme="1"/>
      <sz val="14"/>
    </font>
    <font>
      <name val="Calibri"/>
      <family val="2"/>
      <b val="1"/>
      <strike val="1"/>
      <color theme="1"/>
      <sz val="14"/>
    </font>
    <font>
      <name val="Arial"/>
      <family val="2"/>
      <color theme="1"/>
      <sz val="11"/>
      <vertAlign val="superscript"/>
    </font>
    <font>
      <name val="Calibri"/>
      <family val="2"/>
      <b val="1"/>
      <color theme="1"/>
      <sz val="14"/>
    </font>
    <font>
      <name val="Calibri"/>
      <family val="2"/>
      <b val="1"/>
      <color theme="1"/>
      <sz val="12"/>
    </font>
    <font>
      <name val="Calibri"/>
      <family val="2"/>
      <color theme="1"/>
      <sz val="12"/>
    </font>
    <font>
      <name val="Arial"/>
      <family val="2"/>
      <b val="1"/>
      <color rgb="FFFF0000"/>
      <sz val="11"/>
    </font>
    <font>
      <name val="Arial"/>
      <family val="2"/>
      <b val="1"/>
      <color theme="1"/>
      <sz val="11"/>
    </font>
    <font>
      <name val="Arial"/>
      <family val="2"/>
      <b val="1"/>
      <sz val="11"/>
    </font>
    <font>
      <name val="Calibri"/>
      <family val="2"/>
      <b val="1"/>
      <color rgb="FFFF0000"/>
      <sz val="12"/>
    </font>
    <font>
      <name val="Calibri"/>
      <family val="2"/>
      <b val="1"/>
      <color theme="4" tint="-0.249977111117893"/>
      <sz val="12"/>
    </font>
    <font>
      <name val="Arial"/>
      <family val="2"/>
      <b val="1"/>
      <color theme="4" tint="-0.249977111117893"/>
      <sz val="11"/>
    </font>
    <font>
      <name val="Arial"/>
      <family val="2"/>
      <color rgb="FF000000"/>
      <sz val="11"/>
    </font>
    <font>
      <name val="Arial"/>
      <family val="2"/>
      <sz val="11"/>
    </font>
    <font>
      <name val="Arial"/>
      <family val="2"/>
      <b val="1"/>
      <color theme="1"/>
      <sz val="14"/>
    </font>
    <font>
      <name val="Arial"/>
      <family val="2"/>
      <color theme="1"/>
      <sz val="10"/>
    </font>
    <font>
      <name val="Calibri"/>
      <family val="2"/>
      <color theme="1"/>
      <sz val="10"/>
    </font>
    <font>
      <name val="Arial"/>
      <family val="2"/>
      <sz val="10"/>
    </font>
    <font>
      <name val="Calibri"/>
      <family val="2"/>
      <color rgb="FF000000"/>
      <sz val="10"/>
    </font>
    <font>
      <name val="Arial"/>
      <family val="2"/>
      <color rgb="FF000000"/>
      <sz val="10"/>
    </font>
    <font>
      <name val="Arial"/>
      <family val="2"/>
      <color theme="1"/>
      <sz val="10"/>
      <scheme val="minor"/>
    </font>
    <font>
      <name val="Calibri"/>
      <family val="2"/>
      <b val="1"/>
      <color theme="1"/>
      <sz val="11"/>
    </font>
    <font>
      <name val="Calibri"/>
      <family val="2"/>
      <b val="1"/>
      <color theme="1"/>
      <sz val="10"/>
    </font>
    <font>
      <name val="Calibri"/>
      <family val="2"/>
      <b val="1"/>
      <sz val="12"/>
    </font>
    <font>
      <name val="Arial"/>
      <family val="2"/>
      <color theme="1"/>
      <sz val="11"/>
    </font>
    <font>
      <name val="Arial"/>
      <family val="2"/>
      <color theme="0"/>
      <sz val="11"/>
    </font>
    <font>
      <name val="Arial"/>
      <family val="2"/>
      <color theme="1"/>
      <sz val="11"/>
      <scheme val="minor"/>
    </font>
    <font>
      <name val="Arial"/>
      <family val="2"/>
      <b val="1"/>
      <color rgb="FFFF0000"/>
      <sz val="11"/>
      <scheme val="minor"/>
    </font>
    <font>
      <name val="Aptos ExtraBold"/>
      <family val="2"/>
      <color theme="1"/>
      <sz val="11"/>
    </font>
    <font>
      <name val="Aptos ExtraBold"/>
      <family val="2"/>
      <color theme="0"/>
      <sz val="11"/>
    </font>
    <font>
      <name val="Aptos Black"/>
      <family val="2"/>
      <color theme="1"/>
      <sz val="11"/>
    </font>
    <font>
      <name val="Aptos Black"/>
      <family val="2"/>
      <sz val="11"/>
    </font>
    <font>
      <name val="Aptos Black"/>
      <family val="2"/>
      <b val="1"/>
      <color theme="1"/>
      <sz val="11"/>
    </font>
    <font>
      <name val="Arial"/>
      <family val="2"/>
      <b val="1"/>
      <color theme="1"/>
      <sz val="11"/>
      <scheme val="minor"/>
    </font>
    <font>
      <name val="Arial"/>
      <family val="2"/>
      <color rgb="FF000000"/>
      <sz val="11"/>
      <scheme val="minor"/>
    </font>
    <font>
      <name val="Arial"/>
      <family val="2"/>
      <sz val="11"/>
      <scheme val="minor"/>
    </font>
    <font>
      <name val="Arial"/>
      <family val="2"/>
      <b val="1"/>
      <color theme="1"/>
      <sz val="14"/>
      <scheme val="minor"/>
    </font>
    <font>
      <name val="Arial"/>
      <family val="2"/>
      <strike val="1"/>
      <color theme="1"/>
      <sz val="11"/>
      <scheme val="minor"/>
    </font>
    <font>
      <name val="Arial"/>
      <family val="2"/>
      <b val="1"/>
      <sz val="11"/>
      <scheme val="minor"/>
    </font>
  </fonts>
  <fills count="23">
    <fill>
      <patternFill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"/>
        <bgColor rgb="FFF2F2F2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 tint="0.3999755851924192"/>
        <bgColor rgb="FFF2F2F2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"/>
        <bgColor rgb="FFF2F2F2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7" tint="0.7999816888943144"/>
        <bgColor rgb="FFFFFFFF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7999816888943144"/>
        <bgColor rgb="FFF2F2F2"/>
      </patternFill>
    </fill>
    <fill>
      <patternFill patternType="solid">
        <fgColor theme="9" tint="0.7999816888943144"/>
        <bgColor rgb="FFFFFF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9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40" fillId="0" borderId="0"/>
  </cellStyleXfs>
  <cellXfs count="450">
    <xf numFmtId="0" fontId="0" fillId="0" borderId="0" pivotButton="0" quotePrefix="0" xfId="0"/>
    <xf numFmtId="0" fontId="5" fillId="0" borderId="0" pivotButton="0" quotePrefix="0" xfId="0"/>
    <xf numFmtId="0" fontId="6" fillId="0" borderId="1" pivotButton="0" quotePrefix="0" xfId="0"/>
    <xf numFmtId="0" fontId="8" fillId="0" borderId="14" applyAlignment="1" pivotButton="0" quotePrefix="0" xfId="0">
      <alignment horizontal="center" vertical="center"/>
    </xf>
    <xf numFmtId="0" fontId="8" fillId="0" borderId="1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3" fillId="0" borderId="2" applyAlignment="1" pivotButton="0" quotePrefix="0" xfId="0">
      <alignment horizontal="center"/>
    </xf>
    <xf numFmtId="0" fontId="5" fillId="5" borderId="0" pivotButton="0" quotePrefix="0" xfId="0"/>
    <xf numFmtId="0" fontId="38" fillId="0" borderId="9" applyAlignment="1" pivotButton="0" quotePrefix="0" xfId="0">
      <alignment horizontal="center" vertical="center"/>
    </xf>
    <xf numFmtId="0" fontId="38" fillId="0" borderId="14" applyAlignment="1" pivotButton="0" quotePrefix="0" xfId="0">
      <alignment horizontal="center" vertical="center"/>
    </xf>
    <xf numFmtId="0" fontId="38" fillId="3" borderId="14" applyAlignment="1" pivotButton="0" quotePrefix="0" xfId="0">
      <alignment horizontal="center" vertical="center"/>
    </xf>
    <xf numFmtId="0" fontId="37" fillId="0" borderId="3" applyAlignment="1" pivotButton="0" quotePrefix="0" xfId="0">
      <alignment horizontal="center"/>
    </xf>
    <xf numFmtId="0" fontId="5" fillId="5" borderId="0" applyAlignment="1" pivotButton="0" quotePrefix="0" xfId="0">
      <alignment horizontal="center"/>
    </xf>
    <xf numFmtId="0" fontId="5" fillId="0" borderId="10" applyAlignment="1" pivotButton="0" quotePrefix="0" xfId="0">
      <alignment horizontal="center"/>
    </xf>
    <xf numFmtId="0" fontId="0" fillId="6" borderId="0" pivotButton="0" quotePrefix="0" xfId="0"/>
    <xf numFmtId="0" fontId="38" fillId="6" borderId="14" applyAlignment="1" pivotButton="0" quotePrefix="0" xfId="0">
      <alignment horizontal="center" vertical="center"/>
    </xf>
    <xf numFmtId="0" fontId="5" fillId="11" borderId="7" applyAlignment="1" pivotButton="0" quotePrefix="0" xfId="0">
      <alignment horizontal="center" vertical="center"/>
    </xf>
    <xf numFmtId="0" fontId="21" fillId="11" borderId="8" applyAlignment="1" pivotButton="0" quotePrefix="0" xfId="0">
      <alignment horizontal="center" vertical="center"/>
    </xf>
    <xf numFmtId="0" fontId="5" fillId="0" borderId="0" applyProtection="1" pivotButton="0" quotePrefix="0" xfId="0">
      <protection locked="0" hidden="0"/>
    </xf>
    <xf numFmtId="0" fontId="29" fillId="0" borderId="0" applyAlignment="1" applyProtection="1" pivotButton="0" quotePrefix="0" xfId="0">
      <alignment horizontal="center"/>
      <protection locked="0" hidden="0"/>
    </xf>
    <xf numFmtId="0" fontId="0" fillId="0" borderId="0" applyProtection="1" pivotButton="0" quotePrefix="0" xfId="0">
      <protection locked="0" hidden="0"/>
    </xf>
    <xf numFmtId="0" fontId="8" fillId="4" borderId="12" applyProtection="1" pivotButton="0" quotePrefix="0" xfId="0">
      <protection locked="0" hidden="0"/>
    </xf>
    <xf numFmtId="0" fontId="8" fillId="4" borderId="10" applyProtection="1" pivotButton="0" quotePrefix="0" xfId="0">
      <protection locked="0" hidden="0"/>
    </xf>
    <xf numFmtId="0" fontId="8" fillId="8" borderId="10" applyProtection="1" pivotButton="0" quotePrefix="0" xfId="0">
      <protection locked="0" hidden="0"/>
    </xf>
    <xf numFmtId="0" fontId="18" fillId="12" borderId="10" applyAlignment="1" applyProtection="1" pivotButton="0" quotePrefix="0" xfId="0">
      <alignment horizontal="center"/>
      <protection locked="0" hidden="0"/>
    </xf>
    <xf numFmtId="0" fontId="36" fillId="9" borderId="10" applyAlignment="1" applyProtection="1" pivotButton="0" quotePrefix="0" xfId="0">
      <alignment horizontal="center"/>
      <protection locked="0" hidden="0"/>
    </xf>
    <xf numFmtId="0" fontId="36" fillId="17" borderId="10" applyAlignment="1" applyProtection="1" pivotButton="0" quotePrefix="0" xfId="0">
      <alignment horizontal="center"/>
      <protection locked="0" hidden="0"/>
    </xf>
    <xf numFmtId="0" fontId="18" fillId="13" borderId="10" applyAlignment="1" applyProtection="1" pivotButton="0" quotePrefix="0" xfId="0">
      <alignment horizontal="center"/>
      <protection locked="0" hidden="0"/>
    </xf>
    <xf numFmtId="0" fontId="17" fillId="0" borderId="12" applyAlignment="1" applyProtection="1" pivotButton="0" quotePrefix="0" xfId="0">
      <alignment horizontal="center" vertical="center"/>
      <protection locked="0" hidden="0"/>
    </xf>
    <xf numFmtId="0" fontId="17" fillId="0" borderId="10" applyAlignment="1" applyProtection="1" pivotButton="0" quotePrefix="0" xfId="0">
      <alignment horizontal="center" vertical="center"/>
      <protection locked="0" hidden="0"/>
    </xf>
    <xf numFmtId="0" fontId="14" fillId="0" borderId="10" applyAlignment="1" applyProtection="1" pivotButton="0" quotePrefix="0" xfId="0">
      <alignment horizontal="center" vertical="center"/>
      <protection locked="0" hidden="0"/>
    </xf>
    <xf numFmtId="164" fontId="14" fillId="14" borderId="10" applyAlignment="1" applyProtection="1" pivotButton="0" quotePrefix="0" xfId="0">
      <alignment horizontal="center" vertical="center"/>
      <protection locked="0" hidden="0"/>
    </xf>
    <xf numFmtId="164" fontId="14" fillId="0" borderId="10" applyAlignment="1" applyProtection="1" pivotButton="0" quotePrefix="0" xfId="0">
      <alignment horizontal="center" vertical="center"/>
      <protection locked="0" hidden="0"/>
    </xf>
    <xf numFmtId="0" fontId="14" fillId="0" borderId="12" applyAlignment="1" applyProtection="1" pivotButton="0" quotePrefix="0" xfId="0">
      <alignment horizontal="center" vertical="center"/>
      <protection locked="0" hidden="0"/>
    </xf>
    <xf numFmtId="0" fontId="14" fillId="3" borderId="12" applyAlignment="1" applyProtection="1" pivotButton="0" quotePrefix="0" xfId="0">
      <alignment horizontal="center" vertical="center"/>
      <protection locked="0" hidden="0"/>
    </xf>
    <xf numFmtId="0" fontId="14" fillId="3" borderId="10" applyAlignment="1" applyProtection="1" pivotButton="0" quotePrefix="0" xfId="0">
      <alignment horizontal="center" vertical="center"/>
      <protection locked="0" hidden="0"/>
    </xf>
    <xf numFmtId="164" fontId="14" fillId="3" borderId="10" applyAlignment="1" applyProtection="1" pivotButton="0" quotePrefix="0" xfId="0">
      <alignment horizontal="center" vertical="center"/>
      <protection locked="0" hidden="0"/>
    </xf>
    <xf numFmtId="164" fontId="14" fillId="15" borderId="10" applyAlignment="1" applyProtection="1" pivotButton="0" quotePrefix="0" xfId="0">
      <alignment horizontal="center" vertical="center"/>
      <protection locked="0" hidden="0"/>
    </xf>
    <xf numFmtId="0" fontId="17" fillId="3" borderId="12" applyAlignment="1" applyProtection="1" pivotButton="0" quotePrefix="0" xfId="0">
      <alignment horizontal="center" vertical="center"/>
      <protection locked="0" hidden="0"/>
    </xf>
    <xf numFmtId="0" fontId="17" fillId="3" borderId="10" applyAlignment="1" applyProtection="1" pivotButton="0" quotePrefix="0" xfId="0">
      <alignment horizontal="center" vertical="center"/>
      <protection locked="0" hidden="0"/>
    </xf>
    <xf numFmtId="0" fontId="28" fillId="3" borderId="12" applyAlignment="1" applyProtection="1" pivotButton="0" quotePrefix="0" xfId="0">
      <alignment horizontal="center" vertical="center"/>
      <protection locked="0" hidden="0"/>
    </xf>
    <xf numFmtId="0" fontId="28" fillId="3" borderId="10" applyAlignment="1" applyProtection="1" pivotButton="0" quotePrefix="0" xfId="0">
      <alignment horizontal="center" vertical="center"/>
      <protection locked="0" hidden="0"/>
    </xf>
    <xf numFmtId="164" fontId="15" fillId="3" borderId="10" applyAlignment="1" applyProtection="1" pivotButton="0" quotePrefix="0" xfId="0">
      <alignment horizontal="center" vertical="center"/>
      <protection locked="0" hidden="0"/>
    </xf>
    <xf numFmtId="164" fontId="15" fillId="15" borderId="10" applyAlignment="1" applyProtection="1" pivotButton="0" quotePrefix="0" xfId="0">
      <alignment horizontal="center" vertical="center"/>
      <protection locked="0" hidden="0"/>
    </xf>
    <xf numFmtId="0" fontId="28" fillId="0" borderId="12" applyAlignment="1" applyProtection="1" pivotButton="0" quotePrefix="0" xfId="0">
      <alignment horizontal="center" vertical="center"/>
      <protection locked="0" hidden="0"/>
    </xf>
    <xf numFmtId="0" fontId="28" fillId="0" borderId="10" applyAlignment="1" applyProtection="1" pivotButton="0" quotePrefix="0" xfId="0">
      <alignment horizontal="center" vertical="center"/>
      <protection locked="0" hidden="0"/>
    </xf>
    <xf numFmtId="0" fontId="14" fillId="0" borderId="24" applyAlignment="1" applyProtection="1" pivotButton="0" quotePrefix="0" xfId="0">
      <alignment horizontal="center" vertical="center"/>
      <protection locked="0" hidden="0"/>
    </xf>
    <xf numFmtId="0" fontId="14" fillId="0" borderId="25" applyAlignment="1" applyProtection="1" pivotButton="0" quotePrefix="0" xfId="0">
      <alignment horizontal="center" vertical="center"/>
      <protection locked="0" hidden="0"/>
    </xf>
    <xf numFmtId="0" fontId="5" fillId="11" borderId="0" applyProtection="1" pivotButton="0" quotePrefix="0" xfId="0">
      <protection locked="0" hidden="0"/>
    </xf>
    <xf numFmtId="0" fontId="4" fillId="0" borderId="11" applyProtection="1" pivotButton="0" quotePrefix="0" xfId="0">
      <protection locked="0" hidden="0"/>
    </xf>
    <xf numFmtId="0" fontId="6" fillId="0" borderId="0" applyProtection="1" pivotButton="0" quotePrefix="0" xfId="0">
      <protection locked="0" hidden="0"/>
    </xf>
    <xf numFmtId="0" fontId="8" fillId="0" borderId="0" applyProtection="1" pivotButton="0" quotePrefix="0" xfId="0">
      <protection locked="0" hidden="0"/>
    </xf>
    <xf numFmtId="0" fontId="4" fillId="0" borderId="0" applyProtection="1" pivotButton="0" quotePrefix="0" xfId="0">
      <protection locked="0" hidden="0"/>
    </xf>
    <xf numFmtId="0" fontId="34" fillId="0" borderId="0" applyAlignment="1" applyProtection="1" pivotButton="0" quotePrefix="0" xfId="0">
      <alignment horizontal="center"/>
      <protection locked="0" hidden="0"/>
    </xf>
    <xf numFmtId="164" fontId="14" fillId="0" borderId="10" applyAlignment="1" pivotButton="0" quotePrefix="0" xfId="0">
      <alignment horizontal="center" vertical="center"/>
    </xf>
    <xf numFmtId="164" fontId="14" fillId="18" borderId="10" applyAlignment="1" pivotButton="0" quotePrefix="0" xfId="0">
      <alignment horizontal="center" vertical="center"/>
    </xf>
    <xf numFmtId="0" fontId="35" fillId="13" borderId="14" applyAlignment="1" applyProtection="1" pivotButton="0" quotePrefix="0" xfId="0">
      <alignment horizontal="center"/>
      <protection locked="0" hidden="0"/>
    </xf>
    <xf numFmtId="0" fontId="14" fillId="19" borderId="14" applyAlignment="1" pivotButton="0" quotePrefix="0" xfId="0">
      <alignment horizontal="center" vertical="center"/>
    </xf>
    <xf numFmtId="0" fontId="14" fillId="20" borderId="14" applyAlignment="1" pivotButton="0" quotePrefix="0" xfId="0">
      <alignment horizontal="center" vertical="center"/>
    </xf>
    <xf numFmtId="0" fontId="28" fillId="20" borderId="14" applyAlignment="1" pivotButton="0" quotePrefix="0" xfId="0">
      <alignment horizontal="center" vertical="center"/>
    </xf>
    <xf numFmtId="0" fontId="28" fillId="19" borderId="14" applyAlignment="1" pivotButton="0" quotePrefix="0" xfId="0">
      <alignment horizontal="center" vertical="center"/>
    </xf>
    <xf numFmtId="0" fontId="18" fillId="0" borderId="4" applyAlignment="1" pivotButton="0" quotePrefix="0" xfId="0">
      <alignment horizontal="center"/>
    </xf>
    <xf numFmtId="0" fontId="22" fillId="0" borderId="5" pivotButton="0" quotePrefix="0" xfId="0"/>
    <xf numFmtId="0" fontId="22" fillId="0" borderId="6" pivotButton="0" quotePrefix="0" xfId="0"/>
    <xf numFmtId="0" fontId="42" fillId="0" borderId="0" pivotButton="0" quotePrefix="0" xfId="0"/>
    <xf numFmtId="0" fontId="42" fillId="0" borderId="0" applyAlignment="1" pivotButton="0" quotePrefix="0" xfId="0">
      <alignment horizontal="center"/>
    </xf>
    <xf numFmtId="0" fontId="43" fillId="22" borderId="36" applyAlignment="1" pivotButton="0" quotePrefix="0" xfId="0">
      <alignment horizontal="center" vertical="center"/>
    </xf>
    <xf numFmtId="0" fontId="5" fillId="0" borderId="0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center"/>
      <protection locked="0" hidden="0"/>
    </xf>
    <xf numFmtId="0" fontId="39" fillId="0" borderId="0" applyAlignment="1" pivotButton="0" quotePrefix="0" xfId="0">
      <alignment horizontal="center"/>
    </xf>
    <xf numFmtId="0" fontId="45" fillId="12" borderId="0" applyAlignment="1" pivotButton="0" quotePrefix="0" xfId="0">
      <alignment vertical="center"/>
    </xf>
    <xf numFmtId="0" fontId="43" fillId="22" borderId="46" applyAlignment="1" pivotButton="0" quotePrefix="0" xfId="0">
      <alignment horizontal="center" vertical="center"/>
    </xf>
    <xf numFmtId="0" fontId="43" fillId="21" borderId="49" applyAlignment="1" pivotButton="0" quotePrefix="0" xfId="0">
      <alignment horizontal="center" vertical="center"/>
    </xf>
    <xf numFmtId="0" fontId="43" fillId="22" borderId="50" applyAlignment="1" pivotButton="0" quotePrefix="0" xfId="0">
      <alignment horizontal="center" vertical="center"/>
    </xf>
    <xf numFmtId="0" fontId="43" fillId="21" borderId="51" applyAlignment="1" pivotButton="0" quotePrefix="0" xfId="0">
      <alignment horizontal="center" vertical="center"/>
    </xf>
    <xf numFmtId="0" fontId="43" fillId="22" borderId="52" applyAlignment="1" pivotButton="0" quotePrefix="0" xfId="0">
      <alignment horizontal="center" vertical="center"/>
    </xf>
    <xf numFmtId="0" fontId="41" fillId="0" borderId="38" pivotButton="0" quotePrefix="0" xfId="0"/>
    <xf numFmtId="0" fontId="41" fillId="0" borderId="39" pivotButton="0" quotePrefix="0" xfId="0"/>
    <xf numFmtId="0" fontId="41" fillId="0" borderId="40" pivotButton="0" quotePrefix="0" xfId="0"/>
    <xf numFmtId="0" fontId="34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center"/>
    </xf>
    <xf numFmtId="0" fontId="29" fillId="0" borderId="0" applyAlignment="1" pivotButton="0" quotePrefix="0" xfId="0">
      <alignment horizontal="center"/>
    </xf>
    <xf numFmtId="0" fontId="8" fillId="4" borderId="12" applyAlignment="1" applyProtection="1" pivotButton="0" quotePrefix="0" xfId="0">
      <alignment horizontal="center"/>
      <protection locked="0" hidden="0"/>
    </xf>
    <xf numFmtId="0" fontId="8" fillId="4" borderId="10" applyAlignment="1" applyProtection="1" pivotButton="0" quotePrefix="0" xfId="0">
      <alignment horizontal="center"/>
      <protection locked="0" hidden="0"/>
    </xf>
    <xf numFmtId="0" fontId="8" fillId="8" borderId="10" applyAlignment="1" applyProtection="1" pivotButton="0" quotePrefix="0" xfId="0">
      <alignment horizontal="center"/>
      <protection locked="0" hidden="0"/>
    </xf>
    <xf numFmtId="0" fontId="33" fillId="0" borderId="55" applyAlignment="1" pivotButton="0" quotePrefix="0" xfId="0">
      <alignment horizontal="left" vertical="top" wrapText="1" readingOrder="1"/>
    </xf>
    <xf numFmtId="0" fontId="9" fillId="0" borderId="56" applyAlignment="1" pivotButton="0" quotePrefix="0" xfId="0">
      <alignment horizontal="center" vertical="top"/>
    </xf>
    <xf numFmtId="0" fontId="41" fillId="0" borderId="60" pivotButton="0" quotePrefix="0" xfId="0"/>
    <xf numFmtId="0" fontId="42" fillId="0" borderId="64" applyAlignment="1" pivotButton="0" quotePrefix="0" xfId="0">
      <alignment horizontal="center" vertical="center"/>
    </xf>
    <xf numFmtId="0" fontId="43" fillId="21" borderId="67" applyAlignment="1" pivotButton="0" quotePrefix="0" xfId="0">
      <alignment horizontal="center" vertical="center"/>
    </xf>
    <xf numFmtId="0" fontId="42" fillId="0" borderId="41" applyAlignment="1" pivotButton="0" quotePrefix="0" xfId="0">
      <alignment horizontal="center" vertical="center"/>
    </xf>
    <xf numFmtId="0" fontId="4" fillId="0" borderId="0" pivotButton="0" quotePrefix="0" xfId="0"/>
    <xf numFmtId="0" fontId="19" fillId="0" borderId="29" pivotButton="0" quotePrefix="0" xfId="0"/>
    <xf numFmtId="0" fontId="0" fillId="0" borderId="29" pivotButton="0" quotePrefix="0" xfId="0"/>
    <xf numFmtId="0" fontId="6" fillId="0" borderId="29" pivotButton="0" quotePrefix="0" xfId="0"/>
    <xf numFmtId="0" fontId="23" fillId="0" borderId="29" pivotButton="0" quotePrefix="0" xfId="0"/>
    <xf numFmtId="0" fontId="24" fillId="0" borderId="29" pivotButton="0" quotePrefix="0" xfId="0"/>
    <xf numFmtId="0" fontId="0" fillId="0" borderId="84" pivotButton="0" quotePrefix="0" xfId="0"/>
    <xf numFmtId="0" fontId="4" fillId="0" borderId="85" applyProtection="1" pivotButton="0" quotePrefix="0" xfId="0">
      <protection locked="0" hidden="0"/>
    </xf>
    <xf numFmtId="0" fontId="6" fillId="0" borderId="85" pivotButton="0" quotePrefix="0" xfId="0"/>
    <xf numFmtId="0" fontId="0" fillId="0" borderId="85" pivotButton="0" quotePrefix="0" xfId="0"/>
    <xf numFmtId="0" fontId="3" fillId="12" borderId="10" applyAlignment="1" applyProtection="1" pivotButton="0" quotePrefix="0" xfId="0">
      <alignment horizontal="center"/>
      <protection locked="0" hidden="0"/>
    </xf>
    <xf numFmtId="0" fontId="8" fillId="0" borderId="15" applyAlignment="1" pivotButton="0" quotePrefix="0" xfId="0">
      <alignment horizontal="center"/>
    </xf>
    <xf numFmtId="0" fontId="8" fillId="0" borderId="10" applyAlignment="1" pivotButton="0" quotePrefix="0" xfId="0">
      <alignment horizontal="center"/>
    </xf>
    <xf numFmtId="0" fontId="13" fillId="0" borderId="29" applyAlignment="1" pivotButton="0" quotePrefix="0" xfId="0">
      <alignment horizontal="center" vertical="top" wrapText="1" readingOrder="1"/>
    </xf>
    <xf numFmtId="0" fontId="2" fillId="0" borderId="14" applyAlignment="1" pivotButton="0" quotePrefix="0" xfId="0">
      <alignment horizontal="center"/>
    </xf>
    <xf numFmtId="0" fontId="49" fillId="0" borderId="11" pivotButton="0" quotePrefix="0" xfId="0"/>
    <xf numFmtId="0" fontId="49" fillId="0" borderId="12" pivotButton="0" quotePrefix="0" xfId="0"/>
    <xf numFmtId="0" fontId="50" fillId="0" borderId="12" applyAlignment="1" applyProtection="1" pivotButton="0" quotePrefix="0" xfId="0">
      <alignment horizontal="center" vertical="center"/>
      <protection locked="0" hidden="0"/>
    </xf>
    <xf numFmtId="0" fontId="50" fillId="0" borderId="10" applyAlignment="1" applyProtection="1" pivotButton="0" quotePrefix="0" xfId="0">
      <alignment horizontal="center" vertical="center"/>
      <protection locked="0" hidden="0"/>
    </xf>
    <xf numFmtId="0" fontId="2" fillId="3" borderId="14" applyAlignment="1" pivotButton="0" quotePrefix="0" xfId="0">
      <alignment horizontal="center"/>
    </xf>
    <xf numFmtId="0" fontId="50" fillId="3" borderId="12" applyAlignment="1" applyProtection="1" pivotButton="0" quotePrefix="0" xfId="0">
      <alignment horizontal="center" vertical="center"/>
      <protection locked="0" hidden="0"/>
    </xf>
    <xf numFmtId="0" fontId="50" fillId="3" borderId="10" applyAlignment="1" applyProtection="1" pivotButton="0" quotePrefix="0" xfId="0">
      <alignment horizontal="center" vertical="center"/>
      <protection locked="0" hidden="0"/>
    </xf>
    <xf numFmtId="0" fontId="51" fillId="3" borderId="14" applyAlignment="1" pivotButton="0" quotePrefix="0" xfId="0">
      <alignment horizontal="center"/>
    </xf>
    <xf numFmtId="0" fontId="48" fillId="0" borderId="14" applyAlignment="1" pivotButton="0" quotePrefix="0" xfId="0">
      <alignment vertical="top"/>
    </xf>
    <xf numFmtId="0" fontId="48" fillId="3" borderId="14" applyAlignment="1" pivotButton="0" quotePrefix="0" xfId="0">
      <alignment vertical="top"/>
    </xf>
    <xf numFmtId="0" fontId="2" fillId="0" borderId="76" applyAlignment="1" pivotButton="0" quotePrefix="0" xfId="0">
      <alignment horizontal="center"/>
    </xf>
    <xf numFmtId="0" fontId="2" fillId="0" borderId="86" applyAlignment="1" pivotButton="0" quotePrefix="0" xfId="0">
      <alignment horizontal="center"/>
    </xf>
    <xf numFmtId="164" fontId="2" fillId="18" borderId="47" applyAlignment="1" pivotButton="0" quotePrefix="0" xfId="0">
      <alignment horizontal="center" vertical="center"/>
    </xf>
    <xf numFmtId="0" fontId="2" fillId="9" borderId="35" applyAlignment="1" pivotButton="0" quotePrefix="0" xfId="0">
      <alignment horizontal="center" vertical="center"/>
    </xf>
    <xf numFmtId="0" fontId="2" fillId="9" borderId="37" applyAlignment="1" pivotButton="0" quotePrefix="0" xfId="0">
      <alignment horizontal="center" vertical="center"/>
    </xf>
    <xf numFmtId="164" fontId="2" fillId="18" borderId="34" applyAlignment="1" pivotButton="0" quotePrefix="0" xfId="0">
      <alignment horizontal="center" vertical="center"/>
    </xf>
    <xf numFmtId="164" fontId="47" fillId="0" borderId="47" pivotButton="0" quotePrefix="0" xfId="0"/>
    <xf numFmtId="9" fontId="47" fillId="0" borderId="35" applyAlignment="1" pivotButton="0" quotePrefix="0" xfId="1">
      <alignment horizontal="center"/>
    </xf>
    <xf numFmtId="9" fontId="2" fillId="0" borderId="48" pivotButton="0" quotePrefix="0" xfId="1"/>
    <xf numFmtId="0" fontId="2" fillId="0" borderId="68" applyAlignment="1" pivotButton="0" quotePrefix="0" xfId="0">
      <alignment horizontal="center"/>
    </xf>
    <xf numFmtId="0" fontId="2" fillId="0" borderId="65" applyAlignment="1" pivotButton="0" quotePrefix="0" xfId="0">
      <alignment horizontal="center"/>
    </xf>
    <xf numFmtId="164" fontId="2" fillId="18" borderId="30" applyAlignment="1" pivotButton="0" quotePrefix="0" xfId="0">
      <alignment horizontal="center" vertical="center"/>
    </xf>
    <xf numFmtId="0" fontId="2" fillId="9" borderId="31" applyAlignment="1" pivotButton="0" quotePrefix="0" xfId="0">
      <alignment horizontal="center" vertical="center"/>
    </xf>
    <xf numFmtId="0" fontId="2" fillId="0" borderId="69" applyAlignment="1" pivotButton="0" quotePrefix="0" xfId="0">
      <alignment horizontal="center"/>
    </xf>
    <xf numFmtId="0" fontId="2" fillId="0" borderId="66" applyAlignment="1" pivotButton="0" quotePrefix="0" xfId="0">
      <alignment horizontal="center"/>
    </xf>
    <xf numFmtId="164" fontId="2" fillId="18" borderId="57" applyAlignment="1" pivotButton="0" quotePrefix="0" xfId="0">
      <alignment horizontal="center" vertical="center"/>
    </xf>
    <xf numFmtId="0" fontId="2" fillId="9" borderId="58" applyAlignment="1" pivotButton="0" quotePrefix="0" xfId="0">
      <alignment horizontal="center" vertical="center"/>
    </xf>
    <xf numFmtId="164" fontId="2" fillId="18" borderId="62" applyAlignment="1" pivotButton="0" quotePrefix="0" xfId="0">
      <alignment horizontal="center" vertical="center"/>
    </xf>
    <xf numFmtId="0" fontId="2" fillId="9" borderId="63" applyAlignment="1" pivotButton="0" quotePrefix="0" xfId="0">
      <alignment horizontal="center" vertical="center"/>
    </xf>
    <xf numFmtId="164" fontId="2" fillId="18" borderId="59" applyAlignment="1" pivotButton="0" quotePrefix="0" xfId="0">
      <alignment horizontal="center" vertical="center"/>
    </xf>
    <xf numFmtId="0" fontId="2" fillId="9" borderId="61" applyAlignment="1" pivotButton="0" quotePrefix="0" xfId="0">
      <alignment horizontal="center" vertical="center"/>
    </xf>
    <xf numFmtId="164" fontId="47" fillId="0" borderId="62" pivotButton="0" quotePrefix="0" xfId="0"/>
    <xf numFmtId="9" fontId="47" fillId="0" borderId="61" applyAlignment="1" pivotButton="0" quotePrefix="0" xfId="1">
      <alignment horizontal="center"/>
    </xf>
    <xf numFmtId="9" fontId="2" fillId="0" borderId="0" pivotButton="0" quotePrefix="0" xfId="1"/>
    <xf numFmtId="0" fontId="2" fillId="0" borderId="70" applyAlignment="1" pivotButton="0" quotePrefix="0" xfId="0">
      <alignment horizontal="center"/>
    </xf>
    <xf numFmtId="0" fontId="2" fillId="0" borderId="39" applyAlignment="1" pivotButton="0" quotePrefix="0" xfId="0">
      <alignment horizontal="center"/>
    </xf>
    <xf numFmtId="164" fontId="2" fillId="18" borderId="55" applyAlignment="1" pivotButton="0" quotePrefix="0" xfId="0">
      <alignment horizontal="center" vertical="center"/>
    </xf>
    <xf numFmtId="0" fontId="2" fillId="9" borderId="54" applyAlignment="1" pivotButton="0" quotePrefix="0" xfId="0">
      <alignment horizontal="center" vertical="center"/>
    </xf>
    <xf numFmtId="164" fontId="47" fillId="0" borderId="55" pivotButton="0" quotePrefix="0" xfId="0"/>
    <xf numFmtId="9" fontId="47" fillId="0" borderId="31" applyAlignment="1" pivotButton="0" quotePrefix="0" xfId="1">
      <alignment horizontal="center"/>
    </xf>
    <xf numFmtId="9" fontId="2" fillId="0" borderId="55" pivotButton="0" quotePrefix="0" xfId="1"/>
    <xf numFmtId="9" fontId="2" fillId="0" borderId="29" pivotButton="0" quotePrefix="0" xfId="1"/>
    <xf numFmtId="9" fontId="2" fillId="0" borderId="54" pivotButton="0" quotePrefix="0" xfId="1"/>
    <xf numFmtId="0" fontId="2" fillId="0" borderId="54" applyAlignment="1" pivotButton="0" quotePrefix="0" xfId="0">
      <alignment horizontal="center"/>
    </xf>
    <xf numFmtId="9" fontId="47" fillId="0" borderId="29" applyAlignment="1" pivotButton="0" quotePrefix="0" xfId="1">
      <alignment horizontal="center"/>
    </xf>
    <xf numFmtId="0" fontId="2" fillId="0" borderId="72" applyAlignment="1" pivotButton="0" quotePrefix="0" xfId="0">
      <alignment horizontal="center"/>
    </xf>
    <xf numFmtId="0" fontId="2" fillId="0" borderId="40" applyAlignment="1" pivotButton="0" quotePrefix="0" xfId="0">
      <alignment horizontal="center"/>
    </xf>
    <xf numFmtId="164" fontId="2" fillId="18" borderId="32" applyAlignment="1" pivotButton="0" quotePrefix="0" xfId="0">
      <alignment horizontal="center" vertical="center"/>
    </xf>
    <xf numFmtId="0" fontId="2" fillId="9" borderId="33" applyAlignment="1" pivotButton="0" quotePrefix="0" xfId="0">
      <alignment horizontal="center" vertical="center"/>
    </xf>
    <xf numFmtId="164" fontId="2" fillId="18" borderId="74" applyAlignment="1" pivotButton="0" quotePrefix="0" xfId="0">
      <alignment horizontal="center" vertical="center"/>
    </xf>
    <xf numFmtId="0" fontId="2" fillId="9" borderId="72" applyAlignment="1" pivotButton="0" quotePrefix="0" xfId="0">
      <alignment horizontal="center" vertical="center"/>
    </xf>
    <xf numFmtId="164" fontId="47" fillId="0" borderId="74" pivotButton="0" quotePrefix="0" xfId="0"/>
    <xf numFmtId="9" fontId="47" fillId="0" borderId="75" applyAlignment="1" pivotButton="0" quotePrefix="0" xfId="1">
      <alignment horizontal="center"/>
    </xf>
    <xf numFmtId="9" fontId="2" fillId="0" borderId="75" pivotButton="0" quotePrefix="0" xfId="1"/>
    <xf numFmtId="9" fontId="2" fillId="0" borderId="72" pivotButton="0" quotePrefix="0" xfId="1"/>
    <xf numFmtId="0" fontId="1" fillId="0" borderId="14" applyAlignment="1" pivotButton="0" quotePrefix="0" xfId="0">
      <alignment horizontal="center"/>
    </xf>
    <xf numFmtId="0" fontId="1" fillId="3" borderId="14" applyAlignment="1" pivotButton="0" quotePrefix="0" xfId="0">
      <alignment horizontal="center"/>
    </xf>
    <xf numFmtId="1" fontId="48" fillId="0" borderId="14" applyAlignment="1" pivotButton="0" quotePrefix="0" xfId="0">
      <alignment horizontal="center" vertical="center"/>
    </xf>
    <xf numFmtId="1" fontId="48" fillId="0" borderId="14" applyAlignment="1" pivotButton="0" quotePrefix="0" xfId="0">
      <alignment horizontal="center" vertical="top"/>
    </xf>
    <xf numFmtId="1" fontId="48" fillId="3" borderId="14" applyAlignment="1" pivotButton="0" quotePrefix="0" xfId="0">
      <alignment horizontal="center" vertical="top"/>
    </xf>
    <xf numFmtId="0" fontId="47" fillId="0" borderId="22" applyAlignment="1" applyProtection="1" pivotButton="0" quotePrefix="0" xfId="0">
      <alignment horizontal="center"/>
      <protection locked="0" hidden="0"/>
    </xf>
    <xf numFmtId="0" fontId="47" fillId="0" borderId="14" applyAlignment="1" applyProtection="1" pivotButton="0" quotePrefix="0" xfId="0">
      <alignment horizontal="center"/>
      <protection locked="0" hidden="0"/>
    </xf>
    <xf numFmtId="0" fontId="3" fillId="9" borderId="10" applyAlignment="1" applyProtection="1" pivotButton="0" quotePrefix="0" xfId="0">
      <alignment horizontal="center"/>
      <protection locked="0" hidden="0"/>
    </xf>
    <xf numFmtId="0" fontId="3" fillId="17" borderId="10" applyAlignment="1" applyProtection="1" pivotButton="0" quotePrefix="0" xfId="0">
      <alignment horizontal="center"/>
      <protection locked="0" hidden="0"/>
    </xf>
    <xf numFmtId="0" fontId="6" fillId="0" borderId="85" applyAlignment="1" applyProtection="1" pivotButton="0" quotePrefix="0" xfId="0">
      <alignment horizontal="center"/>
      <protection locked="0" hidden="0"/>
    </xf>
    <xf numFmtId="0" fontId="0" fillId="0" borderId="29" applyAlignment="1" applyProtection="1" pivotButton="0" quotePrefix="0" xfId="0">
      <alignment horizontal="center"/>
      <protection locked="0" hidden="0"/>
    </xf>
    <xf numFmtId="0" fontId="18" fillId="7" borderId="19" applyAlignment="1" pivotButton="0" quotePrefix="0" xfId="0">
      <alignment horizontal="center"/>
    </xf>
    <xf numFmtId="0" fontId="18" fillId="7" borderId="20" applyAlignment="1" pivotButton="0" quotePrefix="0" xfId="0">
      <alignment horizontal="center"/>
    </xf>
    <xf numFmtId="0" fontId="18" fillId="7" borderId="2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center"/>
      <protection locked="0" hidden="0"/>
    </xf>
    <xf numFmtId="0" fontId="4" fillId="0" borderId="11" applyProtection="1" pivotButton="0" quotePrefix="0" xfId="0">
      <protection locked="0" hidden="0"/>
    </xf>
    <xf numFmtId="0" fontId="4" fillId="0" borderId="12" applyProtection="1" pivotButton="0" quotePrefix="0" xfId="0">
      <protection locked="0" hidden="0"/>
    </xf>
    <xf numFmtId="0" fontId="8" fillId="0" borderId="0" applyAlignment="1" pivotButton="0" quotePrefix="0" xfId="0">
      <alignment horizontal="center"/>
    </xf>
    <xf numFmtId="0" fontId="0" fillId="0" borderId="0" pivotButton="0" quotePrefix="0" xfId="0"/>
    <xf numFmtId="0" fontId="6" fillId="0" borderId="14" applyAlignment="1" pivotButton="0" quotePrefix="0" xfId="0">
      <alignment horizontal="left"/>
    </xf>
    <xf numFmtId="0" fontId="6" fillId="0" borderId="11" applyAlignment="1" pivotButton="0" quotePrefix="0" xfId="0">
      <alignment horizontal="left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2" applyAlignment="1" applyProtection="1" pivotButton="0" quotePrefix="0" xfId="0">
      <alignment horizontal="center"/>
      <protection locked="0" hidden="0"/>
    </xf>
    <xf numFmtId="0" fontId="3" fillId="10" borderId="14" applyAlignment="1" pivotButton="0" quotePrefix="0" xfId="0">
      <alignment horizontal="center"/>
    </xf>
    <xf numFmtId="0" fontId="3" fillId="10" borderId="11" applyAlignment="1" pivotButton="0" quotePrefix="0" xfId="0">
      <alignment horizontal="center"/>
    </xf>
    <xf numFmtId="0" fontId="8" fillId="0" borderId="14" applyAlignment="1" applyProtection="1" pivotButton="0" quotePrefix="0" xfId="0">
      <alignment horizontal="left"/>
      <protection locked="0" hidden="0"/>
    </xf>
    <xf numFmtId="0" fontId="8" fillId="0" borderId="11" applyAlignment="1" applyProtection="1" pivotButton="0" quotePrefix="0" xfId="0">
      <alignment horizontal="left"/>
      <protection locked="0" hidden="0"/>
    </xf>
    <xf numFmtId="0" fontId="8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8" fillId="0" borderId="0" applyAlignment="1" pivotButton="0" quotePrefix="0" xfId="0">
      <alignment horizontal="center" vertical="top"/>
    </xf>
    <xf numFmtId="0" fontId="19" fillId="0" borderId="14" applyAlignment="1" applyProtection="1" pivotButton="0" quotePrefix="0" xfId="0">
      <alignment horizontal="left"/>
      <protection locked="0" hidden="0"/>
    </xf>
    <xf numFmtId="0" fontId="19" fillId="0" borderId="11" applyAlignment="1" applyProtection="1" pivotButton="0" quotePrefix="0" xfId="0">
      <alignment horizontal="left"/>
      <protection locked="0" hidden="0"/>
    </xf>
    <xf numFmtId="0" fontId="19" fillId="0" borderId="13" applyAlignment="1" applyProtection="1" pivotButton="0" quotePrefix="0" xfId="0">
      <alignment horizontal="left"/>
      <protection locked="0" hidden="0"/>
    </xf>
    <xf numFmtId="0" fontId="19" fillId="0" borderId="0" applyAlignment="1" applyProtection="1" pivotButton="0" quotePrefix="0" xfId="0">
      <alignment horizontal="left"/>
      <protection locked="0" hidden="0"/>
    </xf>
    <xf numFmtId="0" fontId="6" fillId="0" borderId="14" applyAlignment="1" applyProtection="1" pivotButton="0" quotePrefix="0" xfId="0">
      <alignment horizontal="left"/>
      <protection locked="0" hidden="0"/>
    </xf>
    <xf numFmtId="0" fontId="3" fillId="2" borderId="14" applyAlignment="1" pivotButton="0" quotePrefix="0" xfId="0">
      <alignment horizontal="left"/>
    </xf>
    <xf numFmtId="0" fontId="3" fillId="2" borderId="11" applyAlignment="1" pivotButton="0" quotePrefix="0" xfId="0">
      <alignment horizontal="left"/>
    </xf>
    <xf numFmtId="0" fontId="4" fillId="0" borderId="11" pivotButton="0" quotePrefix="0" xfId="0"/>
    <xf numFmtId="0" fontId="4" fillId="0" borderId="12" pivotButton="0" quotePrefix="0" xfId="0"/>
    <xf numFmtId="0" fontId="3" fillId="2" borderId="26" applyAlignment="1" pivotButton="0" quotePrefix="0" xfId="0">
      <alignment horizontal="left"/>
    </xf>
    <xf numFmtId="0" fontId="3" fillId="2" borderId="27" applyAlignment="1" pivotButton="0" quotePrefix="0" xfId="0">
      <alignment horizontal="left"/>
    </xf>
    <xf numFmtId="0" fontId="4" fillId="0" borderId="27" pivotButton="0" quotePrefix="0" xfId="0"/>
    <xf numFmtId="0" fontId="4" fillId="0" borderId="28" pivotButton="0" quotePrefix="0" xfId="0"/>
    <xf numFmtId="0" fontId="5" fillId="0" borderId="11" applyAlignment="1" pivotButton="0" quotePrefix="0" xfId="0">
      <alignment horizontal="center"/>
    </xf>
    <xf numFmtId="0" fontId="47" fillId="0" borderId="14" applyAlignment="1" applyProtection="1" pivotButton="0" quotePrefix="0" xfId="0">
      <alignment horizontal="center"/>
      <protection locked="0" hidden="0"/>
    </xf>
    <xf numFmtId="0" fontId="52" fillId="0" borderId="11" applyProtection="1" pivotButton="0" quotePrefix="0" xfId="0">
      <protection locked="0" hidden="0"/>
    </xf>
    <xf numFmtId="0" fontId="52" fillId="0" borderId="12" applyProtection="1" pivotButton="0" quotePrefix="0" xfId="0">
      <protection locked="0" hidden="0"/>
    </xf>
    <xf numFmtId="0" fontId="47" fillId="0" borderId="22" applyAlignment="1" applyProtection="1" pivotButton="0" quotePrefix="0" xfId="0">
      <alignment horizontal="center"/>
      <protection locked="0" hidden="0"/>
    </xf>
    <xf numFmtId="0" fontId="52" fillId="0" borderId="23" applyProtection="1" pivotButton="0" quotePrefix="0" xfId="0">
      <protection locked="0" hidden="0"/>
    </xf>
    <xf numFmtId="0" fontId="52" fillId="0" borderId="24" applyProtection="1" pivotButton="0" quotePrefix="0" xfId="0">
      <protection locked="0" hidden="0"/>
    </xf>
    <xf numFmtId="0" fontId="48" fillId="0" borderId="14" applyAlignment="1" pivotButton="0" quotePrefix="0" xfId="0">
      <alignment horizontal="left" vertical="top"/>
    </xf>
    <xf numFmtId="0" fontId="49" fillId="0" borderId="11" pivotButton="0" quotePrefix="0" xfId="0"/>
    <xf numFmtId="0" fontId="49" fillId="0" borderId="12" pivotButton="0" quotePrefix="0" xfId="0"/>
    <xf numFmtId="0" fontId="48" fillId="3" borderId="14" applyAlignment="1" pivotButton="0" quotePrefix="0" xfId="0">
      <alignment horizontal="left" vertical="top"/>
    </xf>
    <xf numFmtId="0" fontId="8" fillId="0" borderId="1" applyAlignment="1" pivotButton="0" quotePrefix="0" xfId="0">
      <alignment horizontal="center"/>
    </xf>
    <xf numFmtId="0" fontId="4" fillId="0" borderId="2" pivotButton="0" quotePrefix="0" xfId="0"/>
    <xf numFmtId="0" fontId="4" fillId="0" borderId="16" pivotButton="0" quotePrefix="0" xfId="0"/>
    <xf numFmtId="0" fontId="4" fillId="0" borderId="17" pivotButton="0" quotePrefix="0" xfId="0"/>
    <xf numFmtId="0" fontId="4" fillId="0" borderId="18" pivotButton="0" quotePrefix="0" xfId="0"/>
    <xf numFmtId="0" fontId="18" fillId="7" borderId="14" applyAlignment="1" pivotButton="0" quotePrefix="0" xfId="0">
      <alignment horizontal="center"/>
    </xf>
    <xf numFmtId="0" fontId="4" fillId="5" borderId="11" pivotButton="0" quotePrefix="0" xfId="0"/>
    <xf numFmtId="0" fontId="4" fillId="5" borderId="12" pivotButton="0" quotePrefix="0" xfId="0"/>
    <xf numFmtId="0" fontId="10" fillId="0" borderId="19" applyAlignment="1" pivotButton="0" quotePrefix="0" xfId="0">
      <alignment horizontal="center"/>
    </xf>
    <xf numFmtId="0" fontId="4" fillId="0" borderId="20" pivotButton="0" quotePrefix="0" xfId="0"/>
    <xf numFmtId="0" fontId="4" fillId="0" borderId="21" pivotButton="0" quotePrefix="0" xfId="0"/>
    <xf numFmtId="0" fontId="24" fillId="0" borderId="14" applyAlignment="1" pivotButton="0" quotePrefix="0" xfId="0">
      <alignment horizontal="center"/>
    </xf>
    <xf numFmtId="0" fontId="24" fillId="0" borderId="11" applyAlignment="1" pivotButton="0" quotePrefix="0" xfId="0">
      <alignment horizontal="center"/>
    </xf>
    <xf numFmtId="0" fontId="8" fillId="4" borderId="14" applyAlignment="1" applyProtection="1" pivotButton="0" quotePrefix="0" xfId="0">
      <alignment horizontal="right"/>
      <protection locked="0" hidden="0"/>
    </xf>
    <xf numFmtId="0" fontId="4" fillId="4" borderId="11" applyProtection="1" pivotButton="0" quotePrefix="0" xfId="0">
      <protection locked="0" hidden="0"/>
    </xf>
    <xf numFmtId="0" fontId="4" fillId="4" borderId="12" applyProtection="1" pivotButton="0" quotePrefix="0" xfId="0">
      <protection locked="0" hidden="0"/>
    </xf>
    <xf numFmtId="0" fontId="8" fillId="8" borderId="22" applyAlignment="1" applyProtection="1" pivotButton="0" quotePrefix="0" xfId="0">
      <alignment horizontal="right"/>
      <protection locked="0" hidden="0"/>
    </xf>
    <xf numFmtId="0" fontId="4" fillId="8" borderId="23" applyProtection="1" pivotButton="0" quotePrefix="0" xfId="0">
      <protection locked="0" hidden="0"/>
    </xf>
    <xf numFmtId="0" fontId="4" fillId="8" borderId="24" applyProtection="1" pivotButton="0" quotePrefix="0" xfId="0">
      <protection locked="0" hidden="0"/>
    </xf>
    <xf numFmtId="0" fontId="11" fillId="10" borderId="14" applyAlignment="1" pivotButton="0" quotePrefix="0" xfId="0">
      <alignment horizontal="center"/>
    </xf>
    <xf numFmtId="0" fontId="4" fillId="11" borderId="11" pivotButton="0" quotePrefix="0" xfId="0"/>
    <xf numFmtId="0" fontId="4" fillId="11" borderId="12" pivotButton="0" quotePrefix="0" xfId="0"/>
    <xf numFmtId="0" fontId="11" fillId="13" borderId="14" applyAlignment="1" applyProtection="1" pivotButton="0" quotePrefix="0" xfId="0">
      <alignment horizontal="center"/>
      <protection locked="0" hidden="0"/>
    </xf>
    <xf numFmtId="0" fontId="4" fillId="16" borderId="11" applyProtection="1" pivotButton="0" quotePrefix="0" xfId="0">
      <protection locked="0" hidden="0"/>
    </xf>
    <xf numFmtId="0" fontId="4" fillId="16" borderId="12" applyProtection="1" pivotButton="0" quotePrefix="0" xfId="0">
      <protection locked="0" hidden="0"/>
    </xf>
    <xf numFmtId="0" fontId="20" fillId="6" borderId="11" applyAlignment="1" pivotButton="0" quotePrefix="0" xfId="0">
      <alignment horizontal="center"/>
    </xf>
    <xf numFmtId="0" fontId="20" fillId="6" borderId="12" applyAlignment="1" pivotButton="0" quotePrefix="0" xfId="0">
      <alignment horizontal="center"/>
    </xf>
    <xf numFmtId="0" fontId="19" fillId="0" borderId="14" applyAlignment="1" pivotButton="0" quotePrefix="0" xfId="0">
      <alignment horizontal="left"/>
    </xf>
    <xf numFmtId="0" fontId="19" fillId="0" borderId="11" applyAlignment="1" pivotButton="0" quotePrefix="0" xfId="0">
      <alignment horizontal="left"/>
    </xf>
    <xf numFmtId="0" fontId="23" fillId="0" borderId="14" applyAlignment="1" pivotButton="0" quotePrefix="0" xfId="0">
      <alignment horizontal="left"/>
    </xf>
    <xf numFmtId="0" fontId="23" fillId="0" borderId="11" applyAlignment="1" pivotButton="0" quotePrefix="0" xfId="0">
      <alignment horizontal="left"/>
    </xf>
    <xf numFmtId="0" fontId="22" fillId="0" borderId="11" applyAlignment="1" applyProtection="1" pivotButton="0" quotePrefix="0" xfId="0">
      <alignment horizontal="center"/>
      <protection locked="0" hidden="0"/>
    </xf>
    <xf numFmtId="16" fontId="8" fillId="0" borderId="14" applyAlignment="1" applyProtection="1" pivotButton="0" quotePrefix="0" xfId="0">
      <alignment horizontal="center"/>
      <protection locked="0" hidden="0"/>
    </xf>
    <xf numFmtId="165" fontId="8" fillId="0" borderId="14" applyAlignment="1" applyProtection="1" pivotButton="0" quotePrefix="0" xfId="0">
      <alignment horizontal="center"/>
      <protection locked="0" hidden="0"/>
    </xf>
    <xf numFmtId="0" fontId="21" fillId="0" borderId="14" applyAlignment="1" pivotButton="0" quotePrefix="0" xfId="0">
      <alignment horizontal="center"/>
    </xf>
    <xf numFmtId="0" fontId="22" fillId="0" borderId="12" pivotButton="0" quotePrefix="0" xfId="0"/>
    <xf numFmtId="0" fontId="49" fillId="0" borderId="23" applyProtection="1" pivotButton="0" quotePrefix="0" xfId="0">
      <protection locked="0" hidden="0"/>
    </xf>
    <xf numFmtId="0" fontId="49" fillId="0" borderId="24" applyProtection="1" pivotButton="0" quotePrefix="0" xfId="0">
      <protection locked="0" hidden="0"/>
    </xf>
    <xf numFmtId="0" fontId="49" fillId="0" borderId="11" applyProtection="1" pivotButton="0" quotePrefix="0" xfId="0">
      <protection locked="0" hidden="0"/>
    </xf>
    <xf numFmtId="0" fontId="49" fillId="0" borderId="12" applyProtection="1" pivotButton="0" quotePrefix="0" xfId="0">
      <protection locked="0" hidden="0"/>
    </xf>
    <xf numFmtId="0" fontId="8" fillId="0" borderId="1" applyAlignment="1" applyProtection="1" pivotButton="0" quotePrefix="0" xfId="0">
      <alignment horizontal="center"/>
      <protection locked="0" hidden="0"/>
    </xf>
    <xf numFmtId="0" fontId="4" fillId="0" borderId="2" applyProtection="1" pivotButton="0" quotePrefix="0" xfId="0">
      <protection locked="0" hidden="0"/>
    </xf>
    <xf numFmtId="0" fontId="4" fillId="0" borderId="16" applyProtection="1" pivotButton="0" quotePrefix="0" xfId="0">
      <protection locked="0" hidden="0"/>
    </xf>
    <xf numFmtId="0" fontId="4" fillId="0" borderId="17" applyProtection="1" pivotButton="0" quotePrefix="0" xfId="0">
      <protection locked="0" hidden="0"/>
    </xf>
    <xf numFmtId="0" fontId="4" fillId="0" borderId="18" applyProtection="1" pivotButton="0" quotePrefix="0" xfId="0">
      <protection locked="0" hidden="0"/>
    </xf>
    <xf numFmtId="0" fontId="18" fillId="7" borderId="14" applyAlignment="1" applyProtection="1" pivotButton="0" quotePrefix="0" xfId="0">
      <alignment horizontal="center"/>
      <protection locked="0" hidden="0"/>
    </xf>
    <xf numFmtId="0" fontId="4" fillId="5" borderId="11" applyProtection="1" pivotButton="0" quotePrefix="0" xfId="0">
      <protection locked="0" hidden="0"/>
    </xf>
    <xf numFmtId="0" fontId="4" fillId="5" borderId="12" applyProtection="1" pivotButton="0" quotePrefix="0" xfId="0">
      <protection locked="0" hidden="0"/>
    </xf>
    <xf numFmtId="0" fontId="23" fillId="0" borderId="14" applyAlignment="1" applyProtection="1" pivotButton="0" quotePrefix="0" xfId="0">
      <alignment horizontal="center"/>
      <protection locked="0" hidden="0"/>
    </xf>
    <xf numFmtId="0" fontId="20" fillId="0" borderId="11" applyProtection="1" pivotButton="0" quotePrefix="0" xfId="0">
      <protection locked="0" hidden="0"/>
    </xf>
    <xf numFmtId="0" fontId="20" fillId="6" borderId="11" pivotButton="0" quotePrefix="0" xfId="0"/>
    <xf numFmtId="0" fontId="20" fillId="6" borderId="12" pivotButton="0" quotePrefix="0" xfId="0"/>
    <xf numFmtId="0" fontId="24" fillId="0" borderId="14" applyAlignment="1" applyProtection="1" pivotButton="0" quotePrefix="0" xfId="0">
      <alignment horizontal="left"/>
      <protection locked="0" hidden="0"/>
    </xf>
    <xf numFmtId="0" fontId="25" fillId="0" borderId="11" applyProtection="1" pivotButton="0" quotePrefix="0" xfId="0">
      <protection locked="0" hidden="0"/>
    </xf>
    <xf numFmtId="0" fontId="25" fillId="0" borderId="12" applyProtection="1" pivotButton="0" quotePrefix="0" xfId="0">
      <protection locked="0" hidden="0"/>
    </xf>
    <xf numFmtId="0" fontId="10" fillId="0" borderId="19" applyAlignment="1" applyProtection="1" pivotButton="0" quotePrefix="0" xfId="0">
      <alignment horizontal="center"/>
      <protection locked="0" hidden="0"/>
    </xf>
    <xf numFmtId="0" fontId="4" fillId="0" borderId="20" applyProtection="1" pivotButton="0" quotePrefix="0" xfId="0">
      <protection locked="0" hidden="0"/>
    </xf>
    <xf numFmtId="0" fontId="4" fillId="0" borderId="21" applyProtection="1" pivotButton="0" quotePrefix="0" xfId="0">
      <protection locked="0" hidden="0"/>
    </xf>
    <xf numFmtId="0" fontId="38" fillId="0" borderId="11" applyAlignment="1" applyProtection="1" pivotButton="0" quotePrefix="0" xfId="0">
      <alignment horizontal="center"/>
      <protection locked="0" hidden="0"/>
    </xf>
    <xf numFmtId="0" fontId="11" fillId="0" borderId="14" applyAlignment="1" applyProtection="1" pivotButton="0" quotePrefix="0" xfId="0">
      <alignment horizontal="center"/>
      <protection locked="0" hidden="0"/>
    </xf>
    <xf numFmtId="0" fontId="35" fillId="13" borderId="14" applyAlignment="1" applyProtection="1" pivotButton="0" quotePrefix="0" xfId="0">
      <alignment horizontal="center"/>
      <protection locked="0" hidden="0"/>
    </xf>
    <xf numFmtId="0" fontId="22" fillId="16" borderId="11" applyProtection="1" pivotButton="0" quotePrefix="0" xfId="0">
      <protection locked="0" hidden="0"/>
    </xf>
    <xf numFmtId="0" fontId="22" fillId="16" borderId="12" applyProtection="1" pivotButton="0" quotePrefix="0" xfId="0">
      <protection locked="0" hidden="0"/>
    </xf>
    <xf numFmtId="0" fontId="11" fillId="10" borderId="14" applyAlignment="1" applyProtection="1" pivotButton="0" quotePrefix="0" xfId="0">
      <alignment horizontal="center"/>
      <protection locked="0" hidden="0"/>
    </xf>
    <xf numFmtId="0" fontId="4" fillId="11" borderId="11" applyProtection="1" pivotButton="0" quotePrefix="0" xfId="0">
      <protection locked="0" hidden="0"/>
    </xf>
    <xf numFmtId="0" fontId="4" fillId="11" borderId="12" applyProtection="1" pivotButton="0" quotePrefix="0" xfId="0">
      <protection locked="0" hidden="0"/>
    </xf>
    <xf numFmtId="0" fontId="30" fillId="0" borderId="22" applyAlignment="1" applyProtection="1" pivotButton="0" quotePrefix="0" xfId="0">
      <alignment horizontal="center"/>
      <protection locked="0" hidden="0"/>
    </xf>
    <xf numFmtId="0" fontId="31" fillId="0" borderId="23" applyAlignment="1" applyProtection="1" pivotButton="0" quotePrefix="0" xfId="0">
      <alignment horizontal="center"/>
      <protection locked="0" hidden="0"/>
    </xf>
    <xf numFmtId="0" fontId="31" fillId="0" borderId="24" applyAlignment="1" applyProtection="1" pivotButton="0" quotePrefix="0" xfId="0">
      <alignment horizontal="center"/>
      <protection locked="0" hidden="0"/>
    </xf>
    <xf numFmtId="0" fontId="11" fillId="0" borderId="22" applyAlignment="1" applyProtection="1" pivotButton="0" quotePrefix="0" xfId="0">
      <alignment horizontal="center"/>
      <protection locked="0" hidden="0"/>
    </xf>
    <xf numFmtId="0" fontId="4" fillId="0" borderId="23" applyProtection="1" pivotButton="0" quotePrefix="0" xfId="0">
      <protection locked="0" hidden="0"/>
    </xf>
    <xf numFmtId="0" fontId="4" fillId="0" borderId="24" applyProtection="1" pivotButton="0" quotePrefix="0" xfId="0">
      <protection locked="0" hidden="0"/>
    </xf>
    <xf numFmtId="0" fontId="8" fillId="0" borderId="14" applyAlignment="1" pivotButton="0" quotePrefix="0" xfId="0">
      <alignment horizontal="center"/>
    </xf>
    <xf numFmtId="1" fontId="32" fillId="0" borderId="14" applyAlignment="1" pivotButton="0" quotePrefix="0" xfId="0">
      <alignment horizontal="center" vertical="top"/>
    </xf>
    <xf numFmtId="0" fontId="31" fillId="0" borderId="11" applyAlignment="1" pivotButton="0" quotePrefix="0" xfId="0">
      <alignment horizontal="center"/>
    </xf>
    <xf numFmtId="0" fontId="31" fillId="0" borderId="12" applyAlignment="1" pivotButton="0" quotePrefix="0" xfId="0">
      <alignment horizontal="center"/>
    </xf>
    <xf numFmtId="0" fontId="13" fillId="0" borderId="14" applyAlignment="1" pivotButton="0" quotePrefix="0" xfId="0">
      <alignment horizontal="left" vertical="top"/>
    </xf>
    <xf numFmtId="0" fontId="14" fillId="19" borderId="14" applyAlignment="1" pivotButton="0" quotePrefix="0" xfId="0">
      <alignment horizontal="center" vertical="center"/>
    </xf>
    <xf numFmtId="0" fontId="4" fillId="18" borderId="11" pivotButton="0" quotePrefix="0" xfId="0"/>
    <xf numFmtId="0" fontId="4" fillId="18" borderId="12" pivotButton="0" quotePrefix="0" xfId="0"/>
    <xf numFmtId="0" fontId="14" fillId="20" borderId="14" applyAlignment="1" pivotButton="0" quotePrefix="0" xfId="0">
      <alignment horizontal="center" vertical="center"/>
    </xf>
    <xf numFmtId="0" fontId="8" fillId="3" borderId="14" applyAlignment="1" pivotButton="0" quotePrefix="0" xfId="0">
      <alignment horizontal="center"/>
    </xf>
    <xf numFmtId="1" fontId="32" fillId="3" borderId="14" applyAlignment="1" pivotButton="0" quotePrefix="0" xfId="0">
      <alignment horizontal="center" vertical="top"/>
    </xf>
    <xf numFmtId="0" fontId="13" fillId="3" borderId="14" applyAlignment="1" pivotButton="0" quotePrefix="0" xfId="0">
      <alignment horizontal="left" vertical="top"/>
    </xf>
    <xf numFmtId="0" fontId="28" fillId="20" borderId="14" applyAlignment="1" pivotButton="0" quotePrefix="0" xfId="0">
      <alignment horizontal="center" vertical="center"/>
    </xf>
    <xf numFmtId="0" fontId="27" fillId="18" borderId="11" pivotButton="0" quotePrefix="0" xfId="0"/>
    <xf numFmtId="0" fontId="27" fillId="18" borderId="12" pivotButton="0" quotePrefix="0" xfId="0"/>
    <xf numFmtId="0" fontId="28" fillId="19" borderId="14" applyAlignment="1" pivotButton="0" quotePrefix="0" xfId="0">
      <alignment horizontal="center" vertical="center"/>
    </xf>
    <xf numFmtId="0" fontId="7" fillId="3" borderId="14" applyAlignment="1" pivotButton="0" quotePrefix="0" xfId="0">
      <alignment horizontal="center"/>
    </xf>
    <xf numFmtId="1" fontId="33" fillId="3" borderId="14" applyAlignment="1" pivotButton="0" quotePrefix="0" xfId="0">
      <alignment horizontal="center" vertical="top"/>
    </xf>
    <xf numFmtId="0" fontId="26" fillId="3" borderId="14" applyAlignment="1" pivotButton="0" quotePrefix="0" xfId="0">
      <alignment horizontal="left" vertical="top"/>
    </xf>
    <xf numFmtId="0" fontId="27" fillId="0" borderId="11" pivotButton="0" quotePrefix="0" xfId="0"/>
    <xf numFmtId="0" fontId="27" fillId="0" borderId="12" pivotButton="0" quotePrefix="0" xfId="0"/>
    <xf numFmtId="1" fontId="33" fillId="0" borderId="14" applyAlignment="1" pivotButton="0" quotePrefix="0" xfId="0">
      <alignment horizontal="center" vertical="top"/>
    </xf>
    <xf numFmtId="0" fontId="26" fillId="0" borderId="14" applyAlignment="1" pivotButton="0" quotePrefix="0" xfId="0">
      <alignment horizontal="left" vertical="top"/>
    </xf>
    <xf numFmtId="0" fontId="21" fillId="0" borderId="14" applyAlignment="1" applyProtection="1" pivotButton="0" quotePrefix="0" xfId="0">
      <alignment horizontal="center"/>
      <protection locked="0" hidden="0"/>
    </xf>
    <xf numFmtId="0" fontId="22" fillId="0" borderId="12" applyAlignment="1" applyProtection="1" pivotButton="0" quotePrefix="0" xfId="0">
      <alignment horizontal="center"/>
      <protection locked="0" hidden="0"/>
    </xf>
    <xf numFmtId="0" fontId="3" fillId="2" borderId="26" applyAlignment="1" applyProtection="1" pivotButton="0" quotePrefix="0" xfId="0">
      <alignment horizontal="left"/>
      <protection locked="0" hidden="0"/>
    </xf>
    <xf numFmtId="0" fontId="3" fillId="2" borderId="27" applyAlignment="1" applyProtection="1" pivotButton="0" quotePrefix="0" xfId="0">
      <alignment horizontal="left"/>
      <protection locked="0" hidden="0"/>
    </xf>
    <xf numFmtId="0" fontId="4" fillId="0" borderId="27" applyProtection="1" pivotButton="0" quotePrefix="0" xfId="0">
      <protection locked="0" hidden="0"/>
    </xf>
    <xf numFmtId="0" fontId="4" fillId="0" borderId="28" applyProtection="1" pivotButton="0" quotePrefix="0" xfId="0">
      <protection locked="0" hidden="0"/>
    </xf>
    <xf numFmtId="0" fontId="8" fillId="0" borderId="0" applyAlignment="1" applyProtection="1" pivotButton="0" quotePrefix="0" xfId="0">
      <alignment horizontal="center" vertical="top"/>
      <protection locked="0" hidden="0"/>
    </xf>
    <xf numFmtId="0" fontId="8" fillId="0" borderId="0" applyAlignment="1" applyProtection="1" pivotButton="0" quotePrefix="0" xfId="0">
      <alignment horizontal="center"/>
      <protection locked="0" hidden="0"/>
    </xf>
    <xf numFmtId="0" fontId="12" fillId="0" borderId="14" applyAlignment="1" applyProtection="1" pivotButton="0" quotePrefix="0" xfId="0">
      <alignment horizontal="left"/>
      <protection locked="0" hidden="0"/>
    </xf>
    <xf numFmtId="0" fontId="3" fillId="2" borderId="14" applyAlignment="1" applyProtection="1" pivotButton="0" quotePrefix="0" xfId="0">
      <alignment horizontal="left"/>
      <protection locked="0" hidden="0"/>
    </xf>
    <xf numFmtId="0" fontId="3" fillId="2" borderId="11" applyAlignment="1" applyProtection="1" pivotButton="0" quotePrefix="0" xfId="0">
      <alignment horizontal="left"/>
      <protection locked="0" hidden="0"/>
    </xf>
    <xf numFmtId="0" fontId="3" fillId="10" borderId="14" applyAlignment="1" applyProtection="1" pivotButton="0" quotePrefix="0" xfId="0">
      <alignment horizontal="left"/>
      <protection locked="0" hidden="0"/>
    </xf>
    <xf numFmtId="0" fontId="22" fillId="0" borderId="11" applyProtection="1" pivotButton="0" quotePrefix="0" xfId="0">
      <protection locked="0" hidden="0"/>
    </xf>
    <xf numFmtId="0" fontId="22" fillId="0" borderId="12" applyProtection="1" pivotButton="0" quotePrefix="0" xfId="0">
      <protection locked="0" hidden="0"/>
    </xf>
    <xf numFmtId="0" fontId="2" fillId="0" borderId="87" applyAlignment="1" pivotButton="0" quotePrefix="0" xfId="0">
      <alignment horizontal="left"/>
    </xf>
    <xf numFmtId="0" fontId="2" fillId="0" borderId="73" applyAlignment="1" pivotButton="0" quotePrefix="0" xfId="0">
      <alignment horizontal="left"/>
    </xf>
    <xf numFmtId="0" fontId="2" fillId="0" borderId="89" applyAlignment="1" pivotButton="0" quotePrefix="0" xfId="0">
      <alignment horizontal="left"/>
    </xf>
    <xf numFmtId="0" fontId="2" fillId="0" borderId="70" applyAlignment="1" pivotButton="0" quotePrefix="0" xfId="0">
      <alignment horizontal="left"/>
    </xf>
    <xf numFmtId="0" fontId="2" fillId="0" borderId="71" applyAlignment="1" pivotButton="0" quotePrefix="0" xfId="0">
      <alignment horizontal="left"/>
    </xf>
    <xf numFmtId="0" fontId="2" fillId="0" borderId="88" applyAlignment="1" pivotButton="0" quotePrefix="0" xfId="0">
      <alignment horizontal="left"/>
    </xf>
    <xf numFmtId="0" fontId="42" fillId="0" borderId="42" applyAlignment="1" pivotButton="0" quotePrefix="0" xfId="0">
      <alignment horizontal="center" vertical="center"/>
    </xf>
    <xf numFmtId="0" fontId="42" fillId="0" borderId="82" applyAlignment="1" pivotButton="0" quotePrefix="0" xfId="0">
      <alignment horizontal="center" vertical="center"/>
    </xf>
    <xf numFmtId="0" fontId="42" fillId="0" borderId="77" applyAlignment="1" pivotButton="0" quotePrefix="0" xfId="0">
      <alignment horizontal="center" vertical="center"/>
    </xf>
    <xf numFmtId="0" fontId="2" fillId="0" borderId="78" applyAlignment="1" pivotButton="0" quotePrefix="0" xfId="0">
      <alignment horizontal="left"/>
    </xf>
    <xf numFmtId="0" fontId="2" fillId="0" borderId="83" applyAlignment="1" pivotButton="0" quotePrefix="0" xfId="0">
      <alignment horizontal="left"/>
    </xf>
    <xf numFmtId="0" fontId="2" fillId="0" borderId="79" applyAlignment="1" pivotButton="0" quotePrefix="0" xfId="0">
      <alignment horizontal="left"/>
    </xf>
    <xf numFmtId="0" fontId="19" fillId="0" borderId="29" applyAlignment="1" applyProtection="1" pivotButton="0" quotePrefix="0" xfId="0">
      <alignment horizontal="center"/>
      <protection locked="0" hidden="0"/>
    </xf>
    <xf numFmtId="0" fontId="6" fillId="0" borderId="29" applyAlignment="1" applyProtection="1" pivotButton="0" quotePrefix="0" xfId="0">
      <alignment horizontal="center"/>
      <protection locked="0" hidden="0"/>
    </xf>
    <xf numFmtId="0" fontId="20" fillId="6" borderId="29" applyAlignment="1" applyProtection="1" pivotButton="0" quotePrefix="0" xfId="0">
      <alignment horizontal="center"/>
      <protection locked="0" hidden="0"/>
    </xf>
    <xf numFmtId="0" fontId="6" fillId="0" borderId="37" applyAlignment="1" applyProtection="1" pivotButton="0" quotePrefix="0" xfId="0">
      <alignment horizontal="center"/>
      <protection locked="0" hidden="0"/>
    </xf>
    <xf numFmtId="0" fontId="6" fillId="0" borderId="48" applyAlignment="1" applyProtection="1" pivotButton="0" quotePrefix="0" xfId="0">
      <alignment horizontal="center"/>
      <protection locked="0" hidden="0"/>
    </xf>
    <xf numFmtId="0" fontId="6" fillId="0" borderId="47" applyAlignment="1" applyProtection="1" pivotButton="0" quotePrefix="0" xfId="0">
      <alignment horizontal="center"/>
      <protection locked="0" hidden="0"/>
    </xf>
    <xf numFmtId="0" fontId="10" fillId="0" borderId="42" applyAlignment="1" pivotButton="0" quotePrefix="0" xfId="0">
      <alignment horizontal="center"/>
    </xf>
    <xf numFmtId="0" fontId="10" fillId="0" borderId="77" applyAlignment="1" pivotButton="0" quotePrefix="0" xfId="0">
      <alignment horizontal="center"/>
    </xf>
    <xf numFmtId="0" fontId="8" fillId="0" borderId="43" applyAlignment="1" pivotButton="0" quotePrefix="0" xfId="0">
      <alignment horizontal="center"/>
    </xf>
    <xf numFmtId="0" fontId="8" fillId="0" borderId="45" applyAlignment="1" pivotButton="0" quotePrefix="0" xfId="0">
      <alignment horizontal="center"/>
    </xf>
    <xf numFmtId="0" fontId="8" fillId="0" borderId="80" applyAlignment="1" pivotButton="0" quotePrefix="0" xfId="0">
      <alignment horizontal="center"/>
    </xf>
    <xf numFmtId="0" fontId="8" fillId="0" borderId="81" applyAlignment="1" pivotButton="0" quotePrefix="0" xfId="0">
      <alignment horizontal="center"/>
    </xf>
    <xf numFmtId="0" fontId="18" fillId="7" borderId="29" applyAlignment="1" pivotButton="0" quotePrefix="0" xfId="0">
      <alignment horizontal="center"/>
    </xf>
    <xf numFmtId="0" fontId="46" fillId="8" borderId="41" applyAlignment="1" pivotButton="0" quotePrefix="0" xfId="0">
      <alignment horizontal="center" vertical="center"/>
    </xf>
    <xf numFmtId="0" fontId="46" fillId="8" borderId="53" applyAlignment="1" pivotButton="0" quotePrefix="0" xfId="0">
      <alignment horizontal="center" vertical="center"/>
    </xf>
    <xf numFmtId="0" fontId="44" fillId="12" borderId="43" applyAlignment="1" pivotButton="0" quotePrefix="0" xfId="0">
      <alignment horizontal="center" vertical="center"/>
    </xf>
    <xf numFmtId="0" fontId="45" fillId="12" borderId="45" applyAlignment="1" pivotButton="0" quotePrefix="0" xfId="0">
      <alignment vertical="center"/>
    </xf>
    <xf numFmtId="0" fontId="44" fillId="12" borderId="44" applyAlignment="1" pivotButton="0" quotePrefix="0" xfId="0">
      <alignment horizontal="center" vertical="center"/>
    </xf>
    <xf numFmtId="0" fontId="45" fillId="12" borderId="44" applyAlignment="1" pivotButton="0" quotePrefix="0" xfId="0">
      <alignment vertical="center"/>
    </xf>
    <xf numFmtId="0" fontId="18" fillId="7" borderId="90" applyAlignment="1" pivotButton="0" quotePrefix="0" xfId="0">
      <alignment horizontal="center"/>
    </xf>
    <xf numFmtId="0" fontId="0" fillId="0" borderId="20" pivotButton="0" quotePrefix="0" xfId="0"/>
    <xf numFmtId="0" fontId="0" fillId="0" borderId="21" pivotButton="0" quotePrefix="0" xfId="0"/>
    <xf numFmtId="0" fontId="8" fillId="0" borderId="91" applyAlignment="1" pivotButton="0" quotePrefix="0" xfId="0">
      <alignment horizontal="center"/>
    </xf>
    <xf numFmtId="0" fontId="0" fillId="0" borderId="2" pivotButton="0" quotePrefix="0" xfId="0"/>
    <xf numFmtId="0" fontId="0" fillId="0" borderId="16" pivotButton="0" quotePrefix="0" xfId="0"/>
    <xf numFmtId="0" fontId="18" fillId="7" borderId="10" applyAlignment="1" pivotButton="0" quotePrefix="0" xfId="0">
      <alignment horizontal="center"/>
    </xf>
    <xf numFmtId="0" fontId="0" fillId="0" borderId="11" pivotButton="0" quotePrefix="0" xfId="0"/>
    <xf numFmtId="0" fontId="0" fillId="0" borderId="12" pivotButton="0" quotePrefix="0" xfId="0"/>
    <xf numFmtId="0" fontId="0" fillId="0" borderId="17" pivotButton="0" quotePrefix="0" xfId="0"/>
    <xf numFmtId="0" fontId="0" fillId="0" borderId="18" pivotButton="0" quotePrefix="0" xfId="0"/>
    <xf numFmtId="0" fontId="0" fillId="0" borderId="11" applyProtection="1" pivotButton="0" quotePrefix="0" xfId="0">
      <protection locked="0" hidden="0"/>
    </xf>
    <xf numFmtId="0" fontId="0" fillId="0" borderId="12" applyProtection="1" pivotButton="0" quotePrefix="0" xfId="0">
      <protection locked="0" hidden="0"/>
    </xf>
    <xf numFmtId="0" fontId="10" fillId="0" borderId="90" applyAlignment="1" pivotButton="0" quotePrefix="0" xfId="0">
      <alignment horizontal="center"/>
    </xf>
    <xf numFmtId="0" fontId="5" fillId="0" borderId="12" applyAlignment="1" pivotButton="0" quotePrefix="0" xfId="0">
      <alignment horizontal="center"/>
    </xf>
    <xf numFmtId="0" fontId="6" fillId="0" borderId="10" applyAlignment="1" applyProtection="1" pivotButton="0" quotePrefix="0" xfId="0">
      <alignment horizontal="left"/>
      <protection locked="0" hidden="0"/>
    </xf>
    <xf numFmtId="0" fontId="11" fillId="10" borderId="10" applyAlignment="1" pivotButton="0" quotePrefix="0" xfId="0">
      <alignment horizontal="center"/>
    </xf>
    <xf numFmtId="0" fontId="8" fillId="4" borderId="10" applyAlignment="1" applyProtection="1" pivotButton="0" quotePrefix="0" xfId="0">
      <alignment horizontal="right"/>
      <protection locked="0" hidden="0"/>
    </xf>
    <xf numFmtId="0" fontId="8" fillId="8" borderId="25" applyAlignment="1" applyProtection="1" pivotButton="0" quotePrefix="0" xfId="0">
      <alignment horizontal="right"/>
      <protection locked="0" hidden="0"/>
    </xf>
    <xf numFmtId="0" fontId="0" fillId="0" borderId="27" applyProtection="1" pivotButton="0" quotePrefix="0" xfId="0">
      <protection locked="0" hidden="0"/>
    </xf>
    <xf numFmtId="0" fontId="0" fillId="0" borderId="28" applyProtection="1" pivotButton="0" quotePrefix="0" xfId="0">
      <protection locked="0" hidden="0"/>
    </xf>
    <xf numFmtId="0" fontId="11" fillId="13" borderId="10" applyAlignment="1" applyProtection="1" pivotButton="0" quotePrefix="0" xfId="0">
      <alignment horizontal="center"/>
      <protection locked="0" hidden="0"/>
    </xf>
    <xf numFmtId="0" fontId="47" fillId="0" borderId="25" applyAlignment="1" applyProtection="1" pivotButton="0" quotePrefix="0" xfId="0">
      <alignment horizontal="center"/>
      <protection locked="0" hidden="0"/>
    </xf>
    <xf numFmtId="0" fontId="47" fillId="0" borderId="10" applyAlignment="1" applyProtection="1" pivotButton="0" quotePrefix="0" xfId="0">
      <alignment horizontal="center"/>
      <protection locked="0" hidden="0"/>
    </xf>
    <xf numFmtId="0" fontId="48" fillId="0" borderId="10" applyAlignment="1" pivotButton="0" quotePrefix="0" xfId="0">
      <alignment horizontal="left" vertical="top"/>
    </xf>
    <xf numFmtId="0" fontId="48" fillId="3" borderId="10" applyAlignment="1" pivotButton="0" quotePrefix="0" xfId="0">
      <alignment horizontal="left" vertical="top"/>
    </xf>
    <xf numFmtId="0" fontId="21" fillId="0" borderId="10" applyAlignment="1" pivotButton="0" quotePrefix="0" xfId="0">
      <alignment horizontal="center"/>
    </xf>
    <xf numFmtId="0" fontId="3" fillId="2" borderId="25" applyAlignment="1" pivotButton="0" quotePrefix="0" xfId="0">
      <alignment horizontal="left"/>
    </xf>
    <xf numFmtId="0" fontId="0" fillId="0" borderId="27" pivotButton="0" quotePrefix="0" xfId="0"/>
    <xf numFmtId="0" fontId="0" fillId="0" borderId="28" pivotButton="0" quotePrefix="0" xfId="0"/>
    <xf numFmtId="16" fontId="8" fillId="0" borderId="10" applyAlignment="1" applyProtection="1" pivotButton="0" quotePrefix="0" xfId="0">
      <alignment horizontal="center"/>
      <protection locked="0" hidden="0"/>
    </xf>
    <xf numFmtId="0" fontId="19" fillId="0" borderId="10" applyAlignment="1" applyProtection="1" pivotButton="0" quotePrefix="0" xfId="0">
      <alignment horizontal="left"/>
      <protection locked="0" hidden="0"/>
    </xf>
    <xf numFmtId="0" fontId="3" fillId="2" borderId="10" applyAlignment="1" pivotButton="0" quotePrefix="0" xfId="0">
      <alignment horizontal="left"/>
    </xf>
    <xf numFmtId="0" fontId="8" fillId="0" borderId="10" applyAlignment="1" applyProtection="1" pivotButton="0" quotePrefix="0" xfId="0">
      <alignment horizontal="left"/>
      <protection locked="0" hidden="0"/>
    </xf>
    <xf numFmtId="165" fontId="8" fillId="0" borderId="10" applyAlignment="1" applyProtection="1" pivotButton="0" quotePrefix="0" xfId="0">
      <alignment horizontal="center"/>
      <protection locked="0" hidden="0"/>
    </xf>
    <xf numFmtId="0" fontId="8" fillId="0" borderId="10" applyAlignment="1" applyProtection="1" pivotButton="0" quotePrefix="0" xfId="0">
      <alignment horizontal="center"/>
      <protection locked="0" hidden="0"/>
    </xf>
    <xf numFmtId="0" fontId="8" fillId="0" borderId="91" applyAlignment="1" applyProtection="1" pivotButton="0" quotePrefix="0" xfId="0">
      <alignment horizontal="center"/>
      <protection locked="0" hidden="0"/>
    </xf>
    <xf numFmtId="0" fontId="0" fillId="0" borderId="2" applyProtection="1" pivotButton="0" quotePrefix="0" xfId="0">
      <protection locked="0" hidden="0"/>
    </xf>
    <xf numFmtId="0" fontId="0" fillId="0" borderId="16" applyProtection="1" pivotButton="0" quotePrefix="0" xfId="0">
      <protection locked="0" hidden="0"/>
    </xf>
    <xf numFmtId="0" fontId="18" fillId="7" borderId="10" applyAlignment="1" applyProtection="1" pivotButton="0" quotePrefix="0" xfId="0">
      <alignment horizont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24" fillId="0" borderId="10" applyAlignment="1" applyProtection="1" pivotButton="0" quotePrefix="0" xfId="0">
      <alignment horizontal="left"/>
      <protection locked="0" hidden="0"/>
    </xf>
    <xf numFmtId="0" fontId="10" fillId="0" borderId="90" applyAlignment="1" applyProtection="1" pivotButton="0" quotePrefix="0" xfId="0">
      <alignment horizontal="center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38" fillId="0" borderId="12" applyAlignment="1" applyProtection="1" pivotButton="0" quotePrefix="0" xfId="0">
      <alignment horizontal="center"/>
      <protection locked="0" hidden="0"/>
    </xf>
    <xf numFmtId="0" fontId="6" fillId="0" borderId="10" applyAlignment="1" pivotButton="0" quotePrefix="0" xfId="0">
      <alignment horizontal="left"/>
    </xf>
    <xf numFmtId="0" fontId="11" fillId="10" borderId="10" applyAlignment="1" applyProtection="1" pivotButton="0" quotePrefix="0" xfId="0">
      <alignment horizontal="center"/>
      <protection locked="0" hidden="0"/>
    </xf>
    <xf numFmtId="0" fontId="30" fillId="0" borderId="25" applyAlignment="1" applyProtection="1" pivotButton="0" quotePrefix="0" xfId="0">
      <alignment horizontal="center"/>
      <protection locked="0" hidden="0"/>
    </xf>
    <xf numFmtId="0" fontId="11" fillId="0" borderId="25" applyAlignment="1" applyProtection="1" pivotButton="0" quotePrefix="0" xfId="0">
      <alignment horizontal="center"/>
      <protection locked="0" hidden="0"/>
    </xf>
    <xf numFmtId="0" fontId="11" fillId="0" borderId="10" applyAlignment="1" applyProtection="1" pivotButton="0" quotePrefix="0" xfId="0">
      <alignment horizontal="center"/>
      <protection locked="0" hidden="0"/>
    </xf>
    <xf numFmtId="0" fontId="35" fillId="13" borderId="10" applyAlignment="1" applyProtection="1" pivotButton="0" quotePrefix="0" xfId="0">
      <alignment horizontal="center"/>
      <protection locked="0" hidden="0"/>
    </xf>
    <xf numFmtId="1" fontId="32" fillId="0" borderId="10" applyAlignment="1" pivotButton="0" quotePrefix="0" xfId="0">
      <alignment horizontal="center" vertical="top"/>
    </xf>
    <xf numFmtId="0" fontId="13" fillId="0" borderId="10" applyAlignment="1" pivotButton="0" quotePrefix="0" xfId="0">
      <alignment horizontal="left" vertical="top"/>
    </xf>
    <xf numFmtId="0" fontId="14" fillId="19" borderId="10" applyAlignment="1" pivotButton="0" quotePrefix="0" xfId="0">
      <alignment horizontal="center" vertical="center"/>
    </xf>
    <xf numFmtId="1" fontId="32" fillId="3" borderId="10" applyAlignment="1" pivotButton="0" quotePrefix="0" xfId="0">
      <alignment horizontal="center" vertical="top"/>
    </xf>
    <xf numFmtId="0" fontId="13" fillId="3" borderId="10" applyAlignment="1" pivotButton="0" quotePrefix="0" xfId="0">
      <alignment horizontal="left" vertical="top"/>
    </xf>
    <xf numFmtId="0" fontId="14" fillId="20" borderId="10" applyAlignment="1" pivotButton="0" quotePrefix="0" xfId="0">
      <alignment horizontal="center" vertical="center"/>
    </xf>
    <xf numFmtId="1" fontId="33" fillId="3" borderId="10" applyAlignment="1" pivotButton="0" quotePrefix="0" xfId="0">
      <alignment horizontal="center" vertical="top"/>
    </xf>
    <xf numFmtId="0" fontId="26" fillId="3" borderId="10" applyAlignment="1" pivotButton="0" quotePrefix="0" xfId="0">
      <alignment horizontal="left" vertical="top"/>
    </xf>
    <xf numFmtId="0" fontId="28" fillId="20" borderId="10" applyAlignment="1" pivotButton="0" quotePrefix="0" xfId="0">
      <alignment horizontal="center" vertical="center"/>
    </xf>
    <xf numFmtId="1" fontId="33" fillId="0" borderId="10" applyAlignment="1" pivotButton="0" quotePrefix="0" xfId="0">
      <alignment horizontal="center" vertical="top"/>
    </xf>
    <xf numFmtId="0" fontId="26" fillId="0" borderId="10" applyAlignment="1" pivotButton="0" quotePrefix="0" xfId="0">
      <alignment horizontal="left" vertical="top"/>
    </xf>
    <xf numFmtId="0" fontId="28" fillId="19" borderId="10" applyAlignment="1" pivotButton="0" quotePrefix="0" xfId="0">
      <alignment horizontal="center" vertical="center"/>
    </xf>
    <xf numFmtId="0" fontId="3" fillId="10" borderId="10" applyAlignment="1" applyProtection="1" pivotButton="0" quotePrefix="0" xfId="0">
      <alignment horizontal="left"/>
      <protection locked="0" hidden="0"/>
    </xf>
    <xf numFmtId="0" fontId="21" fillId="0" borderId="10" applyAlignment="1" applyProtection="1" pivotButton="0" quotePrefix="0" xfId="0">
      <alignment horizontal="center"/>
      <protection locked="0" hidden="0"/>
    </xf>
    <xf numFmtId="0" fontId="3" fillId="2" borderId="25" applyAlignment="1" applyProtection="1" pivotButton="0" quotePrefix="0" xfId="0">
      <alignment horizontal="left"/>
      <protection locked="0" hidden="0"/>
    </xf>
    <xf numFmtId="0" fontId="12" fillId="0" borderId="10" applyAlignment="1" applyProtection="1" pivotButton="0" quotePrefix="0" xfId="0">
      <alignment horizontal="left"/>
      <protection locked="0" hidden="0"/>
    </xf>
    <xf numFmtId="0" fontId="3" fillId="2" borderId="10" applyAlignment="1" applyProtection="1" pivotButton="0" quotePrefix="0" xfId="0">
      <alignment horizontal="left"/>
      <protection locked="0" hidden="0"/>
    </xf>
    <xf numFmtId="0" fontId="8" fillId="0" borderId="41" applyAlignment="1" pivotButton="0" quotePrefix="0" xfId="0">
      <alignment horizontal="center"/>
    </xf>
    <xf numFmtId="0" fontId="0" fillId="0" borderId="45" pivotButton="0" quotePrefix="0" xfId="0"/>
    <xf numFmtId="0" fontId="0" fillId="0" borderId="71" pivotButton="0" quotePrefix="0" xfId="0"/>
    <xf numFmtId="0" fontId="0" fillId="0" borderId="55" pivotButton="0" quotePrefix="0" xfId="0"/>
    <xf numFmtId="0" fontId="0" fillId="0" borderId="80" pivotButton="0" quotePrefix="0" xfId="0"/>
    <xf numFmtId="0" fontId="0" fillId="0" borderId="81" pivotButton="0" quotePrefix="0" xfId="0"/>
    <xf numFmtId="0" fontId="0" fillId="0" borderId="71" applyProtection="1" pivotButton="0" quotePrefix="0" xfId="0">
      <protection locked="0" hidden="0"/>
    </xf>
    <xf numFmtId="0" fontId="0" fillId="0" borderId="55" applyProtection="1" pivotButton="0" quotePrefix="0" xfId="0">
      <protection locked="0" hidden="0"/>
    </xf>
    <xf numFmtId="0" fontId="10" fillId="0" borderId="64" applyAlignment="1" pivotButton="0" quotePrefix="0" xfId="0">
      <alignment horizontal="center"/>
    </xf>
    <xf numFmtId="0" fontId="0" fillId="0" borderId="77" pivotButton="0" quotePrefix="0" xfId="0"/>
    <xf numFmtId="0" fontId="0" fillId="0" borderId="48" applyProtection="1" pivotButton="0" quotePrefix="0" xfId="0">
      <protection locked="0" hidden="0"/>
    </xf>
    <xf numFmtId="0" fontId="0" fillId="0" borderId="47" applyProtection="1" pivotButton="0" quotePrefix="0" xfId="0">
      <protection locked="0" hidden="0"/>
    </xf>
    <xf numFmtId="0" fontId="44" fillId="12" borderId="41" applyAlignment="1" pivotButton="0" quotePrefix="0" xfId="0">
      <alignment horizontal="center" vertical="center"/>
    </xf>
    <xf numFmtId="0" fontId="0" fillId="0" borderId="44" pivotButton="0" quotePrefix="0" xfId="0"/>
    <xf numFmtId="0" fontId="44" fillId="12" borderId="45" applyAlignment="1" pivotButton="0" quotePrefix="0" xfId="0">
      <alignment horizontal="center" vertical="center"/>
    </xf>
    <xf numFmtId="0" fontId="0" fillId="0" borderId="82" pivotButton="0" quotePrefix="0" xfId="0"/>
    <xf numFmtId="0" fontId="0" fillId="0" borderId="53" pivotButton="0" quotePrefix="0" xfId="0"/>
    <xf numFmtId="0" fontId="2" fillId="0" borderId="38" applyAlignment="1" pivotButton="0" quotePrefix="0" xfId="0">
      <alignment horizontal="left"/>
    </xf>
    <xf numFmtId="0" fontId="0" fillId="0" borderId="83" pivotButton="0" quotePrefix="0" xfId="0"/>
    <xf numFmtId="0" fontId="0" fillId="0" borderId="79" pivotButton="0" quotePrefix="0" xfId="0"/>
    <xf numFmtId="0" fontId="2" fillId="0" borderId="39" applyAlignment="1" pivotButton="0" quotePrefix="0" xfId="0">
      <alignment horizontal="left"/>
    </xf>
    <xf numFmtId="0" fontId="0" fillId="0" borderId="88" pivotButton="0" quotePrefix="0" xfId="0"/>
    <xf numFmtId="0" fontId="2" fillId="0" borderId="40" applyAlignment="1" pivotButton="0" quotePrefix="0" xfId="0">
      <alignment horizontal="left"/>
    </xf>
    <xf numFmtId="0" fontId="0" fillId="0" borderId="73" pivotButton="0" quotePrefix="0" xfId="0"/>
    <xf numFmtId="0" fontId="0" fillId="0" borderId="89" pivotButton="0" quotePrefix="0" xfId="0"/>
  </cellXfs>
  <cellStyles count="2">
    <cellStyle name="Normal" xfId="0" builtinId="0"/>
    <cellStyle name="Porcentagem" xfId="1" builtinId="5"/>
  </cellStyles>
  <dxfs count="6">
    <dxf>
      <font>
        <b val="1"/>
        <color theme="4"/>
      </font>
    </dxf>
    <dxf>
      <font>
        <b val="1"/>
        <strike val="0"/>
        <color rgb="FFFF0000"/>
      </font>
    </dxf>
    <dxf>
      <font>
        <b val="1"/>
        <color theme="4"/>
      </font>
    </dxf>
    <dxf>
      <font>
        <b val="1"/>
        <color rgb="FFC00000"/>
      </font>
    </dxf>
    <dxf>
      <font>
        <b val="1"/>
        <color rgb="FFFF0000"/>
      </font>
    </dxf>
    <dxf>
      <font>
        <b val="1"/>
        <color rgb="FF0070C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/></Relationships>
</file>

<file path=xl/drawings/_rels/drawing4.xml.rels><Relationships xmlns="http://schemas.openxmlformats.org/package/2006/relationships"><Relationship Type="http://schemas.openxmlformats.org/officeDocument/2006/relationships/image" Target="/xl/media/image4.png" Id="rId1"/><Relationship Type="http://schemas.openxmlformats.org/officeDocument/2006/relationships/image" Target="/xl/media/image5.png" Id="rId2"/><Relationship Type="http://schemas.openxmlformats.org/officeDocument/2006/relationships/image" Target="/xl/media/image6.png" Id="rId3"/><Relationship Type="http://schemas.openxmlformats.org/officeDocument/2006/relationships/image" Target="/xl/media/image7.png" Id="rId4"/></Relationships>
</file>

<file path=xl/drawings/_rels/drawing5.xml.rels><Relationships xmlns="http://schemas.openxmlformats.org/package/2006/relationships"><Relationship Type="http://schemas.openxmlformats.org/officeDocument/2006/relationships/image" Target="/xl/media/image8.png" Id="rId1"/></Relationships>
</file>

<file path=xl/drawings/drawing1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476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2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5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3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10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69095" y="271463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4.xml><?xml version="1.0" encoding="utf-8"?>
<wsDr xmlns="http://schemas.openxmlformats.org/drawingml/2006/spreadsheetDrawing">
  <oneCellAnchor>
    <from>
      <col>1</col>
      <colOff>85725</colOff>
      <row>1</row>
      <rowOff>57150</rowOff>
    </from>
    <ext cx="2581275" cy="619125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4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7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</col>
      <colOff>85725</colOff>
      <row>1</row>
      <rowOff>57150</rowOff>
    </from>
    <ext cx="2581275" cy="619125"/>
    <pic>
      <nvPicPr>
        <cNvPr id="8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238125" y="247650"/>
          <a:ext cx="2581275" cy="6191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drawings/drawing5.xml><?xml version="1.0" encoding="utf-8"?>
<wsDr xmlns="http://schemas.openxmlformats.org/drawingml/2006/spreadsheetDrawing">
  <oneCellAnchor>
    <from>
      <col>1</col>
      <colOff>216695</colOff>
      <row>1</row>
      <rowOff>80963</rowOff>
    </from>
    <ext cx="2390774" cy="633412"/>
    <pic>
      <nvPicPr>
        <cNvPr id="3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371000" y="269558"/>
          <a:ext cx="2390774" cy="633412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D65"/>
  <sheetViews>
    <sheetView tabSelected="1" workbookViewId="0">
      <selection activeCell="B2" sqref="B2"/>
    </sheetView>
  </sheetViews>
  <sheetFormatPr baseColWidth="8" defaultColWidth="12.59765625" defaultRowHeight="15" customHeight="1"/>
  <cols>
    <col width="8.69921875" customWidth="1" style="179" min="1" max="1"/>
    <col width="21" customWidth="1" style="5" min="2" max="2"/>
    <col width="60.5" customWidth="1" style="5" min="3" max="3"/>
    <col hidden="1" width="8.59765625" customWidth="1" style="179" min="4" max="4"/>
    <col width="8.59765625" customWidth="1" style="179" min="5" max="23"/>
  </cols>
  <sheetData>
    <row r="1" ht="13.5" customHeight="1" s="179" thickBot="1">
      <c r="A1" s="355" t="inlineStr">
        <is>
          <t>COLÉGIO ESTADUAL PROFª MARIA TEREZINHA DE CARVALHO MACHADO</t>
        </is>
      </c>
      <c r="B1" s="356" t="n"/>
      <c r="C1" s="357" t="n"/>
      <c r="D1" s="1" t="n"/>
    </row>
    <row r="2" ht="13.5" customHeight="1" s="179">
      <c r="A2" s="2" t="inlineStr">
        <is>
          <t>Turma:</t>
        </is>
      </c>
      <c r="B2" s="6" t="inlineStr">
        <is>
          <t>3004</t>
        </is>
      </c>
      <c r="C2" s="11" t="inlineStr">
        <is>
          <t>Manhã</t>
        </is>
      </c>
      <c r="D2" s="1" t="n"/>
    </row>
    <row r="3" ht="13.5" customHeight="1" s="179">
      <c r="A3" s="61" t="n">
        <v>2025</v>
      </c>
      <c r="B3" s="62" t="n"/>
      <c r="C3" s="63" t="n"/>
      <c r="D3" s="1" t="n"/>
    </row>
    <row r="4" ht="13.5" customHeight="1" s="179">
      <c r="A4" s="7" t="n"/>
      <c r="B4" s="12" t="n"/>
      <c r="C4" s="12" t="n"/>
      <c r="D4" s="1" t="n"/>
    </row>
    <row r="5" ht="13.5" customHeight="1" s="179">
      <c r="A5" s="16" t="inlineStr">
        <is>
          <t>Nº</t>
        </is>
      </c>
      <c r="B5" s="17" t="inlineStr">
        <is>
          <t>Matrícula</t>
        </is>
      </c>
      <c r="C5" s="17" t="inlineStr">
        <is>
          <t>Nome do Aluno</t>
        </is>
      </c>
    </row>
    <row r="6" ht="13.5" customHeight="1" s="179">
      <c r="A6" s="8" t="n">
        <v>1</v>
      </c>
      <c r="B6" s="104" t="inlineStr">
        <is>
          <t>202369441549408</t>
        </is>
      </c>
      <c r="C6" s="104" t="inlineStr">
        <is>
          <t>ÁGATHA JERCI TRINDADE DE OLIVEIRA</t>
        </is>
      </c>
      <c r="D6" s="85" t="n"/>
    </row>
    <row r="7" ht="13.5" customHeight="1" s="179">
      <c r="A7" s="9">
        <f>A6+1</f>
        <v/>
      </c>
      <c r="B7" s="104" t="inlineStr">
        <is>
          <t>202369441596325</t>
        </is>
      </c>
      <c r="C7" s="104" t="inlineStr">
        <is>
          <t>ANA BEATRIZ BORGES NETTO PEREIRA</t>
        </is>
      </c>
      <c r="D7" s="85" t="n"/>
    </row>
    <row r="8" ht="13.5" customHeight="1" s="179">
      <c r="A8" s="9">
        <f>A7+1</f>
        <v/>
      </c>
      <c r="B8" s="104" t="inlineStr">
        <is>
          <t>202369630983091</t>
        </is>
      </c>
      <c r="C8" s="104" t="inlineStr">
        <is>
          <t>ANA BEATRIZ CAVALCANTE CARDOSO DE SÁ</t>
        </is>
      </c>
      <c r="D8" s="85" t="n"/>
    </row>
    <row r="9" ht="13.5" customHeight="1" s="179">
      <c r="A9" s="9">
        <f>A8+1</f>
        <v/>
      </c>
      <c r="B9" s="104" t="inlineStr">
        <is>
          <t>202369441580917</t>
        </is>
      </c>
      <c r="C9" s="104" t="inlineStr">
        <is>
          <t>ANA BEATRIZ MOURA PEÇANHA</t>
        </is>
      </c>
      <c r="D9" s="85" t="n"/>
    </row>
    <row r="10" ht="13.5" customHeight="1" s="179">
      <c r="A10" s="9">
        <f>A9+1</f>
        <v/>
      </c>
      <c r="B10" s="104" t="inlineStr">
        <is>
          <t>201969441250693</t>
        </is>
      </c>
      <c r="C10" s="104" t="inlineStr">
        <is>
          <t>ANA BIATRIZ CRISTINA SOUZA DA SILVA</t>
        </is>
      </c>
      <c r="D10" s="85" t="n"/>
    </row>
    <row r="11" ht="13.5" customHeight="1" s="179">
      <c r="A11" s="10">
        <f>A10+1</f>
        <v/>
      </c>
      <c r="B11" s="104" t="inlineStr">
        <is>
          <t>202269441486337</t>
        </is>
      </c>
      <c r="C11" s="104" t="inlineStr">
        <is>
          <t>ANA LUÍZA DA SILVA PAULINO</t>
        </is>
      </c>
      <c r="D11" s="85" t="n"/>
    </row>
    <row r="12" ht="13.5" customHeight="1" s="179">
      <c r="A12" s="9">
        <f>A11+1</f>
        <v/>
      </c>
      <c r="B12" s="104" t="inlineStr">
        <is>
          <t>202301720369539</t>
        </is>
      </c>
      <c r="C12" s="104" t="inlineStr">
        <is>
          <t>ANA PAULA DA SILVA ARAÚJO</t>
        </is>
      </c>
      <c r="D12" s="85" t="n"/>
    </row>
    <row r="13" ht="13.5" customHeight="1" s="179">
      <c r="A13" s="10">
        <f>A12+1</f>
        <v/>
      </c>
      <c r="B13" s="104" t="inlineStr">
        <is>
          <t>202301531274344</t>
        </is>
      </c>
      <c r="C13" s="104" t="inlineStr">
        <is>
          <t>ANNA ALICE DA COSTA TEIXEIRA</t>
        </is>
      </c>
      <c r="D13" s="85" t="n"/>
    </row>
    <row r="14" ht="13.5" customHeight="1" s="179">
      <c r="A14" s="9">
        <f>A13+1</f>
        <v/>
      </c>
      <c r="B14" s="104" t="inlineStr">
        <is>
          <t>202369441576995</t>
        </is>
      </c>
      <c r="C14" s="104" t="inlineStr">
        <is>
          <t>ANNA LÍVIA GUIMARÃES GONÇALVES</t>
        </is>
      </c>
      <c r="D14" s="85" t="n"/>
    </row>
    <row r="15" ht="13.5" customHeight="1" s="179">
      <c r="A15" s="9">
        <f>A14+1</f>
        <v/>
      </c>
      <c r="B15" s="104" t="inlineStr">
        <is>
          <t>202369441585633</t>
        </is>
      </c>
      <c r="C15" s="104" t="inlineStr">
        <is>
          <t>ANNY CAROLINY SOARES DOS SANTOS</t>
        </is>
      </c>
      <c r="D15" s="85" t="n"/>
    </row>
    <row r="16" ht="13.5" customHeight="1" s="179">
      <c r="A16" s="9">
        <f>A15+1</f>
        <v/>
      </c>
      <c r="B16" s="104" t="inlineStr">
        <is>
          <t>202369441584823</t>
        </is>
      </c>
      <c r="C16" s="104" t="inlineStr">
        <is>
          <t>ARTHUR FONSECA DA SILVA</t>
        </is>
      </c>
      <c r="D16" s="85" t="n"/>
    </row>
    <row r="17" ht="14.25" customHeight="1" s="179">
      <c r="A17" s="9">
        <f>A16+1</f>
        <v/>
      </c>
      <c r="B17" s="104" t="inlineStr">
        <is>
          <t>202334451370351</t>
        </is>
      </c>
      <c r="C17" s="104" t="inlineStr">
        <is>
          <t>BERNARDO CAETANO DE ABREU</t>
        </is>
      </c>
      <c r="D17" s="85" t="n"/>
    </row>
    <row r="18" ht="13.5" customHeight="1" s="179">
      <c r="A18" s="9">
        <f>A17+1</f>
        <v/>
      </c>
      <c r="B18" s="104" t="inlineStr">
        <is>
          <t>202369441549084</t>
        </is>
      </c>
      <c r="C18" s="104" t="inlineStr">
        <is>
          <t>CÍNTIA DE SOUZA DOS SANTOS</t>
        </is>
      </c>
      <c r="D18" s="85" t="n"/>
    </row>
    <row r="19" ht="13.5" customHeight="1" s="179">
      <c r="A19" s="9">
        <f>A18+1</f>
        <v/>
      </c>
      <c r="B19" s="104" t="inlineStr">
        <is>
          <t>202369441573546</t>
        </is>
      </c>
      <c r="C19" s="104" t="inlineStr">
        <is>
          <t>CRISTIAN DE ASSIS REYNERES</t>
        </is>
      </c>
      <c r="D19" s="85" t="n"/>
    </row>
    <row r="20" ht="13.5" customHeight="1" s="179">
      <c r="A20" s="9">
        <f>A19+1</f>
        <v/>
      </c>
      <c r="B20" s="104" t="inlineStr">
        <is>
          <t>202369441585201</t>
        </is>
      </c>
      <c r="C20" s="104" t="inlineStr">
        <is>
          <t>DAIANNA LUIZA SOARES VIEIRA</t>
        </is>
      </c>
      <c r="D20" s="85" t="n"/>
    </row>
    <row r="21" ht="13.5" customHeight="1" s="179">
      <c r="A21" s="10">
        <f>A20+1</f>
        <v/>
      </c>
      <c r="B21" s="104" t="inlineStr">
        <is>
          <t>202367910412152</t>
        </is>
      </c>
      <c r="C21" s="104" t="inlineStr">
        <is>
          <t>DANIEL DE MOURA SAMPAIO</t>
        </is>
      </c>
      <c r="D21" s="85" t="n"/>
    </row>
    <row r="22" ht="13.5" customHeight="1" s="179">
      <c r="A22" s="9">
        <f>A21+1</f>
        <v/>
      </c>
      <c r="B22" s="104" t="inlineStr">
        <is>
          <t>202369161194431</t>
        </is>
      </c>
      <c r="C22" s="104" t="inlineStr">
        <is>
          <t>DANIEL SANTOS DE JESUS</t>
        </is>
      </c>
      <c r="D22" s="85" t="n"/>
    </row>
    <row r="23" ht="13.5" customHeight="1" s="179">
      <c r="A23" s="9">
        <f>A22+1</f>
        <v/>
      </c>
      <c r="B23" s="104" t="inlineStr">
        <is>
          <t>202369441585552</t>
        </is>
      </c>
      <c r="C23" s="104" t="inlineStr">
        <is>
          <t>DAVI CORREIA RIBEIRO</t>
        </is>
      </c>
      <c r="D23" s="85" t="n"/>
    </row>
    <row r="24" ht="13.5" customHeight="1" s="179">
      <c r="A24" s="9">
        <f>A23+1</f>
        <v/>
      </c>
      <c r="B24" s="104" t="inlineStr">
        <is>
          <t>202369441570016</t>
        </is>
      </c>
      <c r="C24" s="104" t="inlineStr">
        <is>
          <t>DAVI MONTEIRO DE MELO</t>
        </is>
      </c>
      <c r="D24" s="85" t="n"/>
    </row>
    <row r="25" ht="13.5" customHeight="1" s="179">
      <c r="A25" s="9">
        <f>A24+1</f>
        <v/>
      </c>
      <c r="B25" s="104" t="inlineStr">
        <is>
          <t>202269441501743</t>
        </is>
      </c>
      <c r="C25" s="104" t="inlineStr">
        <is>
          <t>DIOGO CARVALHO GUIMARÃES</t>
        </is>
      </c>
      <c r="D25" s="85" t="n"/>
    </row>
    <row r="26" ht="14.25" customHeight="1" s="179">
      <c r="A26" s="9">
        <f>A25+1</f>
        <v/>
      </c>
      <c r="B26" s="104" t="inlineStr">
        <is>
          <t>202369441581212</t>
        </is>
      </c>
      <c r="C26" s="104" t="inlineStr">
        <is>
          <t>EMMERSON LISANDRO SILVA</t>
        </is>
      </c>
      <c r="D26" s="85" t="n"/>
    </row>
    <row r="27" ht="13.5" customHeight="1" s="179">
      <c r="A27" s="9">
        <f>A26+1</f>
        <v/>
      </c>
      <c r="B27" s="104" t="inlineStr">
        <is>
          <t>202469441656642</t>
        </is>
      </c>
      <c r="C27" s="104" t="inlineStr">
        <is>
          <t>EVELYN CORREA DA COSTA</t>
        </is>
      </c>
      <c r="D27" s="85" t="n"/>
    </row>
    <row r="28" ht="13.5" customHeight="1" s="179">
      <c r="A28" s="9">
        <f>A27+1</f>
        <v/>
      </c>
      <c r="B28" s="104" t="inlineStr">
        <is>
          <t>202369441615567</t>
        </is>
      </c>
      <c r="C28" s="104" t="inlineStr">
        <is>
          <t>EZEQUIEL SAMUEL DA SILVA FREITAS</t>
        </is>
      </c>
      <c r="D28" s="85" t="n"/>
    </row>
    <row r="29" ht="14.25" customHeight="1" s="179">
      <c r="A29" s="9">
        <f>A28+1</f>
        <v/>
      </c>
      <c r="B29" s="104" t="inlineStr">
        <is>
          <t>202369441602661</t>
        </is>
      </c>
      <c r="C29" s="104" t="inlineStr">
        <is>
          <t>FABYANE SANTOS DE ALMEIDA</t>
        </is>
      </c>
      <c r="D29" s="85" t="n"/>
    </row>
    <row r="30" ht="13.5" customHeight="1" s="179">
      <c r="A30" s="9">
        <f>A29+1</f>
        <v/>
      </c>
      <c r="B30" s="104" t="inlineStr">
        <is>
          <t>202469441663851</t>
        </is>
      </c>
      <c r="C30" s="104" t="inlineStr">
        <is>
          <t>GABRIELLA RODRIGUES PEREIRA</t>
        </is>
      </c>
      <c r="D30" s="85" t="n"/>
    </row>
    <row r="31" ht="13.5" customHeight="1" s="179">
      <c r="A31" s="10">
        <f>A30+1</f>
        <v/>
      </c>
      <c r="B31" s="104" t="inlineStr">
        <is>
          <t>202369441589620</t>
        </is>
      </c>
      <c r="C31" s="104" t="inlineStr">
        <is>
          <t>GIOVANNA DOS ANJOS DA ROSA</t>
        </is>
      </c>
      <c r="D31" s="85" t="n"/>
    </row>
    <row r="32" ht="13.5" customHeight="1" s="179">
      <c r="A32" s="9">
        <f>A31+1</f>
        <v/>
      </c>
      <c r="B32" s="104" t="inlineStr">
        <is>
          <t>202369441553782</t>
        </is>
      </c>
      <c r="C32" s="104" t="inlineStr">
        <is>
          <t>GUILHERME ALVARENGA DE ARAUJO LIMA</t>
        </is>
      </c>
      <c r="D32" s="85" t="n"/>
    </row>
    <row r="33" ht="14.25" customHeight="1" s="179">
      <c r="A33" s="9">
        <f>A32+1</f>
        <v/>
      </c>
      <c r="B33" s="104" t="inlineStr">
        <is>
          <t>202369441585810</t>
        </is>
      </c>
      <c r="C33" s="104" t="inlineStr">
        <is>
          <t>GUSTAVO GONSALVES DA SILVA</t>
        </is>
      </c>
      <c r="D33" s="85" t="n"/>
    </row>
    <row r="34" ht="13.5" customFormat="1" customHeight="1" s="14">
      <c r="A34" s="15">
        <f>A33+1</f>
        <v/>
      </c>
      <c r="B34" s="104" t="inlineStr">
        <is>
          <t>202369441567732</t>
        </is>
      </c>
      <c r="C34" s="104" t="inlineStr">
        <is>
          <t>HELOÍSA FERREIRA CAETANO</t>
        </is>
      </c>
      <c r="D34" s="85" t="n"/>
    </row>
    <row r="35" ht="13.5" customHeight="1" s="179">
      <c r="A35" s="9">
        <f>A34+1</f>
        <v/>
      </c>
      <c r="B35" s="104" t="inlineStr">
        <is>
          <t>202301531274931</t>
        </is>
      </c>
      <c r="C35" s="104" t="inlineStr">
        <is>
          <t>HENRIQUE KAUÃ ALVES DA SILVA</t>
        </is>
      </c>
      <c r="D35" s="85" t="n"/>
    </row>
    <row r="36" ht="13.5" customHeight="1" s="179">
      <c r="A36" s="9">
        <f>A35+1</f>
        <v/>
      </c>
      <c r="B36" s="104" t="inlineStr">
        <is>
          <t>202369441593229</t>
        </is>
      </c>
      <c r="C36" s="104" t="inlineStr">
        <is>
          <t>ISAAC DOS SANTOS REIS LIMA</t>
        </is>
      </c>
      <c r="D36" s="85" t="n"/>
    </row>
    <row r="37" ht="13.5" customHeight="1" s="179">
      <c r="A37" s="9">
        <f>A36+1</f>
        <v/>
      </c>
      <c r="B37" s="104" t="inlineStr">
        <is>
          <t>202469441691553</t>
        </is>
      </c>
      <c r="C37" s="104" t="inlineStr">
        <is>
          <t>JOSÉ SOBRAL NETO</t>
        </is>
      </c>
      <c r="D37" s="85" t="n"/>
    </row>
    <row r="38" ht="13.5" customHeight="1" s="179">
      <c r="A38" s="9">
        <f>A37+1</f>
        <v/>
      </c>
      <c r="B38" s="104" t="inlineStr">
        <is>
          <t>202109150716310</t>
        </is>
      </c>
      <c r="C38" s="104" t="inlineStr">
        <is>
          <t>JULIANA DE SOUZA PEQUENO LALIBERTÉ</t>
        </is>
      </c>
      <c r="D38" s="85" t="n"/>
    </row>
    <row r="39" ht="13.5" customHeight="1" s="179">
      <c r="A39" s="3">
        <f>A38+1</f>
        <v/>
      </c>
      <c r="B39" s="104" t="inlineStr">
        <is>
          <t>202369441589973</t>
        </is>
      </c>
      <c r="C39" s="104" t="inlineStr">
        <is>
          <t>KAMILLE CRISTINA SILVA DE SOUZA</t>
        </is>
      </c>
      <c r="D39" s="85" t="n"/>
    </row>
    <row r="40" ht="13.5" customHeight="1" s="179">
      <c r="A40" s="3">
        <f>A39+1</f>
        <v/>
      </c>
      <c r="B40" s="104" t="inlineStr">
        <is>
          <t>202369441583691</t>
        </is>
      </c>
      <c r="C40" s="104" t="inlineStr">
        <is>
          <t>KATHLEEN DUARTE SANTOS GONÇALVES</t>
        </is>
      </c>
      <c r="D40" s="85" t="n"/>
    </row>
    <row r="41" ht="14.25" customHeight="1" s="179">
      <c r="A41" s="3">
        <f>A40+1</f>
        <v/>
      </c>
      <c r="B41" s="104" t="inlineStr">
        <is>
          <t>202067880602618</t>
        </is>
      </c>
      <c r="C41" s="104" t="inlineStr">
        <is>
          <t>KAUAN VICTOR MENDES MARTINS</t>
        </is>
      </c>
      <c r="D41" s="85" t="n"/>
    </row>
    <row r="42" ht="13.5" customHeight="1" s="179">
      <c r="A42" s="3">
        <f>A41+1</f>
        <v/>
      </c>
      <c r="B42" s="104" t="inlineStr">
        <is>
          <t>202369441569867</t>
        </is>
      </c>
      <c r="C42" s="104" t="inlineStr">
        <is>
          <t>KAYLLANI SANTOS RIBEIRO GAMA</t>
        </is>
      </c>
      <c r="D42" s="85" t="n"/>
    </row>
    <row r="43" ht="13.5" customHeight="1" s="179">
      <c r="A43" s="3">
        <f>A42+1</f>
        <v/>
      </c>
      <c r="B43" s="104" t="inlineStr">
        <is>
          <t>202369441611227</t>
        </is>
      </c>
      <c r="C43" s="104" t="inlineStr">
        <is>
          <t>KELLY MAIRA DA SILVA ROCHA</t>
        </is>
      </c>
      <c r="D43" s="85" t="n"/>
    </row>
    <row r="44" ht="13.5" customHeight="1" s="179">
      <c r="A44" s="3">
        <f>A43+1</f>
        <v/>
      </c>
      <c r="B44" s="104" t="inlineStr">
        <is>
          <t>202369441613351</t>
        </is>
      </c>
      <c r="C44" s="104" t="inlineStr">
        <is>
          <t>KEMILLY VICTORIA ZACARIAS VIEIRA</t>
        </is>
      </c>
      <c r="D44" s="85" t="n"/>
    </row>
    <row r="45" ht="13.5" customHeight="1" s="179">
      <c r="A45" s="3">
        <f>A44+1</f>
        <v/>
      </c>
      <c r="B45" s="104" t="inlineStr">
        <is>
          <t>202369441589035</t>
        </is>
      </c>
      <c r="C45" s="104" t="inlineStr">
        <is>
          <t>LEANDRO NICOLI CARDOSO</t>
        </is>
      </c>
      <c r="D45" s="85" t="n"/>
    </row>
    <row r="46" ht="13.5" customHeight="1" s="179">
      <c r="A46" s="3">
        <f>A45+1</f>
        <v/>
      </c>
      <c r="B46" s="104" t="inlineStr">
        <is>
          <t>202369441570441</t>
        </is>
      </c>
      <c r="C46" s="104" t="inlineStr">
        <is>
          <t>LORRAN EDMUNDO DA SILVA</t>
        </is>
      </c>
      <c r="D46" s="85" t="n"/>
    </row>
    <row r="47" ht="13.5" customHeight="1" s="179">
      <c r="A47" s="3">
        <f>A46+1</f>
        <v/>
      </c>
      <c r="B47" s="104" t="inlineStr">
        <is>
          <t>202469460957110</t>
        </is>
      </c>
      <c r="C47" s="104" t="inlineStr">
        <is>
          <t>LUCAS CAVALCANTE DA SILVA</t>
        </is>
      </c>
      <c r="D47" s="85" t="n"/>
    </row>
    <row r="48" ht="13.5" customHeight="1" s="179">
      <c r="A48" s="3">
        <f>A47+1</f>
        <v/>
      </c>
      <c r="B48" s="104" t="inlineStr">
        <is>
          <t>202469441671870</t>
        </is>
      </c>
      <c r="C48" s="104" t="inlineStr">
        <is>
          <t>YURI NARCISO REINA FERREIRA</t>
        </is>
      </c>
      <c r="D48" s="85" t="n"/>
    </row>
    <row r="49" ht="13.5" customHeight="1" s="179">
      <c r="A49" s="3">
        <f>A48+1</f>
        <v/>
      </c>
      <c r="B49" s="104" t="n"/>
      <c r="C49" s="104" t="n"/>
      <c r="D49" s="85" t="n"/>
    </row>
    <row r="50" ht="13.5" customHeight="1" s="179">
      <c r="A50" s="3">
        <f>A49+1</f>
        <v/>
      </c>
      <c r="B50" s="104" t="n"/>
      <c r="C50" s="104" t="n"/>
      <c r="D50" s="86" t="n"/>
    </row>
    <row r="51" ht="13.5" customHeight="1" s="179">
      <c r="A51" s="4">
        <f>A50+1</f>
        <v/>
      </c>
      <c r="B51" s="102" t="n"/>
      <c r="C51" s="102" t="n"/>
    </row>
    <row r="52" ht="13.5" customHeight="1" s="179">
      <c r="A52" s="4">
        <f>A51+1</f>
        <v/>
      </c>
      <c r="B52" s="103" t="n"/>
      <c r="C52" s="103" t="n"/>
    </row>
    <row r="53" ht="13.5" customHeight="1" s="179">
      <c r="A53" s="4">
        <f>A52+1</f>
        <v/>
      </c>
      <c r="B53" s="103" t="n"/>
      <c r="C53" s="103" t="n"/>
    </row>
    <row r="54" ht="13.5" customHeight="1" s="179">
      <c r="A54" s="4">
        <f>A53+1</f>
        <v/>
      </c>
      <c r="B54" s="103" t="n"/>
      <c r="C54" s="103" t="n"/>
    </row>
    <row r="55" ht="13.5" customHeight="1" s="179">
      <c r="A55" s="4">
        <f>A54+1</f>
        <v/>
      </c>
      <c r="B55" s="103" t="n"/>
      <c r="C55" s="103" t="n"/>
    </row>
    <row r="56" ht="13.5" customHeight="1" s="179">
      <c r="A56" s="4">
        <f>A55+1</f>
        <v/>
      </c>
      <c r="B56" s="103" t="n"/>
      <c r="C56" s="103" t="n"/>
    </row>
    <row r="57" ht="13.5" customHeight="1" s="179">
      <c r="A57" s="4">
        <f>A56+1</f>
        <v/>
      </c>
      <c r="B57" s="103" t="n"/>
      <c r="C57" s="103" t="n"/>
    </row>
    <row r="58" ht="13.5" customHeight="1" s="179">
      <c r="A58" s="4">
        <f>A57+1</f>
        <v/>
      </c>
      <c r="B58" s="103" t="n"/>
      <c r="C58" s="103" t="n"/>
    </row>
    <row r="59" ht="13.5" customHeight="1" s="179">
      <c r="A59" s="4">
        <f>A58+1</f>
        <v/>
      </c>
      <c r="B59" s="103" t="n"/>
      <c r="C59" s="103" t="n"/>
    </row>
    <row r="60" ht="13.5" customHeight="1" s="179">
      <c r="A60" s="4">
        <f>A59+1</f>
        <v/>
      </c>
      <c r="B60" s="13" t="n"/>
      <c r="C60" s="13" t="n"/>
    </row>
    <row r="61" ht="13.5" customHeight="1" s="179">
      <c r="A61" s="4">
        <f>A60+1</f>
        <v/>
      </c>
      <c r="B61" s="13" t="n"/>
      <c r="C61" s="13" t="n"/>
    </row>
    <row r="62" ht="13.5" customHeight="1" s="179">
      <c r="A62" s="4">
        <f>A61+1</f>
        <v/>
      </c>
      <c r="B62" s="13" t="n"/>
      <c r="C62" s="13" t="n"/>
    </row>
    <row r="63" ht="13.5" customHeight="1" s="179">
      <c r="A63" s="4">
        <f>A62+1</f>
        <v/>
      </c>
      <c r="B63" s="13" t="n"/>
      <c r="C63" s="13" t="n"/>
    </row>
    <row r="64" ht="13.5" customHeight="1" s="179">
      <c r="A64" s="4">
        <f>A63+1</f>
        <v/>
      </c>
      <c r="B64" s="13" t="n"/>
      <c r="C64" s="13" t="n"/>
    </row>
    <row r="65" ht="13.5" customHeight="1" s="179">
      <c r="A65" s="4">
        <f>A64+1</f>
        <v/>
      </c>
      <c r="B65" s="13" t="n"/>
      <c r="C65" s="13" t="n"/>
    </row>
  </sheetData>
  <mergeCells count="1">
    <mergeCell ref="A1:C1"/>
  </mergeCells>
  <pageMargins left="0.511811024" right="0.511811024" top="0.787401575" bottom="0.787401575" header="0" footer="0"/>
  <pageSetup orientation="portrait" paperSize="9"/>
</worksheet>
</file>

<file path=xl/worksheets/sheet2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pane ySplit="1" topLeftCell="A2" activePane="bottomLeft" state="frozen"/>
      <selection activeCell="AU3" sqref="AU3"/>
      <selection pane="bottomLeft" activeCell="P5" sqref="P5:T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1º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61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61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61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61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61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62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62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62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62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61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61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61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61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62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62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61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61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61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62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62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61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61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61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61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62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62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61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62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61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61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61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61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61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61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61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61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61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61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61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61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61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61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61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61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61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61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61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61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61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61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61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61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61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61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61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61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61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61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61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AB6:AR6"/>
    <mergeCell ref="D87:AT87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68:AC68"/>
    <mergeCell ref="D86:AT86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69:AC69"/>
    <mergeCell ref="D78:AT78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D76:AT76"/>
    <mergeCell ref="AV80:BG80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22:AC22"/>
    <mergeCell ref="D92:AT92"/>
    <mergeCell ref="AV87:BG87"/>
    <mergeCell ref="D36:AC36"/>
    <mergeCell ref="B98:C98"/>
    <mergeCell ref="D45:AC45"/>
    <mergeCell ref="AD9:AS9"/>
    <mergeCell ref="B88:C88"/>
    <mergeCell ref="D94:AT94"/>
    <mergeCell ref="B82:C82"/>
    <mergeCell ref="D13:AC13"/>
    <mergeCell ref="AV89:BG89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Y5" sqref="Y5:AR5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2º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379">
        <f>ALUNOS!C6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2" t="n"/>
      <c r="M13" s="362" t="n"/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379">
        <f>ALUNOS!C7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2" t="n"/>
      <c r="M14" s="362" t="n"/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379">
        <f>ALUNOS!C8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2" t="n"/>
      <c r="M15" s="362" t="n"/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379">
        <f>ALUNOS!C9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2" t="n"/>
      <c r="M16" s="362" t="n"/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379">
        <f>ALUNOS!C10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2" t="n"/>
      <c r="M17" s="362" t="n"/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380">
        <f>ALUNOS!C11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2" t="n"/>
      <c r="M18" s="362" t="n"/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380">
        <f>ALUNOS!C12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2" t="n"/>
      <c r="M19" s="362" t="n"/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380">
        <f>ALUNOS!C13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2" t="n"/>
      <c r="M20" s="362" t="n"/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380">
        <f>ALUNOS!C14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2" t="n"/>
      <c r="M21" s="362" t="n"/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380">
        <f>ALUNOS!C15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2" t="n"/>
      <c r="M22" s="362" t="n"/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379">
        <f>ALUNOS!C16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2" t="n"/>
      <c r="M23" s="362" t="n"/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379">
        <f>ALUNOS!C17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2" t="n"/>
      <c r="M24" s="362" t="n"/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379">
        <f>ALUNOS!C18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2" t="n"/>
      <c r="M25" s="362" t="n"/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379">
        <f>ALUNOS!C19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2" t="n"/>
      <c r="M26" s="362" t="n"/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380">
        <f>ALUNOS!C20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2" t="n"/>
      <c r="M27" s="362" t="n"/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380">
        <f>ALUNOS!C21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2" t="n"/>
      <c r="M28" s="362" t="n"/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379">
        <f>ALUNOS!C22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2" t="n"/>
      <c r="M29" s="362" t="n"/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379">
        <f>ALUNOS!C23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2" t="n"/>
      <c r="M30" s="362" t="n"/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379">
        <f>ALUNOS!C24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2" t="n"/>
      <c r="M31" s="362" t="n"/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380">
        <f>ALUNOS!C25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2" t="n"/>
      <c r="M32" s="362" t="n"/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380">
        <f>ALUNOS!C26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2" t="n"/>
      <c r="M33" s="362" t="n"/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379">
        <f>ALUNOS!C27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2" t="n"/>
      <c r="M34" s="362" t="n"/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379">
        <f>ALUNOS!C28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2" t="n"/>
      <c r="M35" s="362" t="n"/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379">
        <f>ALUNOS!C29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2" t="n"/>
      <c r="M36" s="362" t="n"/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379">
        <f>ALUNOS!C30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2" t="n"/>
      <c r="M37" s="362" t="n"/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380">
        <f>ALUNOS!C31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2" t="n"/>
      <c r="M38" s="362" t="n"/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380">
        <f>ALUNOS!C32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2" t="n"/>
      <c r="M39" s="362" t="n"/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379">
        <f>ALUNOS!C33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2" t="n"/>
      <c r="M40" s="362" t="n"/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380">
        <f>ALUNOS!C34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2" t="n"/>
      <c r="M41" s="362" t="n"/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379">
        <f>ALUNOS!C35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2" t="n"/>
      <c r="M42" s="362" t="n"/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379">
        <f>ALUNOS!C36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2" t="n"/>
      <c r="M43" s="362" t="n"/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379">
        <f>ALUNOS!C37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2" t="n"/>
      <c r="M44" s="362" t="n"/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379">
        <f>ALUNOS!C38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2" t="n"/>
      <c r="M45" s="362" t="n"/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379">
        <f>ALUNOS!C39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2" t="n"/>
      <c r="M46" s="362" t="n"/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379">
        <f>ALUNOS!C40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2" t="n"/>
      <c r="M47" s="362" t="n"/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379">
        <f>ALUNOS!C41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2" t="n"/>
      <c r="M48" s="362" t="n"/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379">
        <f>ALUNOS!C42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2" t="n"/>
      <c r="M49" s="362" t="n"/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379">
        <f>ALUNOS!C43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2" t="n"/>
      <c r="M50" s="362" t="n"/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379">
        <f>ALUNOS!C44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2" t="n"/>
      <c r="M51" s="362" t="n"/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379">
        <f>ALUNOS!C45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2" t="n"/>
      <c r="M52" s="362" t="n"/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379">
        <f>ALUNOS!C46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2" t="n"/>
      <c r="M53" s="362" t="n"/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379">
        <f>ALUNOS!C47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2" t="n"/>
      <c r="M54" s="362" t="n"/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379">
        <f>ALUNOS!C48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2" t="n"/>
      <c r="M55" s="362" t="n"/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379">
        <f>ALUNOS!C49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2" t="n"/>
      <c r="M56" s="362" t="n"/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379">
        <f>ALUNOS!C50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2" t="n"/>
      <c r="M57" s="362" t="n"/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379">
        <f>ALUNOS!C51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2" t="n"/>
      <c r="M58" s="362" t="n"/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379">
        <f>ALUNOS!C52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2" t="n"/>
      <c r="M59" s="362" t="n"/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379">
        <f>ALUNOS!C53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2" t="n"/>
      <c r="M60" s="362" t="n"/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379">
        <f>ALUNOS!C54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2" t="n"/>
      <c r="M61" s="362" t="n"/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379">
        <f>ALUNOS!C55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2" t="n"/>
      <c r="M62" s="362" t="n"/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379">
        <f>ALUNOS!C56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2" t="n"/>
      <c r="M63" s="362" t="n"/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379">
        <f>ALUNOS!C57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2" t="n"/>
      <c r="M64" s="362" t="n"/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379">
        <f>ALUNOS!C58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2" t="n"/>
      <c r="M65" s="362" t="n"/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379">
        <f>ALUNOS!C59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2" t="n"/>
      <c r="M66" s="362" t="n"/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379">
        <f>ALUNOS!C60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2" t="n"/>
      <c r="M67" s="362" t="n"/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379">
        <f>ALUNOS!C61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2" t="n"/>
      <c r="M68" s="362" t="n"/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379">
        <f>ALUNOS!C62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2" t="n"/>
      <c r="M69" s="362" t="n"/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379">
        <f>ALUNOS!C63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2" t="n"/>
      <c r="M70" s="362" t="n"/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379">
        <f>ALUNOS!C64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2" t="n"/>
      <c r="M71" s="362" t="n"/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379">
        <f>ALUNOS!C65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2" t="n"/>
      <c r="M72" s="362" t="n"/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71">
    <mergeCell ref="B91:C91"/>
    <mergeCell ref="D23:AC23"/>
    <mergeCell ref="D97:AT97"/>
    <mergeCell ref="D38:AC38"/>
    <mergeCell ref="B100:C100"/>
    <mergeCell ref="AV91:BG91"/>
    <mergeCell ref="D87:AT87"/>
    <mergeCell ref="AB6:AR6"/>
    <mergeCell ref="B93:C93"/>
    <mergeCell ref="D63:AC63"/>
    <mergeCell ref="B77:C77"/>
    <mergeCell ref="B86:C86"/>
    <mergeCell ref="L3:V3"/>
    <mergeCell ref="D65:AC65"/>
    <mergeCell ref="AV86:BG86"/>
    <mergeCell ref="B101:C101"/>
    <mergeCell ref="D82:AT82"/>
    <mergeCell ref="B73:AT73"/>
    <mergeCell ref="L7:R7"/>
    <mergeCell ref="D57:AC57"/>
    <mergeCell ref="D49:AC49"/>
    <mergeCell ref="AV83:BG83"/>
    <mergeCell ref="D27:AC27"/>
    <mergeCell ref="AV92:BG92"/>
    <mergeCell ref="B78:C78"/>
    <mergeCell ref="D17:AC17"/>
    <mergeCell ref="AV85:BG85"/>
    <mergeCell ref="AX97:BE97"/>
    <mergeCell ref="D84:AT84"/>
    <mergeCell ref="L5:O5"/>
    <mergeCell ref="D28:AC28"/>
    <mergeCell ref="D101:AT101"/>
    <mergeCell ref="L6:P6"/>
    <mergeCell ref="D77:AT77"/>
    <mergeCell ref="W3:AR3"/>
    <mergeCell ref="D12:AC12"/>
    <mergeCell ref="D86:AT86"/>
    <mergeCell ref="D68:AC68"/>
    <mergeCell ref="D25:AC25"/>
    <mergeCell ref="BA77:BD77"/>
    <mergeCell ref="D55:AC55"/>
    <mergeCell ref="D30:AC30"/>
    <mergeCell ref="Q4:AR4"/>
    <mergeCell ref="D67:AC67"/>
    <mergeCell ref="AU11:BG11"/>
    <mergeCell ref="D14:AC14"/>
    <mergeCell ref="D54:AC54"/>
    <mergeCell ref="B90:C90"/>
    <mergeCell ref="D60:AC60"/>
    <mergeCell ref="D78:AT78"/>
    <mergeCell ref="D69:AC69"/>
    <mergeCell ref="U5:X5"/>
    <mergeCell ref="AV88:BG88"/>
    <mergeCell ref="D31:AC31"/>
    <mergeCell ref="D46:AC46"/>
    <mergeCell ref="D40:AC40"/>
    <mergeCell ref="BA75:BD75"/>
    <mergeCell ref="D21:AC21"/>
    <mergeCell ref="BA95:BB95"/>
    <mergeCell ref="D89:AT89"/>
    <mergeCell ref="D98:AT98"/>
    <mergeCell ref="B6:J6"/>
    <mergeCell ref="D79:AT79"/>
    <mergeCell ref="D88:AT88"/>
    <mergeCell ref="D32:AC32"/>
    <mergeCell ref="D41:AC41"/>
    <mergeCell ref="U10:AC10"/>
    <mergeCell ref="X7:AD7"/>
    <mergeCell ref="D81:AT81"/>
    <mergeCell ref="B84:C84"/>
    <mergeCell ref="D16:AC16"/>
    <mergeCell ref="D90:AT90"/>
    <mergeCell ref="D99:AT99"/>
    <mergeCell ref="D43:AC43"/>
    <mergeCell ref="D71:AC71"/>
    <mergeCell ref="D58:AC58"/>
    <mergeCell ref="D18:AC18"/>
    <mergeCell ref="B80:C80"/>
    <mergeCell ref="B95:C95"/>
    <mergeCell ref="L2:AR2"/>
    <mergeCell ref="B89:C89"/>
    <mergeCell ref="AV80:BG80"/>
    <mergeCell ref="D76:AT76"/>
    <mergeCell ref="B79:C79"/>
    <mergeCell ref="D42:AC42"/>
    <mergeCell ref="P5:T5"/>
    <mergeCell ref="B97:C97"/>
    <mergeCell ref="D75:AT75"/>
    <mergeCell ref="D50:AC50"/>
    <mergeCell ref="B81:C81"/>
    <mergeCell ref="D44:AC44"/>
    <mergeCell ref="D59:AC59"/>
    <mergeCell ref="AE7:AI7"/>
    <mergeCell ref="D20:AC20"/>
    <mergeCell ref="D34:AC34"/>
    <mergeCell ref="AV81:BG81"/>
    <mergeCell ref="B96:C96"/>
    <mergeCell ref="AV78:BG78"/>
    <mergeCell ref="D92:AT92"/>
    <mergeCell ref="D22:AC22"/>
    <mergeCell ref="AV87:BG87"/>
    <mergeCell ref="D36:AC36"/>
    <mergeCell ref="B98:C98"/>
    <mergeCell ref="D45:AC45"/>
    <mergeCell ref="AD9:AS9"/>
    <mergeCell ref="B88:C88"/>
    <mergeCell ref="D94:AT94"/>
    <mergeCell ref="B82:C82"/>
    <mergeCell ref="AV89:BG89"/>
    <mergeCell ref="D13:AC13"/>
    <mergeCell ref="L4:P4"/>
    <mergeCell ref="D61:AC61"/>
    <mergeCell ref="B2:J5"/>
    <mergeCell ref="D70:AC70"/>
    <mergeCell ref="D48:AC48"/>
    <mergeCell ref="B99:C99"/>
    <mergeCell ref="Q6:AA6"/>
    <mergeCell ref="AJ7:AM7"/>
    <mergeCell ref="BA98:BB98"/>
    <mergeCell ref="D72:AC72"/>
    <mergeCell ref="D80:AT80"/>
    <mergeCell ref="B83:C83"/>
    <mergeCell ref="AV76:AY76"/>
    <mergeCell ref="AX100:BE100"/>
    <mergeCell ref="B92:C92"/>
    <mergeCell ref="D96:AT96"/>
    <mergeCell ref="D62:AC62"/>
    <mergeCell ref="D56:AC56"/>
    <mergeCell ref="AV90:BG90"/>
    <mergeCell ref="B76:C76"/>
    <mergeCell ref="B85:C85"/>
    <mergeCell ref="B94:C94"/>
    <mergeCell ref="D24:AC24"/>
    <mergeCell ref="D64:AC64"/>
    <mergeCell ref="AX94:BE94"/>
    <mergeCell ref="D33:AC33"/>
    <mergeCell ref="B75:C75"/>
    <mergeCell ref="AV77:AY77"/>
    <mergeCell ref="D51:AC51"/>
    <mergeCell ref="U11:AC11"/>
    <mergeCell ref="D91:AT91"/>
    <mergeCell ref="AV82:BG82"/>
    <mergeCell ref="D26:AC26"/>
    <mergeCell ref="D35:AC35"/>
    <mergeCell ref="D19:AC19"/>
    <mergeCell ref="D93:AT93"/>
    <mergeCell ref="D74:AT74"/>
    <mergeCell ref="D83:AT83"/>
    <mergeCell ref="S7:W7"/>
    <mergeCell ref="D52:AC52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D66:AC66"/>
    <mergeCell ref="D53:AC53"/>
    <mergeCell ref="D47:AC47"/>
    <mergeCell ref="BA101:BB101"/>
    <mergeCell ref="AV79:BG79"/>
    <mergeCell ref="B74:C74"/>
    <mergeCell ref="D37:AC37"/>
    <mergeCell ref="D95:AT95"/>
    <mergeCell ref="AN7:AR7"/>
    <mergeCell ref="D39:AC39"/>
    <mergeCell ref="D15:AC15"/>
    <mergeCell ref="D29:AC29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1:BG101"/>
  <sheetViews>
    <sheetView showGridLines="0" zoomScale="80" zoomScaleNormal="80" workbookViewId="0">
      <selection activeCell="AB69" sqref="AB69"/>
    </sheetView>
  </sheetViews>
  <sheetFormatPr baseColWidth="8" defaultColWidth="12.59765625" defaultRowHeight="15" customHeight="1"/>
  <cols>
    <col width="2" customWidth="1" style="189" min="1" max="1"/>
    <col width="4" customWidth="1" style="189" min="2" max="2"/>
    <col width="19" customWidth="1" style="53" min="3" max="3"/>
    <col width="2" customWidth="1" style="189" min="4" max="29"/>
    <col width="3.5" customWidth="1" style="189" min="30" max="30"/>
    <col width="3.09765625" customWidth="1" style="189" min="31" max="44"/>
    <col width="2.59765625" customWidth="1" style="189" min="45" max="45"/>
    <col width="6.8984375" customWidth="1" style="68" min="46" max="46"/>
    <col width="7.59765625" customWidth="1" style="189" min="47" max="48"/>
    <col hidden="1" width="7.59765625" customWidth="1" style="189" min="49" max="49"/>
    <col width="7.59765625" customWidth="1" style="189" min="50" max="51"/>
    <col hidden="1" width="7.59765625" customWidth="1" style="189" min="52" max="52"/>
    <col width="7.59765625" customWidth="1" style="189" min="53" max="54"/>
    <col hidden="1" width="7.59765625" customWidth="1" style="189" min="55" max="55"/>
    <col width="7.59765625" customWidth="1" style="189" min="56" max="57"/>
    <col hidden="1" width="7.59765625" customWidth="1" style="189" min="58" max="58"/>
    <col width="7.59765625" customWidth="1" style="189" min="59" max="59"/>
    <col width="12.59765625" customWidth="1" style="189" min="60" max="16384"/>
  </cols>
  <sheetData>
    <row r="1" ht="15" customHeight="1" s="179" thickBot="1">
      <c r="C1" s="79" t="n"/>
      <c r="AT1" s="5" t="n"/>
    </row>
    <row r="2" ht="15.6" customHeight="1" s="179">
      <c r="B2" s="358" t="n"/>
      <c r="C2" s="359" t="n"/>
      <c r="D2" s="359" t="n"/>
      <c r="E2" s="359" t="n"/>
      <c r="F2" s="359" t="n"/>
      <c r="G2" s="359" t="n"/>
      <c r="H2" s="359" t="n"/>
      <c r="I2" s="359" t="n"/>
      <c r="J2" s="360" t="n"/>
      <c r="K2" s="1" t="n"/>
      <c r="L2" s="361" t="inlineStr">
        <is>
          <t>COLÉGIO ESTADUAL PROFª MARIA TEREZINHA DE CARVALHO MACHADO</t>
        </is>
      </c>
      <c r="M2" s="362" t="n"/>
      <c r="N2" s="362" t="n"/>
      <c r="O2" s="362" t="n"/>
      <c r="P2" s="362" t="n"/>
      <c r="Q2" s="362" t="n"/>
      <c r="R2" s="362" t="n"/>
      <c r="S2" s="362" t="n"/>
      <c r="T2" s="362" t="n"/>
      <c r="U2" s="362" t="n"/>
      <c r="V2" s="362" t="n"/>
      <c r="W2" s="362" t="n"/>
      <c r="X2" s="362" t="n"/>
      <c r="Y2" s="362" t="n"/>
      <c r="Z2" s="362" t="n"/>
      <c r="AA2" s="362" t="n"/>
      <c r="AB2" s="362" t="n"/>
      <c r="AC2" s="362" t="n"/>
      <c r="AD2" s="362" t="n"/>
      <c r="AE2" s="362" t="n"/>
      <c r="AF2" s="362" t="n"/>
      <c r="AG2" s="362" t="n"/>
      <c r="AH2" s="362" t="n"/>
      <c r="AI2" s="362" t="n"/>
      <c r="AJ2" s="362" t="n"/>
      <c r="AK2" s="362" t="n"/>
      <c r="AL2" s="362" t="n"/>
      <c r="AM2" s="362" t="n"/>
      <c r="AN2" s="362" t="n"/>
      <c r="AO2" s="362" t="n"/>
      <c r="AP2" s="362" t="n"/>
      <c r="AQ2" s="362" t="n"/>
      <c r="AR2" s="363" t="n"/>
      <c r="AS2" s="1" t="n"/>
      <c r="AT2" s="80" t="n"/>
      <c r="AU2" s="1" t="n"/>
      <c r="AV2" s="1" t="n"/>
      <c r="AW2" s="1" t="n"/>
      <c r="AX2" s="1" t="n"/>
      <c r="AY2" s="1" t="n"/>
      <c r="AZ2" s="1" t="n"/>
      <c r="BA2" s="1" t="n"/>
      <c r="BB2" s="1" t="n"/>
      <c r="BC2" s="1" t="n"/>
      <c r="BD2" s="1" t="n"/>
      <c r="BE2" s="1" t="n"/>
      <c r="BF2" s="1" t="n"/>
      <c r="BG2" s="1" t="n"/>
    </row>
    <row r="3" ht="15.6" customHeight="1" s="179">
      <c r="B3" s="364" t="n"/>
      <c r="J3" s="365" t="n"/>
      <c r="K3" s="1" t="n"/>
      <c r="L3" s="242" t="inlineStr">
        <is>
          <t xml:space="preserve">Componente Curricular: </t>
        </is>
      </c>
      <c r="M3" s="362" t="n"/>
      <c r="N3" s="362" t="n"/>
      <c r="O3" s="362" t="n"/>
      <c r="P3" s="362" t="n"/>
      <c r="Q3" s="362" t="n"/>
      <c r="R3" s="362" t="n"/>
      <c r="S3" s="362" t="n"/>
      <c r="T3" s="362" t="n"/>
      <c r="U3" s="362" t="n"/>
      <c r="V3" s="362" t="n"/>
      <c r="W3" s="183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7" t="n"/>
      <c r="AS3" s="1" t="n"/>
      <c r="AT3" s="80" t="n"/>
      <c r="AU3" s="1" t="n"/>
      <c r="AV3" s="1" t="n"/>
      <c r="AW3" s="1" t="n"/>
      <c r="AX3" s="1" t="n"/>
      <c r="AY3" s="1" t="n"/>
      <c r="AZ3" s="1" t="n"/>
      <c r="BA3" s="1" t="n"/>
      <c r="BB3" s="1" t="n"/>
      <c r="BC3" s="1" t="n"/>
      <c r="BD3" s="1" t="n"/>
      <c r="BE3" s="1" t="n"/>
      <c r="BF3" s="1" t="n"/>
      <c r="BG3" s="1" t="n"/>
    </row>
    <row r="4" ht="15.6" customHeight="1" s="179">
      <c r="B4" s="364" t="n"/>
      <c r="J4" s="365" t="n"/>
      <c r="K4" s="1" t="n"/>
      <c r="L4" s="180" t="inlineStr">
        <is>
          <t xml:space="preserve">Docente: </t>
        </is>
      </c>
      <c r="M4" s="362" t="n"/>
      <c r="N4" s="362" t="n"/>
      <c r="O4" s="362" t="n"/>
      <c r="P4" s="362" t="n"/>
      <c r="Q4" s="183" t="n"/>
      <c r="R4" s="366" t="n"/>
      <c r="S4" s="366" t="n"/>
      <c r="T4" s="366" t="n"/>
      <c r="U4" s="366" t="n"/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7" t="n"/>
      <c r="AS4" s="1" t="n"/>
      <c r="AT4" s="80" t="n"/>
      <c r="AU4" s="1" t="n"/>
      <c r="AV4" s="1" t="n"/>
      <c r="AW4" s="1" t="n"/>
      <c r="AX4" s="1" t="n"/>
      <c r="AY4" s="1" t="n"/>
      <c r="AZ4" s="1" t="n"/>
      <c r="BA4" s="1" t="n"/>
      <c r="BB4" s="1" t="n"/>
      <c r="BC4" s="1" t="n"/>
      <c r="BD4" s="1" t="n"/>
      <c r="BE4" s="1" t="n"/>
      <c r="BF4" s="1" t="n"/>
      <c r="BG4" s="1" t="n"/>
    </row>
    <row r="5" ht="16.2" customHeight="1" s="179" thickBot="1">
      <c r="B5" s="364" t="n"/>
      <c r="J5" s="365" t="n"/>
      <c r="K5" s="1" t="n"/>
      <c r="L5" s="244" t="inlineStr">
        <is>
          <t>Turma:</t>
        </is>
      </c>
      <c r="M5" s="362" t="n"/>
      <c r="N5" s="362" t="n"/>
      <c r="O5" s="362" t="n"/>
      <c r="P5" s="241">
        <f>ALUNOS!B2</f>
        <v/>
      </c>
      <c r="Q5" s="362" t="n"/>
      <c r="R5" s="362" t="n"/>
      <c r="S5" s="362" t="n"/>
      <c r="T5" s="363" t="n"/>
      <c r="U5" s="226" t="inlineStr">
        <is>
          <t xml:space="preserve">Turno: </t>
        </is>
      </c>
      <c r="V5" s="362" t="n"/>
      <c r="W5" s="362" t="n"/>
      <c r="X5" s="362" t="n"/>
      <c r="Y5" s="241">
        <f>ALUNOS!C2</f>
        <v/>
      </c>
      <c r="Z5" s="362" t="n"/>
      <c r="AA5" s="362" t="n"/>
      <c r="AB5" s="362" t="n"/>
      <c r="AC5" s="362" t="n"/>
      <c r="AD5" s="362" t="n"/>
      <c r="AE5" s="362" t="n"/>
      <c r="AF5" s="362" t="n"/>
      <c r="AG5" s="362" t="n"/>
      <c r="AH5" s="362" t="n"/>
      <c r="AI5" s="362" t="n"/>
      <c r="AJ5" s="362" t="n"/>
      <c r="AK5" s="362" t="n"/>
      <c r="AL5" s="362" t="n"/>
      <c r="AM5" s="362" t="n"/>
      <c r="AN5" s="362" t="n"/>
      <c r="AO5" s="362" t="n"/>
      <c r="AP5" s="362" t="n"/>
      <c r="AQ5" s="362" t="n"/>
      <c r="AR5" s="363" t="n"/>
      <c r="AS5" s="1" t="n"/>
      <c r="AT5" s="80" t="n"/>
      <c r="AU5" s="1" t="n"/>
      <c r="AV5" s="1" t="n"/>
      <c r="AW5" s="1" t="n"/>
      <c r="AX5" s="1" t="n"/>
      <c r="AY5" s="1" t="n"/>
      <c r="AZ5" s="1" t="n"/>
      <c r="BA5" s="1" t="n"/>
      <c r="BB5" s="1" t="n"/>
      <c r="BC5" s="1" t="n"/>
      <c r="BD5" s="1" t="n"/>
      <c r="BE5" s="1" t="n"/>
      <c r="BF5" s="1" t="n"/>
      <c r="BG5" s="1" t="n"/>
    </row>
    <row r="6" ht="16.2" customHeight="1" s="179" thickBot="1">
      <c r="B6" s="368" t="inlineStr">
        <is>
          <t>Regional Metropolitana VI</t>
        </is>
      </c>
      <c r="C6" s="356" t="n"/>
      <c r="D6" s="356" t="n"/>
      <c r="E6" s="356" t="n"/>
      <c r="F6" s="356" t="n"/>
      <c r="G6" s="356" t="n"/>
      <c r="H6" s="356" t="n"/>
      <c r="I6" s="356" t="n"/>
      <c r="J6" s="357" t="n"/>
      <c r="K6" s="1" t="n"/>
      <c r="L6" s="180" t="inlineStr">
        <is>
          <t xml:space="preserve">Trimestre: </t>
        </is>
      </c>
      <c r="M6" s="362" t="n"/>
      <c r="N6" s="362" t="n"/>
      <c r="O6" s="362" t="n"/>
      <c r="P6" s="362" t="n"/>
      <c r="Q6" s="369" t="inlineStr">
        <is>
          <t>3º</t>
        </is>
      </c>
      <c r="R6" s="362" t="n"/>
      <c r="S6" s="362" t="n"/>
      <c r="T6" s="362" t="n"/>
      <c r="U6" s="362" t="n"/>
      <c r="V6" s="362" t="n"/>
      <c r="W6" s="362" t="n"/>
      <c r="X6" s="362" t="n"/>
      <c r="Y6" s="362" t="n"/>
      <c r="Z6" s="362" t="n"/>
      <c r="AA6" s="363" t="n"/>
      <c r="AB6" s="370" t="n"/>
      <c r="AC6" s="366" t="n"/>
      <c r="AD6" s="366" t="n"/>
      <c r="AE6" s="366" t="n"/>
      <c r="AF6" s="366" t="n"/>
      <c r="AG6" s="366" t="n"/>
      <c r="AH6" s="366" t="n"/>
      <c r="AI6" s="366" t="n"/>
      <c r="AJ6" s="366" t="n"/>
      <c r="AK6" s="366" t="n"/>
      <c r="AL6" s="366" t="n"/>
      <c r="AM6" s="366" t="n"/>
      <c r="AN6" s="366" t="n"/>
      <c r="AO6" s="366" t="n"/>
      <c r="AP6" s="366" t="n"/>
      <c r="AQ6" s="366" t="n"/>
      <c r="AR6" s="367" t="n"/>
      <c r="AS6" s="1" t="n"/>
      <c r="AT6" s="80" t="n"/>
      <c r="AU6" s="1" t="n"/>
      <c r="AV6" s="1" t="n"/>
      <c r="AW6" s="1" t="n"/>
      <c r="AX6" s="1" t="n"/>
      <c r="AY6" s="1" t="n"/>
      <c r="AZ6" s="1" t="n"/>
      <c r="BA6" s="1" t="n"/>
      <c r="BB6" s="1" t="n"/>
      <c r="BC6" s="1" t="n"/>
      <c r="BD6" s="1" t="n"/>
      <c r="BE6" s="1" t="n"/>
      <c r="BF6" s="1" t="n"/>
      <c r="BG6" s="1" t="n"/>
    </row>
    <row r="7" ht="15.6" customHeight="1" s="179">
      <c r="B7" s="1" t="n"/>
      <c r="C7" s="81" t="n"/>
      <c r="D7" s="1" t="n"/>
      <c r="E7" s="1" t="n"/>
      <c r="F7" s="1" t="n"/>
      <c r="G7" s="1" t="n"/>
      <c r="H7" s="1" t="n"/>
      <c r="I7" s="1" t="n"/>
      <c r="J7" s="1" t="n"/>
      <c r="K7" s="1" t="n"/>
      <c r="L7" s="180" t="inlineStr">
        <is>
          <t xml:space="preserve">Carga horária: </t>
        </is>
      </c>
      <c r="M7" s="362" t="n"/>
      <c r="N7" s="362" t="n"/>
      <c r="O7" s="362" t="n"/>
      <c r="P7" s="362" t="n"/>
      <c r="Q7" s="362" t="n"/>
      <c r="R7" s="362" t="n"/>
      <c r="S7" s="183" t="n"/>
      <c r="T7" s="366" t="n"/>
      <c r="U7" s="366" t="n"/>
      <c r="V7" s="366" t="n"/>
      <c r="W7" s="367" t="n"/>
      <c r="X7" s="180" t="inlineStr">
        <is>
          <t xml:space="preserve">Aulas previstas: </t>
        </is>
      </c>
      <c r="Y7" s="362" t="n"/>
      <c r="Z7" s="362" t="n"/>
      <c r="AA7" s="362" t="n"/>
      <c r="AB7" s="362" t="n"/>
      <c r="AC7" s="362" t="n"/>
      <c r="AD7" s="362" t="n"/>
      <c r="AE7" s="183" t="n"/>
      <c r="AF7" s="366" t="n"/>
      <c r="AG7" s="366" t="n"/>
      <c r="AH7" s="366" t="n"/>
      <c r="AI7" s="367" t="n"/>
      <c r="AJ7" s="180" t="inlineStr">
        <is>
          <t xml:space="preserve">Aulas dadas: </t>
        </is>
      </c>
      <c r="AK7" s="362" t="n"/>
      <c r="AL7" s="362" t="n"/>
      <c r="AM7" s="362" t="n"/>
      <c r="AN7" s="183" t="n"/>
      <c r="AO7" s="366" t="n"/>
      <c r="AP7" s="366" t="n"/>
      <c r="AQ7" s="366" t="n"/>
      <c r="AR7" s="367" t="n"/>
      <c r="AS7" s="1" t="n"/>
      <c r="AT7" s="80" t="n"/>
      <c r="AU7" s="1" t="n"/>
      <c r="AV7" s="1" t="n"/>
      <c r="AW7" s="1" t="n"/>
      <c r="AX7" s="1" t="n"/>
      <c r="AY7" s="1" t="n"/>
      <c r="AZ7" s="1" t="n"/>
      <c r="BA7" s="1" t="n"/>
      <c r="BB7" s="1" t="n"/>
      <c r="BC7" s="1" t="n"/>
      <c r="BD7" s="1" t="n"/>
      <c r="BE7" s="1" t="n"/>
      <c r="BF7" s="1" t="n"/>
      <c r="BG7" s="1" t="n"/>
    </row>
    <row r="8" ht="13.8" customHeight="1" s="179">
      <c r="B8" s="1" t="n"/>
      <c r="C8" s="8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1" t="n"/>
      <c r="AG8" s="1" t="n"/>
      <c r="AH8" s="1" t="n"/>
      <c r="AI8" s="1" t="n"/>
      <c r="AJ8" s="1" t="n"/>
      <c r="AK8" s="1" t="n"/>
      <c r="AL8" s="1" t="n"/>
      <c r="AM8" s="1" t="n"/>
      <c r="AN8" s="1" t="n"/>
      <c r="AO8" s="1" t="n"/>
      <c r="AP8" s="1" t="n"/>
      <c r="AQ8" s="1" t="n"/>
      <c r="AR8" s="1" t="n"/>
      <c r="AS8" s="1" t="n"/>
      <c r="AT8" s="80" t="n"/>
      <c r="AU8" s="1" t="n"/>
      <c r="AV8" s="1" t="n"/>
      <c r="AW8" s="1" t="n"/>
      <c r="AX8" s="1" t="n"/>
      <c r="AY8" s="1" t="n"/>
      <c r="AZ8" s="1" t="n"/>
      <c r="BA8" s="1" t="n"/>
      <c r="BB8" s="1" t="n"/>
      <c r="BC8" s="1" t="n"/>
      <c r="BD8" s="1" t="n"/>
      <c r="BE8" s="1" t="n"/>
      <c r="BF8" s="1" t="n"/>
      <c r="BG8" s="1" t="n"/>
    </row>
    <row r="9" ht="14.4" customHeight="1" s="179">
      <c r="B9" s="1" t="n"/>
      <c r="C9" s="8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371" t="inlineStr">
        <is>
          <t>Acompanhamento de Frequência/Participação</t>
        </is>
      </c>
      <c r="AE9" s="362" t="n"/>
      <c r="AF9" s="362" t="n"/>
      <c r="AG9" s="362" t="n"/>
      <c r="AH9" s="362" t="n"/>
      <c r="AI9" s="362" t="n"/>
      <c r="AJ9" s="362" t="n"/>
      <c r="AK9" s="362" t="n"/>
      <c r="AL9" s="362" t="n"/>
      <c r="AM9" s="362" t="n"/>
      <c r="AN9" s="362" t="n"/>
      <c r="AO9" s="362" t="n"/>
      <c r="AP9" s="362" t="n"/>
      <c r="AQ9" s="362" t="n"/>
      <c r="AR9" s="362" t="n"/>
      <c r="AS9" s="363" t="n"/>
      <c r="AT9" s="80" t="n"/>
      <c r="AU9" s="1" t="n"/>
      <c r="AV9" s="1" t="n"/>
      <c r="AW9" s="1" t="n"/>
      <c r="AX9" s="1" t="n"/>
      <c r="AY9" s="1" t="n"/>
      <c r="AZ9" s="1" t="n"/>
      <c r="BA9" s="1" t="n"/>
      <c r="BB9" s="1" t="n"/>
      <c r="BC9" s="1" t="n"/>
      <c r="BD9" s="1" t="n"/>
      <c r="BE9" s="1" t="n"/>
      <c r="BF9" s="1" t="n"/>
      <c r="BG9" s="1" t="n"/>
    </row>
    <row r="10" ht="14.4" customHeight="1" s="179">
      <c r="B10" s="18" t="n"/>
      <c r="C10" s="19" t="n"/>
      <c r="D10" s="18" t="n"/>
      <c r="E10" s="18" t="n"/>
      <c r="F10" s="18" t="n"/>
      <c r="G10" s="18" t="n"/>
      <c r="H10" s="18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372" t="inlineStr">
        <is>
          <t>Dia:</t>
        </is>
      </c>
      <c r="V10" s="366" t="n"/>
      <c r="W10" s="366" t="n"/>
      <c r="X10" s="366" t="n"/>
      <c r="Y10" s="366" t="n"/>
      <c r="Z10" s="366" t="n"/>
      <c r="AA10" s="366" t="n"/>
      <c r="AB10" s="366" t="n"/>
      <c r="AC10" s="367" t="n"/>
      <c r="AD10" s="82" t="n"/>
      <c r="AE10" s="83" t="n"/>
      <c r="AF10" s="83" t="n"/>
      <c r="AG10" s="83" t="n"/>
      <c r="AH10" s="83" t="n"/>
      <c r="AI10" s="83" t="n"/>
      <c r="AJ10" s="83" t="n"/>
      <c r="AK10" s="83" t="n"/>
      <c r="AL10" s="83" t="n"/>
      <c r="AM10" s="83" t="n"/>
      <c r="AN10" s="83" t="n"/>
      <c r="AO10" s="83" t="n"/>
      <c r="AP10" s="83" t="n"/>
      <c r="AQ10" s="83" t="n"/>
      <c r="AR10" s="83" t="n"/>
      <c r="AS10" s="83" t="n"/>
      <c r="AT10" s="67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</row>
    <row r="11" ht="14.4" customHeight="1" s="179">
      <c r="B11" s="18" t="n"/>
      <c r="C11" s="19" t="n"/>
      <c r="D11" s="18" t="n"/>
      <c r="E11" s="18" t="n"/>
      <c r="F11" s="18" t="n"/>
      <c r="G11" s="18" t="n"/>
      <c r="H11" s="18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373" t="inlineStr">
        <is>
          <t>Carga horária do dia:</t>
        </is>
      </c>
      <c r="V11" s="374" t="n"/>
      <c r="W11" s="374" t="n"/>
      <c r="X11" s="374" t="n"/>
      <c r="Y11" s="374" t="n"/>
      <c r="Z11" s="374" t="n"/>
      <c r="AA11" s="374" t="n"/>
      <c r="AB11" s="374" t="n"/>
      <c r="AC11" s="375" t="n"/>
      <c r="AD11" s="84" t="n"/>
      <c r="AE11" s="84" t="n"/>
      <c r="AF11" s="84" t="n"/>
      <c r="AG11" s="84" t="n"/>
      <c r="AH11" s="84" t="n"/>
      <c r="AI11" s="84" t="n"/>
      <c r="AJ11" s="84" t="n"/>
      <c r="AK11" s="84" t="n"/>
      <c r="AL11" s="84" t="n"/>
      <c r="AM11" s="84" t="n"/>
      <c r="AN11" s="84" t="n"/>
      <c r="AO11" s="84" t="n"/>
      <c r="AP11" s="84" t="n"/>
      <c r="AQ11" s="84" t="n"/>
      <c r="AR11" s="84" t="n"/>
      <c r="AS11" s="84" t="n"/>
      <c r="AT11" s="69">
        <f>SUM(AD11:AS11)</f>
        <v/>
      </c>
      <c r="AU11" s="376" t="inlineStr">
        <is>
          <t>Avaliações</t>
        </is>
      </c>
      <c r="AV11" s="366" t="n"/>
      <c r="AW11" s="366" t="n"/>
      <c r="AX11" s="366" t="n"/>
      <c r="AY11" s="366" t="n"/>
      <c r="AZ11" s="366" t="n"/>
      <c r="BA11" s="366" t="n"/>
      <c r="BB11" s="366" t="n"/>
      <c r="BC11" s="366" t="n"/>
      <c r="BD11" s="366" t="n"/>
      <c r="BE11" s="366" t="n"/>
      <c r="BF11" s="366" t="n"/>
      <c r="BG11" s="367" t="n"/>
    </row>
    <row r="12" ht="15.6" customHeight="1" s="179">
      <c r="B12" s="205" t="inlineStr">
        <is>
          <t>Nº</t>
        </is>
      </c>
      <c r="C12" s="208" t="inlineStr">
        <is>
          <t>Matrícula</t>
        </is>
      </c>
      <c r="D12" s="377" t="inlineStr">
        <is>
          <t>Nome do Aluno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4" t="n"/>
      <c r="M12" s="374" t="n"/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5" t="n"/>
      <c r="AD12" s="378" t="inlineStr">
        <is>
          <t>Presenças</t>
        </is>
      </c>
      <c r="AE12" s="366" t="n"/>
      <c r="AF12" s="366" t="n"/>
      <c r="AG12" s="366" t="n"/>
      <c r="AH12" s="366" t="n"/>
      <c r="AI12" s="366" t="n"/>
      <c r="AJ12" s="366" t="n"/>
      <c r="AK12" s="366" t="n"/>
      <c r="AL12" s="366" t="n"/>
      <c r="AM12" s="366" t="n"/>
      <c r="AN12" s="366" t="n"/>
      <c r="AO12" s="366" t="n"/>
      <c r="AP12" s="366" t="n"/>
      <c r="AQ12" s="366" t="n"/>
      <c r="AR12" s="366" t="n"/>
      <c r="AS12" s="367" t="n"/>
      <c r="AT12" s="275" t="inlineStr">
        <is>
          <t>Faltas</t>
        </is>
      </c>
      <c r="AU12" s="101" t="inlineStr">
        <is>
          <t>AV1=2,0</t>
        </is>
      </c>
      <c r="AV12" s="168" t="inlineStr">
        <is>
          <t>REC</t>
        </is>
      </c>
      <c r="AW12" s="169" t="inlineStr">
        <is>
          <t>MAIOR</t>
        </is>
      </c>
      <c r="AX12" s="101" t="inlineStr">
        <is>
          <t>AV2=4,0</t>
        </is>
      </c>
      <c r="AY12" s="168" t="inlineStr">
        <is>
          <t>REC</t>
        </is>
      </c>
      <c r="AZ12" s="169" t="inlineStr">
        <is>
          <t>MAIOR</t>
        </is>
      </c>
      <c r="BA12" s="101" t="inlineStr">
        <is>
          <t>AV3=4,0</t>
        </is>
      </c>
      <c r="BB12" s="168" t="inlineStr">
        <is>
          <t>REC</t>
        </is>
      </c>
      <c r="BC12" s="169" t="inlineStr">
        <is>
          <t>MAIOR</t>
        </is>
      </c>
      <c r="BD12" s="101" t="inlineStr">
        <is>
          <t>Outros</t>
        </is>
      </c>
      <c r="BE12" s="168" t="inlineStr">
        <is>
          <t>REC</t>
        </is>
      </c>
      <c r="BF12" s="26" t="inlineStr">
        <is>
          <t>MAIOR</t>
        </is>
      </c>
      <c r="BG12" s="27" t="inlineStr">
        <is>
          <t>MÉDIA</t>
        </is>
      </c>
    </row>
    <row r="13" ht="15" customHeight="1" s="179">
      <c r="B13" s="105">
        <f>ALUNOS!A6</f>
        <v/>
      </c>
      <c r="C13" s="163">
        <f>ALUNOS!B6</f>
        <v/>
      </c>
      <c r="D13" s="114">
        <f>ALUNOS!C6</f>
        <v/>
      </c>
      <c r="E13" s="212" t="n"/>
      <c r="F13" s="212" t="n"/>
      <c r="G13" s="212" t="n"/>
      <c r="H13" s="212" t="n"/>
      <c r="I13" s="212" t="n"/>
      <c r="J13" s="212" t="n"/>
      <c r="K13" s="212" t="n"/>
      <c r="L13" s="212" t="n"/>
      <c r="M13" s="212" t="n"/>
      <c r="N13" s="212" t="n"/>
      <c r="O13" s="212" t="n"/>
      <c r="P13" s="212" t="n"/>
      <c r="Q13" s="212" t="n"/>
      <c r="R13" s="212" t="n"/>
      <c r="S13" s="212" t="n"/>
      <c r="T13" s="212" t="n"/>
      <c r="U13" s="212" t="n"/>
      <c r="V13" s="212" t="n"/>
      <c r="W13" s="212" t="n"/>
      <c r="X13" s="212" t="n"/>
      <c r="Y13" s="212" t="n"/>
      <c r="Z13" s="212" t="n"/>
      <c r="AA13" s="212" t="n"/>
      <c r="AB13" s="212" t="n"/>
      <c r="AC13" s="213" t="n"/>
      <c r="AD13" s="108" t="inlineStr">
        <is>
          <t>.</t>
        </is>
      </c>
      <c r="AE13" s="109" t="inlineStr">
        <is>
          <t>.</t>
        </is>
      </c>
      <c r="AF13" s="109" t="inlineStr">
        <is>
          <t>.</t>
        </is>
      </c>
      <c r="AG13" s="109" t="inlineStr">
        <is>
          <t>.</t>
        </is>
      </c>
      <c r="AH13" s="109" t="inlineStr">
        <is>
          <t>.</t>
        </is>
      </c>
      <c r="AI13" s="109" t="inlineStr">
        <is>
          <t>.</t>
        </is>
      </c>
      <c r="AJ13" s="109" t="inlineStr">
        <is>
          <t>.</t>
        </is>
      </c>
      <c r="AK13" s="109" t="inlineStr">
        <is>
          <t>.</t>
        </is>
      </c>
      <c r="AL13" s="109" t="inlineStr">
        <is>
          <t>.</t>
        </is>
      </c>
      <c r="AM13" s="109" t="inlineStr">
        <is>
          <t>.</t>
        </is>
      </c>
      <c r="AN13" s="109" t="inlineStr">
        <is>
          <t>.</t>
        </is>
      </c>
      <c r="AO13" s="109" t="inlineStr">
        <is>
          <t>.</t>
        </is>
      </c>
      <c r="AP13" s="109" t="inlineStr">
        <is>
          <t>.</t>
        </is>
      </c>
      <c r="AQ13" s="109" t="inlineStr">
        <is>
          <t>.</t>
        </is>
      </c>
      <c r="AR13" s="109" t="inlineStr">
        <is>
          <t>.</t>
        </is>
      </c>
      <c r="AS13" s="109" t="inlineStr">
        <is>
          <t>.</t>
        </is>
      </c>
      <c r="AT13" s="292">
        <f>IF(C13&lt;&gt;"",IF(COUNTIFS($AD$11:$AS$11,"&gt;0",AD13:AS13,"=F")=COUNTIF(AD13:AS13,"=F"),SUMIFS($AD$11:$AS$11,AD13:AS13,"=F"),"Carga?"),"")</f>
        <v/>
      </c>
      <c r="AU13" s="31" t="n"/>
      <c r="AV13" s="32" t="n"/>
      <c r="AW13" s="32">
        <f>IF(AV13&gt;AU13,AV13,AU13)</f>
        <v/>
      </c>
      <c r="AX13" s="31" t="n"/>
      <c r="AY13" s="32" t="n"/>
      <c r="AZ13" s="32">
        <f>IF(AX13&gt;AY13,AX13,AY13)</f>
        <v/>
      </c>
      <c r="BA13" s="31" t="n"/>
      <c r="BB13" s="32" t="n"/>
      <c r="BC13" s="32">
        <f>IF(BA13&gt;BB13,BA13,BB13)</f>
        <v/>
      </c>
      <c r="BD13" s="31" t="n"/>
      <c r="BE13" s="32" t="n"/>
      <c r="BF13" s="54">
        <f>IF(BD13&gt;BE13,BD13,BE13)</f>
        <v/>
      </c>
      <c r="BG13" s="55">
        <f>AW13+AZ13+BC13+BF13</f>
        <v/>
      </c>
    </row>
    <row r="14" ht="15" customHeight="1" s="179">
      <c r="B14" s="105">
        <f>ALUNOS!A7</f>
        <v/>
      </c>
      <c r="C14" s="164">
        <f>ALUNOS!B7</f>
        <v/>
      </c>
      <c r="D14" s="114">
        <f>ALUNOS!C7</f>
        <v/>
      </c>
      <c r="E14" s="212" t="n"/>
      <c r="F14" s="212" t="n"/>
      <c r="G14" s="212" t="n"/>
      <c r="H14" s="212" t="n"/>
      <c r="I14" s="212" t="n"/>
      <c r="J14" s="212" t="n"/>
      <c r="K14" s="212" t="n"/>
      <c r="L14" s="212" t="n"/>
      <c r="M14" s="212" t="n"/>
      <c r="N14" s="212" t="n"/>
      <c r="O14" s="212" t="n"/>
      <c r="P14" s="212" t="n"/>
      <c r="Q14" s="212" t="n"/>
      <c r="R14" s="212" t="n"/>
      <c r="S14" s="212" t="n"/>
      <c r="T14" s="212" t="n"/>
      <c r="U14" s="212" t="n"/>
      <c r="V14" s="212" t="n"/>
      <c r="W14" s="212" t="n"/>
      <c r="X14" s="212" t="n"/>
      <c r="Y14" s="212" t="n"/>
      <c r="Z14" s="212" t="n"/>
      <c r="AA14" s="212" t="n"/>
      <c r="AB14" s="212" t="n"/>
      <c r="AC14" s="213" t="n"/>
      <c r="AD14" s="108" t="inlineStr">
        <is>
          <t>.</t>
        </is>
      </c>
      <c r="AE14" s="109" t="inlineStr">
        <is>
          <t>.</t>
        </is>
      </c>
      <c r="AF14" s="109" t="inlineStr">
        <is>
          <t>.</t>
        </is>
      </c>
      <c r="AG14" s="109" t="inlineStr">
        <is>
          <t>.</t>
        </is>
      </c>
      <c r="AH14" s="109" t="inlineStr">
        <is>
          <t>.</t>
        </is>
      </c>
      <c r="AI14" s="109" t="inlineStr">
        <is>
          <t>.</t>
        </is>
      </c>
      <c r="AJ14" s="109" t="inlineStr">
        <is>
          <t>.</t>
        </is>
      </c>
      <c r="AK14" s="109" t="inlineStr">
        <is>
          <t>.</t>
        </is>
      </c>
      <c r="AL14" s="109" t="inlineStr">
        <is>
          <t>.</t>
        </is>
      </c>
      <c r="AM14" s="109" t="inlineStr">
        <is>
          <t>.</t>
        </is>
      </c>
      <c r="AN14" s="109" t="inlineStr">
        <is>
          <t>.</t>
        </is>
      </c>
      <c r="AO14" s="109" t="inlineStr">
        <is>
          <t>.</t>
        </is>
      </c>
      <c r="AP14" s="109" t="inlineStr">
        <is>
          <t>.</t>
        </is>
      </c>
      <c r="AQ14" s="109" t="inlineStr">
        <is>
          <t>.</t>
        </is>
      </c>
      <c r="AR14" s="109" t="inlineStr">
        <is>
          <t>.</t>
        </is>
      </c>
      <c r="AS14" s="109" t="inlineStr">
        <is>
          <t>.</t>
        </is>
      </c>
      <c r="AT14" s="292">
        <f>IF(C14&lt;&gt;"",IF(COUNTIFS($AD$11:$AS$11,"&gt;0",AD14:AS14,"=F")=COUNTIF(AD14:AS14,"=F"),SUMIFS($AD$11:$AS$11,AD14:AS14,"=F"),"Carga?"),"")</f>
        <v/>
      </c>
      <c r="AU14" s="31" t="n"/>
      <c r="AV14" s="32" t="n"/>
      <c r="AW14" s="32">
        <f>IF(AV14&gt;AU14,AV14,AU14)</f>
        <v/>
      </c>
      <c r="AX14" s="31" t="n"/>
      <c r="AY14" s="32" t="n"/>
      <c r="AZ14" s="32">
        <f>IF(AX14&gt;AY14,AX14,AY14)</f>
        <v/>
      </c>
      <c r="BA14" s="31" t="n"/>
      <c r="BB14" s="32" t="n"/>
      <c r="BC14" s="32">
        <f>IF(BA14&gt;BB14,BA14,BB14)</f>
        <v/>
      </c>
      <c r="BD14" s="31" t="n"/>
      <c r="BE14" s="32" t="n"/>
      <c r="BF14" s="54">
        <f>IF(BD14&gt;BE14,BD14,BE14)</f>
        <v/>
      </c>
      <c r="BG14" s="55">
        <f>AW14+AZ14+BC14+BF14</f>
        <v/>
      </c>
    </row>
    <row r="15" ht="15" customHeight="1" s="179">
      <c r="B15" s="105">
        <f>ALUNOS!A8</f>
        <v/>
      </c>
      <c r="C15" s="164">
        <f>ALUNOS!B8</f>
        <v/>
      </c>
      <c r="D15" s="114">
        <f>ALUNOS!C8</f>
        <v/>
      </c>
      <c r="E15" s="212" t="n"/>
      <c r="F15" s="212" t="n"/>
      <c r="G15" s="212" t="n"/>
      <c r="H15" s="212" t="n"/>
      <c r="I15" s="212" t="n"/>
      <c r="J15" s="212" t="n"/>
      <c r="K15" s="212" t="n"/>
      <c r="L15" s="212" t="n"/>
      <c r="M15" s="212" t="n"/>
      <c r="N15" s="212" t="n"/>
      <c r="O15" s="212" t="n"/>
      <c r="P15" s="212" t="n"/>
      <c r="Q15" s="212" t="n"/>
      <c r="R15" s="212" t="n"/>
      <c r="S15" s="212" t="n"/>
      <c r="T15" s="212" t="n"/>
      <c r="U15" s="212" t="n"/>
      <c r="V15" s="212" t="n"/>
      <c r="W15" s="212" t="n"/>
      <c r="X15" s="212" t="n"/>
      <c r="Y15" s="212" t="n"/>
      <c r="Z15" s="212" t="n"/>
      <c r="AA15" s="212" t="n"/>
      <c r="AB15" s="212" t="n"/>
      <c r="AC15" s="213" t="n"/>
      <c r="AD15" s="108" t="inlineStr">
        <is>
          <t>.</t>
        </is>
      </c>
      <c r="AE15" s="109" t="inlineStr">
        <is>
          <t>.</t>
        </is>
      </c>
      <c r="AF15" s="109" t="inlineStr">
        <is>
          <t>.</t>
        </is>
      </c>
      <c r="AG15" s="109" t="inlineStr">
        <is>
          <t>.</t>
        </is>
      </c>
      <c r="AH15" s="109" t="inlineStr">
        <is>
          <t>.</t>
        </is>
      </c>
      <c r="AI15" s="109" t="inlineStr">
        <is>
          <t>.</t>
        </is>
      </c>
      <c r="AJ15" s="109" t="inlineStr">
        <is>
          <t>.</t>
        </is>
      </c>
      <c r="AK15" s="109" t="inlineStr">
        <is>
          <t>.</t>
        </is>
      </c>
      <c r="AL15" s="109" t="inlineStr">
        <is>
          <t>.</t>
        </is>
      </c>
      <c r="AM15" s="109" t="inlineStr">
        <is>
          <t>.</t>
        </is>
      </c>
      <c r="AN15" s="109" t="inlineStr">
        <is>
          <t>.</t>
        </is>
      </c>
      <c r="AO15" s="109" t="inlineStr">
        <is>
          <t>.</t>
        </is>
      </c>
      <c r="AP15" s="109" t="inlineStr">
        <is>
          <t>.</t>
        </is>
      </c>
      <c r="AQ15" s="109" t="inlineStr">
        <is>
          <t>.</t>
        </is>
      </c>
      <c r="AR15" s="109" t="inlineStr">
        <is>
          <t>.</t>
        </is>
      </c>
      <c r="AS15" s="109" t="inlineStr">
        <is>
          <t>.</t>
        </is>
      </c>
      <c r="AT15" s="292">
        <f>IF(C15&lt;&gt;"",IF(COUNTIFS($AD$11:$AS$11,"&gt;0",AD15:AS15,"=F")=COUNTIF(AD15:AS15,"=F"),SUMIFS($AD$11:$AS$11,AD15:AS15,"=F"),"Carga?"),"")</f>
        <v/>
      </c>
      <c r="AU15" s="31" t="n"/>
      <c r="AV15" s="32" t="n"/>
      <c r="AW15" s="32">
        <f>IF(AV15&gt;AU15,AV15,AU15)</f>
        <v/>
      </c>
      <c r="AX15" s="31" t="n"/>
      <c r="AY15" s="32" t="n"/>
      <c r="AZ15" s="32">
        <f>IF(AX15&gt;AY15,AX15,AY15)</f>
        <v/>
      </c>
      <c r="BA15" s="31" t="n"/>
      <c r="BB15" s="32" t="n"/>
      <c r="BC15" s="32">
        <f>IF(BA15&gt;BB15,BA15,BB15)</f>
        <v/>
      </c>
      <c r="BD15" s="31" t="n"/>
      <c r="BE15" s="32" t="n"/>
      <c r="BF15" s="54">
        <f>IF(BD15&gt;BE15,BD15,BE15)</f>
        <v/>
      </c>
      <c r="BG15" s="55">
        <f>AW15+AZ15+BC15+BF15</f>
        <v/>
      </c>
    </row>
    <row r="16" ht="15" customHeight="1" s="179">
      <c r="B16" s="105">
        <f>ALUNOS!A9</f>
        <v/>
      </c>
      <c r="C16" s="164">
        <f>ALUNOS!B9</f>
        <v/>
      </c>
      <c r="D16" s="114">
        <f>ALUNOS!C9</f>
        <v/>
      </c>
      <c r="E16" s="212" t="n"/>
      <c r="F16" s="212" t="n"/>
      <c r="G16" s="212" t="n"/>
      <c r="H16" s="212" t="n"/>
      <c r="I16" s="212" t="n"/>
      <c r="J16" s="212" t="n"/>
      <c r="K16" s="212" t="n"/>
      <c r="L16" s="212" t="n"/>
      <c r="M16" s="212" t="n"/>
      <c r="N16" s="212" t="n"/>
      <c r="O16" s="212" t="n"/>
      <c r="P16" s="212" t="n"/>
      <c r="Q16" s="212" t="n"/>
      <c r="R16" s="212" t="n"/>
      <c r="S16" s="212" t="n"/>
      <c r="T16" s="212" t="n"/>
      <c r="U16" s="212" t="n"/>
      <c r="V16" s="212" t="n"/>
      <c r="W16" s="212" t="n"/>
      <c r="X16" s="212" t="n"/>
      <c r="Y16" s="212" t="n"/>
      <c r="Z16" s="212" t="n"/>
      <c r="AA16" s="212" t="n"/>
      <c r="AB16" s="212" t="n"/>
      <c r="AC16" s="213" t="n"/>
      <c r="AD16" s="108" t="inlineStr">
        <is>
          <t>.</t>
        </is>
      </c>
      <c r="AE16" s="109" t="inlineStr">
        <is>
          <t>.</t>
        </is>
      </c>
      <c r="AF16" s="109" t="inlineStr">
        <is>
          <t>.</t>
        </is>
      </c>
      <c r="AG16" s="109" t="inlineStr">
        <is>
          <t>.</t>
        </is>
      </c>
      <c r="AH16" s="109" t="inlineStr">
        <is>
          <t>.</t>
        </is>
      </c>
      <c r="AI16" s="109" t="inlineStr">
        <is>
          <t>.</t>
        </is>
      </c>
      <c r="AJ16" s="109" t="inlineStr">
        <is>
          <t>.</t>
        </is>
      </c>
      <c r="AK16" s="109" t="inlineStr">
        <is>
          <t>.</t>
        </is>
      </c>
      <c r="AL16" s="109" t="inlineStr">
        <is>
          <t>.</t>
        </is>
      </c>
      <c r="AM16" s="109" t="inlineStr">
        <is>
          <t>.</t>
        </is>
      </c>
      <c r="AN16" s="109" t="inlineStr">
        <is>
          <t>.</t>
        </is>
      </c>
      <c r="AO16" s="109" t="inlineStr">
        <is>
          <t>.</t>
        </is>
      </c>
      <c r="AP16" s="109" t="inlineStr">
        <is>
          <t>.</t>
        </is>
      </c>
      <c r="AQ16" s="109" t="inlineStr">
        <is>
          <t>.</t>
        </is>
      </c>
      <c r="AR16" s="109" t="inlineStr">
        <is>
          <t>.</t>
        </is>
      </c>
      <c r="AS16" s="109" t="inlineStr">
        <is>
          <t>.</t>
        </is>
      </c>
      <c r="AT16" s="292">
        <f>IF(C16&lt;&gt;"",IF(COUNTIFS($AD$11:$AS$11,"&gt;0",AD16:AS16,"=F")=COUNTIF(AD16:AS16,"=F"),SUMIFS($AD$11:$AS$11,AD16:AS16,"=F"),"Carga?"),"")</f>
        <v/>
      </c>
      <c r="AU16" s="31" t="n"/>
      <c r="AV16" s="32" t="n"/>
      <c r="AW16" s="32">
        <f>IF(AV16&gt;AU16,AV16,AU16)</f>
        <v/>
      </c>
      <c r="AX16" s="31" t="n"/>
      <c r="AY16" s="32" t="n"/>
      <c r="AZ16" s="32">
        <f>IF(AX16&gt;AY16,AX16,AY16)</f>
        <v/>
      </c>
      <c r="BA16" s="31" t="n"/>
      <c r="BB16" s="32" t="n"/>
      <c r="BC16" s="32">
        <f>IF(BA16&gt;BB16,BA16,BB16)</f>
        <v/>
      </c>
      <c r="BD16" s="31" t="n"/>
      <c r="BE16" s="32" t="n"/>
      <c r="BF16" s="54">
        <f>IF(BD16&gt;BE16,BD16,BE16)</f>
        <v/>
      </c>
      <c r="BG16" s="55">
        <f>AW16+AZ16+BC16+BF16</f>
        <v/>
      </c>
    </row>
    <row r="17" ht="15" customHeight="1" s="179">
      <c r="B17" s="105">
        <f>ALUNOS!A10</f>
        <v/>
      </c>
      <c r="C17" s="164">
        <f>ALUNOS!B10</f>
        <v/>
      </c>
      <c r="D17" s="114">
        <f>ALUNOS!C10</f>
        <v/>
      </c>
      <c r="E17" s="212" t="n"/>
      <c r="F17" s="212" t="n"/>
      <c r="G17" s="212" t="n"/>
      <c r="H17" s="212" t="n"/>
      <c r="I17" s="212" t="n"/>
      <c r="J17" s="212" t="n"/>
      <c r="K17" s="212" t="n"/>
      <c r="L17" s="212" t="n"/>
      <c r="M17" s="212" t="n"/>
      <c r="N17" s="212" t="n"/>
      <c r="O17" s="212" t="n"/>
      <c r="P17" s="212" t="n"/>
      <c r="Q17" s="212" t="n"/>
      <c r="R17" s="212" t="n"/>
      <c r="S17" s="212" t="n"/>
      <c r="T17" s="212" t="n"/>
      <c r="U17" s="212" t="n"/>
      <c r="V17" s="212" t="n"/>
      <c r="W17" s="212" t="n"/>
      <c r="X17" s="212" t="n"/>
      <c r="Y17" s="212" t="n"/>
      <c r="Z17" s="212" t="n"/>
      <c r="AA17" s="212" t="n"/>
      <c r="AB17" s="212" t="n"/>
      <c r="AC17" s="213" t="n"/>
      <c r="AD17" s="108" t="inlineStr">
        <is>
          <t>.</t>
        </is>
      </c>
      <c r="AE17" s="109" t="inlineStr">
        <is>
          <t>.</t>
        </is>
      </c>
      <c r="AF17" s="109" t="inlineStr">
        <is>
          <t>.</t>
        </is>
      </c>
      <c r="AG17" s="109" t="inlineStr">
        <is>
          <t>.</t>
        </is>
      </c>
      <c r="AH17" s="109" t="inlineStr">
        <is>
          <t>.</t>
        </is>
      </c>
      <c r="AI17" s="109" t="inlineStr">
        <is>
          <t>.</t>
        </is>
      </c>
      <c r="AJ17" s="109" t="inlineStr">
        <is>
          <t>.</t>
        </is>
      </c>
      <c r="AK17" s="109" t="inlineStr">
        <is>
          <t>.</t>
        </is>
      </c>
      <c r="AL17" s="109" t="inlineStr">
        <is>
          <t>.</t>
        </is>
      </c>
      <c r="AM17" s="109" t="inlineStr">
        <is>
          <t>.</t>
        </is>
      </c>
      <c r="AN17" s="109" t="inlineStr">
        <is>
          <t>.</t>
        </is>
      </c>
      <c r="AO17" s="109" t="inlineStr">
        <is>
          <t>.</t>
        </is>
      </c>
      <c r="AP17" s="109" t="inlineStr">
        <is>
          <t>.</t>
        </is>
      </c>
      <c r="AQ17" s="109" t="inlineStr">
        <is>
          <t>.</t>
        </is>
      </c>
      <c r="AR17" s="109" t="inlineStr">
        <is>
          <t>.</t>
        </is>
      </c>
      <c r="AS17" s="109" t="inlineStr">
        <is>
          <t>.</t>
        </is>
      </c>
      <c r="AT17" s="292">
        <f>IF(C17&lt;&gt;"",IF(COUNTIFS($AD$11:$AS$11,"&gt;0",AD17:AS17,"=F")=COUNTIF(AD17:AS17,"=F"),SUMIFS($AD$11:$AS$11,AD17:AS17,"=F"),"Carga?"),"")</f>
        <v/>
      </c>
      <c r="AU17" s="31" t="n"/>
      <c r="AV17" s="32" t="n"/>
      <c r="AW17" s="32">
        <f>IF(AV17&gt;AU17,AV17,AU17)</f>
        <v/>
      </c>
      <c r="AX17" s="31" t="n"/>
      <c r="AY17" s="32" t="n"/>
      <c r="AZ17" s="32">
        <f>IF(AX17&gt;AY17,AX17,AY17)</f>
        <v/>
      </c>
      <c r="BA17" s="31" t="n"/>
      <c r="BB17" s="32" t="n"/>
      <c r="BC17" s="32">
        <f>IF(BA17&gt;BB17,BA17,BB17)</f>
        <v/>
      </c>
      <c r="BD17" s="31" t="n"/>
      <c r="BE17" s="32" t="n"/>
      <c r="BF17" s="54">
        <f>IF(BD17&gt;BE17,BD17,BE17)</f>
        <v/>
      </c>
      <c r="BG17" s="55">
        <f>AW17+AZ17+BC17+BF17</f>
        <v/>
      </c>
    </row>
    <row r="18" ht="15" customHeight="1" s="179">
      <c r="B18" s="110">
        <f>ALUNOS!A11</f>
        <v/>
      </c>
      <c r="C18" s="165">
        <f>ALUNOS!B11</f>
        <v/>
      </c>
      <c r="D18" s="115">
        <f>ALUNOS!C11</f>
        <v/>
      </c>
      <c r="E18" s="212" t="n"/>
      <c r="F18" s="212" t="n"/>
      <c r="G18" s="212" t="n"/>
      <c r="H18" s="212" t="n"/>
      <c r="I18" s="212" t="n"/>
      <c r="J18" s="212" t="n"/>
      <c r="K18" s="212" t="n"/>
      <c r="L18" s="212" t="n"/>
      <c r="M18" s="212" t="n"/>
      <c r="N18" s="212" t="n"/>
      <c r="O18" s="212" t="n"/>
      <c r="P18" s="212" t="n"/>
      <c r="Q18" s="212" t="n"/>
      <c r="R18" s="212" t="n"/>
      <c r="S18" s="212" t="n"/>
      <c r="T18" s="212" t="n"/>
      <c r="U18" s="212" t="n"/>
      <c r="V18" s="212" t="n"/>
      <c r="W18" s="212" t="n"/>
      <c r="X18" s="212" t="n"/>
      <c r="Y18" s="212" t="n"/>
      <c r="Z18" s="212" t="n"/>
      <c r="AA18" s="212" t="n"/>
      <c r="AB18" s="212" t="n"/>
      <c r="AC18" s="213" t="n"/>
      <c r="AD18" s="111" t="inlineStr">
        <is>
          <t>.</t>
        </is>
      </c>
      <c r="AE18" s="112" t="inlineStr">
        <is>
          <t>.</t>
        </is>
      </c>
      <c r="AF18" s="112" t="inlineStr">
        <is>
          <t>.</t>
        </is>
      </c>
      <c r="AG18" s="112" t="inlineStr">
        <is>
          <t>.</t>
        </is>
      </c>
      <c r="AH18" s="112" t="inlineStr">
        <is>
          <t>.</t>
        </is>
      </c>
      <c r="AI18" s="112" t="inlineStr">
        <is>
          <t>.</t>
        </is>
      </c>
      <c r="AJ18" s="112" t="inlineStr">
        <is>
          <t>.</t>
        </is>
      </c>
      <c r="AK18" s="112" t="inlineStr">
        <is>
          <t>.</t>
        </is>
      </c>
      <c r="AL18" s="112" t="inlineStr">
        <is>
          <t>.</t>
        </is>
      </c>
      <c r="AM18" s="112" t="inlineStr">
        <is>
          <t>.</t>
        </is>
      </c>
      <c r="AN18" s="112" t="inlineStr">
        <is>
          <t>.</t>
        </is>
      </c>
      <c r="AO18" s="112" t="inlineStr">
        <is>
          <t>.</t>
        </is>
      </c>
      <c r="AP18" s="112" t="inlineStr">
        <is>
          <t>.</t>
        </is>
      </c>
      <c r="AQ18" s="112" t="inlineStr">
        <is>
          <t>.</t>
        </is>
      </c>
      <c r="AR18" s="112" t="inlineStr">
        <is>
          <t>.</t>
        </is>
      </c>
      <c r="AS18" s="112" t="inlineStr">
        <is>
          <t>.</t>
        </is>
      </c>
      <c r="AT18" s="295">
        <f>IF(C18&lt;&gt;"",IF(COUNTIFS($AD$11:$AS$11,"&gt;0",AD18:AS18,"=F")=COUNTIF(AD18:AS18,"=F"),SUMIFS($AD$11:$AS$11,AD18:AS18,"=F"),"Carga?"),"")</f>
        <v/>
      </c>
      <c r="AU18" s="31" t="n"/>
      <c r="AV18" s="36" t="n"/>
      <c r="AW18" s="32">
        <f>IF(AV18&gt;AU18,AV18,AU18)</f>
        <v/>
      </c>
      <c r="AX18" s="37" t="n"/>
      <c r="AY18" s="36" t="n"/>
      <c r="AZ18" s="32">
        <f>IF(AX18&gt;AY18,AX18,AY18)</f>
        <v/>
      </c>
      <c r="BA18" s="37" t="n"/>
      <c r="BB18" s="36" t="n"/>
      <c r="BC18" s="32">
        <f>IF(BA18&gt;BB18,BA18,BB18)</f>
        <v/>
      </c>
      <c r="BD18" s="37" t="n"/>
      <c r="BE18" s="36" t="n"/>
      <c r="BF18" s="54">
        <f>IF(BD18&gt;BE18,BD18,BE18)</f>
        <v/>
      </c>
      <c r="BG18" s="55">
        <f>AW18+AZ18+BC18+BF18</f>
        <v/>
      </c>
    </row>
    <row r="19" ht="15" customHeight="1" s="179">
      <c r="B19" s="110">
        <f>ALUNOS!A12</f>
        <v/>
      </c>
      <c r="C19" s="165">
        <f>ALUNOS!B12</f>
        <v/>
      </c>
      <c r="D19" s="115">
        <f>ALUNOS!C12</f>
        <v/>
      </c>
      <c r="E19" s="212" t="n"/>
      <c r="F19" s="212" t="n"/>
      <c r="G19" s="212" t="n"/>
      <c r="H19" s="212" t="n"/>
      <c r="I19" s="212" t="n"/>
      <c r="J19" s="212" t="n"/>
      <c r="K19" s="212" t="n"/>
      <c r="L19" s="212" t="n"/>
      <c r="M19" s="212" t="n"/>
      <c r="N19" s="212" t="n"/>
      <c r="O19" s="212" t="n"/>
      <c r="P19" s="212" t="n"/>
      <c r="Q19" s="212" t="n"/>
      <c r="R19" s="212" t="n"/>
      <c r="S19" s="212" t="n"/>
      <c r="T19" s="212" t="n"/>
      <c r="U19" s="212" t="n"/>
      <c r="V19" s="212" t="n"/>
      <c r="W19" s="212" t="n"/>
      <c r="X19" s="212" t="n"/>
      <c r="Y19" s="212" t="n"/>
      <c r="Z19" s="212" t="n"/>
      <c r="AA19" s="212" t="n"/>
      <c r="AB19" s="212" t="n"/>
      <c r="AC19" s="213" t="n"/>
      <c r="AD19" s="111" t="inlineStr">
        <is>
          <t>.</t>
        </is>
      </c>
      <c r="AE19" s="112" t="inlineStr">
        <is>
          <t>.</t>
        </is>
      </c>
      <c r="AF19" s="112" t="inlineStr">
        <is>
          <t>.</t>
        </is>
      </c>
      <c r="AG19" s="112" t="inlineStr">
        <is>
          <t>.</t>
        </is>
      </c>
      <c r="AH19" s="112" t="inlineStr">
        <is>
          <t>.</t>
        </is>
      </c>
      <c r="AI19" s="112" t="inlineStr">
        <is>
          <t>.</t>
        </is>
      </c>
      <c r="AJ19" s="112" t="inlineStr">
        <is>
          <t>.</t>
        </is>
      </c>
      <c r="AK19" s="112" t="inlineStr">
        <is>
          <t>.</t>
        </is>
      </c>
      <c r="AL19" s="112" t="inlineStr">
        <is>
          <t>.</t>
        </is>
      </c>
      <c r="AM19" s="112" t="inlineStr">
        <is>
          <t>.</t>
        </is>
      </c>
      <c r="AN19" s="112" t="inlineStr">
        <is>
          <t>.</t>
        </is>
      </c>
      <c r="AO19" s="112" t="inlineStr">
        <is>
          <t>.</t>
        </is>
      </c>
      <c r="AP19" s="112" t="inlineStr">
        <is>
          <t>.</t>
        </is>
      </c>
      <c r="AQ19" s="112" t="inlineStr">
        <is>
          <t>.</t>
        </is>
      </c>
      <c r="AR19" s="112" t="inlineStr">
        <is>
          <t>.</t>
        </is>
      </c>
      <c r="AS19" s="112" t="inlineStr">
        <is>
          <t>.</t>
        </is>
      </c>
      <c r="AT19" s="295">
        <f>IF(C19&lt;&gt;"",IF(COUNTIFS($AD$11:$AS$11,"&gt;0",AD19:AS19,"=F")=COUNTIF(AD19:AS19,"=F"),SUMIFS($AD$11:$AS$11,AD19:AS19,"=F"),"Carga?"),"")</f>
        <v/>
      </c>
      <c r="AU19" s="31" t="n"/>
      <c r="AV19" s="36" t="n"/>
      <c r="AW19" s="32">
        <f>IF(AV19&gt;AU19,AV19,AU19)</f>
        <v/>
      </c>
      <c r="AX19" s="37" t="n"/>
      <c r="AY19" s="36" t="n"/>
      <c r="AZ19" s="32">
        <f>IF(AX19&gt;AY19,AX19,AY19)</f>
        <v/>
      </c>
      <c r="BA19" s="37" t="n"/>
      <c r="BB19" s="36" t="n"/>
      <c r="BC19" s="32">
        <f>IF(BA19&gt;BB19,BA19,BB19)</f>
        <v/>
      </c>
      <c r="BD19" s="37" t="n"/>
      <c r="BE19" s="36" t="n"/>
      <c r="BF19" s="54">
        <f>IF(BD19&gt;BE19,BD19,BE19)</f>
        <v/>
      </c>
      <c r="BG19" s="55">
        <f>AW19+AZ19+BC19+BF19</f>
        <v/>
      </c>
    </row>
    <row r="20" ht="15" customHeight="1" s="179">
      <c r="B20" s="110">
        <f>ALUNOS!A13</f>
        <v/>
      </c>
      <c r="C20" s="165">
        <f>ALUNOS!B13</f>
        <v/>
      </c>
      <c r="D20" s="115">
        <f>ALUNOS!C13</f>
        <v/>
      </c>
      <c r="E20" s="212" t="n"/>
      <c r="F20" s="212" t="n"/>
      <c r="G20" s="212" t="n"/>
      <c r="H20" s="212" t="n"/>
      <c r="I20" s="212" t="n"/>
      <c r="J20" s="212" t="n"/>
      <c r="K20" s="212" t="n"/>
      <c r="L20" s="212" t="n"/>
      <c r="M20" s="212" t="n"/>
      <c r="N20" s="212" t="n"/>
      <c r="O20" s="212" t="n"/>
      <c r="P20" s="212" t="n"/>
      <c r="Q20" s="212" t="n"/>
      <c r="R20" s="212" t="n"/>
      <c r="S20" s="212" t="n"/>
      <c r="T20" s="212" t="n"/>
      <c r="U20" s="212" t="n"/>
      <c r="V20" s="212" t="n"/>
      <c r="W20" s="212" t="n"/>
      <c r="X20" s="212" t="n"/>
      <c r="Y20" s="212" t="n"/>
      <c r="Z20" s="212" t="n"/>
      <c r="AA20" s="212" t="n"/>
      <c r="AB20" s="212" t="n"/>
      <c r="AC20" s="213" t="n"/>
      <c r="AD20" s="111" t="inlineStr">
        <is>
          <t>.</t>
        </is>
      </c>
      <c r="AE20" s="112" t="inlineStr">
        <is>
          <t>.</t>
        </is>
      </c>
      <c r="AF20" s="112" t="inlineStr">
        <is>
          <t>.</t>
        </is>
      </c>
      <c r="AG20" s="112" t="inlineStr">
        <is>
          <t>.</t>
        </is>
      </c>
      <c r="AH20" s="112" t="inlineStr">
        <is>
          <t>.</t>
        </is>
      </c>
      <c r="AI20" s="112" t="inlineStr">
        <is>
          <t>.</t>
        </is>
      </c>
      <c r="AJ20" s="112" t="inlineStr">
        <is>
          <t>.</t>
        </is>
      </c>
      <c r="AK20" s="112" t="inlineStr">
        <is>
          <t>.</t>
        </is>
      </c>
      <c r="AL20" s="112" t="inlineStr">
        <is>
          <t>.</t>
        </is>
      </c>
      <c r="AM20" s="112" t="inlineStr">
        <is>
          <t>.</t>
        </is>
      </c>
      <c r="AN20" s="112" t="inlineStr">
        <is>
          <t>.</t>
        </is>
      </c>
      <c r="AO20" s="112" t="inlineStr">
        <is>
          <t>.</t>
        </is>
      </c>
      <c r="AP20" s="112" t="inlineStr">
        <is>
          <t>.</t>
        </is>
      </c>
      <c r="AQ20" s="112" t="inlineStr">
        <is>
          <t>.</t>
        </is>
      </c>
      <c r="AR20" s="112" t="inlineStr">
        <is>
          <t>.</t>
        </is>
      </c>
      <c r="AS20" s="112" t="inlineStr">
        <is>
          <t>.</t>
        </is>
      </c>
      <c r="AT20" s="295">
        <f>IF(C20&lt;&gt;"",IF(COUNTIFS($AD$11:$AS$11,"&gt;0",AD20:AS20,"=F")=COUNTIF(AD20:AS20,"=F"),SUMIFS($AD$11:$AS$11,AD20:AS20,"=F"),"Carga?"),"")</f>
        <v/>
      </c>
      <c r="AU20" s="31" t="n"/>
      <c r="AV20" s="36" t="n"/>
      <c r="AW20" s="32">
        <f>IF(AV20&gt;AU20,AV20,AU20)</f>
        <v/>
      </c>
      <c r="AX20" s="37" t="n"/>
      <c r="AY20" s="36" t="n"/>
      <c r="AZ20" s="32">
        <f>IF(AX20&gt;AY20,AX20,AY20)</f>
        <v/>
      </c>
      <c r="BA20" s="37" t="n"/>
      <c r="BB20" s="36" t="n"/>
      <c r="BC20" s="32">
        <f>IF(BA20&gt;BB20,BA20,BB20)</f>
        <v/>
      </c>
      <c r="BD20" s="37" t="n"/>
      <c r="BE20" s="36" t="n"/>
      <c r="BF20" s="54">
        <f>IF(BD20&gt;BE20,BD20,BE20)</f>
        <v/>
      </c>
      <c r="BG20" s="55">
        <f>AW20+AZ20+BC20+BF20</f>
        <v/>
      </c>
    </row>
    <row r="21" ht="15" customHeight="1" s="179">
      <c r="B21" s="110">
        <f>ALUNOS!A14</f>
        <v/>
      </c>
      <c r="C21" s="165">
        <f>ALUNOS!B14</f>
        <v/>
      </c>
      <c r="D21" s="115">
        <f>ALUNOS!C14</f>
        <v/>
      </c>
      <c r="E21" s="212" t="n"/>
      <c r="F21" s="212" t="n"/>
      <c r="G21" s="212" t="n"/>
      <c r="H21" s="212" t="n"/>
      <c r="I21" s="212" t="n"/>
      <c r="J21" s="212" t="n"/>
      <c r="K21" s="212" t="n"/>
      <c r="L21" s="212" t="n"/>
      <c r="M21" s="212" t="n"/>
      <c r="N21" s="212" t="n"/>
      <c r="O21" s="212" t="n"/>
      <c r="P21" s="212" t="n"/>
      <c r="Q21" s="212" t="n"/>
      <c r="R21" s="212" t="n"/>
      <c r="S21" s="212" t="n"/>
      <c r="T21" s="212" t="n"/>
      <c r="U21" s="212" t="n"/>
      <c r="V21" s="212" t="n"/>
      <c r="W21" s="212" t="n"/>
      <c r="X21" s="212" t="n"/>
      <c r="Y21" s="212" t="n"/>
      <c r="Z21" s="212" t="n"/>
      <c r="AA21" s="212" t="n"/>
      <c r="AB21" s="212" t="n"/>
      <c r="AC21" s="213" t="n"/>
      <c r="AD21" s="111" t="inlineStr">
        <is>
          <t>.</t>
        </is>
      </c>
      <c r="AE21" s="112" t="inlineStr">
        <is>
          <t>.</t>
        </is>
      </c>
      <c r="AF21" s="112" t="inlineStr">
        <is>
          <t>.</t>
        </is>
      </c>
      <c r="AG21" s="112" t="inlineStr">
        <is>
          <t>.</t>
        </is>
      </c>
      <c r="AH21" s="112" t="inlineStr">
        <is>
          <t>.</t>
        </is>
      </c>
      <c r="AI21" s="112" t="inlineStr">
        <is>
          <t>.</t>
        </is>
      </c>
      <c r="AJ21" s="112" t="inlineStr">
        <is>
          <t>.</t>
        </is>
      </c>
      <c r="AK21" s="112" t="inlineStr">
        <is>
          <t>.</t>
        </is>
      </c>
      <c r="AL21" s="112" t="inlineStr">
        <is>
          <t>.</t>
        </is>
      </c>
      <c r="AM21" s="112" t="inlineStr">
        <is>
          <t>.</t>
        </is>
      </c>
      <c r="AN21" s="112" t="inlineStr">
        <is>
          <t>.</t>
        </is>
      </c>
      <c r="AO21" s="112" t="inlineStr">
        <is>
          <t>.</t>
        </is>
      </c>
      <c r="AP21" s="112" t="inlineStr">
        <is>
          <t>.</t>
        </is>
      </c>
      <c r="AQ21" s="112" t="inlineStr">
        <is>
          <t>.</t>
        </is>
      </c>
      <c r="AR21" s="112" t="inlineStr">
        <is>
          <t>.</t>
        </is>
      </c>
      <c r="AS21" s="112" t="inlineStr">
        <is>
          <t>.</t>
        </is>
      </c>
      <c r="AT21" s="295">
        <f>IF(C21&lt;&gt;"",IF(COUNTIFS($AD$11:$AS$11,"&gt;0",AD21:AS21,"=F")=COUNTIF(AD21:AS21,"=F"),SUMIFS($AD$11:$AS$11,AD21:AS21,"=F"),"Carga?"),"")</f>
        <v/>
      </c>
      <c r="AU21" s="31" t="n"/>
      <c r="AV21" s="36" t="n"/>
      <c r="AW21" s="32">
        <f>IF(AV21&gt;AU21,AV21,AU21)</f>
        <v/>
      </c>
      <c r="AX21" s="37" t="n"/>
      <c r="AY21" s="36" t="n"/>
      <c r="AZ21" s="32">
        <f>IF(AX21&gt;AY21,AX21,AY21)</f>
        <v/>
      </c>
      <c r="BA21" s="37" t="n"/>
      <c r="BB21" s="36" t="n"/>
      <c r="BC21" s="32">
        <f>IF(BA21&gt;BB21,BA21,BB21)</f>
        <v/>
      </c>
      <c r="BD21" s="37" t="n"/>
      <c r="BE21" s="36" t="n"/>
      <c r="BF21" s="54">
        <f>IF(BD21&gt;BE21,BD21,BE21)</f>
        <v/>
      </c>
      <c r="BG21" s="55">
        <f>AW21+AZ21+BC21+BF21</f>
        <v/>
      </c>
    </row>
    <row r="22" ht="15" customHeight="1" s="179">
      <c r="B22" s="113">
        <f>ALUNOS!A15</f>
        <v/>
      </c>
      <c r="C22" s="165">
        <f>ALUNOS!B15</f>
        <v/>
      </c>
      <c r="D22" s="115">
        <f>ALUNOS!C15</f>
        <v/>
      </c>
      <c r="E22" s="212" t="n"/>
      <c r="F22" s="212" t="n"/>
      <c r="G22" s="212" t="n"/>
      <c r="H22" s="212" t="n"/>
      <c r="I22" s="212" t="n"/>
      <c r="J22" s="212" t="n"/>
      <c r="K22" s="212" t="n"/>
      <c r="L22" s="212" t="n"/>
      <c r="M22" s="212" t="n"/>
      <c r="N22" s="212" t="n"/>
      <c r="O22" s="212" t="n"/>
      <c r="P22" s="212" t="n"/>
      <c r="Q22" s="212" t="n"/>
      <c r="R22" s="212" t="n"/>
      <c r="S22" s="212" t="n"/>
      <c r="T22" s="212" t="n"/>
      <c r="U22" s="212" t="n"/>
      <c r="V22" s="212" t="n"/>
      <c r="W22" s="212" t="n"/>
      <c r="X22" s="212" t="n"/>
      <c r="Y22" s="212" t="n"/>
      <c r="Z22" s="212" t="n"/>
      <c r="AA22" s="212" t="n"/>
      <c r="AB22" s="212" t="n"/>
      <c r="AC22" s="213" t="n"/>
      <c r="AD22" s="111" t="inlineStr">
        <is>
          <t>.</t>
        </is>
      </c>
      <c r="AE22" s="112" t="inlineStr">
        <is>
          <t>.</t>
        </is>
      </c>
      <c r="AF22" s="112" t="inlineStr">
        <is>
          <t>.</t>
        </is>
      </c>
      <c r="AG22" s="112" t="inlineStr">
        <is>
          <t>.</t>
        </is>
      </c>
      <c r="AH22" s="112" t="inlineStr">
        <is>
          <t>.</t>
        </is>
      </c>
      <c r="AI22" s="112" t="inlineStr">
        <is>
          <t>.</t>
        </is>
      </c>
      <c r="AJ22" s="112" t="inlineStr">
        <is>
          <t>.</t>
        </is>
      </c>
      <c r="AK22" s="112" t="inlineStr">
        <is>
          <t>.</t>
        </is>
      </c>
      <c r="AL22" s="112" t="inlineStr">
        <is>
          <t>.</t>
        </is>
      </c>
      <c r="AM22" s="112" t="inlineStr">
        <is>
          <t>.</t>
        </is>
      </c>
      <c r="AN22" s="112" t="inlineStr">
        <is>
          <t>.</t>
        </is>
      </c>
      <c r="AO22" s="112" t="inlineStr">
        <is>
          <t>.</t>
        </is>
      </c>
      <c r="AP22" s="112" t="inlineStr">
        <is>
          <t>.</t>
        </is>
      </c>
      <c r="AQ22" s="112" t="inlineStr">
        <is>
          <t>.</t>
        </is>
      </c>
      <c r="AR22" s="112" t="inlineStr">
        <is>
          <t>.</t>
        </is>
      </c>
      <c r="AS22" s="112" t="inlineStr">
        <is>
          <t>.</t>
        </is>
      </c>
      <c r="AT22" s="299">
        <f>IF(C22&lt;&gt;"",IF(COUNTIFS($AD$11:$AS$11,"&gt;0",AD22:AS22,"=F")=COUNTIF(AD22:AS22,"=F"),SUMIFS($AD$11:$AS$11,AD22:AS22,"=F"),"Carga?"),"")</f>
        <v/>
      </c>
      <c r="AU22" s="31" t="n"/>
      <c r="AV22" s="42" t="n"/>
      <c r="AW22" s="32">
        <f>IF(AV22&gt;AU22,AV22,AU22)</f>
        <v/>
      </c>
      <c r="AX22" s="43" t="n"/>
      <c r="AY22" s="42" t="n"/>
      <c r="AZ22" s="32">
        <f>IF(AX22&gt;AY22,AX22,AY22)</f>
        <v/>
      </c>
      <c r="BA22" s="43" t="n"/>
      <c r="BB22" s="42" t="n"/>
      <c r="BC22" s="32">
        <f>IF(BA22&gt;BB22,BA22,BB22)</f>
        <v/>
      </c>
      <c r="BD22" s="43" t="n"/>
      <c r="BE22" s="42" t="n"/>
      <c r="BF22" s="54">
        <f>IF(BD22&gt;BE22,BD22,BE22)</f>
        <v/>
      </c>
      <c r="BG22" s="55">
        <f>AW22+AZ22+BC22+BF22</f>
        <v/>
      </c>
    </row>
    <row r="23" ht="15" customHeight="1" s="179">
      <c r="B23" s="105">
        <f>ALUNOS!A16</f>
        <v/>
      </c>
      <c r="C23" s="164">
        <f>ALUNOS!B16</f>
        <v/>
      </c>
      <c r="D23" s="114">
        <f>ALUNOS!C16</f>
        <v/>
      </c>
      <c r="E23" s="212" t="n"/>
      <c r="F23" s="212" t="n"/>
      <c r="G23" s="212" t="n"/>
      <c r="H23" s="212" t="n"/>
      <c r="I23" s="212" t="n"/>
      <c r="J23" s="212" t="n"/>
      <c r="K23" s="212" t="n"/>
      <c r="L23" s="212" t="n"/>
      <c r="M23" s="212" t="n"/>
      <c r="N23" s="212" t="n"/>
      <c r="O23" s="212" t="n"/>
      <c r="P23" s="212" t="n"/>
      <c r="Q23" s="212" t="n"/>
      <c r="R23" s="212" t="n"/>
      <c r="S23" s="212" t="n"/>
      <c r="T23" s="212" t="n"/>
      <c r="U23" s="212" t="n"/>
      <c r="V23" s="212" t="n"/>
      <c r="W23" s="212" t="n"/>
      <c r="X23" s="212" t="n"/>
      <c r="Y23" s="212" t="n"/>
      <c r="Z23" s="212" t="n"/>
      <c r="AA23" s="212" t="n"/>
      <c r="AB23" s="212" t="n"/>
      <c r="AC23" s="213" t="n"/>
      <c r="AD23" s="108" t="inlineStr">
        <is>
          <t>.</t>
        </is>
      </c>
      <c r="AE23" s="109" t="inlineStr">
        <is>
          <t>.</t>
        </is>
      </c>
      <c r="AF23" s="109" t="inlineStr">
        <is>
          <t>.</t>
        </is>
      </c>
      <c r="AG23" s="109" t="inlineStr">
        <is>
          <t>.</t>
        </is>
      </c>
      <c r="AH23" s="109" t="inlineStr">
        <is>
          <t>.</t>
        </is>
      </c>
      <c r="AI23" s="109" t="inlineStr">
        <is>
          <t>.</t>
        </is>
      </c>
      <c r="AJ23" s="109" t="inlineStr">
        <is>
          <t>.</t>
        </is>
      </c>
      <c r="AK23" s="109" t="inlineStr">
        <is>
          <t>.</t>
        </is>
      </c>
      <c r="AL23" s="109" t="inlineStr">
        <is>
          <t>.</t>
        </is>
      </c>
      <c r="AM23" s="109" t="inlineStr">
        <is>
          <t>.</t>
        </is>
      </c>
      <c r="AN23" s="109" t="inlineStr">
        <is>
          <t>.</t>
        </is>
      </c>
      <c r="AO23" s="109" t="inlineStr">
        <is>
          <t>.</t>
        </is>
      </c>
      <c r="AP23" s="109" t="inlineStr">
        <is>
          <t>.</t>
        </is>
      </c>
      <c r="AQ23" s="109" t="inlineStr">
        <is>
          <t>.</t>
        </is>
      </c>
      <c r="AR23" s="109" t="inlineStr">
        <is>
          <t>.</t>
        </is>
      </c>
      <c r="AS23" s="109" t="inlineStr">
        <is>
          <t>.</t>
        </is>
      </c>
      <c r="AT23" s="302">
        <f>IF(C23&lt;&gt;"",IF(COUNTIFS($AD$11:$AS$11,"&gt;0",AD23:AS23,"=F")=COUNTIF(AD23:AS23,"=F"),SUMIFS($AD$11:$AS$11,AD23:AS23,"=F"),"Carga?"),"")</f>
        <v/>
      </c>
      <c r="AU23" s="31" t="n"/>
      <c r="AV23" s="32" t="n"/>
      <c r="AW23" s="32">
        <f>IF(AV23&gt;AU23,AV23,AU23)</f>
        <v/>
      </c>
      <c r="AX23" s="31" t="n"/>
      <c r="AY23" s="32" t="n"/>
      <c r="AZ23" s="32">
        <f>IF(AX23&gt;AY23,AX23,AY23)</f>
        <v/>
      </c>
      <c r="BA23" s="31" t="n"/>
      <c r="BB23" s="32" t="n"/>
      <c r="BC23" s="32">
        <f>IF(BA23&gt;BB23,BA23,BB23)</f>
        <v/>
      </c>
      <c r="BD23" s="31" t="n"/>
      <c r="BE23" s="32" t="n"/>
      <c r="BF23" s="54">
        <f>IF(BD23&gt;BE23,BD23,BE23)</f>
        <v/>
      </c>
      <c r="BG23" s="55">
        <f>AW23+AZ23+BC23+BF23</f>
        <v/>
      </c>
    </row>
    <row r="24" ht="15" customHeight="1" s="179">
      <c r="B24" s="105">
        <f>ALUNOS!A17</f>
        <v/>
      </c>
      <c r="C24" s="164">
        <f>ALUNOS!B17</f>
        <v/>
      </c>
      <c r="D24" s="114">
        <f>ALUNOS!C17</f>
        <v/>
      </c>
      <c r="E24" s="212" t="n"/>
      <c r="F24" s="212" t="n"/>
      <c r="G24" s="212" t="n"/>
      <c r="H24" s="212" t="n"/>
      <c r="I24" s="212" t="n"/>
      <c r="J24" s="212" t="n"/>
      <c r="K24" s="212" t="n"/>
      <c r="L24" s="212" t="n"/>
      <c r="M24" s="212" t="n"/>
      <c r="N24" s="212" t="n"/>
      <c r="O24" s="212" t="n"/>
      <c r="P24" s="212" t="n"/>
      <c r="Q24" s="212" t="n"/>
      <c r="R24" s="212" t="n"/>
      <c r="S24" s="212" t="n"/>
      <c r="T24" s="212" t="n"/>
      <c r="U24" s="212" t="n"/>
      <c r="V24" s="212" t="n"/>
      <c r="W24" s="212" t="n"/>
      <c r="X24" s="212" t="n"/>
      <c r="Y24" s="212" t="n"/>
      <c r="Z24" s="212" t="n"/>
      <c r="AA24" s="212" t="n"/>
      <c r="AB24" s="212" t="n"/>
      <c r="AC24" s="213" t="n"/>
      <c r="AD24" s="108" t="inlineStr">
        <is>
          <t>.</t>
        </is>
      </c>
      <c r="AE24" s="109" t="inlineStr">
        <is>
          <t>.</t>
        </is>
      </c>
      <c r="AF24" s="109" t="inlineStr">
        <is>
          <t>.</t>
        </is>
      </c>
      <c r="AG24" s="109" t="inlineStr">
        <is>
          <t>.</t>
        </is>
      </c>
      <c r="AH24" s="109" t="inlineStr">
        <is>
          <t>.</t>
        </is>
      </c>
      <c r="AI24" s="109" t="inlineStr">
        <is>
          <t>.</t>
        </is>
      </c>
      <c r="AJ24" s="109" t="inlineStr">
        <is>
          <t>.</t>
        </is>
      </c>
      <c r="AK24" s="109" t="inlineStr">
        <is>
          <t>.</t>
        </is>
      </c>
      <c r="AL24" s="109" t="inlineStr">
        <is>
          <t>.</t>
        </is>
      </c>
      <c r="AM24" s="109" t="inlineStr">
        <is>
          <t>.</t>
        </is>
      </c>
      <c r="AN24" s="109" t="inlineStr">
        <is>
          <t>.</t>
        </is>
      </c>
      <c r="AO24" s="109" t="inlineStr">
        <is>
          <t>.</t>
        </is>
      </c>
      <c r="AP24" s="109" t="inlineStr">
        <is>
          <t>.</t>
        </is>
      </c>
      <c r="AQ24" s="109" t="inlineStr">
        <is>
          <t>.</t>
        </is>
      </c>
      <c r="AR24" s="109" t="inlineStr">
        <is>
          <t>.</t>
        </is>
      </c>
      <c r="AS24" s="109" t="inlineStr">
        <is>
          <t>.</t>
        </is>
      </c>
      <c r="AT24" s="292">
        <f>IF(C24&lt;&gt;"",IF(COUNTIFS($AD$11:$AS$11,"&gt;0",AD24:AS24,"=F")=COUNTIF(AD24:AS24,"=F"),SUMIFS($AD$11:$AS$11,AD24:AS24,"=F"),"Carga?"),"")</f>
        <v/>
      </c>
      <c r="AU24" s="31" t="n"/>
      <c r="AV24" s="32" t="n"/>
      <c r="AW24" s="32">
        <f>IF(AV24&gt;AU24,AV24,AU24)</f>
        <v/>
      </c>
      <c r="AX24" s="31" t="n"/>
      <c r="AY24" s="32" t="n"/>
      <c r="AZ24" s="32">
        <f>IF(AX24&gt;AY24,AX24,AY24)</f>
        <v/>
      </c>
      <c r="BA24" s="31" t="n"/>
      <c r="BB24" s="32" t="n"/>
      <c r="BC24" s="32">
        <f>IF(BA24&gt;BB24,BA24,BB24)</f>
        <v/>
      </c>
      <c r="BD24" s="31" t="n"/>
      <c r="BE24" s="32" t="n"/>
      <c r="BF24" s="54">
        <f>IF(BD24&gt;BE24,BD24,BE24)</f>
        <v/>
      </c>
      <c r="BG24" s="55">
        <f>AW24+AZ24+BC24+BF24</f>
        <v/>
      </c>
    </row>
    <row r="25" ht="15" customHeight="1" s="179">
      <c r="B25" s="105">
        <f>ALUNOS!A18</f>
        <v/>
      </c>
      <c r="C25" s="164">
        <f>ALUNOS!B18</f>
        <v/>
      </c>
      <c r="D25" s="114">
        <f>ALUNOS!C18</f>
        <v/>
      </c>
      <c r="E25" s="212" t="n"/>
      <c r="F25" s="212" t="n"/>
      <c r="G25" s="212" t="n"/>
      <c r="H25" s="212" t="n"/>
      <c r="I25" s="212" t="n"/>
      <c r="J25" s="212" t="n"/>
      <c r="K25" s="212" t="n"/>
      <c r="L25" s="212" t="n"/>
      <c r="M25" s="212" t="n"/>
      <c r="N25" s="212" t="n"/>
      <c r="O25" s="212" t="n"/>
      <c r="P25" s="212" t="n"/>
      <c r="Q25" s="212" t="n"/>
      <c r="R25" s="212" t="n"/>
      <c r="S25" s="212" t="n"/>
      <c r="T25" s="212" t="n"/>
      <c r="U25" s="212" t="n"/>
      <c r="V25" s="212" t="n"/>
      <c r="W25" s="212" t="n"/>
      <c r="X25" s="212" t="n"/>
      <c r="Y25" s="212" t="n"/>
      <c r="Z25" s="212" t="n"/>
      <c r="AA25" s="212" t="n"/>
      <c r="AB25" s="212" t="n"/>
      <c r="AC25" s="213" t="n"/>
      <c r="AD25" s="111" t="inlineStr">
        <is>
          <t>.</t>
        </is>
      </c>
      <c r="AE25" s="112" t="inlineStr">
        <is>
          <t>.</t>
        </is>
      </c>
      <c r="AF25" s="112" t="inlineStr">
        <is>
          <t>.</t>
        </is>
      </c>
      <c r="AG25" s="112" t="inlineStr">
        <is>
          <t>.</t>
        </is>
      </c>
      <c r="AH25" s="112" t="inlineStr">
        <is>
          <t>.</t>
        </is>
      </c>
      <c r="AI25" s="112" t="inlineStr">
        <is>
          <t>.</t>
        </is>
      </c>
      <c r="AJ25" s="112" t="inlineStr">
        <is>
          <t>.</t>
        </is>
      </c>
      <c r="AK25" s="112" t="inlineStr">
        <is>
          <t>.</t>
        </is>
      </c>
      <c r="AL25" s="112" t="inlineStr">
        <is>
          <t>.</t>
        </is>
      </c>
      <c r="AM25" s="112" t="inlineStr">
        <is>
          <t>.</t>
        </is>
      </c>
      <c r="AN25" s="112" t="inlineStr">
        <is>
          <t>.</t>
        </is>
      </c>
      <c r="AO25" s="112" t="inlineStr">
        <is>
          <t>.</t>
        </is>
      </c>
      <c r="AP25" s="112" t="inlineStr">
        <is>
          <t>.</t>
        </is>
      </c>
      <c r="AQ25" s="112" t="inlineStr">
        <is>
          <t>.</t>
        </is>
      </c>
      <c r="AR25" s="112" t="inlineStr">
        <is>
          <t>.</t>
        </is>
      </c>
      <c r="AS25" s="112" t="inlineStr">
        <is>
          <t>.</t>
        </is>
      </c>
      <c r="AT25" s="292">
        <f>IF(C25&lt;&gt;"",IF(COUNTIFS($AD$11:$AS$11,"&gt;0",AD25:AS25,"=F")=COUNTIF(AD25:AS25,"=F"),SUMIFS($AD$11:$AS$11,AD25:AS25,"=F"),"Carga?"),"")</f>
        <v/>
      </c>
      <c r="AU25" s="31" t="n"/>
      <c r="AV25" s="32" t="n"/>
      <c r="AW25" s="32">
        <f>IF(AV25&gt;AU25,AV25,AU25)</f>
        <v/>
      </c>
      <c r="AX25" s="31" t="n"/>
      <c r="AY25" s="32" t="n"/>
      <c r="AZ25" s="32">
        <f>IF(AX25&gt;AY25,AX25,AY25)</f>
        <v/>
      </c>
      <c r="BA25" s="31" t="n"/>
      <c r="BB25" s="32" t="n"/>
      <c r="BC25" s="32">
        <f>IF(BA25&gt;BB25,BA25,BB25)</f>
        <v/>
      </c>
      <c r="BD25" s="31" t="n"/>
      <c r="BE25" s="32" t="n"/>
      <c r="BF25" s="54">
        <f>IF(BD25&gt;BE25,BD25,BE25)</f>
        <v/>
      </c>
      <c r="BG25" s="55">
        <f>AW25+AZ25+BC25+BF25</f>
        <v/>
      </c>
    </row>
    <row r="26" ht="15" customHeight="1" s="179">
      <c r="B26" s="105">
        <f>ALUNOS!A19</f>
        <v/>
      </c>
      <c r="C26" s="164">
        <f>ALUNOS!B19</f>
        <v/>
      </c>
      <c r="D26" s="114">
        <f>ALUNOS!C19</f>
        <v/>
      </c>
      <c r="E26" s="212" t="n"/>
      <c r="F26" s="212" t="n"/>
      <c r="G26" s="212" t="n"/>
      <c r="H26" s="212" t="n"/>
      <c r="I26" s="212" t="n"/>
      <c r="J26" s="212" t="n"/>
      <c r="K26" s="212" t="n"/>
      <c r="L26" s="212" t="n"/>
      <c r="M26" s="212" t="n"/>
      <c r="N26" s="212" t="n"/>
      <c r="O26" s="212" t="n"/>
      <c r="P26" s="212" t="n"/>
      <c r="Q26" s="212" t="n"/>
      <c r="R26" s="212" t="n"/>
      <c r="S26" s="212" t="n"/>
      <c r="T26" s="212" t="n"/>
      <c r="U26" s="212" t="n"/>
      <c r="V26" s="212" t="n"/>
      <c r="W26" s="212" t="n"/>
      <c r="X26" s="212" t="n"/>
      <c r="Y26" s="212" t="n"/>
      <c r="Z26" s="212" t="n"/>
      <c r="AA26" s="212" t="n"/>
      <c r="AB26" s="212" t="n"/>
      <c r="AC26" s="213" t="n"/>
      <c r="AD26" s="111" t="inlineStr">
        <is>
          <t>.</t>
        </is>
      </c>
      <c r="AE26" s="112" t="inlineStr">
        <is>
          <t>.</t>
        </is>
      </c>
      <c r="AF26" s="112" t="inlineStr">
        <is>
          <t>.</t>
        </is>
      </c>
      <c r="AG26" s="112" t="inlineStr">
        <is>
          <t>.</t>
        </is>
      </c>
      <c r="AH26" s="112" t="inlineStr">
        <is>
          <t>.</t>
        </is>
      </c>
      <c r="AI26" s="112" t="inlineStr">
        <is>
          <t>.</t>
        </is>
      </c>
      <c r="AJ26" s="112" t="inlineStr">
        <is>
          <t>.</t>
        </is>
      </c>
      <c r="AK26" s="112" t="inlineStr">
        <is>
          <t>.</t>
        </is>
      </c>
      <c r="AL26" s="112" t="inlineStr">
        <is>
          <t>.</t>
        </is>
      </c>
      <c r="AM26" s="112" t="inlineStr">
        <is>
          <t>.</t>
        </is>
      </c>
      <c r="AN26" s="112" t="inlineStr">
        <is>
          <t>.</t>
        </is>
      </c>
      <c r="AO26" s="112" t="inlineStr">
        <is>
          <t>.</t>
        </is>
      </c>
      <c r="AP26" s="112" t="inlineStr">
        <is>
          <t>.</t>
        </is>
      </c>
      <c r="AQ26" s="112" t="inlineStr">
        <is>
          <t>.</t>
        </is>
      </c>
      <c r="AR26" s="112" t="inlineStr">
        <is>
          <t>.</t>
        </is>
      </c>
      <c r="AS26" s="112" t="inlineStr">
        <is>
          <t>.</t>
        </is>
      </c>
      <c r="AT26" s="292">
        <f>IF(C26&lt;&gt;"",IF(COUNTIFS($AD$11:$AS$11,"&gt;0",AD26:AS26,"=F")=COUNTIF(AD26:AS26,"=F"),SUMIFS($AD$11:$AS$11,AD26:AS26,"=F"),"Carga?"),"")</f>
        <v/>
      </c>
      <c r="AU26" s="31" t="n"/>
      <c r="AV26" s="32" t="n"/>
      <c r="AW26" s="32">
        <f>IF(AV26&gt;AU26,AV26,AU26)</f>
        <v/>
      </c>
      <c r="AX26" s="31" t="n"/>
      <c r="AY26" s="32" t="n"/>
      <c r="AZ26" s="32">
        <f>IF(AX26&gt;AY26,AX26,AY26)</f>
        <v/>
      </c>
      <c r="BA26" s="31" t="n"/>
      <c r="BB26" s="32" t="n"/>
      <c r="BC26" s="32">
        <f>IF(BA26&gt;BB26,BA26,BB26)</f>
        <v/>
      </c>
      <c r="BD26" s="31" t="n"/>
      <c r="BE26" s="32" t="n"/>
      <c r="BF26" s="54">
        <f>IF(BD26&gt;BE26,BD26,BE26)</f>
        <v/>
      </c>
      <c r="BG26" s="55">
        <f>AW26+AZ26+BC26+BF26</f>
        <v/>
      </c>
    </row>
    <row r="27" ht="15" customHeight="1" s="179">
      <c r="B27" s="110">
        <f>ALUNOS!A20</f>
        <v/>
      </c>
      <c r="C27" s="165">
        <f>ALUNOS!B20</f>
        <v/>
      </c>
      <c r="D27" s="115">
        <f>ALUNOS!C20</f>
        <v/>
      </c>
      <c r="E27" s="212" t="n"/>
      <c r="F27" s="212" t="n"/>
      <c r="G27" s="212" t="n"/>
      <c r="H27" s="212" t="n"/>
      <c r="I27" s="212" t="n"/>
      <c r="J27" s="212" t="n"/>
      <c r="K27" s="212" t="n"/>
      <c r="L27" s="212" t="n"/>
      <c r="M27" s="212" t="n"/>
      <c r="N27" s="212" t="n"/>
      <c r="O27" s="212" t="n"/>
      <c r="P27" s="212" t="n"/>
      <c r="Q27" s="212" t="n"/>
      <c r="R27" s="212" t="n"/>
      <c r="S27" s="212" t="n"/>
      <c r="T27" s="212" t="n"/>
      <c r="U27" s="212" t="n"/>
      <c r="V27" s="212" t="n"/>
      <c r="W27" s="212" t="n"/>
      <c r="X27" s="212" t="n"/>
      <c r="Y27" s="212" t="n"/>
      <c r="Z27" s="212" t="n"/>
      <c r="AA27" s="212" t="n"/>
      <c r="AB27" s="212" t="n"/>
      <c r="AC27" s="213" t="n"/>
      <c r="AD27" s="111" t="inlineStr">
        <is>
          <t>.</t>
        </is>
      </c>
      <c r="AE27" s="112" t="inlineStr">
        <is>
          <t>.</t>
        </is>
      </c>
      <c r="AF27" s="112" t="inlineStr">
        <is>
          <t>.</t>
        </is>
      </c>
      <c r="AG27" s="112" t="inlineStr">
        <is>
          <t>.</t>
        </is>
      </c>
      <c r="AH27" s="112" t="inlineStr">
        <is>
          <t>.</t>
        </is>
      </c>
      <c r="AI27" s="112" t="inlineStr">
        <is>
          <t>.</t>
        </is>
      </c>
      <c r="AJ27" s="112" t="inlineStr">
        <is>
          <t>.</t>
        </is>
      </c>
      <c r="AK27" s="112" t="inlineStr">
        <is>
          <t>.</t>
        </is>
      </c>
      <c r="AL27" s="112" t="inlineStr">
        <is>
          <t>.</t>
        </is>
      </c>
      <c r="AM27" s="112" t="inlineStr">
        <is>
          <t>.</t>
        </is>
      </c>
      <c r="AN27" s="112" t="inlineStr">
        <is>
          <t>.</t>
        </is>
      </c>
      <c r="AO27" s="112" t="inlineStr">
        <is>
          <t>.</t>
        </is>
      </c>
      <c r="AP27" s="112" t="inlineStr">
        <is>
          <t>.</t>
        </is>
      </c>
      <c r="AQ27" s="112" t="inlineStr">
        <is>
          <t>.</t>
        </is>
      </c>
      <c r="AR27" s="112" t="inlineStr">
        <is>
          <t>.</t>
        </is>
      </c>
      <c r="AS27" s="112" t="inlineStr">
        <is>
          <t>.</t>
        </is>
      </c>
      <c r="AT27" s="295">
        <f>IF(C27&lt;&gt;"",IF(COUNTIFS($AD$11:$AS$11,"&gt;0",AD27:AS27,"=F")=COUNTIF(AD27:AS27,"=F"),SUMIFS($AD$11:$AS$11,AD27:AS27,"=F"),"Carga?"),"")</f>
        <v/>
      </c>
      <c r="AU27" s="31" t="n"/>
      <c r="AV27" s="36" t="n"/>
      <c r="AW27" s="32">
        <f>IF(AV27&gt;AU27,AV27,AU27)</f>
        <v/>
      </c>
      <c r="AX27" s="37" t="n"/>
      <c r="AY27" s="36" t="n"/>
      <c r="AZ27" s="32">
        <f>IF(AX27&gt;AY27,AX27,AY27)</f>
        <v/>
      </c>
      <c r="BA27" s="37" t="n"/>
      <c r="BB27" s="36" t="n"/>
      <c r="BC27" s="32">
        <f>IF(BA27&gt;BB27,BA27,BB27)</f>
        <v/>
      </c>
      <c r="BD27" s="37" t="n"/>
      <c r="BE27" s="36" t="n"/>
      <c r="BF27" s="54">
        <f>IF(BD27&gt;BE27,BD27,BE27)</f>
        <v/>
      </c>
      <c r="BG27" s="55">
        <f>AW27+AZ27+BC27+BF27</f>
        <v/>
      </c>
    </row>
    <row r="28" ht="15" customHeight="1" s="179">
      <c r="B28" s="110">
        <f>ALUNOS!A21</f>
        <v/>
      </c>
      <c r="C28" s="165">
        <f>ALUNOS!B21</f>
        <v/>
      </c>
      <c r="D28" s="115">
        <f>ALUNOS!C21</f>
        <v/>
      </c>
      <c r="E28" s="212" t="n"/>
      <c r="F28" s="212" t="n"/>
      <c r="G28" s="212" t="n"/>
      <c r="H28" s="212" t="n"/>
      <c r="I28" s="212" t="n"/>
      <c r="J28" s="212" t="n"/>
      <c r="K28" s="212" t="n"/>
      <c r="L28" s="212" t="n"/>
      <c r="M28" s="212" t="n"/>
      <c r="N28" s="212" t="n"/>
      <c r="O28" s="212" t="n"/>
      <c r="P28" s="212" t="n"/>
      <c r="Q28" s="212" t="n"/>
      <c r="R28" s="212" t="n"/>
      <c r="S28" s="212" t="n"/>
      <c r="T28" s="212" t="n"/>
      <c r="U28" s="212" t="n"/>
      <c r="V28" s="212" t="n"/>
      <c r="W28" s="212" t="n"/>
      <c r="X28" s="212" t="n"/>
      <c r="Y28" s="212" t="n"/>
      <c r="Z28" s="212" t="n"/>
      <c r="AA28" s="212" t="n"/>
      <c r="AB28" s="212" t="n"/>
      <c r="AC28" s="213" t="n"/>
      <c r="AD28" s="108" t="inlineStr">
        <is>
          <t>.</t>
        </is>
      </c>
      <c r="AE28" s="109" t="inlineStr">
        <is>
          <t>.</t>
        </is>
      </c>
      <c r="AF28" s="109" t="inlineStr">
        <is>
          <t>.</t>
        </is>
      </c>
      <c r="AG28" s="109" t="inlineStr">
        <is>
          <t>.</t>
        </is>
      </c>
      <c r="AH28" s="109" t="inlineStr">
        <is>
          <t>.</t>
        </is>
      </c>
      <c r="AI28" s="109" t="inlineStr">
        <is>
          <t>.</t>
        </is>
      </c>
      <c r="AJ28" s="109" t="inlineStr">
        <is>
          <t>.</t>
        </is>
      </c>
      <c r="AK28" s="109" t="inlineStr">
        <is>
          <t>.</t>
        </is>
      </c>
      <c r="AL28" s="109" t="inlineStr">
        <is>
          <t>.</t>
        </is>
      </c>
      <c r="AM28" s="109" t="inlineStr">
        <is>
          <t>.</t>
        </is>
      </c>
      <c r="AN28" s="109" t="inlineStr">
        <is>
          <t>.</t>
        </is>
      </c>
      <c r="AO28" s="109" t="inlineStr">
        <is>
          <t>.</t>
        </is>
      </c>
      <c r="AP28" s="109" t="inlineStr">
        <is>
          <t>.</t>
        </is>
      </c>
      <c r="AQ28" s="109" t="inlineStr">
        <is>
          <t>.</t>
        </is>
      </c>
      <c r="AR28" s="109" t="inlineStr">
        <is>
          <t>.</t>
        </is>
      </c>
      <c r="AS28" s="109" t="inlineStr">
        <is>
          <t>.</t>
        </is>
      </c>
      <c r="AT28" s="295">
        <f>IF(C28&lt;&gt;"",IF(COUNTIFS($AD$11:$AS$11,"&gt;0",AD28:AS28,"=F")=COUNTIF(AD28:AS28,"=F"),SUMIFS($AD$11:$AS$11,AD28:AS28,"=F"),"Carga?"),"")</f>
        <v/>
      </c>
      <c r="AU28" s="31" t="n"/>
      <c r="AV28" s="36" t="n"/>
      <c r="AW28" s="32">
        <f>IF(AV28&gt;AU28,AV28,AU28)</f>
        <v/>
      </c>
      <c r="AX28" s="37" t="n"/>
      <c r="AY28" s="36" t="n"/>
      <c r="AZ28" s="32">
        <f>IF(AX28&gt;AY28,AX28,AY28)</f>
        <v/>
      </c>
      <c r="BA28" s="37" t="n"/>
      <c r="BB28" s="36" t="n"/>
      <c r="BC28" s="32">
        <f>IF(BA28&gt;BB28,BA28,BB28)</f>
        <v/>
      </c>
      <c r="BD28" s="37" t="n"/>
      <c r="BE28" s="36" t="n"/>
      <c r="BF28" s="54">
        <f>IF(BD28&gt;BE28,BD28,BE28)</f>
        <v/>
      </c>
      <c r="BG28" s="55">
        <f>AW28+AZ28+BC28+BF28</f>
        <v/>
      </c>
    </row>
    <row r="29" ht="15" customHeight="1" s="179">
      <c r="B29" s="105">
        <f>ALUNOS!A22</f>
        <v/>
      </c>
      <c r="C29" s="164">
        <f>ALUNOS!B22</f>
        <v/>
      </c>
      <c r="D29" s="114">
        <f>ALUNOS!C22</f>
        <v/>
      </c>
      <c r="E29" s="212" t="n"/>
      <c r="F29" s="212" t="n"/>
      <c r="G29" s="212" t="n"/>
      <c r="H29" s="212" t="n"/>
      <c r="I29" s="212" t="n"/>
      <c r="J29" s="212" t="n"/>
      <c r="K29" s="212" t="n"/>
      <c r="L29" s="212" t="n"/>
      <c r="M29" s="212" t="n"/>
      <c r="N29" s="212" t="n"/>
      <c r="O29" s="212" t="n"/>
      <c r="P29" s="212" t="n"/>
      <c r="Q29" s="212" t="n"/>
      <c r="R29" s="212" t="n"/>
      <c r="S29" s="212" t="n"/>
      <c r="T29" s="212" t="n"/>
      <c r="U29" s="212" t="n"/>
      <c r="V29" s="212" t="n"/>
      <c r="W29" s="212" t="n"/>
      <c r="X29" s="212" t="n"/>
      <c r="Y29" s="212" t="n"/>
      <c r="Z29" s="212" t="n"/>
      <c r="AA29" s="212" t="n"/>
      <c r="AB29" s="212" t="n"/>
      <c r="AC29" s="213" t="n"/>
      <c r="AD29" s="108" t="inlineStr">
        <is>
          <t>.</t>
        </is>
      </c>
      <c r="AE29" s="109" t="inlineStr">
        <is>
          <t>.</t>
        </is>
      </c>
      <c r="AF29" s="109" t="inlineStr">
        <is>
          <t>.</t>
        </is>
      </c>
      <c r="AG29" s="109" t="inlineStr">
        <is>
          <t>.</t>
        </is>
      </c>
      <c r="AH29" s="109" t="inlineStr">
        <is>
          <t>.</t>
        </is>
      </c>
      <c r="AI29" s="109" t="inlineStr">
        <is>
          <t>.</t>
        </is>
      </c>
      <c r="AJ29" s="109" t="inlineStr">
        <is>
          <t>.</t>
        </is>
      </c>
      <c r="AK29" s="109" t="inlineStr">
        <is>
          <t>.</t>
        </is>
      </c>
      <c r="AL29" s="109" t="inlineStr">
        <is>
          <t>.</t>
        </is>
      </c>
      <c r="AM29" s="109" t="inlineStr">
        <is>
          <t>.</t>
        </is>
      </c>
      <c r="AN29" s="109" t="inlineStr">
        <is>
          <t>.</t>
        </is>
      </c>
      <c r="AO29" s="109" t="inlineStr">
        <is>
          <t>.</t>
        </is>
      </c>
      <c r="AP29" s="109" t="inlineStr">
        <is>
          <t>.</t>
        </is>
      </c>
      <c r="AQ29" s="109" t="inlineStr">
        <is>
          <t>.</t>
        </is>
      </c>
      <c r="AR29" s="109" t="inlineStr">
        <is>
          <t>.</t>
        </is>
      </c>
      <c r="AS29" s="109" t="inlineStr">
        <is>
          <t>.</t>
        </is>
      </c>
      <c r="AT29" s="292">
        <f>IF(C29&lt;&gt;"",IF(COUNTIFS($AD$11:$AS$11,"&gt;0",AD29:AS29,"=F")=COUNTIF(AD29:AS29,"=F"),SUMIFS($AD$11:$AS$11,AD29:AS29,"=F"),"Carga?"),"")</f>
        <v/>
      </c>
      <c r="AU29" s="31" t="n"/>
      <c r="AV29" s="32" t="n"/>
      <c r="AW29" s="32">
        <f>IF(AV29&gt;AU29,AV29,AU29)</f>
        <v/>
      </c>
      <c r="AX29" s="31" t="n"/>
      <c r="AY29" s="32" t="n"/>
      <c r="AZ29" s="32">
        <f>IF(AX29&gt;AY29,AX29,AY29)</f>
        <v/>
      </c>
      <c r="BA29" s="31" t="n"/>
      <c r="BB29" s="32" t="n"/>
      <c r="BC29" s="32">
        <f>IF(BA29&gt;BB29,BA29,BB29)</f>
        <v/>
      </c>
      <c r="BD29" s="31" t="n"/>
      <c r="BE29" s="32" t="n"/>
      <c r="BF29" s="54">
        <f>IF(BD29&gt;BE29,BD29,BE29)</f>
        <v/>
      </c>
      <c r="BG29" s="55">
        <f>AW29+AZ29+BC29+BF29</f>
        <v/>
      </c>
    </row>
    <row r="30" ht="15" customHeight="1" s="179">
      <c r="B30" s="105">
        <f>ALUNOS!A23</f>
        <v/>
      </c>
      <c r="C30" s="164">
        <f>ALUNOS!B23</f>
        <v/>
      </c>
      <c r="D30" s="114">
        <f>ALUNOS!C23</f>
        <v/>
      </c>
      <c r="E30" s="212" t="n"/>
      <c r="F30" s="212" t="n"/>
      <c r="G30" s="212" t="n"/>
      <c r="H30" s="212" t="n"/>
      <c r="I30" s="212" t="n"/>
      <c r="J30" s="212" t="n"/>
      <c r="K30" s="212" t="n"/>
      <c r="L30" s="212" t="n"/>
      <c r="M30" s="212" t="n"/>
      <c r="N30" s="212" t="n"/>
      <c r="O30" s="212" t="n"/>
      <c r="P30" s="212" t="n"/>
      <c r="Q30" s="212" t="n"/>
      <c r="R30" s="212" t="n"/>
      <c r="S30" s="212" t="n"/>
      <c r="T30" s="212" t="n"/>
      <c r="U30" s="212" t="n"/>
      <c r="V30" s="212" t="n"/>
      <c r="W30" s="212" t="n"/>
      <c r="X30" s="212" t="n"/>
      <c r="Y30" s="212" t="n"/>
      <c r="Z30" s="212" t="n"/>
      <c r="AA30" s="212" t="n"/>
      <c r="AB30" s="212" t="n"/>
      <c r="AC30" s="213" t="n"/>
      <c r="AD30" s="108" t="inlineStr">
        <is>
          <t>.</t>
        </is>
      </c>
      <c r="AE30" s="109" t="inlineStr">
        <is>
          <t>.</t>
        </is>
      </c>
      <c r="AF30" s="109" t="inlineStr">
        <is>
          <t>.</t>
        </is>
      </c>
      <c r="AG30" s="109" t="inlineStr">
        <is>
          <t>.</t>
        </is>
      </c>
      <c r="AH30" s="109" t="inlineStr">
        <is>
          <t>.</t>
        </is>
      </c>
      <c r="AI30" s="109" t="inlineStr">
        <is>
          <t>.</t>
        </is>
      </c>
      <c r="AJ30" s="109" t="inlineStr">
        <is>
          <t>.</t>
        </is>
      </c>
      <c r="AK30" s="109" t="inlineStr">
        <is>
          <t>.</t>
        </is>
      </c>
      <c r="AL30" s="109" t="inlineStr">
        <is>
          <t>.</t>
        </is>
      </c>
      <c r="AM30" s="109" t="inlineStr">
        <is>
          <t>.</t>
        </is>
      </c>
      <c r="AN30" s="109" t="inlineStr">
        <is>
          <t>.</t>
        </is>
      </c>
      <c r="AO30" s="109" t="inlineStr">
        <is>
          <t>.</t>
        </is>
      </c>
      <c r="AP30" s="109" t="inlineStr">
        <is>
          <t>.</t>
        </is>
      </c>
      <c r="AQ30" s="109" t="inlineStr">
        <is>
          <t>.</t>
        </is>
      </c>
      <c r="AR30" s="109" t="inlineStr">
        <is>
          <t>.</t>
        </is>
      </c>
      <c r="AS30" s="109" t="inlineStr">
        <is>
          <t>.</t>
        </is>
      </c>
      <c r="AT30" s="292">
        <f>IF(C30&lt;&gt;"",IF(COUNTIFS($AD$11:$AS$11,"&gt;0",AD30:AS30,"=F")=COUNTIF(AD30:AS30,"=F"),SUMIFS($AD$11:$AS$11,AD30:AS30,"=F"),"Carga?"),"")</f>
        <v/>
      </c>
      <c r="AU30" s="31" t="n"/>
      <c r="AV30" s="32" t="n"/>
      <c r="AW30" s="32">
        <f>IF(AV30&gt;AU30,AV30,AU30)</f>
        <v/>
      </c>
      <c r="AX30" s="31" t="n"/>
      <c r="AY30" s="32" t="n"/>
      <c r="AZ30" s="32">
        <f>IF(AX30&gt;AY30,AX30,AY30)</f>
        <v/>
      </c>
      <c r="BA30" s="31" t="n"/>
      <c r="BB30" s="32" t="n"/>
      <c r="BC30" s="32">
        <f>IF(BA30&gt;BB30,BA30,BB30)</f>
        <v/>
      </c>
      <c r="BD30" s="31" t="n"/>
      <c r="BE30" s="32" t="n"/>
      <c r="BF30" s="54">
        <f>IF(BD30&gt;BE30,BD30,BE30)</f>
        <v/>
      </c>
      <c r="BG30" s="55">
        <f>AW30+AZ30+BC30+BF30</f>
        <v/>
      </c>
    </row>
    <row r="31" ht="15" customHeight="1" s="179">
      <c r="B31" s="105">
        <f>ALUNOS!A24</f>
        <v/>
      </c>
      <c r="C31" s="164">
        <f>ALUNOS!B24</f>
        <v/>
      </c>
      <c r="D31" s="114">
        <f>ALUNOS!C24</f>
        <v/>
      </c>
      <c r="E31" s="212" t="n"/>
      <c r="F31" s="212" t="n"/>
      <c r="G31" s="212" t="n"/>
      <c r="H31" s="212" t="n"/>
      <c r="I31" s="212" t="n"/>
      <c r="J31" s="212" t="n"/>
      <c r="K31" s="212" t="n"/>
      <c r="L31" s="212" t="n"/>
      <c r="M31" s="212" t="n"/>
      <c r="N31" s="212" t="n"/>
      <c r="O31" s="212" t="n"/>
      <c r="P31" s="212" t="n"/>
      <c r="Q31" s="212" t="n"/>
      <c r="R31" s="212" t="n"/>
      <c r="S31" s="212" t="n"/>
      <c r="T31" s="212" t="n"/>
      <c r="U31" s="212" t="n"/>
      <c r="V31" s="212" t="n"/>
      <c r="W31" s="212" t="n"/>
      <c r="X31" s="212" t="n"/>
      <c r="Y31" s="212" t="n"/>
      <c r="Z31" s="212" t="n"/>
      <c r="AA31" s="212" t="n"/>
      <c r="AB31" s="212" t="n"/>
      <c r="AC31" s="213" t="n"/>
      <c r="AD31" s="111" t="inlineStr">
        <is>
          <t>.</t>
        </is>
      </c>
      <c r="AE31" s="112" t="inlineStr">
        <is>
          <t>.</t>
        </is>
      </c>
      <c r="AF31" s="112" t="inlineStr">
        <is>
          <t>.</t>
        </is>
      </c>
      <c r="AG31" s="112" t="inlineStr">
        <is>
          <t>.</t>
        </is>
      </c>
      <c r="AH31" s="112" t="inlineStr">
        <is>
          <t>.</t>
        </is>
      </c>
      <c r="AI31" s="112" t="inlineStr">
        <is>
          <t>.</t>
        </is>
      </c>
      <c r="AJ31" s="112" t="inlineStr">
        <is>
          <t>.</t>
        </is>
      </c>
      <c r="AK31" s="112" t="inlineStr">
        <is>
          <t>.</t>
        </is>
      </c>
      <c r="AL31" s="112" t="inlineStr">
        <is>
          <t>.</t>
        </is>
      </c>
      <c r="AM31" s="112" t="inlineStr">
        <is>
          <t>.</t>
        </is>
      </c>
      <c r="AN31" s="112" t="inlineStr">
        <is>
          <t>.</t>
        </is>
      </c>
      <c r="AO31" s="112" t="inlineStr">
        <is>
          <t>.</t>
        </is>
      </c>
      <c r="AP31" s="112" t="inlineStr">
        <is>
          <t>.</t>
        </is>
      </c>
      <c r="AQ31" s="112" t="inlineStr">
        <is>
          <t>.</t>
        </is>
      </c>
      <c r="AR31" s="112" t="inlineStr">
        <is>
          <t>.</t>
        </is>
      </c>
      <c r="AS31" s="112" t="inlineStr">
        <is>
          <t>.</t>
        </is>
      </c>
      <c r="AT31" s="292">
        <f>IF(C31&lt;&gt;"",IF(COUNTIFS($AD$11:$AS$11,"&gt;0",AD31:AS31,"=F")=COUNTIF(AD31:AS31,"=F"),SUMIFS($AD$11:$AS$11,AD31:AS31,"=F"),"Carga?"),"")</f>
        <v/>
      </c>
      <c r="AU31" s="31" t="n"/>
      <c r="AV31" s="32" t="n"/>
      <c r="AW31" s="32">
        <f>IF(AV31&gt;AU31,AV31,AU31)</f>
        <v/>
      </c>
      <c r="AX31" s="31" t="n"/>
      <c r="AY31" s="32" t="n"/>
      <c r="AZ31" s="32">
        <f>IF(AX31&gt;AY31,AX31,AY31)</f>
        <v/>
      </c>
      <c r="BA31" s="31" t="n"/>
      <c r="BB31" s="32" t="n"/>
      <c r="BC31" s="32">
        <f>IF(BA31&gt;BB31,BA31,BB31)</f>
        <v/>
      </c>
      <c r="BD31" s="31" t="n"/>
      <c r="BE31" s="32" t="n"/>
      <c r="BF31" s="54">
        <f>IF(BD31&gt;BE31,BD31,BE31)</f>
        <v/>
      </c>
      <c r="BG31" s="55">
        <f>AW31+AZ31+BC31+BF31</f>
        <v/>
      </c>
    </row>
    <row r="32" ht="15" customHeight="1" s="179">
      <c r="B32" s="110">
        <f>ALUNOS!A25</f>
        <v/>
      </c>
      <c r="C32" s="165">
        <f>ALUNOS!B25</f>
        <v/>
      </c>
      <c r="D32" s="115">
        <f>ALUNOS!C25</f>
        <v/>
      </c>
      <c r="E32" s="212" t="n"/>
      <c r="F32" s="212" t="n"/>
      <c r="G32" s="212" t="n"/>
      <c r="H32" s="212" t="n"/>
      <c r="I32" s="212" t="n"/>
      <c r="J32" s="212" t="n"/>
      <c r="K32" s="212" t="n"/>
      <c r="L32" s="212" t="n"/>
      <c r="M32" s="212" t="n"/>
      <c r="N32" s="212" t="n"/>
      <c r="O32" s="212" t="n"/>
      <c r="P32" s="212" t="n"/>
      <c r="Q32" s="212" t="n"/>
      <c r="R32" s="212" t="n"/>
      <c r="S32" s="212" t="n"/>
      <c r="T32" s="212" t="n"/>
      <c r="U32" s="212" t="n"/>
      <c r="V32" s="212" t="n"/>
      <c r="W32" s="212" t="n"/>
      <c r="X32" s="212" t="n"/>
      <c r="Y32" s="212" t="n"/>
      <c r="Z32" s="212" t="n"/>
      <c r="AA32" s="212" t="n"/>
      <c r="AB32" s="212" t="n"/>
      <c r="AC32" s="213" t="n"/>
      <c r="AD32" s="111" t="inlineStr">
        <is>
          <t>.</t>
        </is>
      </c>
      <c r="AE32" s="112" t="inlineStr">
        <is>
          <t>.</t>
        </is>
      </c>
      <c r="AF32" s="112" t="inlineStr">
        <is>
          <t>.</t>
        </is>
      </c>
      <c r="AG32" s="112" t="inlineStr">
        <is>
          <t>.</t>
        </is>
      </c>
      <c r="AH32" s="112" t="inlineStr">
        <is>
          <t>.</t>
        </is>
      </c>
      <c r="AI32" s="112" t="inlineStr">
        <is>
          <t>.</t>
        </is>
      </c>
      <c r="AJ32" s="112" t="inlineStr">
        <is>
          <t>.</t>
        </is>
      </c>
      <c r="AK32" s="112" t="inlineStr">
        <is>
          <t>.</t>
        </is>
      </c>
      <c r="AL32" s="112" t="inlineStr">
        <is>
          <t>.</t>
        </is>
      </c>
      <c r="AM32" s="112" t="inlineStr">
        <is>
          <t>.</t>
        </is>
      </c>
      <c r="AN32" s="112" t="inlineStr">
        <is>
          <t>.</t>
        </is>
      </c>
      <c r="AO32" s="112" t="inlineStr">
        <is>
          <t>.</t>
        </is>
      </c>
      <c r="AP32" s="112" t="inlineStr">
        <is>
          <t>.</t>
        </is>
      </c>
      <c r="AQ32" s="112" t="inlineStr">
        <is>
          <t>.</t>
        </is>
      </c>
      <c r="AR32" s="112" t="inlineStr">
        <is>
          <t>.</t>
        </is>
      </c>
      <c r="AS32" s="112" t="inlineStr">
        <is>
          <t>.</t>
        </is>
      </c>
      <c r="AT32" s="295">
        <f>IF(C32&lt;&gt;"",IF(COUNTIFS($AD$11:$AS$11,"&gt;0",AD32:AS32,"=F")=COUNTIF(AD32:AS32,"=F"),SUMIFS($AD$11:$AS$11,AD32:AS32,"=F"),"Carga?"),"")</f>
        <v/>
      </c>
      <c r="AU32" s="31" t="n"/>
      <c r="AV32" s="36" t="n"/>
      <c r="AW32" s="32">
        <f>IF(AV32&gt;AU32,AV32,AU32)</f>
        <v/>
      </c>
      <c r="AX32" s="37" t="n"/>
      <c r="AY32" s="36" t="n"/>
      <c r="AZ32" s="32">
        <f>IF(AX32&gt;AY32,AX32,AY32)</f>
        <v/>
      </c>
      <c r="BA32" s="37" t="n"/>
      <c r="BB32" s="36" t="n"/>
      <c r="BC32" s="32">
        <f>IF(BA32&gt;BB32,BA32,BB32)</f>
        <v/>
      </c>
      <c r="BD32" s="37" t="n"/>
      <c r="BE32" s="36" t="n"/>
      <c r="BF32" s="54">
        <f>IF(BD32&gt;BE32,BD32,BE32)</f>
        <v/>
      </c>
      <c r="BG32" s="55">
        <f>AW32+AZ32+BC32+BF32</f>
        <v/>
      </c>
    </row>
    <row r="33" ht="15" customHeight="1" s="179">
      <c r="B33" s="110">
        <f>ALUNOS!A26</f>
        <v/>
      </c>
      <c r="C33" s="165">
        <f>ALUNOS!B26</f>
        <v/>
      </c>
      <c r="D33" s="115">
        <f>ALUNOS!C26</f>
        <v/>
      </c>
      <c r="E33" s="212" t="n"/>
      <c r="F33" s="212" t="n"/>
      <c r="G33" s="212" t="n"/>
      <c r="H33" s="212" t="n"/>
      <c r="I33" s="212" t="n"/>
      <c r="J33" s="212" t="n"/>
      <c r="K33" s="212" t="n"/>
      <c r="L33" s="212" t="n"/>
      <c r="M33" s="212" t="n"/>
      <c r="N33" s="212" t="n"/>
      <c r="O33" s="212" t="n"/>
      <c r="P33" s="212" t="n"/>
      <c r="Q33" s="212" t="n"/>
      <c r="R33" s="212" t="n"/>
      <c r="S33" s="212" t="n"/>
      <c r="T33" s="212" t="n"/>
      <c r="U33" s="212" t="n"/>
      <c r="V33" s="212" t="n"/>
      <c r="W33" s="212" t="n"/>
      <c r="X33" s="212" t="n"/>
      <c r="Y33" s="212" t="n"/>
      <c r="Z33" s="212" t="n"/>
      <c r="AA33" s="212" t="n"/>
      <c r="AB33" s="212" t="n"/>
      <c r="AC33" s="213" t="n"/>
      <c r="AD33" s="111" t="inlineStr">
        <is>
          <t>.</t>
        </is>
      </c>
      <c r="AE33" s="112" t="inlineStr">
        <is>
          <t>.</t>
        </is>
      </c>
      <c r="AF33" s="112" t="inlineStr">
        <is>
          <t>.</t>
        </is>
      </c>
      <c r="AG33" s="112" t="inlineStr">
        <is>
          <t>.</t>
        </is>
      </c>
      <c r="AH33" s="112" t="inlineStr">
        <is>
          <t>.</t>
        </is>
      </c>
      <c r="AI33" s="112" t="inlineStr">
        <is>
          <t>.</t>
        </is>
      </c>
      <c r="AJ33" s="112" t="inlineStr">
        <is>
          <t>.</t>
        </is>
      </c>
      <c r="AK33" s="112" t="inlineStr">
        <is>
          <t>.</t>
        </is>
      </c>
      <c r="AL33" s="112" t="inlineStr">
        <is>
          <t>.</t>
        </is>
      </c>
      <c r="AM33" s="112" t="inlineStr">
        <is>
          <t>.</t>
        </is>
      </c>
      <c r="AN33" s="112" t="inlineStr">
        <is>
          <t>.</t>
        </is>
      </c>
      <c r="AO33" s="112" t="inlineStr">
        <is>
          <t>.</t>
        </is>
      </c>
      <c r="AP33" s="112" t="inlineStr">
        <is>
          <t>.</t>
        </is>
      </c>
      <c r="AQ33" s="112" t="inlineStr">
        <is>
          <t>.</t>
        </is>
      </c>
      <c r="AR33" s="112" t="inlineStr">
        <is>
          <t>.</t>
        </is>
      </c>
      <c r="AS33" s="112" t="inlineStr">
        <is>
          <t>.</t>
        </is>
      </c>
      <c r="AT33" s="295">
        <f>IF(C33&lt;&gt;"",IF(COUNTIFS($AD$11:$AS$11,"&gt;0",AD33:AS33,"=F")=COUNTIF(AD33:AS33,"=F"),SUMIFS($AD$11:$AS$11,AD33:AS33,"=F"),"Carga?"),"")</f>
        <v/>
      </c>
      <c r="AU33" s="31" t="n"/>
      <c r="AV33" s="36" t="n"/>
      <c r="AW33" s="32">
        <f>IF(AV33&gt;AU33,AV33,AU33)</f>
        <v/>
      </c>
      <c r="AX33" s="37" t="n"/>
      <c r="AY33" s="36" t="n"/>
      <c r="AZ33" s="32">
        <f>IF(AX33&gt;AY33,AX33,AY33)</f>
        <v/>
      </c>
      <c r="BA33" s="37" t="n"/>
      <c r="BB33" s="36" t="n"/>
      <c r="BC33" s="32">
        <f>IF(BA33&gt;BB33,BA33,BB33)</f>
        <v/>
      </c>
      <c r="BD33" s="37" t="n"/>
      <c r="BE33" s="36" t="n"/>
      <c r="BF33" s="54">
        <f>IF(BD33&gt;BE33,BD33,BE33)</f>
        <v/>
      </c>
      <c r="BG33" s="55">
        <f>AW33+AZ33+BC33+BF33</f>
        <v/>
      </c>
    </row>
    <row r="34" ht="15" customHeight="1" s="179">
      <c r="B34" s="105">
        <f>ALUNOS!A27</f>
        <v/>
      </c>
      <c r="C34" s="164">
        <f>ALUNOS!B27</f>
        <v/>
      </c>
      <c r="D34" s="114">
        <f>ALUNOS!C27</f>
        <v/>
      </c>
      <c r="E34" s="212" t="n"/>
      <c r="F34" s="212" t="n"/>
      <c r="G34" s="212" t="n"/>
      <c r="H34" s="212" t="n"/>
      <c r="I34" s="212" t="n"/>
      <c r="J34" s="212" t="n"/>
      <c r="K34" s="212" t="n"/>
      <c r="L34" s="212" t="n"/>
      <c r="M34" s="212" t="n"/>
      <c r="N34" s="212" t="n"/>
      <c r="O34" s="212" t="n"/>
      <c r="P34" s="212" t="n"/>
      <c r="Q34" s="212" t="n"/>
      <c r="R34" s="212" t="n"/>
      <c r="S34" s="212" t="n"/>
      <c r="T34" s="212" t="n"/>
      <c r="U34" s="212" t="n"/>
      <c r="V34" s="212" t="n"/>
      <c r="W34" s="212" t="n"/>
      <c r="X34" s="212" t="n"/>
      <c r="Y34" s="212" t="n"/>
      <c r="Z34" s="212" t="n"/>
      <c r="AA34" s="212" t="n"/>
      <c r="AB34" s="212" t="n"/>
      <c r="AC34" s="213" t="n"/>
      <c r="AD34" s="111" t="inlineStr">
        <is>
          <t>.</t>
        </is>
      </c>
      <c r="AE34" s="112" t="inlineStr">
        <is>
          <t>.</t>
        </is>
      </c>
      <c r="AF34" s="112" t="inlineStr">
        <is>
          <t>.</t>
        </is>
      </c>
      <c r="AG34" s="112" t="inlineStr">
        <is>
          <t>.</t>
        </is>
      </c>
      <c r="AH34" s="112" t="inlineStr">
        <is>
          <t>.</t>
        </is>
      </c>
      <c r="AI34" s="112" t="inlineStr">
        <is>
          <t>.</t>
        </is>
      </c>
      <c r="AJ34" s="112" t="inlineStr">
        <is>
          <t>.</t>
        </is>
      </c>
      <c r="AK34" s="112" t="inlineStr">
        <is>
          <t>.</t>
        </is>
      </c>
      <c r="AL34" s="112" t="inlineStr">
        <is>
          <t>.</t>
        </is>
      </c>
      <c r="AM34" s="112" t="inlineStr">
        <is>
          <t>.</t>
        </is>
      </c>
      <c r="AN34" s="112" t="inlineStr">
        <is>
          <t>.</t>
        </is>
      </c>
      <c r="AO34" s="112" t="inlineStr">
        <is>
          <t>.</t>
        </is>
      </c>
      <c r="AP34" s="112" t="inlineStr">
        <is>
          <t>.</t>
        </is>
      </c>
      <c r="AQ34" s="112" t="inlineStr">
        <is>
          <t>.</t>
        </is>
      </c>
      <c r="AR34" s="112" t="inlineStr">
        <is>
          <t>.</t>
        </is>
      </c>
      <c r="AS34" s="112" t="inlineStr">
        <is>
          <t>.</t>
        </is>
      </c>
      <c r="AT34" s="292">
        <f>IF(C34&lt;&gt;"",IF(COUNTIFS($AD$11:$AS$11,"&gt;0",AD34:AS34,"=F")=COUNTIF(AD34:AS34,"=F"),SUMIFS($AD$11:$AS$11,AD34:AS34,"=F"),"Carga?"),"")</f>
        <v/>
      </c>
      <c r="AU34" s="31" t="n"/>
      <c r="AV34" s="32" t="n"/>
      <c r="AW34" s="32">
        <f>IF(AV34&gt;AU34,AV34,AU34)</f>
        <v/>
      </c>
      <c r="AX34" s="31" t="n"/>
      <c r="AY34" s="32" t="n"/>
      <c r="AZ34" s="32">
        <f>IF(AX34&gt;AY34,AX34,AY34)</f>
        <v/>
      </c>
      <c r="BA34" s="31" t="n"/>
      <c r="BB34" s="32" t="n"/>
      <c r="BC34" s="32">
        <f>IF(BA34&gt;BB34,BA34,BB34)</f>
        <v/>
      </c>
      <c r="BD34" s="31" t="n"/>
      <c r="BE34" s="32" t="n"/>
      <c r="BF34" s="54">
        <f>IF(BD34&gt;BE34,BD34,BE34)</f>
        <v/>
      </c>
      <c r="BG34" s="55">
        <f>AW34+AZ34+BC34+BF34</f>
        <v/>
      </c>
    </row>
    <row r="35" ht="15" customHeight="1" s="179">
      <c r="B35" s="105">
        <f>ALUNOS!A28</f>
        <v/>
      </c>
      <c r="C35" s="164">
        <f>ALUNOS!B28</f>
        <v/>
      </c>
      <c r="D35" s="114">
        <f>ALUNOS!C28</f>
        <v/>
      </c>
      <c r="E35" s="212" t="n"/>
      <c r="F35" s="212" t="n"/>
      <c r="G35" s="212" t="n"/>
      <c r="H35" s="212" t="n"/>
      <c r="I35" s="212" t="n"/>
      <c r="J35" s="212" t="n"/>
      <c r="K35" s="212" t="n"/>
      <c r="L35" s="212" t="n"/>
      <c r="M35" s="212" t="n"/>
      <c r="N35" s="212" t="n"/>
      <c r="O35" s="212" t="n"/>
      <c r="P35" s="212" t="n"/>
      <c r="Q35" s="212" t="n"/>
      <c r="R35" s="212" t="n"/>
      <c r="S35" s="212" t="n"/>
      <c r="T35" s="212" t="n"/>
      <c r="U35" s="212" t="n"/>
      <c r="V35" s="212" t="n"/>
      <c r="W35" s="212" t="n"/>
      <c r="X35" s="212" t="n"/>
      <c r="Y35" s="212" t="n"/>
      <c r="Z35" s="212" t="n"/>
      <c r="AA35" s="212" t="n"/>
      <c r="AB35" s="212" t="n"/>
      <c r="AC35" s="213" t="n"/>
      <c r="AD35" s="111" t="inlineStr">
        <is>
          <t>.</t>
        </is>
      </c>
      <c r="AE35" s="112" t="inlineStr">
        <is>
          <t>.</t>
        </is>
      </c>
      <c r="AF35" s="112" t="inlineStr">
        <is>
          <t>.</t>
        </is>
      </c>
      <c r="AG35" s="112" t="inlineStr">
        <is>
          <t>.</t>
        </is>
      </c>
      <c r="AH35" s="112" t="inlineStr">
        <is>
          <t>.</t>
        </is>
      </c>
      <c r="AI35" s="112" t="inlineStr">
        <is>
          <t>.</t>
        </is>
      </c>
      <c r="AJ35" s="112" t="inlineStr">
        <is>
          <t>.</t>
        </is>
      </c>
      <c r="AK35" s="112" t="inlineStr">
        <is>
          <t>.</t>
        </is>
      </c>
      <c r="AL35" s="112" t="inlineStr">
        <is>
          <t>.</t>
        </is>
      </c>
      <c r="AM35" s="112" t="inlineStr">
        <is>
          <t>.</t>
        </is>
      </c>
      <c r="AN35" s="112" t="inlineStr">
        <is>
          <t>.</t>
        </is>
      </c>
      <c r="AO35" s="112" t="inlineStr">
        <is>
          <t>.</t>
        </is>
      </c>
      <c r="AP35" s="112" t="inlineStr">
        <is>
          <t>.</t>
        </is>
      </c>
      <c r="AQ35" s="112" t="inlineStr">
        <is>
          <t>.</t>
        </is>
      </c>
      <c r="AR35" s="112" t="inlineStr">
        <is>
          <t>.</t>
        </is>
      </c>
      <c r="AS35" s="112" t="inlineStr">
        <is>
          <t>.</t>
        </is>
      </c>
      <c r="AT35" s="292">
        <f>IF(C35&lt;&gt;"",IF(COUNTIFS($AD$11:$AS$11,"&gt;0",AD35:AS35,"=F")=COUNTIF(AD35:AS35,"=F"),SUMIFS($AD$11:$AS$11,AD35:AS35,"=F"),"Carga?"),"")</f>
        <v/>
      </c>
      <c r="AU35" s="31" t="n"/>
      <c r="AV35" s="32" t="n"/>
      <c r="AW35" s="32">
        <f>IF(AV35&gt;AU35,AV35,AU35)</f>
        <v/>
      </c>
      <c r="AX35" s="31" t="n"/>
      <c r="AY35" s="32" t="n"/>
      <c r="AZ35" s="32">
        <f>IF(AX35&gt;AY35,AX35,AY35)</f>
        <v/>
      </c>
      <c r="BA35" s="31" t="n"/>
      <c r="BB35" s="32" t="n"/>
      <c r="BC35" s="32">
        <f>IF(BA35&gt;BB35,BA35,BB35)</f>
        <v/>
      </c>
      <c r="BD35" s="31" t="n"/>
      <c r="BE35" s="32" t="n"/>
      <c r="BF35" s="54">
        <f>IF(BD35&gt;BE35,BD35,BE35)</f>
        <v/>
      </c>
      <c r="BG35" s="55">
        <f>AW35+AZ35+BC35+BF35</f>
        <v/>
      </c>
    </row>
    <row r="36" ht="15" customHeight="1" s="179">
      <c r="B36" s="105">
        <f>ALUNOS!A29</f>
        <v/>
      </c>
      <c r="C36" s="164">
        <f>ALUNOS!B29</f>
        <v/>
      </c>
      <c r="D36" s="114">
        <f>ALUNOS!C29</f>
        <v/>
      </c>
      <c r="E36" s="212" t="n"/>
      <c r="F36" s="212" t="n"/>
      <c r="G36" s="212" t="n"/>
      <c r="H36" s="212" t="n"/>
      <c r="I36" s="212" t="n"/>
      <c r="J36" s="212" t="n"/>
      <c r="K36" s="212" t="n"/>
      <c r="L36" s="212" t="n"/>
      <c r="M36" s="212" t="n"/>
      <c r="N36" s="212" t="n"/>
      <c r="O36" s="212" t="n"/>
      <c r="P36" s="212" t="n"/>
      <c r="Q36" s="212" t="n"/>
      <c r="R36" s="212" t="n"/>
      <c r="S36" s="212" t="n"/>
      <c r="T36" s="212" t="n"/>
      <c r="U36" s="212" t="n"/>
      <c r="V36" s="212" t="n"/>
      <c r="W36" s="212" t="n"/>
      <c r="X36" s="212" t="n"/>
      <c r="Y36" s="212" t="n"/>
      <c r="Z36" s="212" t="n"/>
      <c r="AA36" s="212" t="n"/>
      <c r="AB36" s="212" t="n"/>
      <c r="AC36" s="213" t="n"/>
      <c r="AD36" s="111" t="inlineStr">
        <is>
          <t>.</t>
        </is>
      </c>
      <c r="AE36" s="112" t="inlineStr">
        <is>
          <t>.</t>
        </is>
      </c>
      <c r="AF36" s="112" t="inlineStr">
        <is>
          <t>.</t>
        </is>
      </c>
      <c r="AG36" s="112" t="inlineStr">
        <is>
          <t>.</t>
        </is>
      </c>
      <c r="AH36" s="112" t="inlineStr">
        <is>
          <t>.</t>
        </is>
      </c>
      <c r="AI36" s="112" t="inlineStr">
        <is>
          <t>.</t>
        </is>
      </c>
      <c r="AJ36" s="112" t="inlineStr">
        <is>
          <t>.</t>
        </is>
      </c>
      <c r="AK36" s="112" t="inlineStr">
        <is>
          <t>.</t>
        </is>
      </c>
      <c r="AL36" s="112" t="inlineStr">
        <is>
          <t>.</t>
        </is>
      </c>
      <c r="AM36" s="112" t="inlineStr">
        <is>
          <t>.</t>
        </is>
      </c>
      <c r="AN36" s="112" t="inlineStr">
        <is>
          <t>.</t>
        </is>
      </c>
      <c r="AO36" s="112" t="inlineStr">
        <is>
          <t>.</t>
        </is>
      </c>
      <c r="AP36" s="112" t="inlineStr">
        <is>
          <t>.</t>
        </is>
      </c>
      <c r="AQ36" s="112" t="inlineStr">
        <is>
          <t>.</t>
        </is>
      </c>
      <c r="AR36" s="112" t="inlineStr">
        <is>
          <t>.</t>
        </is>
      </c>
      <c r="AS36" s="112" t="inlineStr">
        <is>
          <t>.</t>
        </is>
      </c>
      <c r="AT36" s="292">
        <f>IF(C36&lt;&gt;"",IF(COUNTIFS($AD$11:$AS$11,"&gt;0",AD36:AS36,"=F")=COUNTIF(AD36:AS36,"=F"),SUMIFS($AD$11:$AS$11,AD36:AS36,"=F"),"Carga?"),"")</f>
        <v/>
      </c>
      <c r="AU36" s="31" t="n"/>
      <c r="AV36" s="32" t="n"/>
      <c r="AW36" s="32">
        <f>IF(AV36&gt;AU36,AV36,AU36)</f>
        <v/>
      </c>
      <c r="AX36" s="31" t="n"/>
      <c r="AY36" s="32" t="n"/>
      <c r="AZ36" s="32">
        <f>IF(AX36&gt;AY36,AX36,AY36)</f>
        <v/>
      </c>
      <c r="BA36" s="31" t="n"/>
      <c r="BB36" s="32" t="n"/>
      <c r="BC36" s="32">
        <f>IF(BA36&gt;BB36,BA36,BB36)</f>
        <v/>
      </c>
      <c r="BD36" s="31" t="n"/>
      <c r="BE36" s="32" t="n"/>
      <c r="BF36" s="54">
        <f>IF(BD36&gt;BE36,BD36,BE36)</f>
        <v/>
      </c>
      <c r="BG36" s="55">
        <f>AW36+AZ36+BC36+BF36</f>
        <v/>
      </c>
    </row>
    <row r="37" ht="15" customHeight="1" s="179">
      <c r="B37" s="105">
        <f>ALUNOS!A30</f>
        <v/>
      </c>
      <c r="C37" s="164">
        <f>ALUNOS!B30</f>
        <v/>
      </c>
      <c r="D37" s="114">
        <f>ALUNOS!C30</f>
        <v/>
      </c>
      <c r="E37" s="212" t="n"/>
      <c r="F37" s="212" t="n"/>
      <c r="G37" s="212" t="n"/>
      <c r="H37" s="212" t="n"/>
      <c r="I37" s="212" t="n"/>
      <c r="J37" s="212" t="n"/>
      <c r="K37" s="212" t="n"/>
      <c r="L37" s="212" t="n"/>
      <c r="M37" s="212" t="n"/>
      <c r="N37" s="212" t="n"/>
      <c r="O37" s="212" t="n"/>
      <c r="P37" s="212" t="n"/>
      <c r="Q37" s="212" t="n"/>
      <c r="R37" s="212" t="n"/>
      <c r="S37" s="212" t="n"/>
      <c r="T37" s="212" t="n"/>
      <c r="U37" s="212" t="n"/>
      <c r="V37" s="212" t="n"/>
      <c r="W37" s="212" t="n"/>
      <c r="X37" s="212" t="n"/>
      <c r="Y37" s="212" t="n"/>
      <c r="Z37" s="212" t="n"/>
      <c r="AA37" s="212" t="n"/>
      <c r="AB37" s="212" t="n"/>
      <c r="AC37" s="213" t="n"/>
      <c r="AD37" s="111" t="inlineStr">
        <is>
          <t>.</t>
        </is>
      </c>
      <c r="AE37" s="112" t="inlineStr">
        <is>
          <t>.</t>
        </is>
      </c>
      <c r="AF37" s="112" t="inlineStr">
        <is>
          <t>.</t>
        </is>
      </c>
      <c r="AG37" s="112" t="inlineStr">
        <is>
          <t>.</t>
        </is>
      </c>
      <c r="AH37" s="112" t="inlineStr">
        <is>
          <t>.</t>
        </is>
      </c>
      <c r="AI37" s="112" t="inlineStr">
        <is>
          <t>.</t>
        </is>
      </c>
      <c r="AJ37" s="112" t="inlineStr">
        <is>
          <t>.</t>
        </is>
      </c>
      <c r="AK37" s="112" t="inlineStr">
        <is>
          <t>.</t>
        </is>
      </c>
      <c r="AL37" s="112" t="inlineStr">
        <is>
          <t>.</t>
        </is>
      </c>
      <c r="AM37" s="112" t="inlineStr">
        <is>
          <t>.</t>
        </is>
      </c>
      <c r="AN37" s="112" t="inlineStr">
        <is>
          <t>.</t>
        </is>
      </c>
      <c r="AO37" s="112" t="inlineStr">
        <is>
          <t>.</t>
        </is>
      </c>
      <c r="AP37" s="112" t="inlineStr">
        <is>
          <t>.</t>
        </is>
      </c>
      <c r="AQ37" s="112" t="inlineStr">
        <is>
          <t>.</t>
        </is>
      </c>
      <c r="AR37" s="112" t="inlineStr">
        <is>
          <t>.</t>
        </is>
      </c>
      <c r="AS37" s="112" t="inlineStr">
        <is>
          <t>.</t>
        </is>
      </c>
      <c r="AT37" s="292">
        <f>IF(C37&lt;&gt;"",IF(COUNTIFS($AD$11:$AS$11,"&gt;0",AD37:AS37,"=F")=COUNTIF(AD37:AS37,"=F"),SUMIFS($AD$11:$AS$11,AD37:AS37,"=F"),"Carga?"),"")</f>
        <v/>
      </c>
      <c r="AU37" s="31" t="n"/>
      <c r="AV37" s="32" t="n"/>
      <c r="AW37" s="32">
        <f>IF(AV37&gt;AU37,AV37,AU37)</f>
        <v/>
      </c>
      <c r="AX37" s="31" t="n"/>
      <c r="AY37" s="32" t="n"/>
      <c r="AZ37" s="32">
        <f>IF(AX37&gt;AY37,AX37,AY37)</f>
        <v/>
      </c>
      <c r="BA37" s="31" t="n"/>
      <c r="BB37" s="32" t="n"/>
      <c r="BC37" s="32">
        <f>IF(BA37&gt;BB37,BA37,BB37)</f>
        <v/>
      </c>
      <c r="BD37" s="31" t="n"/>
      <c r="BE37" s="32" t="n"/>
      <c r="BF37" s="54">
        <f>IF(BD37&gt;BE37,BD37,BE37)</f>
        <v/>
      </c>
      <c r="BG37" s="55">
        <f>AW37+AZ37+BC37+BF37</f>
        <v/>
      </c>
    </row>
    <row r="38" ht="15" customHeight="1" s="179">
      <c r="B38" s="110">
        <f>ALUNOS!A31</f>
        <v/>
      </c>
      <c r="C38" s="165">
        <f>ALUNOS!B31</f>
        <v/>
      </c>
      <c r="D38" s="115">
        <f>ALUNOS!C31</f>
        <v/>
      </c>
      <c r="E38" s="212" t="n"/>
      <c r="F38" s="212" t="n"/>
      <c r="G38" s="212" t="n"/>
      <c r="H38" s="212" t="n"/>
      <c r="I38" s="212" t="n"/>
      <c r="J38" s="212" t="n"/>
      <c r="K38" s="212" t="n"/>
      <c r="L38" s="212" t="n"/>
      <c r="M38" s="212" t="n"/>
      <c r="N38" s="212" t="n"/>
      <c r="O38" s="212" t="n"/>
      <c r="P38" s="212" t="n"/>
      <c r="Q38" s="212" t="n"/>
      <c r="R38" s="212" t="n"/>
      <c r="S38" s="212" t="n"/>
      <c r="T38" s="212" t="n"/>
      <c r="U38" s="212" t="n"/>
      <c r="V38" s="212" t="n"/>
      <c r="W38" s="212" t="n"/>
      <c r="X38" s="212" t="n"/>
      <c r="Y38" s="212" t="n"/>
      <c r="Z38" s="212" t="n"/>
      <c r="AA38" s="212" t="n"/>
      <c r="AB38" s="212" t="n"/>
      <c r="AC38" s="213" t="n"/>
      <c r="AD38" s="111" t="inlineStr">
        <is>
          <t>.</t>
        </is>
      </c>
      <c r="AE38" s="112" t="inlineStr">
        <is>
          <t>.</t>
        </is>
      </c>
      <c r="AF38" s="112" t="inlineStr">
        <is>
          <t>.</t>
        </is>
      </c>
      <c r="AG38" s="112" t="inlineStr">
        <is>
          <t>.</t>
        </is>
      </c>
      <c r="AH38" s="112" t="inlineStr">
        <is>
          <t>.</t>
        </is>
      </c>
      <c r="AI38" s="112" t="inlineStr">
        <is>
          <t>.</t>
        </is>
      </c>
      <c r="AJ38" s="112" t="inlineStr">
        <is>
          <t>.</t>
        </is>
      </c>
      <c r="AK38" s="112" t="inlineStr">
        <is>
          <t>.</t>
        </is>
      </c>
      <c r="AL38" s="112" t="inlineStr">
        <is>
          <t>.</t>
        </is>
      </c>
      <c r="AM38" s="112" t="inlineStr">
        <is>
          <t>.</t>
        </is>
      </c>
      <c r="AN38" s="112" t="inlineStr">
        <is>
          <t>.</t>
        </is>
      </c>
      <c r="AO38" s="112" t="inlineStr">
        <is>
          <t>.</t>
        </is>
      </c>
      <c r="AP38" s="112" t="inlineStr">
        <is>
          <t>.</t>
        </is>
      </c>
      <c r="AQ38" s="112" t="inlineStr">
        <is>
          <t>.</t>
        </is>
      </c>
      <c r="AR38" s="112" t="inlineStr">
        <is>
          <t>.</t>
        </is>
      </c>
      <c r="AS38" s="112" t="inlineStr">
        <is>
          <t>.</t>
        </is>
      </c>
      <c r="AT38" s="295">
        <f>IF(C38&lt;&gt;"",IF(COUNTIFS($AD$11:$AS$11,"&gt;0",AD38:AS38,"=F")=COUNTIF(AD38:AS38,"=F"),SUMIFS($AD$11:$AS$11,AD38:AS38,"=F"),"Carga?"),"")</f>
        <v/>
      </c>
      <c r="AU38" s="31" t="n"/>
      <c r="AV38" s="36" t="n"/>
      <c r="AW38" s="32">
        <f>IF(AV38&gt;AU38,AV38,AU38)</f>
        <v/>
      </c>
      <c r="AX38" s="37" t="n"/>
      <c r="AY38" s="36" t="n"/>
      <c r="AZ38" s="32">
        <f>IF(AX38&gt;AY38,AX38,AY38)</f>
        <v/>
      </c>
      <c r="BA38" s="37" t="n"/>
      <c r="BB38" s="36" t="n"/>
      <c r="BC38" s="32">
        <f>IF(BA38&gt;BB38,BA38,BB38)</f>
        <v/>
      </c>
      <c r="BD38" s="37" t="n"/>
      <c r="BE38" s="36" t="n"/>
      <c r="BF38" s="54">
        <f>IF(BD38&gt;BE38,BD38,BE38)</f>
        <v/>
      </c>
      <c r="BG38" s="55">
        <f>AW38+AZ38+BC38+BF38</f>
        <v/>
      </c>
    </row>
    <row r="39" ht="15" customHeight="1" s="179">
      <c r="B39" s="110">
        <f>ALUNOS!A32</f>
        <v/>
      </c>
      <c r="C39" s="165">
        <f>ALUNOS!B32</f>
        <v/>
      </c>
      <c r="D39" s="115">
        <f>ALUNOS!C32</f>
        <v/>
      </c>
      <c r="E39" s="212" t="n"/>
      <c r="F39" s="212" t="n"/>
      <c r="G39" s="212" t="n"/>
      <c r="H39" s="212" t="n"/>
      <c r="I39" s="212" t="n"/>
      <c r="J39" s="212" t="n"/>
      <c r="K39" s="212" t="n"/>
      <c r="L39" s="212" t="n"/>
      <c r="M39" s="212" t="n"/>
      <c r="N39" s="212" t="n"/>
      <c r="O39" s="212" t="n"/>
      <c r="P39" s="212" t="n"/>
      <c r="Q39" s="212" t="n"/>
      <c r="R39" s="212" t="n"/>
      <c r="S39" s="212" t="n"/>
      <c r="T39" s="212" t="n"/>
      <c r="U39" s="212" t="n"/>
      <c r="V39" s="212" t="n"/>
      <c r="W39" s="212" t="n"/>
      <c r="X39" s="212" t="n"/>
      <c r="Y39" s="212" t="n"/>
      <c r="Z39" s="212" t="n"/>
      <c r="AA39" s="212" t="n"/>
      <c r="AB39" s="212" t="n"/>
      <c r="AC39" s="213" t="n"/>
      <c r="AD39" s="111" t="inlineStr">
        <is>
          <t>.</t>
        </is>
      </c>
      <c r="AE39" s="112" t="inlineStr">
        <is>
          <t>.</t>
        </is>
      </c>
      <c r="AF39" s="112" t="inlineStr">
        <is>
          <t>.</t>
        </is>
      </c>
      <c r="AG39" s="112" t="inlineStr">
        <is>
          <t>.</t>
        </is>
      </c>
      <c r="AH39" s="112" t="inlineStr">
        <is>
          <t>.</t>
        </is>
      </c>
      <c r="AI39" s="112" t="inlineStr">
        <is>
          <t>.</t>
        </is>
      </c>
      <c r="AJ39" s="112" t="inlineStr">
        <is>
          <t>.</t>
        </is>
      </c>
      <c r="AK39" s="112" t="inlineStr">
        <is>
          <t>.</t>
        </is>
      </c>
      <c r="AL39" s="112" t="inlineStr">
        <is>
          <t>.</t>
        </is>
      </c>
      <c r="AM39" s="112" t="inlineStr">
        <is>
          <t>.</t>
        </is>
      </c>
      <c r="AN39" s="112" t="inlineStr">
        <is>
          <t>.</t>
        </is>
      </c>
      <c r="AO39" s="112" t="inlineStr">
        <is>
          <t>.</t>
        </is>
      </c>
      <c r="AP39" s="112" t="inlineStr">
        <is>
          <t>.</t>
        </is>
      </c>
      <c r="AQ39" s="112" t="inlineStr">
        <is>
          <t>.</t>
        </is>
      </c>
      <c r="AR39" s="112" t="inlineStr">
        <is>
          <t>.</t>
        </is>
      </c>
      <c r="AS39" s="112" t="inlineStr">
        <is>
          <t>.</t>
        </is>
      </c>
      <c r="AT39" s="295">
        <f>IF(C39&lt;&gt;"",IF(COUNTIFS($AD$11:$AS$11,"&gt;0",AD39:AS39,"=F")=COUNTIF(AD39:AS39,"=F"),SUMIFS($AD$11:$AS$11,AD39:AS39,"=F"),"Carga?"),"")</f>
        <v/>
      </c>
      <c r="AU39" s="31" t="n"/>
      <c r="AV39" s="36" t="n"/>
      <c r="AW39" s="32">
        <f>IF(AV39&gt;AU39,AV39,AU39)</f>
        <v/>
      </c>
      <c r="AX39" s="37" t="n"/>
      <c r="AY39" s="36" t="n"/>
      <c r="AZ39" s="32">
        <f>IF(AX39&gt;AY39,AX39,AY39)</f>
        <v/>
      </c>
      <c r="BA39" s="37" t="n"/>
      <c r="BB39" s="36" t="n"/>
      <c r="BC39" s="32">
        <f>IF(BA39&gt;BB39,BA39,BB39)</f>
        <v/>
      </c>
      <c r="BD39" s="37" t="n"/>
      <c r="BE39" s="36" t="n"/>
      <c r="BF39" s="54">
        <f>IF(BD39&gt;BE39,BD39,BE39)</f>
        <v/>
      </c>
      <c r="BG39" s="55">
        <f>AW39+AZ39+BC39+BF39</f>
        <v/>
      </c>
    </row>
    <row r="40" ht="15" customHeight="1" s="179">
      <c r="B40" s="105">
        <f>ALUNOS!A33</f>
        <v/>
      </c>
      <c r="C40" s="164">
        <f>ALUNOS!B33</f>
        <v/>
      </c>
      <c r="D40" s="114">
        <f>ALUNOS!C33</f>
        <v/>
      </c>
      <c r="E40" s="212" t="n"/>
      <c r="F40" s="212" t="n"/>
      <c r="G40" s="212" t="n"/>
      <c r="H40" s="212" t="n"/>
      <c r="I40" s="212" t="n"/>
      <c r="J40" s="212" t="n"/>
      <c r="K40" s="212" t="n"/>
      <c r="L40" s="212" t="n"/>
      <c r="M40" s="212" t="n"/>
      <c r="N40" s="212" t="n"/>
      <c r="O40" s="212" t="n"/>
      <c r="P40" s="212" t="n"/>
      <c r="Q40" s="212" t="n"/>
      <c r="R40" s="212" t="n"/>
      <c r="S40" s="212" t="n"/>
      <c r="T40" s="212" t="n"/>
      <c r="U40" s="212" t="n"/>
      <c r="V40" s="212" t="n"/>
      <c r="W40" s="212" t="n"/>
      <c r="X40" s="212" t="n"/>
      <c r="Y40" s="212" t="n"/>
      <c r="Z40" s="212" t="n"/>
      <c r="AA40" s="212" t="n"/>
      <c r="AB40" s="212" t="n"/>
      <c r="AC40" s="213" t="n"/>
      <c r="AD40" s="111" t="inlineStr">
        <is>
          <t>.</t>
        </is>
      </c>
      <c r="AE40" s="112" t="inlineStr">
        <is>
          <t>.</t>
        </is>
      </c>
      <c r="AF40" s="112" t="inlineStr">
        <is>
          <t>.</t>
        </is>
      </c>
      <c r="AG40" s="112" t="inlineStr">
        <is>
          <t>.</t>
        </is>
      </c>
      <c r="AH40" s="112" t="inlineStr">
        <is>
          <t>.</t>
        </is>
      </c>
      <c r="AI40" s="112" t="inlineStr">
        <is>
          <t>.</t>
        </is>
      </c>
      <c r="AJ40" s="112" t="inlineStr">
        <is>
          <t>.</t>
        </is>
      </c>
      <c r="AK40" s="112" t="inlineStr">
        <is>
          <t>.</t>
        </is>
      </c>
      <c r="AL40" s="112" t="inlineStr">
        <is>
          <t>.</t>
        </is>
      </c>
      <c r="AM40" s="112" t="inlineStr">
        <is>
          <t>.</t>
        </is>
      </c>
      <c r="AN40" s="112" t="inlineStr">
        <is>
          <t>.</t>
        </is>
      </c>
      <c r="AO40" s="112" t="inlineStr">
        <is>
          <t>.</t>
        </is>
      </c>
      <c r="AP40" s="112" t="inlineStr">
        <is>
          <t>.</t>
        </is>
      </c>
      <c r="AQ40" s="112" t="inlineStr">
        <is>
          <t>.</t>
        </is>
      </c>
      <c r="AR40" s="112" t="inlineStr">
        <is>
          <t>.</t>
        </is>
      </c>
      <c r="AS40" s="112" t="inlineStr">
        <is>
          <t>.</t>
        </is>
      </c>
      <c r="AT40" s="292">
        <f>IF(C40&lt;&gt;"",IF(COUNTIFS($AD$11:$AS$11,"&gt;0",AD40:AS40,"=F")=COUNTIF(AD40:AS40,"=F"),SUMIFS($AD$11:$AS$11,AD40:AS40,"=F"),"Carga?"),"")</f>
        <v/>
      </c>
      <c r="AU40" s="31" t="n"/>
      <c r="AV40" s="32" t="n"/>
      <c r="AW40" s="32">
        <f>IF(AV40&gt;AU40,AV40,AU40)</f>
        <v/>
      </c>
      <c r="AX40" s="31" t="n"/>
      <c r="AY40" s="32" t="n"/>
      <c r="AZ40" s="32">
        <f>IF(AX40&gt;AY40,AX40,AY40)</f>
        <v/>
      </c>
      <c r="BA40" s="31" t="n"/>
      <c r="BB40" s="32" t="n"/>
      <c r="BC40" s="32">
        <f>IF(BA40&gt;BB40,BA40,BB40)</f>
        <v/>
      </c>
      <c r="BD40" s="31" t="n"/>
      <c r="BE40" s="32" t="n"/>
      <c r="BF40" s="54">
        <f>IF(BD40&gt;BE40,BD40,BE40)</f>
        <v/>
      </c>
      <c r="BG40" s="55">
        <f>AW40+AZ40+BC40+BF40</f>
        <v/>
      </c>
    </row>
    <row r="41" ht="15" customHeight="1" s="179">
      <c r="B41" s="110">
        <f>ALUNOS!A34</f>
        <v/>
      </c>
      <c r="C41" s="165">
        <f>ALUNOS!B34</f>
        <v/>
      </c>
      <c r="D41" s="115">
        <f>ALUNOS!C34</f>
        <v/>
      </c>
      <c r="E41" s="212" t="n"/>
      <c r="F41" s="212" t="n"/>
      <c r="G41" s="212" t="n"/>
      <c r="H41" s="212" t="n"/>
      <c r="I41" s="212" t="n"/>
      <c r="J41" s="212" t="n"/>
      <c r="K41" s="212" t="n"/>
      <c r="L41" s="212" t="n"/>
      <c r="M41" s="212" t="n"/>
      <c r="N41" s="212" t="n"/>
      <c r="O41" s="212" t="n"/>
      <c r="P41" s="212" t="n"/>
      <c r="Q41" s="212" t="n"/>
      <c r="R41" s="212" t="n"/>
      <c r="S41" s="212" t="n"/>
      <c r="T41" s="212" t="n"/>
      <c r="U41" s="212" t="n"/>
      <c r="V41" s="212" t="n"/>
      <c r="W41" s="212" t="n"/>
      <c r="X41" s="212" t="n"/>
      <c r="Y41" s="212" t="n"/>
      <c r="Z41" s="212" t="n"/>
      <c r="AA41" s="212" t="n"/>
      <c r="AB41" s="212" t="n"/>
      <c r="AC41" s="213" t="n"/>
      <c r="AD41" s="111" t="inlineStr">
        <is>
          <t>.</t>
        </is>
      </c>
      <c r="AE41" s="112" t="inlineStr">
        <is>
          <t>.</t>
        </is>
      </c>
      <c r="AF41" s="112" t="inlineStr">
        <is>
          <t>.</t>
        </is>
      </c>
      <c r="AG41" s="112" t="inlineStr">
        <is>
          <t>.</t>
        </is>
      </c>
      <c r="AH41" s="112" t="inlineStr">
        <is>
          <t>.</t>
        </is>
      </c>
      <c r="AI41" s="112" t="inlineStr">
        <is>
          <t>.</t>
        </is>
      </c>
      <c r="AJ41" s="112" t="inlineStr">
        <is>
          <t>.</t>
        </is>
      </c>
      <c r="AK41" s="112" t="inlineStr">
        <is>
          <t>.</t>
        </is>
      </c>
      <c r="AL41" s="112" t="inlineStr">
        <is>
          <t>.</t>
        </is>
      </c>
      <c r="AM41" s="112" t="inlineStr">
        <is>
          <t>.</t>
        </is>
      </c>
      <c r="AN41" s="112" t="inlineStr">
        <is>
          <t>.</t>
        </is>
      </c>
      <c r="AO41" s="112" t="inlineStr">
        <is>
          <t>.</t>
        </is>
      </c>
      <c r="AP41" s="112" t="inlineStr">
        <is>
          <t>.</t>
        </is>
      </c>
      <c r="AQ41" s="112" t="inlineStr">
        <is>
          <t>.</t>
        </is>
      </c>
      <c r="AR41" s="112" t="inlineStr">
        <is>
          <t>.</t>
        </is>
      </c>
      <c r="AS41" s="112" t="inlineStr">
        <is>
          <t>.</t>
        </is>
      </c>
      <c r="AT41" s="295">
        <f>IF(C41&lt;&gt;"",IF(COUNTIFS($AD$11:$AS$11,"&gt;0",AD41:AS41,"=F")=COUNTIF(AD41:AS41,"=F"),SUMIFS($AD$11:$AS$11,AD41:AS41,"=F"),"Carga?"),"")</f>
        <v/>
      </c>
      <c r="AU41" s="31" t="n"/>
      <c r="AV41" s="36" t="n"/>
      <c r="AW41" s="32">
        <f>IF(AV41&gt;AU41,AV41,AU41)</f>
        <v/>
      </c>
      <c r="AX41" s="37" t="n"/>
      <c r="AY41" s="36" t="n"/>
      <c r="AZ41" s="32">
        <f>IF(AX41&gt;AY41,AX41,AY41)</f>
        <v/>
      </c>
      <c r="BA41" s="37" t="n"/>
      <c r="BB41" s="36" t="n"/>
      <c r="BC41" s="32">
        <f>IF(BA41&gt;BB41,BA41,BB41)</f>
        <v/>
      </c>
      <c r="BD41" s="37" t="n"/>
      <c r="BE41" s="36" t="n"/>
      <c r="BF41" s="54">
        <f>IF(BD41&gt;BE41,BD41,BE41)</f>
        <v/>
      </c>
      <c r="BG41" s="55">
        <f>AW41+AZ41+BC41+BF41</f>
        <v/>
      </c>
    </row>
    <row r="42" ht="15" customHeight="1" s="179">
      <c r="B42" s="105">
        <f>ALUNOS!A35</f>
        <v/>
      </c>
      <c r="C42" s="164">
        <f>ALUNOS!B35</f>
        <v/>
      </c>
      <c r="D42" s="114">
        <f>ALUNOS!C35</f>
        <v/>
      </c>
      <c r="E42" s="212" t="n"/>
      <c r="F42" s="212" t="n"/>
      <c r="G42" s="212" t="n"/>
      <c r="H42" s="212" t="n"/>
      <c r="I42" s="212" t="n"/>
      <c r="J42" s="212" t="n"/>
      <c r="K42" s="212" t="n"/>
      <c r="L42" s="212" t="n"/>
      <c r="M42" s="212" t="n"/>
      <c r="N42" s="212" t="n"/>
      <c r="O42" s="212" t="n"/>
      <c r="P42" s="212" t="n"/>
      <c r="Q42" s="212" t="n"/>
      <c r="R42" s="212" t="n"/>
      <c r="S42" s="212" t="n"/>
      <c r="T42" s="212" t="n"/>
      <c r="U42" s="212" t="n"/>
      <c r="V42" s="212" t="n"/>
      <c r="W42" s="212" t="n"/>
      <c r="X42" s="212" t="n"/>
      <c r="Y42" s="212" t="n"/>
      <c r="Z42" s="212" t="n"/>
      <c r="AA42" s="212" t="n"/>
      <c r="AB42" s="212" t="n"/>
      <c r="AC42" s="213" t="n"/>
      <c r="AD42" s="111" t="inlineStr">
        <is>
          <t>.</t>
        </is>
      </c>
      <c r="AE42" s="112" t="inlineStr">
        <is>
          <t>.</t>
        </is>
      </c>
      <c r="AF42" s="112" t="inlineStr">
        <is>
          <t>.</t>
        </is>
      </c>
      <c r="AG42" s="112" t="inlineStr">
        <is>
          <t>.</t>
        </is>
      </c>
      <c r="AH42" s="112" t="inlineStr">
        <is>
          <t>.</t>
        </is>
      </c>
      <c r="AI42" s="112" t="inlineStr">
        <is>
          <t>.</t>
        </is>
      </c>
      <c r="AJ42" s="112" t="inlineStr">
        <is>
          <t>.</t>
        </is>
      </c>
      <c r="AK42" s="112" t="inlineStr">
        <is>
          <t>.</t>
        </is>
      </c>
      <c r="AL42" s="112" t="inlineStr">
        <is>
          <t>.</t>
        </is>
      </c>
      <c r="AM42" s="112" t="inlineStr">
        <is>
          <t>.</t>
        </is>
      </c>
      <c r="AN42" s="112" t="inlineStr">
        <is>
          <t>.</t>
        </is>
      </c>
      <c r="AO42" s="112" t="inlineStr">
        <is>
          <t>.</t>
        </is>
      </c>
      <c r="AP42" s="112" t="inlineStr">
        <is>
          <t>.</t>
        </is>
      </c>
      <c r="AQ42" s="112" t="inlineStr">
        <is>
          <t>.</t>
        </is>
      </c>
      <c r="AR42" s="112" t="inlineStr">
        <is>
          <t>.</t>
        </is>
      </c>
      <c r="AS42" s="112" t="inlineStr">
        <is>
          <t>.</t>
        </is>
      </c>
      <c r="AT42" s="292">
        <f>IF(C42&lt;&gt;"",IF(COUNTIFS($AD$11:$AS$11,"&gt;0",AD42:AS42,"=F")=COUNTIF(AD42:AS42,"=F"),SUMIFS($AD$11:$AS$11,AD42:AS42,"=F"),"Carga?"),"")</f>
        <v/>
      </c>
      <c r="AU42" s="31" t="n"/>
      <c r="AV42" s="32" t="n"/>
      <c r="AW42" s="32">
        <f>IF(AV42&gt;AU42,AV42,AU42)</f>
        <v/>
      </c>
      <c r="AX42" s="31" t="n"/>
      <c r="AY42" s="32" t="n"/>
      <c r="AZ42" s="32">
        <f>IF(AX42&gt;AY42,AX42,AY42)</f>
        <v/>
      </c>
      <c r="BA42" s="31" t="n"/>
      <c r="BB42" s="32" t="n"/>
      <c r="BC42" s="32">
        <f>IF(BA42&gt;BB42,BA42,BB42)</f>
        <v/>
      </c>
      <c r="BD42" s="31" t="n"/>
      <c r="BE42" s="32" t="n"/>
      <c r="BF42" s="54">
        <f>IF(BD42&gt;BE42,BD42,BE42)</f>
        <v/>
      </c>
      <c r="BG42" s="55">
        <f>AW42+AZ42+BC42+BF42</f>
        <v/>
      </c>
    </row>
    <row r="43" ht="15" customHeight="1" s="179">
      <c r="B43" s="105">
        <f>ALUNOS!A36</f>
        <v/>
      </c>
      <c r="C43" s="164">
        <f>ALUNOS!B36</f>
        <v/>
      </c>
      <c r="D43" s="114">
        <f>ALUNOS!C36</f>
        <v/>
      </c>
      <c r="E43" s="212" t="n"/>
      <c r="F43" s="212" t="n"/>
      <c r="G43" s="212" t="n"/>
      <c r="H43" s="212" t="n"/>
      <c r="I43" s="212" t="n"/>
      <c r="J43" s="212" t="n"/>
      <c r="K43" s="212" t="n"/>
      <c r="L43" s="212" t="n"/>
      <c r="M43" s="212" t="n"/>
      <c r="N43" s="212" t="n"/>
      <c r="O43" s="212" t="n"/>
      <c r="P43" s="212" t="n"/>
      <c r="Q43" s="212" t="n"/>
      <c r="R43" s="212" t="n"/>
      <c r="S43" s="212" t="n"/>
      <c r="T43" s="212" t="n"/>
      <c r="U43" s="212" t="n"/>
      <c r="V43" s="212" t="n"/>
      <c r="W43" s="212" t="n"/>
      <c r="X43" s="212" t="n"/>
      <c r="Y43" s="212" t="n"/>
      <c r="Z43" s="212" t="n"/>
      <c r="AA43" s="212" t="n"/>
      <c r="AB43" s="212" t="n"/>
      <c r="AC43" s="213" t="n"/>
      <c r="AD43" s="111" t="inlineStr">
        <is>
          <t>.</t>
        </is>
      </c>
      <c r="AE43" s="112" t="inlineStr">
        <is>
          <t>.</t>
        </is>
      </c>
      <c r="AF43" s="112" t="inlineStr">
        <is>
          <t>.</t>
        </is>
      </c>
      <c r="AG43" s="112" t="inlineStr">
        <is>
          <t>.</t>
        </is>
      </c>
      <c r="AH43" s="112" t="inlineStr">
        <is>
          <t>.</t>
        </is>
      </c>
      <c r="AI43" s="112" t="inlineStr">
        <is>
          <t>.</t>
        </is>
      </c>
      <c r="AJ43" s="112" t="inlineStr">
        <is>
          <t>.</t>
        </is>
      </c>
      <c r="AK43" s="112" t="inlineStr">
        <is>
          <t>.</t>
        </is>
      </c>
      <c r="AL43" s="112" t="inlineStr">
        <is>
          <t>.</t>
        </is>
      </c>
      <c r="AM43" s="112" t="inlineStr">
        <is>
          <t>.</t>
        </is>
      </c>
      <c r="AN43" s="112" t="inlineStr">
        <is>
          <t>.</t>
        </is>
      </c>
      <c r="AO43" s="112" t="inlineStr">
        <is>
          <t>.</t>
        </is>
      </c>
      <c r="AP43" s="112" t="inlineStr">
        <is>
          <t>.</t>
        </is>
      </c>
      <c r="AQ43" s="112" t="inlineStr">
        <is>
          <t>.</t>
        </is>
      </c>
      <c r="AR43" s="112" t="inlineStr">
        <is>
          <t>.</t>
        </is>
      </c>
      <c r="AS43" s="112" t="inlineStr">
        <is>
          <t>.</t>
        </is>
      </c>
      <c r="AT43" s="292">
        <f>IF(C43&lt;&gt;"",IF(COUNTIFS($AD$11:$AS$11,"&gt;0",AD43:AS43,"=F")=COUNTIF(AD43:AS43,"=F"),SUMIFS($AD$11:$AS$11,AD43:AS43,"=F"),"Carga?"),"")</f>
        <v/>
      </c>
      <c r="AU43" s="31" t="n"/>
      <c r="AV43" s="32" t="n"/>
      <c r="AW43" s="32">
        <f>IF(AV43&gt;AU43,AV43,AU43)</f>
        <v/>
      </c>
      <c r="AX43" s="31" t="n"/>
      <c r="AY43" s="32" t="n"/>
      <c r="AZ43" s="32">
        <f>IF(AX43&gt;AY43,AX43,AY43)</f>
        <v/>
      </c>
      <c r="BA43" s="31" t="n"/>
      <c r="BB43" s="32" t="n"/>
      <c r="BC43" s="32">
        <f>IF(BA43&gt;BB43,BA43,BB43)</f>
        <v/>
      </c>
      <c r="BD43" s="31" t="n"/>
      <c r="BE43" s="32" t="n"/>
      <c r="BF43" s="54">
        <f>IF(BD43&gt;BE43,BD43,BE43)</f>
        <v/>
      </c>
      <c r="BG43" s="55">
        <f>AW43+AZ43+BC43+BF43</f>
        <v/>
      </c>
    </row>
    <row r="44" ht="15" customHeight="1" s="179">
      <c r="B44" s="105">
        <f>ALUNOS!A37</f>
        <v/>
      </c>
      <c r="C44" s="164">
        <f>ALUNOS!B37</f>
        <v/>
      </c>
      <c r="D44" s="114">
        <f>ALUNOS!C37</f>
        <v/>
      </c>
      <c r="E44" s="212" t="n"/>
      <c r="F44" s="212" t="n"/>
      <c r="G44" s="212" t="n"/>
      <c r="H44" s="212" t="n"/>
      <c r="I44" s="212" t="n"/>
      <c r="J44" s="212" t="n"/>
      <c r="K44" s="212" t="n"/>
      <c r="L44" s="212" t="n"/>
      <c r="M44" s="212" t="n"/>
      <c r="N44" s="212" t="n"/>
      <c r="O44" s="212" t="n"/>
      <c r="P44" s="212" t="n"/>
      <c r="Q44" s="212" t="n"/>
      <c r="R44" s="212" t="n"/>
      <c r="S44" s="212" t="n"/>
      <c r="T44" s="212" t="n"/>
      <c r="U44" s="212" t="n"/>
      <c r="V44" s="212" t="n"/>
      <c r="W44" s="212" t="n"/>
      <c r="X44" s="212" t="n"/>
      <c r="Y44" s="212" t="n"/>
      <c r="Z44" s="212" t="n"/>
      <c r="AA44" s="212" t="n"/>
      <c r="AB44" s="212" t="n"/>
      <c r="AC44" s="213" t="n"/>
      <c r="AD44" s="111" t="inlineStr">
        <is>
          <t>.</t>
        </is>
      </c>
      <c r="AE44" s="112" t="inlineStr">
        <is>
          <t>.</t>
        </is>
      </c>
      <c r="AF44" s="112" t="inlineStr">
        <is>
          <t>.</t>
        </is>
      </c>
      <c r="AG44" s="112" t="inlineStr">
        <is>
          <t>.</t>
        </is>
      </c>
      <c r="AH44" s="112" t="inlineStr">
        <is>
          <t>.</t>
        </is>
      </c>
      <c r="AI44" s="112" t="inlineStr">
        <is>
          <t>.</t>
        </is>
      </c>
      <c r="AJ44" s="112" t="inlineStr">
        <is>
          <t>.</t>
        </is>
      </c>
      <c r="AK44" s="112" t="inlineStr">
        <is>
          <t>.</t>
        </is>
      </c>
      <c r="AL44" s="112" t="inlineStr">
        <is>
          <t>.</t>
        </is>
      </c>
      <c r="AM44" s="112" t="inlineStr">
        <is>
          <t>.</t>
        </is>
      </c>
      <c r="AN44" s="112" t="inlineStr">
        <is>
          <t>.</t>
        </is>
      </c>
      <c r="AO44" s="112" t="inlineStr">
        <is>
          <t>.</t>
        </is>
      </c>
      <c r="AP44" s="112" t="inlineStr">
        <is>
          <t>.</t>
        </is>
      </c>
      <c r="AQ44" s="112" t="inlineStr">
        <is>
          <t>.</t>
        </is>
      </c>
      <c r="AR44" s="112" t="inlineStr">
        <is>
          <t>.</t>
        </is>
      </c>
      <c r="AS44" s="112" t="inlineStr">
        <is>
          <t>.</t>
        </is>
      </c>
      <c r="AT44" s="292">
        <f>IF(C44&lt;&gt;"",IF(COUNTIFS($AD$11:$AS$11,"&gt;0",AD44:AS44,"=F")=COUNTIF(AD44:AS44,"=F"),SUMIFS($AD$11:$AS$11,AD44:AS44,"=F"),"Carga?"),"")</f>
        <v/>
      </c>
      <c r="AU44" s="31" t="n"/>
      <c r="AV44" s="32" t="n"/>
      <c r="AW44" s="32">
        <f>IF(AV44&gt;AU44,AV44,AU44)</f>
        <v/>
      </c>
      <c r="AX44" s="31" t="n"/>
      <c r="AY44" s="32" t="n"/>
      <c r="AZ44" s="32">
        <f>IF(AX44&gt;AY44,AX44,AY44)</f>
        <v/>
      </c>
      <c r="BA44" s="31" t="n"/>
      <c r="BB44" s="32" t="n"/>
      <c r="BC44" s="32">
        <f>IF(BA44&gt;BB44,BA44,BB44)</f>
        <v/>
      </c>
      <c r="BD44" s="31" t="n"/>
      <c r="BE44" s="32" t="n"/>
      <c r="BF44" s="54">
        <f>IF(BD44&gt;BE44,BD44,BE44)</f>
        <v/>
      </c>
      <c r="BG44" s="55">
        <f>AW44+AZ44+BC44+BF44</f>
        <v/>
      </c>
    </row>
    <row r="45" ht="15" customHeight="1" s="179">
      <c r="B45" s="105">
        <f>ALUNOS!A38</f>
        <v/>
      </c>
      <c r="C45" s="164">
        <f>ALUNOS!B38</f>
        <v/>
      </c>
      <c r="D45" s="114">
        <f>ALUNOS!C38</f>
        <v/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2" t="n"/>
      <c r="R45" s="212" t="n"/>
      <c r="S45" s="212" t="n"/>
      <c r="T45" s="212" t="n"/>
      <c r="U45" s="212" t="n"/>
      <c r="V45" s="212" t="n"/>
      <c r="W45" s="212" t="n"/>
      <c r="X45" s="212" t="n"/>
      <c r="Y45" s="212" t="n"/>
      <c r="Z45" s="212" t="n"/>
      <c r="AA45" s="212" t="n"/>
      <c r="AB45" s="212" t="n"/>
      <c r="AC45" s="213" t="n"/>
      <c r="AD45" s="111" t="inlineStr">
        <is>
          <t>.</t>
        </is>
      </c>
      <c r="AE45" s="112" t="inlineStr">
        <is>
          <t>.</t>
        </is>
      </c>
      <c r="AF45" s="112" t="inlineStr">
        <is>
          <t>.</t>
        </is>
      </c>
      <c r="AG45" s="112" t="inlineStr">
        <is>
          <t>.</t>
        </is>
      </c>
      <c r="AH45" s="112" t="inlineStr">
        <is>
          <t>.</t>
        </is>
      </c>
      <c r="AI45" s="112" t="inlineStr">
        <is>
          <t>.</t>
        </is>
      </c>
      <c r="AJ45" s="112" t="inlineStr">
        <is>
          <t>.</t>
        </is>
      </c>
      <c r="AK45" s="112" t="inlineStr">
        <is>
          <t>.</t>
        </is>
      </c>
      <c r="AL45" s="112" t="inlineStr">
        <is>
          <t>.</t>
        </is>
      </c>
      <c r="AM45" s="112" t="inlineStr">
        <is>
          <t>.</t>
        </is>
      </c>
      <c r="AN45" s="112" t="inlineStr">
        <is>
          <t>.</t>
        </is>
      </c>
      <c r="AO45" s="112" t="inlineStr">
        <is>
          <t>.</t>
        </is>
      </c>
      <c r="AP45" s="112" t="inlineStr">
        <is>
          <t>.</t>
        </is>
      </c>
      <c r="AQ45" s="112" t="inlineStr">
        <is>
          <t>.</t>
        </is>
      </c>
      <c r="AR45" s="112" t="inlineStr">
        <is>
          <t>.</t>
        </is>
      </c>
      <c r="AS45" s="112" t="inlineStr">
        <is>
          <t>.</t>
        </is>
      </c>
      <c r="AT45" s="292">
        <f>IF(C45&lt;&gt;"",IF(COUNTIFS($AD$11:$AS$11,"&gt;0",AD45:AS45,"=F")=COUNTIF(AD45:AS45,"=F"),SUMIFS($AD$11:$AS$11,AD45:AS45,"=F"),"Carga?"),"")</f>
        <v/>
      </c>
      <c r="AU45" s="31" t="n"/>
      <c r="AV45" s="32" t="n"/>
      <c r="AW45" s="32">
        <f>IF(AV45&gt;AU45,AV45,AU45)</f>
        <v/>
      </c>
      <c r="AX45" s="31" t="n"/>
      <c r="AY45" s="32" t="n"/>
      <c r="AZ45" s="32">
        <f>IF(AX45&gt;AY45,AX45,AY45)</f>
        <v/>
      </c>
      <c r="BA45" s="31" t="n"/>
      <c r="BB45" s="32" t="n"/>
      <c r="BC45" s="32">
        <f>IF(BA45&gt;BB45,BA45,BB45)</f>
        <v/>
      </c>
      <c r="BD45" s="31" t="n"/>
      <c r="BE45" s="32" t="n"/>
      <c r="BF45" s="54">
        <f>IF(BD45&gt;BE45,BD45,BE45)</f>
        <v/>
      </c>
      <c r="BG45" s="55">
        <f>AW45+AZ45+BC45+BF45</f>
        <v/>
      </c>
    </row>
    <row r="46" ht="15" customHeight="1" s="179">
      <c r="B46" s="105">
        <f>ALUNOS!A39</f>
        <v/>
      </c>
      <c r="C46" s="164">
        <f>ALUNOS!B39</f>
        <v/>
      </c>
      <c r="D46" s="114">
        <f>ALUNOS!C39</f>
        <v/>
      </c>
      <c r="E46" s="212" t="n"/>
      <c r="F46" s="212" t="n"/>
      <c r="G46" s="212" t="n"/>
      <c r="H46" s="212" t="n"/>
      <c r="I46" s="212" t="n"/>
      <c r="J46" s="212" t="n"/>
      <c r="K46" s="212" t="n"/>
      <c r="L46" s="212" t="n"/>
      <c r="M46" s="212" t="n"/>
      <c r="N46" s="212" t="n"/>
      <c r="O46" s="212" t="n"/>
      <c r="P46" s="212" t="n"/>
      <c r="Q46" s="212" t="n"/>
      <c r="R46" s="212" t="n"/>
      <c r="S46" s="212" t="n"/>
      <c r="T46" s="212" t="n"/>
      <c r="U46" s="212" t="n"/>
      <c r="V46" s="212" t="n"/>
      <c r="W46" s="212" t="n"/>
      <c r="X46" s="212" t="n"/>
      <c r="Y46" s="212" t="n"/>
      <c r="Z46" s="212" t="n"/>
      <c r="AA46" s="212" t="n"/>
      <c r="AB46" s="212" t="n"/>
      <c r="AC46" s="213" t="n"/>
      <c r="AD46" s="111" t="inlineStr">
        <is>
          <t>.</t>
        </is>
      </c>
      <c r="AE46" s="112" t="inlineStr">
        <is>
          <t>.</t>
        </is>
      </c>
      <c r="AF46" s="112" t="inlineStr">
        <is>
          <t>.</t>
        </is>
      </c>
      <c r="AG46" s="112" t="inlineStr">
        <is>
          <t>.</t>
        </is>
      </c>
      <c r="AH46" s="112" t="inlineStr">
        <is>
          <t>.</t>
        </is>
      </c>
      <c r="AI46" s="112" t="inlineStr">
        <is>
          <t>.</t>
        </is>
      </c>
      <c r="AJ46" s="112" t="inlineStr">
        <is>
          <t>.</t>
        </is>
      </c>
      <c r="AK46" s="112" t="inlineStr">
        <is>
          <t>.</t>
        </is>
      </c>
      <c r="AL46" s="112" t="inlineStr">
        <is>
          <t>.</t>
        </is>
      </c>
      <c r="AM46" s="112" t="inlineStr">
        <is>
          <t>.</t>
        </is>
      </c>
      <c r="AN46" s="112" t="inlineStr">
        <is>
          <t>.</t>
        </is>
      </c>
      <c r="AO46" s="112" t="inlineStr">
        <is>
          <t>.</t>
        </is>
      </c>
      <c r="AP46" s="112" t="inlineStr">
        <is>
          <t>.</t>
        </is>
      </c>
      <c r="AQ46" s="112" t="inlineStr">
        <is>
          <t>.</t>
        </is>
      </c>
      <c r="AR46" s="112" t="inlineStr">
        <is>
          <t>.</t>
        </is>
      </c>
      <c r="AS46" s="112" t="inlineStr">
        <is>
          <t>.</t>
        </is>
      </c>
      <c r="AT46" s="292">
        <f>IF(C46&lt;&gt;"",IF(COUNTIFS($AD$11:$AS$11,"&gt;0",AD46:AS46,"=F")=COUNTIF(AD46:AS46,"=F"),SUMIFS($AD$11:$AS$11,AD46:AS46,"=F"),"Carga?"),"")</f>
        <v/>
      </c>
      <c r="AU46" s="31" t="n"/>
      <c r="AV46" s="32" t="n"/>
      <c r="AW46" s="32">
        <f>IF(AV46&gt;AU46,AV46,AU46)</f>
        <v/>
      </c>
      <c r="AX46" s="31" t="n"/>
      <c r="AY46" s="32" t="n"/>
      <c r="AZ46" s="32">
        <f>IF(AX46&gt;AY46,AX46,AY46)</f>
        <v/>
      </c>
      <c r="BA46" s="31" t="n"/>
      <c r="BB46" s="32" t="n"/>
      <c r="BC46" s="32">
        <f>IF(BA46&gt;BB46,BA46,BB46)</f>
        <v/>
      </c>
      <c r="BD46" s="31" t="n"/>
      <c r="BE46" s="32" t="n"/>
      <c r="BF46" s="54">
        <f>IF(BD46&gt;BE46,BD46,BE46)</f>
        <v/>
      </c>
      <c r="BG46" s="55">
        <f>AW46+AZ46+BC46+BF46</f>
        <v/>
      </c>
    </row>
    <row r="47" ht="15" customHeight="1" s="179">
      <c r="B47" s="105">
        <f>ALUNOS!A40</f>
        <v/>
      </c>
      <c r="C47" s="164">
        <f>ALUNOS!B40</f>
        <v/>
      </c>
      <c r="D47" s="114">
        <f>ALUNOS!C40</f>
        <v/>
      </c>
      <c r="E47" s="212" t="n"/>
      <c r="F47" s="212" t="n"/>
      <c r="G47" s="212" t="n"/>
      <c r="H47" s="212" t="n"/>
      <c r="I47" s="212" t="n"/>
      <c r="J47" s="212" t="n"/>
      <c r="K47" s="212" t="n"/>
      <c r="L47" s="212" t="n"/>
      <c r="M47" s="212" t="n"/>
      <c r="N47" s="212" t="n"/>
      <c r="O47" s="212" t="n"/>
      <c r="P47" s="212" t="n"/>
      <c r="Q47" s="212" t="n"/>
      <c r="R47" s="212" t="n"/>
      <c r="S47" s="212" t="n"/>
      <c r="T47" s="212" t="n"/>
      <c r="U47" s="212" t="n"/>
      <c r="V47" s="212" t="n"/>
      <c r="W47" s="212" t="n"/>
      <c r="X47" s="212" t="n"/>
      <c r="Y47" s="212" t="n"/>
      <c r="Z47" s="212" t="n"/>
      <c r="AA47" s="212" t="n"/>
      <c r="AB47" s="212" t="n"/>
      <c r="AC47" s="213" t="n"/>
      <c r="AD47" s="111" t="inlineStr">
        <is>
          <t>.</t>
        </is>
      </c>
      <c r="AE47" s="112" t="inlineStr">
        <is>
          <t>.</t>
        </is>
      </c>
      <c r="AF47" s="112" t="inlineStr">
        <is>
          <t>.</t>
        </is>
      </c>
      <c r="AG47" s="112" t="inlineStr">
        <is>
          <t>.</t>
        </is>
      </c>
      <c r="AH47" s="112" t="inlineStr">
        <is>
          <t>.</t>
        </is>
      </c>
      <c r="AI47" s="112" t="inlineStr">
        <is>
          <t>.</t>
        </is>
      </c>
      <c r="AJ47" s="112" t="inlineStr">
        <is>
          <t>.</t>
        </is>
      </c>
      <c r="AK47" s="112" t="inlineStr">
        <is>
          <t>.</t>
        </is>
      </c>
      <c r="AL47" s="112" t="inlineStr">
        <is>
          <t>.</t>
        </is>
      </c>
      <c r="AM47" s="112" t="inlineStr">
        <is>
          <t>.</t>
        </is>
      </c>
      <c r="AN47" s="112" t="inlineStr">
        <is>
          <t>.</t>
        </is>
      </c>
      <c r="AO47" s="112" t="inlineStr">
        <is>
          <t>.</t>
        </is>
      </c>
      <c r="AP47" s="112" t="inlineStr">
        <is>
          <t>.</t>
        </is>
      </c>
      <c r="AQ47" s="112" t="inlineStr">
        <is>
          <t>.</t>
        </is>
      </c>
      <c r="AR47" s="112" t="inlineStr">
        <is>
          <t>.</t>
        </is>
      </c>
      <c r="AS47" s="112" t="inlineStr">
        <is>
          <t>.</t>
        </is>
      </c>
      <c r="AT47" s="292">
        <f>IF(C47&lt;&gt;"",IF(COUNTIFS($AD$11:$AS$11,"&gt;0",AD47:AS47,"=F")=COUNTIF(AD47:AS47,"=F"),SUMIFS($AD$11:$AS$11,AD47:AS47,"=F"),"Carga?"),"")</f>
        <v/>
      </c>
      <c r="AU47" s="31" t="n"/>
      <c r="AV47" s="32" t="n"/>
      <c r="AW47" s="32">
        <f>IF(AV47&gt;AU47,AV47,AU47)</f>
        <v/>
      </c>
      <c r="AX47" s="31" t="n"/>
      <c r="AY47" s="32" t="n"/>
      <c r="AZ47" s="32">
        <f>IF(AX47&gt;AY47,AX47,AY47)</f>
        <v/>
      </c>
      <c r="BA47" s="31" t="n"/>
      <c r="BB47" s="32" t="n"/>
      <c r="BC47" s="32">
        <f>IF(BA47&gt;BB47,BA47,BB47)</f>
        <v/>
      </c>
      <c r="BD47" s="31" t="n"/>
      <c r="BE47" s="32" t="n"/>
      <c r="BF47" s="54">
        <f>IF(BD47&gt;BE47,BD47,BE47)</f>
        <v/>
      </c>
      <c r="BG47" s="55">
        <f>AW47+AZ47+BC47+BF47</f>
        <v/>
      </c>
    </row>
    <row r="48" ht="15" customHeight="1" s="179">
      <c r="B48" s="105">
        <f>ALUNOS!A41</f>
        <v/>
      </c>
      <c r="C48" s="164">
        <f>ALUNOS!B41</f>
        <v/>
      </c>
      <c r="D48" s="114">
        <f>ALUNOS!C41</f>
        <v/>
      </c>
      <c r="E48" s="212" t="n"/>
      <c r="F48" s="212" t="n"/>
      <c r="G48" s="212" t="n"/>
      <c r="H48" s="212" t="n"/>
      <c r="I48" s="212" t="n"/>
      <c r="J48" s="212" t="n"/>
      <c r="K48" s="212" t="n"/>
      <c r="L48" s="212" t="n"/>
      <c r="M48" s="212" t="n"/>
      <c r="N48" s="212" t="n"/>
      <c r="O48" s="212" t="n"/>
      <c r="P48" s="212" t="n"/>
      <c r="Q48" s="212" t="n"/>
      <c r="R48" s="212" t="n"/>
      <c r="S48" s="212" t="n"/>
      <c r="T48" s="212" t="n"/>
      <c r="U48" s="212" t="n"/>
      <c r="V48" s="212" t="n"/>
      <c r="W48" s="212" t="n"/>
      <c r="X48" s="212" t="n"/>
      <c r="Y48" s="212" t="n"/>
      <c r="Z48" s="212" t="n"/>
      <c r="AA48" s="212" t="n"/>
      <c r="AB48" s="212" t="n"/>
      <c r="AC48" s="213" t="n"/>
      <c r="AD48" s="111" t="inlineStr">
        <is>
          <t>.</t>
        </is>
      </c>
      <c r="AE48" s="112" t="inlineStr">
        <is>
          <t>.</t>
        </is>
      </c>
      <c r="AF48" s="112" t="inlineStr">
        <is>
          <t>.</t>
        </is>
      </c>
      <c r="AG48" s="112" t="inlineStr">
        <is>
          <t>.</t>
        </is>
      </c>
      <c r="AH48" s="112" t="inlineStr">
        <is>
          <t>.</t>
        </is>
      </c>
      <c r="AI48" s="112" t="inlineStr">
        <is>
          <t>.</t>
        </is>
      </c>
      <c r="AJ48" s="112" t="inlineStr">
        <is>
          <t>.</t>
        </is>
      </c>
      <c r="AK48" s="112" t="inlineStr">
        <is>
          <t>.</t>
        </is>
      </c>
      <c r="AL48" s="112" t="inlineStr">
        <is>
          <t>.</t>
        </is>
      </c>
      <c r="AM48" s="112" t="inlineStr">
        <is>
          <t>.</t>
        </is>
      </c>
      <c r="AN48" s="112" t="inlineStr">
        <is>
          <t>.</t>
        </is>
      </c>
      <c r="AO48" s="112" t="inlineStr">
        <is>
          <t>.</t>
        </is>
      </c>
      <c r="AP48" s="112" t="inlineStr">
        <is>
          <t>.</t>
        </is>
      </c>
      <c r="AQ48" s="112" t="inlineStr">
        <is>
          <t>.</t>
        </is>
      </c>
      <c r="AR48" s="112" t="inlineStr">
        <is>
          <t>.</t>
        </is>
      </c>
      <c r="AS48" s="112" t="inlineStr">
        <is>
          <t>.</t>
        </is>
      </c>
      <c r="AT48" s="292">
        <f>IF(C48&lt;&gt;"",IF(COUNTIFS($AD$11:$AS$11,"&gt;0",AD48:AS48,"=F")=COUNTIF(AD48:AS48,"=F"),SUMIFS($AD$11:$AS$11,AD48:AS48,"=F"),"Carga?"),"")</f>
        <v/>
      </c>
      <c r="AU48" s="31" t="n"/>
      <c r="AV48" s="32" t="n"/>
      <c r="AW48" s="32">
        <f>IF(AV48&gt;AU48,AV48,AU48)</f>
        <v/>
      </c>
      <c r="AX48" s="31" t="n"/>
      <c r="AY48" s="32" t="n"/>
      <c r="AZ48" s="32">
        <f>IF(AX48&gt;AY48,AX48,AY48)</f>
        <v/>
      </c>
      <c r="BA48" s="31" t="n"/>
      <c r="BB48" s="32" t="n"/>
      <c r="BC48" s="32">
        <f>IF(BA48&gt;BB48,BA48,BB48)</f>
        <v/>
      </c>
      <c r="BD48" s="31" t="n"/>
      <c r="BE48" s="32" t="n"/>
      <c r="BF48" s="54">
        <f>IF(BD48&gt;BE48,BD48,BE48)</f>
        <v/>
      </c>
      <c r="BG48" s="55">
        <f>AW48+AZ48+BC48+BF48</f>
        <v/>
      </c>
    </row>
    <row r="49" ht="15" customHeight="1" s="179">
      <c r="B49" s="105">
        <f>ALUNOS!A42</f>
        <v/>
      </c>
      <c r="C49" s="164">
        <f>ALUNOS!B42</f>
        <v/>
      </c>
      <c r="D49" s="114">
        <f>ALUNOS!C42</f>
        <v/>
      </c>
      <c r="E49" s="212" t="n"/>
      <c r="F49" s="212" t="n"/>
      <c r="G49" s="212" t="n"/>
      <c r="H49" s="212" t="n"/>
      <c r="I49" s="212" t="n"/>
      <c r="J49" s="212" t="n"/>
      <c r="K49" s="212" t="n"/>
      <c r="L49" s="212" t="n"/>
      <c r="M49" s="212" t="n"/>
      <c r="N49" s="212" t="n"/>
      <c r="O49" s="212" t="n"/>
      <c r="P49" s="212" t="n"/>
      <c r="Q49" s="212" t="n"/>
      <c r="R49" s="212" t="n"/>
      <c r="S49" s="212" t="n"/>
      <c r="T49" s="212" t="n"/>
      <c r="U49" s="212" t="n"/>
      <c r="V49" s="212" t="n"/>
      <c r="W49" s="212" t="n"/>
      <c r="X49" s="212" t="n"/>
      <c r="Y49" s="212" t="n"/>
      <c r="Z49" s="212" t="n"/>
      <c r="AA49" s="212" t="n"/>
      <c r="AB49" s="212" t="n"/>
      <c r="AC49" s="213" t="n"/>
      <c r="AD49" s="111" t="inlineStr">
        <is>
          <t>.</t>
        </is>
      </c>
      <c r="AE49" s="112" t="inlineStr">
        <is>
          <t>.</t>
        </is>
      </c>
      <c r="AF49" s="112" t="inlineStr">
        <is>
          <t>.</t>
        </is>
      </c>
      <c r="AG49" s="112" t="inlineStr">
        <is>
          <t>.</t>
        </is>
      </c>
      <c r="AH49" s="112" t="inlineStr">
        <is>
          <t>.</t>
        </is>
      </c>
      <c r="AI49" s="112" t="inlineStr">
        <is>
          <t>.</t>
        </is>
      </c>
      <c r="AJ49" s="112" t="inlineStr">
        <is>
          <t>.</t>
        </is>
      </c>
      <c r="AK49" s="112" t="inlineStr">
        <is>
          <t>.</t>
        </is>
      </c>
      <c r="AL49" s="112" t="inlineStr">
        <is>
          <t>.</t>
        </is>
      </c>
      <c r="AM49" s="112" t="inlineStr">
        <is>
          <t>.</t>
        </is>
      </c>
      <c r="AN49" s="112" t="inlineStr">
        <is>
          <t>.</t>
        </is>
      </c>
      <c r="AO49" s="112" t="inlineStr">
        <is>
          <t>.</t>
        </is>
      </c>
      <c r="AP49" s="112" t="inlineStr">
        <is>
          <t>.</t>
        </is>
      </c>
      <c r="AQ49" s="112" t="inlineStr">
        <is>
          <t>.</t>
        </is>
      </c>
      <c r="AR49" s="112" t="inlineStr">
        <is>
          <t>.</t>
        </is>
      </c>
      <c r="AS49" s="112" t="inlineStr">
        <is>
          <t>.</t>
        </is>
      </c>
      <c r="AT49" s="292">
        <f>IF(C49&lt;&gt;"",IF(COUNTIFS($AD$11:$AS$11,"&gt;0",AD49:AS49,"=F")=COUNTIF(AD49:AS49,"=F"),SUMIFS($AD$11:$AS$11,AD49:AS49,"=F"),"Carga?"),"")</f>
        <v/>
      </c>
      <c r="AU49" s="31" t="n"/>
      <c r="AV49" s="32" t="n"/>
      <c r="AW49" s="32">
        <f>IF(AV49&gt;AU49,AV49,AU49)</f>
        <v/>
      </c>
      <c r="AX49" s="31" t="n"/>
      <c r="AY49" s="32" t="n"/>
      <c r="AZ49" s="32">
        <f>IF(AX49&gt;AY49,AX49,AY49)</f>
        <v/>
      </c>
      <c r="BA49" s="31" t="n"/>
      <c r="BB49" s="32" t="n"/>
      <c r="BC49" s="32">
        <f>IF(BA49&gt;BB49,BA49,BB49)</f>
        <v/>
      </c>
      <c r="BD49" s="31" t="n"/>
      <c r="BE49" s="32" t="n"/>
      <c r="BF49" s="54">
        <f>IF(BD49&gt;BE49,BD49,BE49)</f>
        <v/>
      </c>
      <c r="BG49" s="55">
        <f>AW49+AZ49+BC49+BF49</f>
        <v/>
      </c>
    </row>
    <row r="50" ht="15" customHeight="1" s="179">
      <c r="B50" s="105">
        <f>ALUNOS!A43</f>
        <v/>
      </c>
      <c r="C50" s="164">
        <f>ALUNOS!B43</f>
        <v/>
      </c>
      <c r="D50" s="114">
        <f>ALUNOS!C43</f>
        <v/>
      </c>
      <c r="E50" s="212" t="n"/>
      <c r="F50" s="212" t="n"/>
      <c r="G50" s="212" t="n"/>
      <c r="H50" s="212" t="n"/>
      <c r="I50" s="212" t="n"/>
      <c r="J50" s="212" t="n"/>
      <c r="K50" s="212" t="n"/>
      <c r="L50" s="212" t="n"/>
      <c r="M50" s="212" t="n"/>
      <c r="N50" s="212" t="n"/>
      <c r="O50" s="212" t="n"/>
      <c r="P50" s="212" t="n"/>
      <c r="Q50" s="212" t="n"/>
      <c r="R50" s="212" t="n"/>
      <c r="S50" s="212" t="n"/>
      <c r="T50" s="212" t="n"/>
      <c r="U50" s="212" t="n"/>
      <c r="V50" s="212" t="n"/>
      <c r="W50" s="212" t="n"/>
      <c r="X50" s="212" t="n"/>
      <c r="Y50" s="212" t="n"/>
      <c r="Z50" s="212" t="n"/>
      <c r="AA50" s="212" t="n"/>
      <c r="AB50" s="212" t="n"/>
      <c r="AC50" s="213" t="n"/>
      <c r="AD50" s="111" t="inlineStr">
        <is>
          <t>.</t>
        </is>
      </c>
      <c r="AE50" s="112" t="inlineStr">
        <is>
          <t>.</t>
        </is>
      </c>
      <c r="AF50" s="112" t="inlineStr">
        <is>
          <t>.</t>
        </is>
      </c>
      <c r="AG50" s="112" t="inlineStr">
        <is>
          <t>.</t>
        </is>
      </c>
      <c r="AH50" s="112" t="inlineStr">
        <is>
          <t>.</t>
        </is>
      </c>
      <c r="AI50" s="112" t="inlineStr">
        <is>
          <t>.</t>
        </is>
      </c>
      <c r="AJ50" s="112" t="inlineStr">
        <is>
          <t>.</t>
        </is>
      </c>
      <c r="AK50" s="112" t="inlineStr">
        <is>
          <t>.</t>
        </is>
      </c>
      <c r="AL50" s="112" t="inlineStr">
        <is>
          <t>.</t>
        </is>
      </c>
      <c r="AM50" s="112" t="inlineStr">
        <is>
          <t>.</t>
        </is>
      </c>
      <c r="AN50" s="112" t="inlineStr">
        <is>
          <t>.</t>
        </is>
      </c>
      <c r="AO50" s="112" t="inlineStr">
        <is>
          <t>.</t>
        </is>
      </c>
      <c r="AP50" s="112" t="inlineStr">
        <is>
          <t>.</t>
        </is>
      </c>
      <c r="AQ50" s="112" t="inlineStr">
        <is>
          <t>.</t>
        </is>
      </c>
      <c r="AR50" s="112" t="inlineStr">
        <is>
          <t>.</t>
        </is>
      </c>
      <c r="AS50" s="112" t="inlineStr">
        <is>
          <t>.</t>
        </is>
      </c>
      <c r="AT50" s="292">
        <f>IF(C50&lt;&gt;"",IF(COUNTIFS($AD$11:$AS$11,"&gt;0",AD50:AS50,"=F")=COUNTIF(AD50:AS50,"=F"),SUMIFS($AD$11:$AS$11,AD50:AS50,"=F"),"Carga?"),"")</f>
        <v/>
      </c>
      <c r="AU50" s="31" t="n"/>
      <c r="AV50" s="32" t="n"/>
      <c r="AW50" s="32">
        <f>IF(AV50&gt;AU50,AV50,AU50)</f>
        <v/>
      </c>
      <c r="AX50" s="31" t="n"/>
      <c r="AY50" s="32" t="n"/>
      <c r="AZ50" s="32">
        <f>IF(AX50&gt;AY50,AX50,AY50)</f>
        <v/>
      </c>
      <c r="BA50" s="31" t="n"/>
      <c r="BB50" s="32" t="n"/>
      <c r="BC50" s="32">
        <f>IF(BA50&gt;BB50,BA50,BB50)</f>
        <v/>
      </c>
      <c r="BD50" s="31" t="n"/>
      <c r="BE50" s="32" t="n"/>
      <c r="BF50" s="54">
        <f>IF(BD50&gt;BE50,BD50,BE50)</f>
        <v/>
      </c>
      <c r="BG50" s="55">
        <f>AW50+AZ50+BC50+BF50</f>
        <v/>
      </c>
    </row>
    <row r="51" ht="15" customHeight="1" s="179">
      <c r="B51" s="105">
        <f>ALUNOS!A44</f>
        <v/>
      </c>
      <c r="C51" s="164">
        <f>ALUNOS!B44</f>
        <v/>
      </c>
      <c r="D51" s="114">
        <f>ALUNOS!C44</f>
        <v/>
      </c>
      <c r="E51" s="212" t="n"/>
      <c r="F51" s="212" t="n"/>
      <c r="G51" s="212" t="n"/>
      <c r="H51" s="212" t="n"/>
      <c r="I51" s="212" t="n"/>
      <c r="J51" s="212" t="n"/>
      <c r="K51" s="212" t="n"/>
      <c r="L51" s="212" t="n"/>
      <c r="M51" s="212" t="n"/>
      <c r="N51" s="212" t="n"/>
      <c r="O51" s="212" t="n"/>
      <c r="P51" s="212" t="n"/>
      <c r="Q51" s="212" t="n"/>
      <c r="R51" s="212" t="n"/>
      <c r="S51" s="212" t="n"/>
      <c r="T51" s="212" t="n"/>
      <c r="U51" s="212" t="n"/>
      <c r="V51" s="212" t="n"/>
      <c r="W51" s="212" t="n"/>
      <c r="X51" s="212" t="n"/>
      <c r="Y51" s="212" t="n"/>
      <c r="Z51" s="212" t="n"/>
      <c r="AA51" s="212" t="n"/>
      <c r="AB51" s="212" t="n"/>
      <c r="AC51" s="213" t="n"/>
      <c r="AD51" s="111" t="inlineStr">
        <is>
          <t>.</t>
        </is>
      </c>
      <c r="AE51" s="112" t="inlineStr">
        <is>
          <t>.</t>
        </is>
      </c>
      <c r="AF51" s="112" t="inlineStr">
        <is>
          <t>.</t>
        </is>
      </c>
      <c r="AG51" s="112" t="inlineStr">
        <is>
          <t>.</t>
        </is>
      </c>
      <c r="AH51" s="112" t="inlineStr">
        <is>
          <t>.</t>
        </is>
      </c>
      <c r="AI51" s="112" t="inlineStr">
        <is>
          <t>.</t>
        </is>
      </c>
      <c r="AJ51" s="112" t="inlineStr">
        <is>
          <t>.</t>
        </is>
      </c>
      <c r="AK51" s="112" t="inlineStr">
        <is>
          <t>.</t>
        </is>
      </c>
      <c r="AL51" s="112" t="inlineStr">
        <is>
          <t>.</t>
        </is>
      </c>
      <c r="AM51" s="112" t="inlineStr">
        <is>
          <t>.</t>
        </is>
      </c>
      <c r="AN51" s="112" t="inlineStr">
        <is>
          <t>.</t>
        </is>
      </c>
      <c r="AO51" s="112" t="inlineStr">
        <is>
          <t>.</t>
        </is>
      </c>
      <c r="AP51" s="112" t="inlineStr">
        <is>
          <t>.</t>
        </is>
      </c>
      <c r="AQ51" s="112" t="inlineStr">
        <is>
          <t>.</t>
        </is>
      </c>
      <c r="AR51" s="112" t="inlineStr">
        <is>
          <t>.</t>
        </is>
      </c>
      <c r="AS51" s="112" t="inlineStr">
        <is>
          <t>.</t>
        </is>
      </c>
      <c r="AT51" s="292">
        <f>IF(C51&lt;&gt;"",IF(COUNTIFS($AD$11:$AS$11,"&gt;0",AD51:AS51,"=F")=COUNTIF(AD51:AS51,"=F"),SUMIFS($AD$11:$AS$11,AD51:AS51,"=F"),"Carga?"),"")</f>
        <v/>
      </c>
      <c r="AU51" s="31" t="n"/>
      <c r="AV51" s="32" t="n"/>
      <c r="AW51" s="32">
        <f>IF(AV51&gt;AU51,AV51,AU51)</f>
        <v/>
      </c>
      <c r="AX51" s="31" t="n"/>
      <c r="AY51" s="32" t="n"/>
      <c r="AZ51" s="32">
        <f>IF(AX51&gt;AY51,AX51,AY51)</f>
        <v/>
      </c>
      <c r="BA51" s="31" t="n"/>
      <c r="BB51" s="32" t="n"/>
      <c r="BC51" s="32">
        <f>IF(BA51&gt;BB51,BA51,BB51)</f>
        <v/>
      </c>
      <c r="BD51" s="31" t="n"/>
      <c r="BE51" s="32" t="n"/>
      <c r="BF51" s="54">
        <f>IF(BD51&gt;BE51,BD51,BE51)</f>
        <v/>
      </c>
      <c r="BG51" s="55">
        <f>AW51+AZ51+BC51+BF51</f>
        <v/>
      </c>
    </row>
    <row r="52" ht="15" customHeight="1" s="179">
      <c r="B52" s="105">
        <f>ALUNOS!A45</f>
        <v/>
      </c>
      <c r="C52" s="164">
        <f>ALUNOS!B45</f>
        <v/>
      </c>
      <c r="D52" s="114">
        <f>ALUNOS!C45</f>
        <v/>
      </c>
      <c r="E52" s="212" t="n"/>
      <c r="F52" s="212" t="n"/>
      <c r="G52" s="212" t="n"/>
      <c r="H52" s="212" t="n"/>
      <c r="I52" s="212" t="n"/>
      <c r="J52" s="212" t="n"/>
      <c r="K52" s="212" t="n"/>
      <c r="L52" s="212" t="n"/>
      <c r="M52" s="212" t="n"/>
      <c r="N52" s="212" t="n"/>
      <c r="O52" s="212" t="n"/>
      <c r="P52" s="212" t="n"/>
      <c r="Q52" s="212" t="n"/>
      <c r="R52" s="212" t="n"/>
      <c r="S52" s="212" t="n"/>
      <c r="T52" s="212" t="n"/>
      <c r="U52" s="212" t="n"/>
      <c r="V52" s="212" t="n"/>
      <c r="W52" s="212" t="n"/>
      <c r="X52" s="212" t="n"/>
      <c r="Y52" s="212" t="n"/>
      <c r="Z52" s="212" t="n"/>
      <c r="AA52" s="212" t="n"/>
      <c r="AB52" s="212" t="n"/>
      <c r="AC52" s="213" t="n"/>
      <c r="AD52" s="111" t="inlineStr">
        <is>
          <t>.</t>
        </is>
      </c>
      <c r="AE52" s="112" t="inlineStr">
        <is>
          <t>.</t>
        </is>
      </c>
      <c r="AF52" s="112" t="inlineStr">
        <is>
          <t>.</t>
        </is>
      </c>
      <c r="AG52" s="112" t="inlineStr">
        <is>
          <t>.</t>
        </is>
      </c>
      <c r="AH52" s="112" t="inlineStr">
        <is>
          <t>.</t>
        </is>
      </c>
      <c r="AI52" s="112" t="inlineStr">
        <is>
          <t>.</t>
        </is>
      </c>
      <c r="AJ52" s="112" t="inlineStr">
        <is>
          <t>.</t>
        </is>
      </c>
      <c r="AK52" s="112" t="inlineStr">
        <is>
          <t>.</t>
        </is>
      </c>
      <c r="AL52" s="112" t="inlineStr">
        <is>
          <t>.</t>
        </is>
      </c>
      <c r="AM52" s="112" t="inlineStr">
        <is>
          <t>.</t>
        </is>
      </c>
      <c r="AN52" s="112" t="inlineStr">
        <is>
          <t>.</t>
        </is>
      </c>
      <c r="AO52" s="112" t="inlineStr">
        <is>
          <t>.</t>
        </is>
      </c>
      <c r="AP52" s="112" t="inlineStr">
        <is>
          <t>.</t>
        </is>
      </c>
      <c r="AQ52" s="112" t="inlineStr">
        <is>
          <t>.</t>
        </is>
      </c>
      <c r="AR52" s="112" t="inlineStr">
        <is>
          <t>.</t>
        </is>
      </c>
      <c r="AS52" s="112" t="inlineStr">
        <is>
          <t>.</t>
        </is>
      </c>
      <c r="AT52" s="292">
        <f>IF(C52&lt;&gt;"",IF(COUNTIFS($AD$11:$AS$11,"&gt;0",AD52:AS52,"=F")=COUNTIF(AD52:AS52,"=F"),SUMIFS($AD$11:$AS$11,AD52:AS52,"=F"),"Carga?"),"")</f>
        <v/>
      </c>
      <c r="AU52" s="31" t="n"/>
      <c r="AV52" s="32" t="n"/>
      <c r="AW52" s="32">
        <f>IF(AV52&gt;AU52,AV52,AU52)</f>
        <v/>
      </c>
      <c r="AX52" s="31" t="n"/>
      <c r="AY52" s="32" t="n"/>
      <c r="AZ52" s="32">
        <f>IF(AX52&gt;AY52,AX52,AY52)</f>
        <v/>
      </c>
      <c r="BA52" s="31" t="n"/>
      <c r="BB52" s="32" t="n"/>
      <c r="BC52" s="32">
        <f>IF(BA52&gt;BB52,BA52,BB52)</f>
        <v/>
      </c>
      <c r="BD52" s="31" t="n"/>
      <c r="BE52" s="32" t="n"/>
      <c r="BF52" s="54">
        <f>IF(BD52&gt;BE52,BD52,BE52)</f>
        <v/>
      </c>
      <c r="BG52" s="55">
        <f>AW52+AZ52+BC52+BF52</f>
        <v/>
      </c>
    </row>
    <row r="53" ht="15" customHeight="1" s="179">
      <c r="B53" s="105">
        <f>ALUNOS!A46</f>
        <v/>
      </c>
      <c r="C53" s="164">
        <f>ALUNOS!B46</f>
        <v/>
      </c>
      <c r="D53" s="114">
        <f>ALUNOS!C46</f>
        <v/>
      </c>
      <c r="E53" s="212" t="n"/>
      <c r="F53" s="212" t="n"/>
      <c r="G53" s="212" t="n"/>
      <c r="H53" s="212" t="n"/>
      <c r="I53" s="212" t="n"/>
      <c r="J53" s="212" t="n"/>
      <c r="K53" s="212" t="n"/>
      <c r="L53" s="212" t="n"/>
      <c r="M53" s="212" t="n"/>
      <c r="N53" s="212" t="n"/>
      <c r="O53" s="212" t="n"/>
      <c r="P53" s="212" t="n"/>
      <c r="Q53" s="212" t="n"/>
      <c r="R53" s="212" t="n"/>
      <c r="S53" s="212" t="n"/>
      <c r="T53" s="212" t="n"/>
      <c r="U53" s="212" t="n"/>
      <c r="V53" s="212" t="n"/>
      <c r="W53" s="212" t="n"/>
      <c r="X53" s="212" t="n"/>
      <c r="Y53" s="212" t="n"/>
      <c r="Z53" s="212" t="n"/>
      <c r="AA53" s="212" t="n"/>
      <c r="AB53" s="212" t="n"/>
      <c r="AC53" s="213" t="n"/>
      <c r="AD53" s="111" t="inlineStr">
        <is>
          <t>.</t>
        </is>
      </c>
      <c r="AE53" s="112" t="inlineStr">
        <is>
          <t>.</t>
        </is>
      </c>
      <c r="AF53" s="112" t="inlineStr">
        <is>
          <t>.</t>
        </is>
      </c>
      <c r="AG53" s="112" t="inlineStr">
        <is>
          <t>.</t>
        </is>
      </c>
      <c r="AH53" s="112" t="inlineStr">
        <is>
          <t>.</t>
        </is>
      </c>
      <c r="AI53" s="112" t="inlineStr">
        <is>
          <t>.</t>
        </is>
      </c>
      <c r="AJ53" s="112" t="inlineStr">
        <is>
          <t>.</t>
        </is>
      </c>
      <c r="AK53" s="112" t="inlineStr">
        <is>
          <t>.</t>
        </is>
      </c>
      <c r="AL53" s="112" t="inlineStr">
        <is>
          <t>.</t>
        </is>
      </c>
      <c r="AM53" s="112" t="inlineStr">
        <is>
          <t>.</t>
        </is>
      </c>
      <c r="AN53" s="112" t="inlineStr">
        <is>
          <t>.</t>
        </is>
      </c>
      <c r="AO53" s="112" t="inlineStr">
        <is>
          <t>.</t>
        </is>
      </c>
      <c r="AP53" s="112" t="inlineStr">
        <is>
          <t>.</t>
        </is>
      </c>
      <c r="AQ53" s="112" t="inlineStr">
        <is>
          <t>.</t>
        </is>
      </c>
      <c r="AR53" s="112" t="inlineStr">
        <is>
          <t>.</t>
        </is>
      </c>
      <c r="AS53" s="112" t="inlineStr">
        <is>
          <t>.</t>
        </is>
      </c>
      <c r="AT53" s="292">
        <f>IF(C53&lt;&gt;"",IF(COUNTIFS($AD$11:$AS$11,"&gt;0",AD53:AS53,"=F")=COUNTIF(AD53:AS53,"=F"),SUMIFS($AD$11:$AS$11,AD53:AS53,"=F"),"Carga?"),"")</f>
        <v/>
      </c>
      <c r="AU53" s="31" t="n"/>
      <c r="AV53" s="32" t="n"/>
      <c r="AW53" s="32">
        <f>IF(AV53&gt;AU53,AV53,AU53)</f>
        <v/>
      </c>
      <c r="AX53" s="31" t="n"/>
      <c r="AY53" s="32" t="n"/>
      <c r="AZ53" s="32">
        <f>IF(AX53&gt;AY53,AX53,AY53)</f>
        <v/>
      </c>
      <c r="BA53" s="31" t="n"/>
      <c r="BB53" s="32" t="n"/>
      <c r="BC53" s="32">
        <f>IF(BA53&gt;BB53,BA53,BB53)</f>
        <v/>
      </c>
      <c r="BD53" s="31" t="n"/>
      <c r="BE53" s="32" t="n"/>
      <c r="BF53" s="54">
        <f>IF(BD53&gt;BE53,BD53,BE53)</f>
        <v/>
      </c>
      <c r="BG53" s="55">
        <f>AW53+AZ53+BC53+BF53</f>
        <v/>
      </c>
    </row>
    <row r="54" ht="15" customHeight="1" s="179">
      <c r="B54" s="105">
        <f>ALUNOS!A47</f>
        <v/>
      </c>
      <c r="C54" s="164">
        <f>ALUNOS!B47</f>
        <v/>
      </c>
      <c r="D54" s="114">
        <f>ALUNOS!C47</f>
        <v/>
      </c>
      <c r="E54" s="212" t="n"/>
      <c r="F54" s="212" t="n"/>
      <c r="G54" s="212" t="n"/>
      <c r="H54" s="212" t="n"/>
      <c r="I54" s="212" t="n"/>
      <c r="J54" s="212" t="n"/>
      <c r="K54" s="212" t="n"/>
      <c r="L54" s="212" t="n"/>
      <c r="M54" s="212" t="n"/>
      <c r="N54" s="212" t="n"/>
      <c r="O54" s="212" t="n"/>
      <c r="P54" s="212" t="n"/>
      <c r="Q54" s="212" t="n"/>
      <c r="R54" s="212" t="n"/>
      <c r="S54" s="212" t="n"/>
      <c r="T54" s="212" t="n"/>
      <c r="U54" s="212" t="n"/>
      <c r="V54" s="212" t="n"/>
      <c r="W54" s="212" t="n"/>
      <c r="X54" s="212" t="n"/>
      <c r="Y54" s="212" t="n"/>
      <c r="Z54" s="212" t="n"/>
      <c r="AA54" s="212" t="n"/>
      <c r="AB54" s="212" t="n"/>
      <c r="AC54" s="213" t="n"/>
      <c r="AD54" s="111" t="inlineStr">
        <is>
          <t>.</t>
        </is>
      </c>
      <c r="AE54" s="112" t="inlineStr">
        <is>
          <t>.</t>
        </is>
      </c>
      <c r="AF54" s="112" t="inlineStr">
        <is>
          <t>.</t>
        </is>
      </c>
      <c r="AG54" s="112" t="inlineStr">
        <is>
          <t>.</t>
        </is>
      </c>
      <c r="AH54" s="112" t="inlineStr">
        <is>
          <t>.</t>
        </is>
      </c>
      <c r="AI54" s="112" t="inlineStr">
        <is>
          <t>.</t>
        </is>
      </c>
      <c r="AJ54" s="112" t="inlineStr">
        <is>
          <t>.</t>
        </is>
      </c>
      <c r="AK54" s="112" t="inlineStr">
        <is>
          <t>.</t>
        </is>
      </c>
      <c r="AL54" s="112" t="inlineStr">
        <is>
          <t>.</t>
        </is>
      </c>
      <c r="AM54" s="112" t="inlineStr">
        <is>
          <t>.</t>
        </is>
      </c>
      <c r="AN54" s="112" t="inlineStr">
        <is>
          <t>.</t>
        </is>
      </c>
      <c r="AO54" s="112" t="inlineStr">
        <is>
          <t>.</t>
        </is>
      </c>
      <c r="AP54" s="112" t="inlineStr">
        <is>
          <t>.</t>
        </is>
      </c>
      <c r="AQ54" s="112" t="inlineStr">
        <is>
          <t>.</t>
        </is>
      </c>
      <c r="AR54" s="112" t="inlineStr">
        <is>
          <t>.</t>
        </is>
      </c>
      <c r="AS54" s="112" t="inlineStr">
        <is>
          <t>.</t>
        </is>
      </c>
      <c r="AT54" s="292">
        <f>IF(C54&lt;&gt;"",IF(COUNTIFS($AD$11:$AS$11,"&gt;0",AD54:AS54,"=F")=COUNTIF(AD54:AS54,"=F"),SUMIFS($AD$11:$AS$11,AD54:AS54,"=F"),"Carga?"),"")</f>
        <v/>
      </c>
      <c r="AU54" s="31" t="n"/>
      <c r="AV54" s="32" t="n"/>
      <c r="AW54" s="32">
        <f>IF(AV54&gt;AU54,AV54,AU54)</f>
        <v/>
      </c>
      <c r="AX54" s="31" t="n"/>
      <c r="AY54" s="32" t="n"/>
      <c r="AZ54" s="32">
        <f>IF(AX54&gt;AY54,AX54,AY54)</f>
        <v/>
      </c>
      <c r="BA54" s="31" t="n"/>
      <c r="BB54" s="32" t="n"/>
      <c r="BC54" s="32">
        <f>IF(BA54&gt;BB54,BA54,BB54)</f>
        <v/>
      </c>
      <c r="BD54" s="31" t="n"/>
      <c r="BE54" s="32" t="n"/>
      <c r="BF54" s="54">
        <f>IF(BD54&gt;BE54,BD54,BE54)</f>
        <v/>
      </c>
      <c r="BG54" s="55">
        <f>AW54+AZ54+BC54+BF54</f>
        <v/>
      </c>
    </row>
    <row r="55" ht="15" customHeight="1" s="179">
      <c r="B55" s="105">
        <f>ALUNOS!A48</f>
        <v/>
      </c>
      <c r="C55" s="164">
        <f>ALUNOS!B48</f>
        <v/>
      </c>
      <c r="D55" s="114">
        <f>ALUNOS!C48</f>
        <v/>
      </c>
      <c r="E55" s="212" t="n"/>
      <c r="F55" s="212" t="n"/>
      <c r="G55" s="212" t="n"/>
      <c r="H55" s="212" t="n"/>
      <c r="I55" s="212" t="n"/>
      <c r="J55" s="212" t="n"/>
      <c r="K55" s="212" t="n"/>
      <c r="L55" s="212" t="n"/>
      <c r="M55" s="212" t="n"/>
      <c r="N55" s="212" t="n"/>
      <c r="O55" s="212" t="n"/>
      <c r="P55" s="212" t="n"/>
      <c r="Q55" s="212" t="n"/>
      <c r="R55" s="212" t="n"/>
      <c r="S55" s="212" t="n"/>
      <c r="T55" s="212" t="n"/>
      <c r="U55" s="212" t="n"/>
      <c r="V55" s="212" t="n"/>
      <c r="W55" s="212" t="n"/>
      <c r="X55" s="212" t="n"/>
      <c r="Y55" s="212" t="n"/>
      <c r="Z55" s="212" t="n"/>
      <c r="AA55" s="212" t="n"/>
      <c r="AB55" s="212" t="n"/>
      <c r="AC55" s="213" t="n"/>
      <c r="AD55" s="111" t="inlineStr">
        <is>
          <t>.</t>
        </is>
      </c>
      <c r="AE55" s="112" t="inlineStr">
        <is>
          <t>.</t>
        </is>
      </c>
      <c r="AF55" s="112" t="inlineStr">
        <is>
          <t>.</t>
        </is>
      </c>
      <c r="AG55" s="112" t="inlineStr">
        <is>
          <t>.</t>
        </is>
      </c>
      <c r="AH55" s="112" t="inlineStr">
        <is>
          <t>.</t>
        </is>
      </c>
      <c r="AI55" s="112" t="inlineStr">
        <is>
          <t>.</t>
        </is>
      </c>
      <c r="AJ55" s="112" t="inlineStr">
        <is>
          <t>.</t>
        </is>
      </c>
      <c r="AK55" s="112" t="inlineStr">
        <is>
          <t>.</t>
        </is>
      </c>
      <c r="AL55" s="112" t="inlineStr">
        <is>
          <t>.</t>
        </is>
      </c>
      <c r="AM55" s="112" t="inlineStr">
        <is>
          <t>.</t>
        </is>
      </c>
      <c r="AN55" s="112" t="inlineStr">
        <is>
          <t>.</t>
        </is>
      </c>
      <c r="AO55" s="112" t="inlineStr">
        <is>
          <t>.</t>
        </is>
      </c>
      <c r="AP55" s="112" t="inlineStr">
        <is>
          <t>.</t>
        </is>
      </c>
      <c r="AQ55" s="112" t="inlineStr">
        <is>
          <t>.</t>
        </is>
      </c>
      <c r="AR55" s="112" t="inlineStr">
        <is>
          <t>.</t>
        </is>
      </c>
      <c r="AS55" s="112" t="inlineStr">
        <is>
          <t>.</t>
        </is>
      </c>
      <c r="AT55" s="292">
        <f>IF(C55&lt;&gt;"",IF(COUNTIFS($AD$11:$AS$11,"&gt;0",AD55:AS55,"=F")=COUNTIF(AD55:AS55,"=F"),SUMIFS($AD$11:$AS$11,AD55:AS55,"=F"),"Carga?"),"")</f>
        <v/>
      </c>
      <c r="AU55" s="31" t="n"/>
      <c r="AV55" s="32" t="n"/>
      <c r="AW55" s="32">
        <f>IF(AV55&gt;AU55,AV55,AU55)</f>
        <v/>
      </c>
      <c r="AX55" s="31" t="n"/>
      <c r="AY55" s="32" t="n"/>
      <c r="AZ55" s="32">
        <f>IF(AX55&gt;AY55,AX55,AY55)</f>
        <v/>
      </c>
      <c r="BA55" s="31" t="n"/>
      <c r="BB55" s="32" t="n"/>
      <c r="BC55" s="32">
        <f>IF(BA55&gt;BB55,BA55,BB55)</f>
        <v/>
      </c>
      <c r="BD55" s="31" t="n"/>
      <c r="BE55" s="32" t="n"/>
      <c r="BF55" s="54">
        <f>IF(BD55&gt;BE55,BD55,BE55)</f>
        <v/>
      </c>
      <c r="BG55" s="55">
        <f>AW55+AZ55+BC55+BF55</f>
        <v/>
      </c>
    </row>
    <row r="56" ht="15" customHeight="1" s="179">
      <c r="B56" s="105">
        <f>ALUNOS!A49</f>
        <v/>
      </c>
      <c r="C56" s="164">
        <f>ALUNOS!B49</f>
        <v/>
      </c>
      <c r="D56" s="114">
        <f>ALUNOS!C49</f>
        <v/>
      </c>
      <c r="E56" s="212" t="n"/>
      <c r="F56" s="212" t="n"/>
      <c r="G56" s="212" t="n"/>
      <c r="H56" s="212" t="n"/>
      <c r="I56" s="212" t="n"/>
      <c r="J56" s="212" t="n"/>
      <c r="K56" s="212" t="n"/>
      <c r="L56" s="212" t="n"/>
      <c r="M56" s="212" t="n"/>
      <c r="N56" s="212" t="n"/>
      <c r="O56" s="212" t="n"/>
      <c r="P56" s="212" t="n"/>
      <c r="Q56" s="212" t="n"/>
      <c r="R56" s="212" t="n"/>
      <c r="S56" s="212" t="n"/>
      <c r="T56" s="212" t="n"/>
      <c r="U56" s="212" t="n"/>
      <c r="V56" s="212" t="n"/>
      <c r="W56" s="212" t="n"/>
      <c r="X56" s="212" t="n"/>
      <c r="Y56" s="212" t="n"/>
      <c r="Z56" s="212" t="n"/>
      <c r="AA56" s="212" t="n"/>
      <c r="AB56" s="212" t="n"/>
      <c r="AC56" s="213" t="n"/>
      <c r="AD56" s="111" t="inlineStr">
        <is>
          <t>.</t>
        </is>
      </c>
      <c r="AE56" s="112" t="inlineStr">
        <is>
          <t>.</t>
        </is>
      </c>
      <c r="AF56" s="112" t="inlineStr">
        <is>
          <t>.</t>
        </is>
      </c>
      <c r="AG56" s="112" t="inlineStr">
        <is>
          <t>.</t>
        </is>
      </c>
      <c r="AH56" s="112" t="inlineStr">
        <is>
          <t>.</t>
        </is>
      </c>
      <c r="AI56" s="112" t="inlineStr">
        <is>
          <t>.</t>
        </is>
      </c>
      <c r="AJ56" s="112" t="inlineStr">
        <is>
          <t>.</t>
        </is>
      </c>
      <c r="AK56" s="112" t="inlineStr">
        <is>
          <t>.</t>
        </is>
      </c>
      <c r="AL56" s="112" t="inlineStr">
        <is>
          <t>.</t>
        </is>
      </c>
      <c r="AM56" s="112" t="inlineStr">
        <is>
          <t>.</t>
        </is>
      </c>
      <c r="AN56" s="112" t="inlineStr">
        <is>
          <t>.</t>
        </is>
      </c>
      <c r="AO56" s="112" t="inlineStr">
        <is>
          <t>.</t>
        </is>
      </c>
      <c r="AP56" s="112" t="inlineStr">
        <is>
          <t>.</t>
        </is>
      </c>
      <c r="AQ56" s="112" t="inlineStr">
        <is>
          <t>.</t>
        </is>
      </c>
      <c r="AR56" s="112" t="inlineStr">
        <is>
          <t>.</t>
        </is>
      </c>
      <c r="AS56" s="112" t="inlineStr">
        <is>
          <t>.</t>
        </is>
      </c>
      <c r="AT56" s="292">
        <f>IF(C56&lt;&gt;"",IF(COUNTIFS($AD$11:$AS$11,"&gt;0",AD56:AS56,"=F")=COUNTIF(AD56:AS56,"=F"),SUMIFS($AD$11:$AS$11,AD56:AS56,"=F"),"Carga?"),"")</f>
        <v/>
      </c>
      <c r="AU56" s="31" t="n"/>
      <c r="AV56" s="32" t="n"/>
      <c r="AW56" s="32">
        <f>IF(AV56&gt;AU56,AV56,AU56)</f>
        <v/>
      </c>
      <c r="AX56" s="31" t="n"/>
      <c r="AY56" s="32" t="n"/>
      <c r="AZ56" s="32">
        <f>IF(AX56&gt;AY56,AX56,AY56)</f>
        <v/>
      </c>
      <c r="BA56" s="31" t="n"/>
      <c r="BB56" s="32" t="n"/>
      <c r="BC56" s="32">
        <f>IF(BA56&gt;BB56,BA56,BB56)</f>
        <v/>
      </c>
      <c r="BD56" s="31" t="n"/>
      <c r="BE56" s="32" t="n"/>
      <c r="BF56" s="54">
        <f>IF(BD56&gt;BE56,BD56,BE56)</f>
        <v/>
      </c>
      <c r="BG56" s="55">
        <f>AW56+AZ56+BC56+BF56</f>
        <v/>
      </c>
    </row>
    <row r="57" ht="15" customHeight="1" s="179">
      <c r="B57" s="105">
        <f>ALUNOS!A50</f>
        <v/>
      </c>
      <c r="C57" s="164">
        <f>ALUNOS!B50</f>
        <v/>
      </c>
      <c r="D57" s="114">
        <f>ALUNOS!C50</f>
        <v/>
      </c>
      <c r="E57" s="212" t="n"/>
      <c r="F57" s="212" t="n"/>
      <c r="G57" s="212" t="n"/>
      <c r="H57" s="212" t="n"/>
      <c r="I57" s="212" t="n"/>
      <c r="J57" s="212" t="n"/>
      <c r="K57" s="212" t="n"/>
      <c r="L57" s="212" t="n"/>
      <c r="M57" s="212" t="n"/>
      <c r="N57" s="212" t="n"/>
      <c r="O57" s="212" t="n"/>
      <c r="P57" s="212" t="n"/>
      <c r="Q57" s="212" t="n"/>
      <c r="R57" s="212" t="n"/>
      <c r="S57" s="212" t="n"/>
      <c r="T57" s="212" t="n"/>
      <c r="U57" s="212" t="n"/>
      <c r="V57" s="212" t="n"/>
      <c r="W57" s="212" t="n"/>
      <c r="X57" s="212" t="n"/>
      <c r="Y57" s="212" t="n"/>
      <c r="Z57" s="212" t="n"/>
      <c r="AA57" s="212" t="n"/>
      <c r="AB57" s="212" t="n"/>
      <c r="AC57" s="213" t="n"/>
      <c r="AD57" s="111" t="inlineStr">
        <is>
          <t>.</t>
        </is>
      </c>
      <c r="AE57" s="112" t="inlineStr">
        <is>
          <t>.</t>
        </is>
      </c>
      <c r="AF57" s="112" t="inlineStr">
        <is>
          <t>.</t>
        </is>
      </c>
      <c r="AG57" s="112" t="inlineStr">
        <is>
          <t>.</t>
        </is>
      </c>
      <c r="AH57" s="112" t="inlineStr">
        <is>
          <t>.</t>
        </is>
      </c>
      <c r="AI57" s="112" t="inlineStr">
        <is>
          <t>.</t>
        </is>
      </c>
      <c r="AJ57" s="112" t="inlineStr">
        <is>
          <t>.</t>
        </is>
      </c>
      <c r="AK57" s="112" t="inlineStr">
        <is>
          <t>.</t>
        </is>
      </c>
      <c r="AL57" s="112" t="inlineStr">
        <is>
          <t>.</t>
        </is>
      </c>
      <c r="AM57" s="112" t="inlineStr">
        <is>
          <t>.</t>
        </is>
      </c>
      <c r="AN57" s="112" t="inlineStr">
        <is>
          <t>.</t>
        </is>
      </c>
      <c r="AO57" s="112" t="inlineStr">
        <is>
          <t>.</t>
        </is>
      </c>
      <c r="AP57" s="112" t="inlineStr">
        <is>
          <t>.</t>
        </is>
      </c>
      <c r="AQ57" s="112" t="inlineStr">
        <is>
          <t>.</t>
        </is>
      </c>
      <c r="AR57" s="112" t="inlineStr">
        <is>
          <t>.</t>
        </is>
      </c>
      <c r="AS57" s="112" t="inlineStr">
        <is>
          <t>.</t>
        </is>
      </c>
      <c r="AT57" s="292">
        <f>IF(C57&lt;&gt;"",IF(COUNTIFS($AD$11:$AS$11,"&gt;0",AD57:AS57,"=F")=COUNTIF(AD57:AS57,"=F"),SUMIFS($AD$11:$AS$11,AD57:AS57,"=F"),"Carga?"),"")</f>
        <v/>
      </c>
      <c r="AU57" s="31" t="n"/>
      <c r="AV57" s="32" t="n"/>
      <c r="AW57" s="32">
        <f>IF(AV57&gt;AU57,AV57,AU57)</f>
        <v/>
      </c>
      <c r="AX57" s="31" t="n"/>
      <c r="AY57" s="32" t="n"/>
      <c r="AZ57" s="32">
        <f>IF(AX57&gt;AY57,AX57,AY57)</f>
        <v/>
      </c>
      <c r="BA57" s="31" t="n"/>
      <c r="BB57" s="32" t="n"/>
      <c r="BC57" s="32">
        <f>IF(BA57&gt;BB57,BA57,BB57)</f>
        <v/>
      </c>
      <c r="BD57" s="31" t="n"/>
      <c r="BE57" s="32" t="n"/>
      <c r="BF57" s="54">
        <f>IF(BD57&gt;BE57,BD57,BE57)</f>
        <v/>
      </c>
      <c r="BG57" s="55">
        <f>AW57+AZ57+BC57+BF57</f>
        <v/>
      </c>
    </row>
    <row r="58" ht="15" customHeight="1" s="179">
      <c r="B58" s="105">
        <f>ALUNOS!A51</f>
        <v/>
      </c>
      <c r="C58" s="164">
        <f>ALUNOS!B51</f>
        <v/>
      </c>
      <c r="D58" s="114">
        <f>ALUNOS!C51</f>
        <v/>
      </c>
      <c r="E58" s="212" t="n"/>
      <c r="F58" s="212" t="n"/>
      <c r="G58" s="212" t="n"/>
      <c r="H58" s="212" t="n"/>
      <c r="I58" s="212" t="n"/>
      <c r="J58" s="212" t="n"/>
      <c r="K58" s="212" t="n"/>
      <c r="L58" s="212" t="n"/>
      <c r="M58" s="212" t="n"/>
      <c r="N58" s="212" t="n"/>
      <c r="O58" s="212" t="n"/>
      <c r="P58" s="212" t="n"/>
      <c r="Q58" s="212" t="n"/>
      <c r="R58" s="212" t="n"/>
      <c r="S58" s="212" t="n"/>
      <c r="T58" s="212" t="n"/>
      <c r="U58" s="212" t="n"/>
      <c r="V58" s="212" t="n"/>
      <c r="W58" s="212" t="n"/>
      <c r="X58" s="212" t="n"/>
      <c r="Y58" s="212" t="n"/>
      <c r="Z58" s="212" t="n"/>
      <c r="AA58" s="212" t="n"/>
      <c r="AB58" s="212" t="n"/>
      <c r="AC58" s="213" t="n"/>
      <c r="AD58" s="111" t="inlineStr">
        <is>
          <t>.</t>
        </is>
      </c>
      <c r="AE58" s="112" t="inlineStr">
        <is>
          <t>.</t>
        </is>
      </c>
      <c r="AF58" s="112" t="inlineStr">
        <is>
          <t>.</t>
        </is>
      </c>
      <c r="AG58" s="112" t="inlineStr">
        <is>
          <t>.</t>
        </is>
      </c>
      <c r="AH58" s="112" t="inlineStr">
        <is>
          <t>.</t>
        </is>
      </c>
      <c r="AI58" s="112" t="inlineStr">
        <is>
          <t>.</t>
        </is>
      </c>
      <c r="AJ58" s="112" t="inlineStr">
        <is>
          <t>.</t>
        </is>
      </c>
      <c r="AK58" s="112" t="inlineStr">
        <is>
          <t>.</t>
        </is>
      </c>
      <c r="AL58" s="112" t="inlineStr">
        <is>
          <t>.</t>
        </is>
      </c>
      <c r="AM58" s="112" t="inlineStr">
        <is>
          <t>.</t>
        </is>
      </c>
      <c r="AN58" s="112" t="inlineStr">
        <is>
          <t>.</t>
        </is>
      </c>
      <c r="AO58" s="112" t="inlineStr">
        <is>
          <t>.</t>
        </is>
      </c>
      <c r="AP58" s="112" t="inlineStr">
        <is>
          <t>.</t>
        </is>
      </c>
      <c r="AQ58" s="112" t="inlineStr">
        <is>
          <t>.</t>
        </is>
      </c>
      <c r="AR58" s="112" t="inlineStr">
        <is>
          <t>.</t>
        </is>
      </c>
      <c r="AS58" s="112" t="inlineStr">
        <is>
          <t>.</t>
        </is>
      </c>
      <c r="AT58" s="292">
        <f>IF(C58&lt;&gt;"",IF(COUNTIFS($AD$11:$AS$11,"&gt;0",AD58:AS58,"=F")=COUNTIF(AD58:AS58,"=F"),SUMIFS($AD$11:$AS$11,AD58:AS58,"=F"),"Carga?"),"")</f>
        <v/>
      </c>
      <c r="AU58" s="31" t="n"/>
      <c r="AV58" s="32" t="n"/>
      <c r="AW58" s="32">
        <f>IF(AV58&gt;AU58,AV58,AU58)</f>
        <v/>
      </c>
      <c r="AX58" s="31" t="n"/>
      <c r="AY58" s="32" t="n"/>
      <c r="AZ58" s="32">
        <f>IF(AX58&gt;AY58,AX58,AY58)</f>
        <v/>
      </c>
      <c r="BA58" s="31" t="n"/>
      <c r="BB58" s="32" t="n"/>
      <c r="BC58" s="32">
        <f>IF(BA58&gt;BB58,BA58,BB58)</f>
        <v/>
      </c>
      <c r="BD58" s="31" t="n"/>
      <c r="BE58" s="32" t="n"/>
      <c r="BF58" s="54">
        <f>IF(BD58&gt;BE58,BD58,BE58)</f>
        <v/>
      </c>
      <c r="BG58" s="55">
        <f>AW58+AZ58+BC58+BF58</f>
        <v/>
      </c>
    </row>
    <row r="59" ht="15" customHeight="1" s="179">
      <c r="B59" s="105">
        <f>ALUNOS!A52</f>
        <v/>
      </c>
      <c r="C59" s="164">
        <f>ALUNOS!B52</f>
        <v/>
      </c>
      <c r="D59" s="114">
        <f>ALUNOS!C52</f>
        <v/>
      </c>
      <c r="E59" s="212" t="n"/>
      <c r="F59" s="212" t="n"/>
      <c r="G59" s="212" t="n"/>
      <c r="H59" s="212" t="n"/>
      <c r="I59" s="212" t="n"/>
      <c r="J59" s="212" t="n"/>
      <c r="K59" s="212" t="n"/>
      <c r="L59" s="212" t="n"/>
      <c r="M59" s="212" t="n"/>
      <c r="N59" s="212" t="n"/>
      <c r="O59" s="212" t="n"/>
      <c r="P59" s="212" t="n"/>
      <c r="Q59" s="212" t="n"/>
      <c r="R59" s="212" t="n"/>
      <c r="S59" s="212" t="n"/>
      <c r="T59" s="212" t="n"/>
      <c r="U59" s="212" t="n"/>
      <c r="V59" s="212" t="n"/>
      <c r="W59" s="212" t="n"/>
      <c r="X59" s="212" t="n"/>
      <c r="Y59" s="212" t="n"/>
      <c r="Z59" s="212" t="n"/>
      <c r="AA59" s="212" t="n"/>
      <c r="AB59" s="212" t="n"/>
      <c r="AC59" s="213" t="n"/>
      <c r="AD59" s="111" t="inlineStr">
        <is>
          <t>.</t>
        </is>
      </c>
      <c r="AE59" s="112" t="inlineStr">
        <is>
          <t>.</t>
        </is>
      </c>
      <c r="AF59" s="112" t="inlineStr">
        <is>
          <t>.</t>
        </is>
      </c>
      <c r="AG59" s="112" t="inlineStr">
        <is>
          <t>.</t>
        </is>
      </c>
      <c r="AH59" s="112" t="inlineStr">
        <is>
          <t>.</t>
        </is>
      </c>
      <c r="AI59" s="112" t="inlineStr">
        <is>
          <t>.</t>
        </is>
      </c>
      <c r="AJ59" s="112" t="inlineStr">
        <is>
          <t>.</t>
        </is>
      </c>
      <c r="AK59" s="112" t="inlineStr">
        <is>
          <t>.</t>
        </is>
      </c>
      <c r="AL59" s="112" t="inlineStr">
        <is>
          <t>.</t>
        </is>
      </c>
      <c r="AM59" s="112" t="inlineStr">
        <is>
          <t>.</t>
        </is>
      </c>
      <c r="AN59" s="112" t="inlineStr">
        <is>
          <t>.</t>
        </is>
      </c>
      <c r="AO59" s="112" t="inlineStr">
        <is>
          <t>.</t>
        </is>
      </c>
      <c r="AP59" s="112" t="inlineStr">
        <is>
          <t>.</t>
        </is>
      </c>
      <c r="AQ59" s="112" t="inlineStr">
        <is>
          <t>.</t>
        </is>
      </c>
      <c r="AR59" s="112" t="inlineStr">
        <is>
          <t>.</t>
        </is>
      </c>
      <c r="AS59" s="112" t="inlineStr">
        <is>
          <t>.</t>
        </is>
      </c>
      <c r="AT59" s="292">
        <f>IF(C59&lt;&gt;"",IF(COUNTIFS($AD$11:$AS$11,"&gt;0",AD59:AS59,"=F")=COUNTIF(AD59:AS59,"=F"),SUMIFS($AD$11:$AS$11,AD59:AS59,"=F"),"Carga?"),"")</f>
        <v/>
      </c>
      <c r="AU59" s="31" t="n"/>
      <c r="AV59" s="32" t="n"/>
      <c r="AW59" s="32">
        <f>IF(AV59&gt;AU59,AV59,AU59)</f>
        <v/>
      </c>
      <c r="AX59" s="31" t="n"/>
      <c r="AY59" s="32" t="n"/>
      <c r="AZ59" s="32">
        <f>IF(AX59&gt;AY59,AX59,AY59)</f>
        <v/>
      </c>
      <c r="BA59" s="31" t="n"/>
      <c r="BB59" s="32" t="n"/>
      <c r="BC59" s="32">
        <f>IF(BA59&gt;BB59,BA59,BB59)</f>
        <v/>
      </c>
      <c r="BD59" s="31" t="n"/>
      <c r="BE59" s="32" t="n"/>
      <c r="BF59" s="54">
        <f>IF(BD59&gt;BE59,BD59,BE59)</f>
        <v/>
      </c>
      <c r="BG59" s="55">
        <f>AW59+AZ59+BC59+BF59</f>
        <v/>
      </c>
    </row>
    <row r="60" ht="15" customHeight="1" s="179">
      <c r="B60" s="105">
        <f>ALUNOS!A53</f>
        <v/>
      </c>
      <c r="C60" s="164">
        <f>ALUNOS!B53</f>
        <v/>
      </c>
      <c r="D60" s="114">
        <f>ALUNOS!C53</f>
        <v/>
      </c>
      <c r="E60" s="212" t="n"/>
      <c r="F60" s="212" t="n"/>
      <c r="G60" s="212" t="n"/>
      <c r="H60" s="212" t="n"/>
      <c r="I60" s="212" t="n"/>
      <c r="J60" s="212" t="n"/>
      <c r="K60" s="212" t="n"/>
      <c r="L60" s="212" t="n"/>
      <c r="M60" s="212" t="n"/>
      <c r="N60" s="212" t="n"/>
      <c r="O60" s="212" t="n"/>
      <c r="P60" s="212" t="n"/>
      <c r="Q60" s="212" t="n"/>
      <c r="R60" s="212" t="n"/>
      <c r="S60" s="212" t="n"/>
      <c r="T60" s="212" t="n"/>
      <c r="U60" s="212" t="n"/>
      <c r="V60" s="212" t="n"/>
      <c r="W60" s="212" t="n"/>
      <c r="X60" s="212" t="n"/>
      <c r="Y60" s="212" t="n"/>
      <c r="Z60" s="212" t="n"/>
      <c r="AA60" s="212" t="n"/>
      <c r="AB60" s="212" t="n"/>
      <c r="AC60" s="213" t="n"/>
      <c r="AD60" s="111" t="inlineStr">
        <is>
          <t>.</t>
        </is>
      </c>
      <c r="AE60" s="112" t="inlineStr">
        <is>
          <t>.</t>
        </is>
      </c>
      <c r="AF60" s="112" t="inlineStr">
        <is>
          <t>.</t>
        </is>
      </c>
      <c r="AG60" s="112" t="inlineStr">
        <is>
          <t>.</t>
        </is>
      </c>
      <c r="AH60" s="112" t="inlineStr">
        <is>
          <t>.</t>
        </is>
      </c>
      <c r="AI60" s="112" t="inlineStr">
        <is>
          <t>.</t>
        </is>
      </c>
      <c r="AJ60" s="112" t="inlineStr">
        <is>
          <t>.</t>
        </is>
      </c>
      <c r="AK60" s="112" t="inlineStr">
        <is>
          <t>.</t>
        </is>
      </c>
      <c r="AL60" s="112" t="inlineStr">
        <is>
          <t>.</t>
        </is>
      </c>
      <c r="AM60" s="112" t="inlineStr">
        <is>
          <t>.</t>
        </is>
      </c>
      <c r="AN60" s="112" t="inlineStr">
        <is>
          <t>.</t>
        </is>
      </c>
      <c r="AO60" s="112" t="inlineStr">
        <is>
          <t>.</t>
        </is>
      </c>
      <c r="AP60" s="112" t="inlineStr">
        <is>
          <t>.</t>
        </is>
      </c>
      <c r="AQ60" s="112" t="inlineStr">
        <is>
          <t>.</t>
        </is>
      </c>
      <c r="AR60" s="112" t="inlineStr">
        <is>
          <t>.</t>
        </is>
      </c>
      <c r="AS60" s="112" t="inlineStr">
        <is>
          <t>.</t>
        </is>
      </c>
      <c r="AT60" s="292">
        <f>IF(C60&lt;&gt;"",IF(COUNTIFS($AD$11:$AS$11,"&gt;0",AD60:AS60,"=F")=COUNTIF(AD60:AS60,"=F"),SUMIFS($AD$11:$AS$11,AD60:AS60,"=F"),"Carga?"),"")</f>
        <v/>
      </c>
      <c r="AU60" s="31" t="n"/>
      <c r="AV60" s="32" t="n"/>
      <c r="AW60" s="32">
        <f>IF(AV60&gt;AU60,AV60,AU60)</f>
        <v/>
      </c>
      <c r="AX60" s="31" t="n"/>
      <c r="AY60" s="32" t="n"/>
      <c r="AZ60" s="32">
        <f>IF(AX60&gt;AY60,AX60,AY60)</f>
        <v/>
      </c>
      <c r="BA60" s="31" t="n"/>
      <c r="BB60" s="32" t="n"/>
      <c r="BC60" s="32">
        <f>IF(BA60&gt;BB60,BA60,BB60)</f>
        <v/>
      </c>
      <c r="BD60" s="31" t="n"/>
      <c r="BE60" s="32" t="n"/>
      <c r="BF60" s="54">
        <f>IF(BD60&gt;BE60,BD60,BE60)</f>
        <v/>
      </c>
      <c r="BG60" s="55">
        <f>AW60+AZ60+BC60+BF60</f>
        <v/>
      </c>
    </row>
    <row r="61" ht="15" customHeight="1" s="179">
      <c r="B61" s="105">
        <f>ALUNOS!A54</f>
        <v/>
      </c>
      <c r="C61" s="164">
        <f>ALUNOS!B54</f>
        <v/>
      </c>
      <c r="D61" s="114">
        <f>ALUNOS!C54</f>
        <v/>
      </c>
      <c r="E61" s="212" t="n"/>
      <c r="F61" s="212" t="n"/>
      <c r="G61" s="212" t="n"/>
      <c r="H61" s="212" t="n"/>
      <c r="I61" s="212" t="n"/>
      <c r="J61" s="212" t="n"/>
      <c r="K61" s="212" t="n"/>
      <c r="L61" s="212" t="n"/>
      <c r="M61" s="212" t="n"/>
      <c r="N61" s="212" t="n"/>
      <c r="O61" s="212" t="n"/>
      <c r="P61" s="212" t="n"/>
      <c r="Q61" s="212" t="n"/>
      <c r="R61" s="212" t="n"/>
      <c r="S61" s="212" t="n"/>
      <c r="T61" s="212" t="n"/>
      <c r="U61" s="212" t="n"/>
      <c r="V61" s="212" t="n"/>
      <c r="W61" s="212" t="n"/>
      <c r="X61" s="212" t="n"/>
      <c r="Y61" s="212" t="n"/>
      <c r="Z61" s="212" t="n"/>
      <c r="AA61" s="212" t="n"/>
      <c r="AB61" s="212" t="n"/>
      <c r="AC61" s="213" t="n"/>
      <c r="AD61" s="111" t="inlineStr">
        <is>
          <t>.</t>
        </is>
      </c>
      <c r="AE61" s="112" t="inlineStr">
        <is>
          <t>.</t>
        </is>
      </c>
      <c r="AF61" s="112" t="inlineStr">
        <is>
          <t>.</t>
        </is>
      </c>
      <c r="AG61" s="112" t="inlineStr">
        <is>
          <t>.</t>
        </is>
      </c>
      <c r="AH61" s="112" t="inlineStr">
        <is>
          <t>.</t>
        </is>
      </c>
      <c r="AI61" s="112" t="inlineStr">
        <is>
          <t>.</t>
        </is>
      </c>
      <c r="AJ61" s="112" t="inlineStr">
        <is>
          <t>.</t>
        </is>
      </c>
      <c r="AK61" s="112" t="inlineStr">
        <is>
          <t>.</t>
        </is>
      </c>
      <c r="AL61" s="112" t="inlineStr">
        <is>
          <t>.</t>
        </is>
      </c>
      <c r="AM61" s="112" t="inlineStr">
        <is>
          <t>.</t>
        </is>
      </c>
      <c r="AN61" s="112" t="inlineStr">
        <is>
          <t>.</t>
        </is>
      </c>
      <c r="AO61" s="112" t="inlineStr">
        <is>
          <t>.</t>
        </is>
      </c>
      <c r="AP61" s="112" t="inlineStr">
        <is>
          <t>.</t>
        </is>
      </c>
      <c r="AQ61" s="112" t="inlineStr">
        <is>
          <t>.</t>
        </is>
      </c>
      <c r="AR61" s="112" t="inlineStr">
        <is>
          <t>.</t>
        </is>
      </c>
      <c r="AS61" s="112" t="inlineStr">
        <is>
          <t>.</t>
        </is>
      </c>
      <c r="AT61" s="292">
        <f>IF(C61&lt;&gt;"",IF(COUNTIFS($AD$11:$AS$11,"&gt;0",AD61:AS61,"=F")=COUNTIF(AD61:AS61,"=F"),SUMIFS($AD$11:$AS$11,AD61:AS61,"=F"),"Carga?"),"")</f>
        <v/>
      </c>
      <c r="AU61" s="31" t="n"/>
      <c r="AV61" s="32" t="n"/>
      <c r="AW61" s="32">
        <f>IF(AV61&gt;AU61,AV61,AU61)</f>
        <v/>
      </c>
      <c r="AX61" s="31" t="n"/>
      <c r="AY61" s="32" t="n"/>
      <c r="AZ61" s="32">
        <f>IF(AX61&gt;AY61,AX61,AY61)</f>
        <v/>
      </c>
      <c r="BA61" s="31" t="n"/>
      <c r="BB61" s="32" t="n"/>
      <c r="BC61" s="32">
        <f>IF(BA61&gt;BB61,BA61,BB61)</f>
        <v/>
      </c>
      <c r="BD61" s="31" t="n"/>
      <c r="BE61" s="32" t="n"/>
      <c r="BF61" s="54">
        <f>IF(BD61&gt;BE61,BD61,BE61)</f>
        <v/>
      </c>
      <c r="BG61" s="55">
        <f>AW61+AZ61+BC61+BF61</f>
        <v/>
      </c>
    </row>
    <row r="62" ht="15" customHeight="1" s="179">
      <c r="B62" s="105">
        <f>ALUNOS!A55</f>
        <v/>
      </c>
      <c r="C62" s="164">
        <f>ALUNOS!B55</f>
        <v/>
      </c>
      <c r="D62" s="114">
        <f>ALUNOS!C55</f>
        <v/>
      </c>
      <c r="E62" s="212" t="n"/>
      <c r="F62" s="212" t="n"/>
      <c r="G62" s="212" t="n"/>
      <c r="H62" s="212" t="n"/>
      <c r="I62" s="212" t="n"/>
      <c r="J62" s="212" t="n"/>
      <c r="K62" s="212" t="n"/>
      <c r="L62" s="212" t="n"/>
      <c r="M62" s="212" t="n"/>
      <c r="N62" s="212" t="n"/>
      <c r="O62" s="212" t="n"/>
      <c r="P62" s="212" t="n"/>
      <c r="Q62" s="212" t="n"/>
      <c r="R62" s="212" t="n"/>
      <c r="S62" s="212" t="n"/>
      <c r="T62" s="212" t="n"/>
      <c r="U62" s="212" t="n"/>
      <c r="V62" s="212" t="n"/>
      <c r="W62" s="212" t="n"/>
      <c r="X62" s="212" t="n"/>
      <c r="Y62" s="212" t="n"/>
      <c r="Z62" s="212" t="n"/>
      <c r="AA62" s="212" t="n"/>
      <c r="AB62" s="212" t="n"/>
      <c r="AC62" s="213" t="n"/>
      <c r="AD62" s="111" t="inlineStr">
        <is>
          <t>.</t>
        </is>
      </c>
      <c r="AE62" s="112" t="inlineStr">
        <is>
          <t>.</t>
        </is>
      </c>
      <c r="AF62" s="112" t="inlineStr">
        <is>
          <t>.</t>
        </is>
      </c>
      <c r="AG62" s="112" t="inlineStr">
        <is>
          <t>.</t>
        </is>
      </c>
      <c r="AH62" s="112" t="inlineStr">
        <is>
          <t>.</t>
        </is>
      </c>
      <c r="AI62" s="112" t="inlineStr">
        <is>
          <t>.</t>
        </is>
      </c>
      <c r="AJ62" s="112" t="inlineStr">
        <is>
          <t>.</t>
        </is>
      </c>
      <c r="AK62" s="112" t="inlineStr">
        <is>
          <t>.</t>
        </is>
      </c>
      <c r="AL62" s="112" t="inlineStr">
        <is>
          <t>.</t>
        </is>
      </c>
      <c r="AM62" s="112" t="inlineStr">
        <is>
          <t>.</t>
        </is>
      </c>
      <c r="AN62" s="112" t="inlineStr">
        <is>
          <t>.</t>
        </is>
      </c>
      <c r="AO62" s="112" t="inlineStr">
        <is>
          <t>.</t>
        </is>
      </c>
      <c r="AP62" s="112" t="inlineStr">
        <is>
          <t>.</t>
        </is>
      </c>
      <c r="AQ62" s="112" t="inlineStr">
        <is>
          <t>.</t>
        </is>
      </c>
      <c r="AR62" s="112" t="inlineStr">
        <is>
          <t>.</t>
        </is>
      </c>
      <c r="AS62" s="112" t="inlineStr">
        <is>
          <t>.</t>
        </is>
      </c>
      <c r="AT62" s="292">
        <f>IF(C62&lt;&gt;"",IF(COUNTIFS($AD$11:$AS$11,"&gt;0",AD62:AS62,"=F")=COUNTIF(AD62:AS62,"=F"),SUMIFS($AD$11:$AS$11,AD62:AS62,"=F"),"Carga?"),"")</f>
        <v/>
      </c>
      <c r="AU62" s="31" t="n"/>
      <c r="AV62" s="32" t="n"/>
      <c r="AW62" s="32">
        <f>IF(AV62&gt;AU62,AV62,AU62)</f>
        <v/>
      </c>
      <c r="AX62" s="31" t="n"/>
      <c r="AY62" s="32" t="n"/>
      <c r="AZ62" s="32">
        <f>IF(AX62&gt;AY62,AX62,AY62)</f>
        <v/>
      </c>
      <c r="BA62" s="31" t="n"/>
      <c r="BB62" s="32" t="n"/>
      <c r="BC62" s="32">
        <f>IF(BA62&gt;BB62,BA62,BB62)</f>
        <v/>
      </c>
      <c r="BD62" s="31" t="n"/>
      <c r="BE62" s="32" t="n"/>
      <c r="BF62" s="54">
        <f>IF(BD62&gt;BE62,BD62,BE62)</f>
        <v/>
      </c>
      <c r="BG62" s="55">
        <f>AW62+AZ62+BC62+BF62</f>
        <v/>
      </c>
    </row>
    <row r="63" ht="15" customHeight="1" s="179">
      <c r="B63" s="105">
        <f>ALUNOS!A56</f>
        <v/>
      </c>
      <c r="C63" s="164">
        <f>ALUNOS!B56</f>
        <v/>
      </c>
      <c r="D63" s="114">
        <f>ALUNOS!C56</f>
        <v/>
      </c>
      <c r="E63" s="212" t="n"/>
      <c r="F63" s="212" t="n"/>
      <c r="G63" s="212" t="n"/>
      <c r="H63" s="212" t="n"/>
      <c r="I63" s="212" t="n"/>
      <c r="J63" s="212" t="n"/>
      <c r="K63" s="212" t="n"/>
      <c r="L63" s="212" t="n"/>
      <c r="M63" s="212" t="n"/>
      <c r="N63" s="212" t="n"/>
      <c r="O63" s="212" t="n"/>
      <c r="P63" s="212" t="n"/>
      <c r="Q63" s="212" t="n"/>
      <c r="R63" s="212" t="n"/>
      <c r="S63" s="212" t="n"/>
      <c r="T63" s="212" t="n"/>
      <c r="U63" s="212" t="n"/>
      <c r="V63" s="212" t="n"/>
      <c r="W63" s="212" t="n"/>
      <c r="X63" s="212" t="n"/>
      <c r="Y63" s="212" t="n"/>
      <c r="Z63" s="212" t="n"/>
      <c r="AA63" s="212" t="n"/>
      <c r="AB63" s="212" t="n"/>
      <c r="AC63" s="213" t="n"/>
      <c r="AD63" s="111" t="inlineStr">
        <is>
          <t>.</t>
        </is>
      </c>
      <c r="AE63" s="112" t="inlineStr">
        <is>
          <t>.</t>
        </is>
      </c>
      <c r="AF63" s="112" t="inlineStr">
        <is>
          <t>.</t>
        </is>
      </c>
      <c r="AG63" s="112" t="inlineStr">
        <is>
          <t>.</t>
        </is>
      </c>
      <c r="AH63" s="112" t="inlineStr">
        <is>
          <t>.</t>
        </is>
      </c>
      <c r="AI63" s="112" t="inlineStr">
        <is>
          <t>.</t>
        </is>
      </c>
      <c r="AJ63" s="112" t="inlineStr">
        <is>
          <t>.</t>
        </is>
      </c>
      <c r="AK63" s="112" t="inlineStr">
        <is>
          <t>.</t>
        </is>
      </c>
      <c r="AL63" s="112" t="inlineStr">
        <is>
          <t>.</t>
        </is>
      </c>
      <c r="AM63" s="112" t="inlineStr">
        <is>
          <t>.</t>
        </is>
      </c>
      <c r="AN63" s="112" t="inlineStr">
        <is>
          <t>.</t>
        </is>
      </c>
      <c r="AO63" s="112" t="inlineStr">
        <is>
          <t>.</t>
        </is>
      </c>
      <c r="AP63" s="112" t="inlineStr">
        <is>
          <t>.</t>
        </is>
      </c>
      <c r="AQ63" s="112" t="inlineStr">
        <is>
          <t>.</t>
        </is>
      </c>
      <c r="AR63" s="112" t="inlineStr">
        <is>
          <t>.</t>
        </is>
      </c>
      <c r="AS63" s="112" t="inlineStr">
        <is>
          <t>.</t>
        </is>
      </c>
      <c r="AT63" s="292">
        <f>IF(C63&lt;&gt;"",IF(COUNTIFS($AD$11:$AS$11,"&gt;0",AD63:AS63,"=F")=COUNTIF(AD63:AS63,"=F"),SUMIFS($AD$11:$AS$11,AD63:AS63,"=F"),"Carga?"),"")</f>
        <v/>
      </c>
      <c r="AU63" s="31" t="n"/>
      <c r="AV63" s="32" t="n"/>
      <c r="AW63" s="32">
        <f>IF(AV63&gt;AU63,AV63,AU63)</f>
        <v/>
      </c>
      <c r="AX63" s="31" t="n"/>
      <c r="AY63" s="32" t="n"/>
      <c r="AZ63" s="32">
        <f>IF(AX63&gt;AY63,AX63,AY63)</f>
        <v/>
      </c>
      <c r="BA63" s="31" t="n"/>
      <c r="BB63" s="32" t="n"/>
      <c r="BC63" s="32">
        <f>IF(BA63&gt;BB63,BA63,BB63)</f>
        <v/>
      </c>
      <c r="BD63" s="31" t="n"/>
      <c r="BE63" s="32" t="n"/>
      <c r="BF63" s="54">
        <f>IF(BD63&gt;BE63,BD63,BE63)</f>
        <v/>
      </c>
      <c r="BG63" s="55">
        <f>AW63+AZ63+BC63+BF63</f>
        <v/>
      </c>
    </row>
    <row r="64" ht="15" customHeight="1" s="179">
      <c r="B64" s="105">
        <f>ALUNOS!A57</f>
        <v/>
      </c>
      <c r="C64" s="164">
        <f>ALUNOS!B57</f>
        <v/>
      </c>
      <c r="D64" s="114">
        <f>ALUNOS!C57</f>
        <v/>
      </c>
      <c r="E64" s="212" t="n"/>
      <c r="F64" s="212" t="n"/>
      <c r="G64" s="212" t="n"/>
      <c r="H64" s="212" t="n"/>
      <c r="I64" s="212" t="n"/>
      <c r="J64" s="212" t="n"/>
      <c r="K64" s="212" t="n"/>
      <c r="L64" s="212" t="n"/>
      <c r="M64" s="212" t="n"/>
      <c r="N64" s="212" t="n"/>
      <c r="O64" s="212" t="n"/>
      <c r="P64" s="212" t="n"/>
      <c r="Q64" s="212" t="n"/>
      <c r="R64" s="212" t="n"/>
      <c r="S64" s="212" t="n"/>
      <c r="T64" s="212" t="n"/>
      <c r="U64" s="212" t="n"/>
      <c r="V64" s="212" t="n"/>
      <c r="W64" s="212" t="n"/>
      <c r="X64" s="212" t="n"/>
      <c r="Y64" s="212" t="n"/>
      <c r="Z64" s="212" t="n"/>
      <c r="AA64" s="212" t="n"/>
      <c r="AB64" s="212" t="n"/>
      <c r="AC64" s="213" t="n"/>
      <c r="AD64" s="111" t="inlineStr">
        <is>
          <t>.</t>
        </is>
      </c>
      <c r="AE64" s="112" t="inlineStr">
        <is>
          <t>.</t>
        </is>
      </c>
      <c r="AF64" s="112" t="inlineStr">
        <is>
          <t>.</t>
        </is>
      </c>
      <c r="AG64" s="112" t="inlineStr">
        <is>
          <t>.</t>
        </is>
      </c>
      <c r="AH64" s="112" t="inlineStr">
        <is>
          <t>.</t>
        </is>
      </c>
      <c r="AI64" s="112" t="inlineStr">
        <is>
          <t>.</t>
        </is>
      </c>
      <c r="AJ64" s="112" t="inlineStr">
        <is>
          <t>.</t>
        </is>
      </c>
      <c r="AK64" s="112" t="inlineStr">
        <is>
          <t>.</t>
        </is>
      </c>
      <c r="AL64" s="112" t="inlineStr">
        <is>
          <t>.</t>
        </is>
      </c>
      <c r="AM64" s="112" t="inlineStr">
        <is>
          <t>.</t>
        </is>
      </c>
      <c r="AN64" s="112" t="inlineStr">
        <is>
          <t>.</t>
        </is>
      </c>
      <c r="AO64" s="112" t="inlineStr">
        <is>
          <t>.</t>
        </is>
      </c>
      <c r="AP64" s="112" t="inlineStr">
        <is>
          <t>.</t>
        </is>
      </c>
      <c r="AQ64" s="112" t="inlineStr">
        <is>
          <t>.</t>
        </is>
      </c>
      <c r="AR64" s="112" t="inlineStr">
        <is>
          <t>.</t>
        </is>
      </c>
      <c r="AS64" s="112" t="inlineStr">
        <is>
          <t>.</t>
        </is>
      </c>
      <c r="AT64" s="292">
        <f>IF(C64&lt;&gt;"",IF(COUNTIFS($AD$11:$AS$11,"&gt;0",AD64:AS64,"=F")=COUNTIF(AD64:AS64,"=F"),SUMIFS($AD$11:$AS$11,AD64:AS64,"=F"),"Carga?"),"")</f>
        <v/>
      </c>
      <c r="AU64" s="31" t="n"/>
      <c r="AV64" s="32" t="n"/>
      <c r="AW64" s="32">
        <f>IF(AV64&gt;AU64,AV64,AU64)</f>
        <v/>
      </c>
      <c r="AX64" s="31" t="n"/>
      <c r="AY64" s="32" t="n"/>
      <c r="AZ64" s="32">
        <f>IF(AX64&gt;AY64,AX64,AY64)</f>
        <v/>
      </c>
      <c r="BA64" s="31" t="n"/>
      <c r="BB64" s="32" t="n"/>
      <c r="BC64" s="32">
        <f>IF(BA64&gt;BB64,BA64,BB64)</f>
        <v/>
      </c>
      <c r="BD64" s="31" t="n"/>
      <c r="BE64" s="32" t="n"/>
      <c r="BF64" s="54">
        <f>IF(BD64&gt;BE64,BD64,BE64)</f>
        <v/>
      </c>
      <c r="BG64" s="55">
        <f>AW64+AZ64+BC64+BF64</f>
        <v/>
      </c>
    </row>
    <row r="65" ht="15" customHeight="1" s="179">
      <c r="B65" s="105">
        <f>ALUNOS!A58</f>
        <v/>
      </c>
      <c r="C65" s="164">
        <f>ALUNOS!B58</f>
        <v/>
      </c>
      <c r="D65" s="114">
        <f>ALUNOS!C58</f>
        <v/>
      </c>
      <c r="E65" s="212" t="n"/>
      <c r="F65" s="212" t="n"/>
      <c r="G65" s="212" t="n"/>
      <c r="H65" s="212" t="n"/>
      <c r="I65" s="212" t="n"/>
      <c r="J65" s="212" t="n"/>
      <c r="K65" s="212" t="n"/>
      <c r="L65" s="212" t="n"/>
      <c r="M65" s="212" t="n"/>
      <c r="N65" s="212" t="n"/>
      <c r="O65" s="212" t="n"/>
      <c r="P65" s="212" t="n"/>
      <c r="Q65" s="212" t="n"/>
      <c r="R65" s="212" t="n"/>
      <c r="S65" s="212" t="n"/>
      <c r="T65" s="212" t="n"/>
      <c r="U65" s="212" t="n"/>
      <c r="V65" s="212" t="n"/>
      <c r="W65" s="212" t="n"/>
      <c r="X65" s="212" t="n"/>
      <c r="Y65" s="212" t="n"/>
      <c r="Z65" s="212" t="n"/>
      <c r="AA65" s="212" t="n"/>
      <c r="AB65" s="212" t="n"/>
      <c r="AC65" s="213" t="n"/>
      <c r="AD65" s="111" t="inlineStr">
        <is>
          <t>.</t>
        </is>
      </c>
      <c r="AE65" s="112" t="inlineStr">
        <is>
          <t>.</t>
        </is>
      </c>
      <c r="AF65" s="112" t="inlineStr">
        <is>
          <t>.</t>
        </is>
      </c>
      <c r="AG65" s="112" t="inlineStr">
        <is>
          <t>.</t>
        </is>
      </c>
      <c r="AH65" s="112" t="inlineStr">
        <is>
          <t>.</t>
        </is>
      </c>
      <c r="AI65" s="112" t="inlineStr">
        <is>
          <t>.</t>
        </is>
      </c>
      <c r="AJ65" s="112" t="inlineStr">
        <is>
          <t>.</t>
        </is>
      </c>
      <c r="AK65" s="112" t="inlineStr">
        <is>
          <t>.</t>
        </is>
      </c>
      <c r="AL65" s="112" t="inlineStr">
        <is>
          <t>.</t>
        </is>
      </c>
      <c r="AM65" s="112" t="inlineStr">
        <is>
          <t>.</t>
        </is>
      </c>
      <c r="AN65" s="112" t="inlineStr">
        <is>
          <t>.</t>
        </is>
      </c>
      <c r="AO65" s="112" t="inlineStr">
        <is>
          <t>.</t>
        </is>
      </c>
      <c r="AP65" s="112" t="inlineStr">
        <is>
          <t>.</t>
        </is>
      </c>
      <c r="AQ65" s="112" t="inlineStr">
        <is>
          <t>.</t>
        </is>
      </c>
      <c r="AR65" s="112" t="inlineStr">
        <is>
          <t>.</t>
        </is>
      </c>
      <c r="AS65" s="112" t="inlineStr">
        <is>
          <t>.</t>
        </is>
      </c>
      <c r="AT65" s="292">
        <f>IF(C65&lt;&gt;"",IF(COUNTIFS($AD$11:$AS$11,"&gt;0",AD65:AS65,"=F")=COUNTIF(AD65:AS65,"=F"),SUMIFS($AD$11:$AS$11,AD65:AS65,"=F"),"Carga?"),"")</f>
        <v/>
      </c>
      <c r="AU65" s="31" t="n"/>
      <c r="AV65" s="32" t="n"/>
      <c r="AW65" s="32">
        <f>IF(AV65&gt;AU65,AV65,AU65)</f>
        <v/>
      </c>
      <c r="AX65" s="31" t="n"/>
      <c r="AY65" s="32" t="n"/>
      <c r="AZ65" s="32">
        <f>IF(AX65&gt;AY65,AX65,AY65)</f>
        <v/>
      </c>
      <c r="BA65" s="31" t="n"/>
      <c r="BB65" s="32" t="n"/>
      <c r="BC65" s="32">
        <f>IF(BA65&gt;BB65,BA65,BB65)</f>
        <v/>
      </c>
      <c r="BD65" s="31" t="n"/>
      <c r="BE65" s="32" t="n"/>
      <c r="BF65" s="54">
        <f>IF(BD65&gt;BE65,BD65,BE65)</f>
        <v/>
      </c>
      <c r="BG65" s="55">
        <f>AW65+AZ65+BC65+BF65</f>
        <v/>
      </c>
    </row>
    <row r="66" ht="15" customHeight="1" s="179">
      <c r="B66" s="105">
        <f>ALUNOS!A59</f>
        <v/>
      </c>
      <c r="C66" s="164">
        <f>ALUNOS!B59</f>
        <v/>
      </c>
      <c r="D66" s="114">
        <f>ALUNOS!C59</f>
        <v/>
      </c>
      <c r="E66" s="212" t="n"/>
      <c r="F66" s="212" t="n"/>
      <c r="G66" s="212" t="n"/>
      <c r="H66" s="212" t="n"/>
      <c r="I66" s="212" t="n"/>
      <c r="J66" s="212" t="n"/>
      <c r="K66" s="212" t="n"/>
      <c r="L66" s="212" t="n"/>
      <c r="M66" s="212" t="n"/>
      <c r="N66" s="212" t="n"/>
      <c r="O66" s="212" t="n"/>
      <c r="P66" s="212" t="n"/>
      <c r="Q66" s="212" t="n"/>
      <c r="R66" s="212" t="n"/>
      <c r="S66" s="212" t="n"/>
      <c r="T66" s="212" t="n"/>
      <c r="U66" s="212" t="n"/>
      <c r="V66" s="212" t="n"/>
      <c r="W66" s="212" t="n"/>
      <c r="X66" s="212" t="n"/>
      <c r="Y66" s="212" t="n"/>
      <c r="Z66" s="212" t="n"/>
      <c r="AA66" s="212" t="n"/>
      <c r="AB66" s="212" t="n"/>
      <c r="AC66" s="213" t="n"/>
      <c r="AD66" s="111" t="inlineStr">
        <is>
          <t>.</t>
        </is>
      </c>
      <c r="AE66" s="112" t="inlineStr">
        <is>
          <t>.</t>
        </is>
      </c>
      <c r="AF66" s="112" t="inlineStr">
        <is>
          <t>.</t>
        </is>
      </c>
      <c r="AG66" s="112" t="inlineStr">
        <is>
          <t>.</t>
        </is>
      </c>
      <c r="AH66" s="112" t="inlineStr">
        <is>
          <t>.</t>
        </is>
      </c>
      <c r="AI66" s="112" t="inlineStr">
        <is>
          <t>.</t>
        </is>
      </c>
      <c r="AJ66" s="112" t="inlineStr">
        <is>
          <t>.</t>
        </is>
      </c>
      <c r="AK66" s="112" t="inlineStr">
        <is>
          <t>.</t>
        </is>
      </c>
      <c r="AL66" s="112" t="inlineStr">
        <is>
          <t>.</t>
        </is>
      </c>
      <c r="AM66" s="112" t="inlineStr">
        <is>
          <t>.</t>
        </is>
      </c>
      <c r="AN66" s="112" t="inlineStr">
        <is>
          <t>.</t>
        </is>
      </c>
      <c r="AO66" s="112" t="inlineStr">
        <is>
          <t>.</t>
        </is>
      </c>
      <c r="AP66" s="112" t="inlineStr">
        <is>
          <t>.</t>
        </is>
      </c>
      <c r="AQ66" s="112" t="inlineStr">
        <is>
          <t>.</t>
        </is>
      </c>
      <c r="AR66" s="112" t="inlineStr">
        <is>
          <t>.</t>
        </is>
      </c>
      <c r="AS66" s="112" t="inlineStr">
        <is>
          <t>.</t>
        </is>
      </c>
      <c r="AT66" s="292">
        <f>IF(C66&lt;&gt;"",IF(COUNTIFS($AD$11:$AS$11,"&gt;0",AD66:AS66,"=F")=COUNTIF(AD66:AS66,"=F"),SUMIFS($AD$11:$AS$11,AD66:AS66,"=F"),"Carga?"),"")</f>
        <v/>
      </c>
      <c r="AU66" s="31" t="n"/>
      <c r="AV66" s="32" t="n"/>
      <c r="AW66" s="32">
        <f>IF(AV66&gt;AU66,AV66,AU66)</f>
        <v/>
      </c>
      <c r="AX66" s="31" t="n"/>
      <c r="AY66" s="32" t="n"/>
      <c r="AZ66" s="32">
        <f>IF(AX66&gt;AY66,AX66,AY66)</f>
        <v/>
      </c>
      <c r="BA66" s="31" t="n"/>
      <c r="BB66" s="32" t="n"/>
      <c r="BC66" s="32">
        <f>IF(BA66&gt;BB66,BA66,BB66)</f>
        <v/>
      </c>
      <c r="BD66" s="31" t="n"/>
      <c r="BE66" s="32" t="n"/>
      <c r="BF66" s="54">
        <f>IF(BD66&gt;BE66,BD66,BE66)</f>
        <v/>
      </c>
      <c r="BG66" s="55">
        <f>AW66+AZ66+BC66+BF66</f>
        <v/>
      </c>
    </row>
    <row r="67" ht="15" customHeight="1" s="179">
      <c r="B67" s="105">
        <f>ALUNOS!A60</f>
        <v/>
      </c>
      <c r="C67" s="164">
        <f>ALUNOS!B60</f>
        <v/>
      </c>
      <c r="D67" s="114">
        <f>ALUNOS!C60</f>
        <v/>
      </c>
      <c r="E67" s="212" t="n"/>
      <c r="F67" s="212" t="n"/>
      <c r="G67" s="212" t="n"/>
      <c r="H67" s="212" t="n"/>
      <c r="I67" s="212" t="n"/>
      <c r="J67" s="212" t="n"/>
      <c r="K67" s="212" t="n"/>
      <c r="L67" s="212" t="n"/>
      <c r="M67" s="212" t="n"/>
      <c r="N67" s="212" t="n"/>
      <c r="O67" s="212" t="n"/>
      <c r="P67" s="212" t="n"/>
      <c r="Q67" s="212" t="n"/>
      <c r="R67" s="212" t="n"/>
      <c r="S67" s="212" t="n"/>
      <c r="T67" s="212" t="n"/>
      <c r="U67" s="212" t="n"/>
      <c r="V67" s="212" t="n"/>
      <c r="W67" s="212" t="n"/>
      <c r="X67" s="212" t="n"/>
      <c r="Y67" s="212" t="n"/>
      <c r="Z67" s="212" t="n"/>
      <c r="AA67" s="212" t="n"/>
      <c r="AB67" s="212" t="n"/>
      <c r="AC67" s="213" t="n"/>
      <c r="AD67" s="111" t="inlineStr">
        <is>
          <t>.</t>
        </is>
      </c>
      <c r="AE67" s="112" t="inlineStr">
        <is>
          <t>.</t>
        </is>
      </c>
      <c r="AF67" s="112" t="inlineStr">
        <is>
          <t>.</t>
        </is>
      </c>
      <c r="AG67" s="112" t="inlineStr">
        <is>
          <t>.</t>
        </is>
      </c>
      <c r="AH67" s="112" t="inlineStr">
        <is>
          <t>.</t>
        </is>
      </c>
      <c r="AI67" s="112" t="inlineStr">
        <is>
          <t>.</t>
        </is>
      </c>
      <c r="AJ67" s="112" t="inlineStr">
        <is>
          <t>.</t>
        </is>
      </c>
      <c r="AK67" s="112" t="inlineStr">
        <is>
          <t>.</t>
        </is>
      </c>
      <c r="AL67" s="112" t="inlineStr">
        <is>
          <t>.</t>
        </is>
      </c>
      <c r="AM67" s="112" t="inlineStr">
        <is>
          <t>.</t>
        </is>
      </c>
      <c r="AN67" s="112" t="inlineStr">
        <is>
          <t>.</t>
        </is>
      </c>
      <c r="AO67" s="112" t="inlineStr">
        <is>
          <t>.</t>
        </is>
      </c>
      <c r="AP67" s="112" t="inlineStr">
        <is>
          <t>.</t>
        </is>
      </c>
      <c r="AQ67" s="112" t="inlineStr">
        <is>
          <t>.</t>
        </is>
      </c>
      <c r="AR67" s="112" t="inlineStr">
        <is>
          <t>.</t>
        </is>
      </c>
      <c r="AS67" s="112" t="inlineStr">
        <is>
          <t>.</t>
        </is>
      </c>
      <c r="AT67" s="292">
        <f>IF(C67&lt;&gt;"",IF(COUNTIFS($AD$11:$AS$11,"&gt;0",AD67:AS67,"=F")=COUNTIF(AD67:AS67,"=F"),SUMIFS($AD$11:$AS$11,AD67:AS67,"=F"),"Carga?"),"")</f>
        <v/>
      </c>
      <c r="AU67" s="31" t="n"/>
      <c r="AV67" s="32" t="n"/>
      <c r="AW67" s="32">
        <f>IF(AV67&gt;AU67,AV67,AU67)</f>
        <v/>
      </c>
      <c r="AX67" s="31" t="n"/>
      <c r="AY67" s="32" t="n"/>
      <c r="AZ67" s="32">
        <f>IF(AX67&gt;AY67,AX67,AY67)</f>
        <v/>
      </c>
      <c r="BA67" s="31" t="n"/>
      <c r="BB67" s="32" t="n"/>
      <c r="BC67" s="32">
        <f>IF(BA67&gt;BB67,BA67,BB67)</f>
        <v/>
      </c>
      <c r="BD67" s="31" t="n"/>
      <c r="BE67" s="32" t="n"/>
      <c r="BF67" s="54">
        <f>IF(BD67&gt;BE67,BD67,BE67)</f>
        <v/>
      </c>
      <c r="BG67" s="55">
        <f>AW67+AZ67+BC67+BF67</f>
        <v/>
      </c>
    </row>
    <row r="68" ht="15" customHeight="1" s="179">
      <c r="B68" s="105">
        <f>ALUNOS!A61</f>
        <v/>
      </c>
      <c r="C68" s="164">
        <f>ALUNOS!B61</f>
        <v/>
      </c>
      <c r="D68" s="114">
        <f>ALUNOS!C61</f>
        <v/>
      </c>
      <c r="E68" s="212" t="n"/>
      <c r="F68" s="212" t="n"/>
      <c r="G68" s="212" t="n"/>
      <c r="H68" s="212" t="n"/>
      <c r="I68" s="212" t="n"/>
      <c r="J68" s="212" t="n"/>
      <c r="K68" s="212" t="n"/>
      <c r="L68" s="212" t="n"/>
      <c r="M68" s="212" t="n"/>
      <c r="N68" s="212" t="n"/>
      <c r="O68" s="212" t="n"/>
      <c r="P68" s="212" t="n"/>
      <c r="Q68" s="212" t="n"/>
      <c r="R68" s="212" t="n"/>
      <c r="S68" s="212" t="n"/>
      <c r="T68" s="212" t="n"/>
      <c r="U68" s="212" t="n"/>
      <c r="V68" s="212" t="n"/>
      <c r="W68" s="212" t="n"/>
      <c r="X68" s="212" t="n"/>
      <c r="Y68" s="212" t="n"/>
      <c r="Z68" s="212" t="n"/>
      <c r="AA68" s="212" t="n"/>
      <c r="AB68" s="212" t="n"/>
      <c r="AC68" s="213" t="n"/>
      <c r="AD68" s="111" t="inlineStr">
        <is>
          <t>.</t>
        </is>
      </c>
      <c r="AE68" s="112" t="inlineStr">
        <is>
          <t>.</t>
        </is>
      </c>
      <c r="AF68" s="112" t="inlineStr">
        <is>
          <t>.</t>
        </is>
      </c>
      <c r="AG68" s="112" t="inlineStr">
        <is>
          <t>.</t>
        </is>
      </c>
      <c r="AH68" s="112" t="inlineStr">
        <is>
          <t>.</t>
        </is>
      </c>
      <c r="AI68" s="112" t="inlineStr">
        <is>
          <t>.</t>
        </is>
      </c>
      <c r="AJ68" s="112" t="inlineStr">
        <is>
          <t>.</t>
        </is>
      </c>
      <c r="AK68" s="112" t="inlineStr">
        <is>
          <t>.</t>
        </is>
      </c>
      <c r="AL68" s="112" t="inlineStr">
        <is>
          <t>.</t>
        </is>
      </c>
      <c r="AM68" s="112" t="inlineStr">
        <is>
          <t>.</t>
        </is>
      </c>
      <c r="AN68" s="112" t="inlineStr">
        <is>
          <t>.</t>
        </is>
      </c>
      <c r="AO68" s="112" t="inlineStr">
        <is>
          <t>.</t>
        </is>
      </c>
      <c r="AP68" s="112" t="inlineStr">
        <is>
          <t>.</t>
        </is>
      </c>
      <c r="AQ68" s="112" t="inlineStr">
        <is>
          <t>.</t>
        </is>
      </c>
      <c r="AR68" s="112" t="inlineStr">
        <is>
          <t>.</t>
        </is>
      </c>
      <c r="AS68" s="112" t="inlineStr">
        <is>
          <t>.</t>
        </is>
      </c>
      <c r="AT68" s="292">
        <f>IF(C68&lt;&gt;"",IF(COUNTIFS($AD$11:$AS$11,"&gt;0",AD68:AS68,"=F")=COUNTIF(AD68:AS68,"=F"),SUMIFS($AD$11:$AS$11,AD68:AS68,"=F"),"Carga?"),"")</f>
        <v/>
      </c>
      <c r="AU68" s="31" t="n"/>
      <c r="AV68" s="32" t="n"/>
      <c r="AW68" s="32">
        <f>IF(AV68&gt;AU68,AV68,AU68)</f>
        <v/>
      </c>
      <c r="AX68" s="31" t="n"/>
      <c r="AY68" s="32" t="n"/>
      <c r="AZ68" s="32">
        <f>IF(AX68&gt;AY68,AX68,AY68)</f>
        <v/>
      </c>
      <c r="BA68" s="31" t="n"/>
      <c r="BB68" s="32" t="n"/>
      <c r="BC68" s="32">
        <f>IF(BA68&gt;BB68,BA68,BB68)</f>
        <v/>
      </c>
      <c r="BD68" s="31" t="n"/>
      <c r="BE68" s="32" t="n"/>
      <c r="BF68" s="54">
        <f>IF(BD68&gt;BE68,BD68,BE68)</f>
        <v/>
      </c>
      <c r="BG68" s="55">
        <f>AW68+AZ68+BC68+BF68</f>
        <v/>
      </c>
    </row>
    <row r="69" ht="15" customHeight="1" s="179">
      <c r="B69" s="105">
        <f>ALUNOS!A62</f>
        <v/>
      </c>
      <c r="C69" s="164">
        <f>ALUNOS!B62</f>
        <v/>
      </c>
      <c r="D69" s="114">
        <f>ALUNOS!C62</f>
        <v/>
      </c>
      <c r="E69" s="212" t="n"/>
      <c r="F69" s="212" t="n"/>
      <c r="G69" s="212" t="n"/>
      <c r="H69" s="212" t="n"/>
      <c r="I69" s="212" t="n"/>
      <c r="J69" s="212" t="n"/>
      <c r="K69" s="212" t="n"/>
      <c r="L69" s="212" t="n"/>
      <c r="M69" s="212" t="n"/>
      <c r="N69" s="212" t="n"/>
      <c r="O69" s="212" t="n"/>
      <c r="P69" s="212" t="n"/>
      <c r="Q69" s="212" t="n"/>
      <c r="R69" s="212" t="n"/>
      <c r="S69" s="212" t="n"/>
      <c r="T69" s="212" t="n"/>
      <c r="U69" s="212" t="n"/>
      <c r="V69" s="212" t="n"/>
      <c r="W69" s="212" t="n"/>
      <c r="X69" s="212" t="n"/>
      <c r="Y69" s="212" t="n"/>
      <c r="Z69" s="212" t="n"/>
      <c r="AA69" s="212" t="n"/>
      <c r="AB69" s="212" t="n"/>
      <c r="AC69" s="213" t="n"/>
      <c r="AD69" s="111" t="inlineStr">
        <is>
          <t>.</t>
        </is>
      </c>
      <c r="AE69" s="112" t="inlineStr">
        <is>
          <t>.</t>
        </is>
      </c>
      <c r="AF69" s="112" t="inlineStr">
        <is>
          <t>.</t>
        </is>
      </c>
      <c r="AG69" s="112" t="inlineStr">
        <is>
          <t>.</t>
        </is>
      </c>
      <c r="AH69" s="112" t="inlineStr">
        <is>
          <t>.</t>
        </is>
      </c>
      <c r="AI69" s="112" t="inlineStr">
        <is>
          <t>.</t>
        </is>
      </c>
      <c r="AJ69" s="112" t="inlineStr">
        <is>
          <t>.</t>
        </is>
      </c>
      <c r="AK69" s="112" t="inlineStr">
        <is>
          <t>.</t>
        </is>
      </c>
      <c r="AL69" s="112" t="inlineStr">
        <is>
          <t>.</t>
        </is>
      </c>
      <c r="AM69" s="112" t="inlineStr">
        <is>
          <t>.</t>
        </is>
      </c>
      <c r="AN69" s="112" t="inlineStr">
        <is>
          <t>.</t>
        </is>
      </c>
      <c r="AO69" s="112" t="inlineStr">
        <is>
          <t>.</t>
        </is>
      </c>
      <c r="AP69" s="112" t="inlineStr">
        <is>
          <t>.</t>
        </is>
      </c>
      <c r="AQ69" s="112" t="inlineStr">
        <is>
          <t>.</t>
        </is>
      </c>
      <c r="AR69" s="112" t="inlineStr">
        <is>
          <t>.</t>
        </is>
      </c>
      <c r="AS69" s="112" t="inlineStr">
        <is>
          <t>.</t>
        </is>
      </c>
      <c r="AT69" s="292">
        <f>IF(C69&lt;&gt;"",IF(COUNTIFS($AD$11:$AS$11,"&gt;0",AD69:AS69,"=F")=COUNTIF(AD69:AS69,"=F"),SUMIFS($AD$11:$AS$11,AD69:AS69,"=F"),"Carga?"),"")</f>
        <v/>
      </c>
      <c r="AU69" s="31" t="n"/>
      <c r="AV69" s="32" t="n"/>
      <c r="AW69" s="32">
        <f>IF(AV69&gt;AU69,AV69,AU69)</f>
        <v/>
      </c>
      <c r="AX69" s="31" t="n"/>
      <c r="AY69" s="32" t="n"/>
      <c r="AZ69" s="32">
        <f>IF(AX69&gt;AY69,AX69,AY69)</f>
        <v/>
      </c>
      <c r="BA69" s="31" t="n"/>
      <c r="BB69" s="32" t="n"/>
      <c r="BC69" s="32">
        <f>IF(BA69&gt;BB69,BA69,BB69)</f>
        <v/>
      </c>
      <c r="BD69" s="31" t="n"/>
      <c r="BE69" s="32" t="n"/>
      <c r="BF69" s="54">
        <f>IF(BD69&gt;BE69,BD69,BE69)</f>
        <v/>
      </c>
      <c r="BG69" s="55">
        <f>AW69+AZ69+BC69+BF69</f>
        <v/>
      </c>
    </row>
    <row r="70" ht="15" customHeight="1" s="179">
      <c r="B70" s="105">
        <f>ALUNOS!A63</f>
        <v/>
      </c>
      <c r="C70" s="164">
        <f>ALUNOS!B63</f>
        <v/>
      </c>
      <c r="D70" s="114">
        <f>ALUNOS!C63</f>
        <v/>
      </c>
      <c r="E70" s="212" t="n"/>
      <c r="F70" s="212" t="n"/>
      <c r="G70" s="212" t="n"/>
      <c r="H70" s="212" t="n"/>
      <c r="I70" s="212" t="n"/>
      <c r="J70" s="212" t="n"/>
      <c r="K70" s="212" t="n"/>
      <c r="L70" s="212" t="n"/>
      <c r="M70" s="212" t="n"/>
      <c r="N70" s="212" t="n"/>
      <c r="O70" s="212" t="n"/>
      <c r="P70" s="212" t="n"/>
      <c r="Q70" s="212" t="n"/>
      <c r="R70" s="212" t="n"/>
      <c r="S70" s="212" t="n"/>
      <c r="T70" s="212" t="n"/>
      <c r="U70" s="212" t="n"/>
      <c r="V70" s="212" t="n"/>
      <c r="W70" s="212" t="n"/>
      <c r="X70" s="212" t="n"/>
      <c r="Y70" s="212" t="n"/>
      <c r="Z70" s="212" t="n"/>
      <c r="AA70" s="212" t="n"/>
      <c r="AB70" s="212" t="n"/>
      <c r="AC70" s="213" t="n"/>
      <c r="AD70" s="111" t="inlineStr">
        <is>
          <t>.</t>
        </is>
      </c>
      <c r="AE70" s="112" t="inlineStr">
        <is>
          <t>.</t>
        </is>
      </c>
      <c r="AF70" s="112" t="inlineStr">
        <is>
          <t>.</t>
        </is>
      </c>
      <c r="AG70" s="112" t="inlineStr">
        <is>
          <t>.</t>
        </is>
      </c>
      <c r="AH70" s="112" t="inlineStr">
        <is>
          <t>.</t>
        </is>
      </c>
      <c r="AI70" s="112" t="inlineStr">
        <is>
          <t>.</t>
        </is>
      </c>
      <c r="AJ70" s="112" t="inlineStr">
        <is>
          <t>.</t>
        </is>
      </c>
      <c r="AK70" s="112" t="inlineStr">
        <is>
          <t>.</t>
        </is>
      </c>
      <c r="AL70" s="112" t="inlineStr">
        <is>
          <t>.</t>
        </is>
      </c>
      <c r="AM70" s="112" t="inlineStr">
        <is>
          <t>.</t>
        </is>
      </c>
      <c r="AN70" s="112" t="inlineStr">
        <is>
          <t>.</t>
        </is>
      </c>
      <c r="AO70" s="112" t="inlineStr">
        <is>
          <t>.</t>
        </is>
      </c>
      <c r="AP70" s="112" t="inlineStr">
        <is>
          <t>.</t>
        </is>
      </c>
      <c r="AQ70" s="112" t="inlineStr">
        <is>
          <t>.</t>
        </is>
      </c>
      <c r="AR70" s="112" t="inlineStr">
        <is>
          <t>.</t>
        </is>
      </c>
      <c r="AS70" s="112" t="inlineStr">
        <is>
          <t>.</t>
        </is>
      </c>
      <c r="AT70" s="292">
        <f>IF(C70&lt;&gt;"",IF(COUNTIFS($AD$11:$AS$11,"&gt;0",AD70:AS70,"=F")=COUNTIF(AD70:AS70,"=F"),SUMIFS($AD$11:$AS$11,AD70:AS70,"=F"),"Carga?"),"")</f>
        <v/>
      </c>
      <c r="AU70" s="31" t="n"/>
      <c r="AV70" s="32" t="n"/>
      <c r="AW70" s="32">
        <f>IF(AV70&gt;AU70,AV70,AU70)</f>
        <v/>
      </c>
      <c r="AX70" s="31" t="n"/>
      <c r="AY70" s="32" t="n"/>
      <c r="AZ70" s="32">
        <f>IF(AX70&gt;AY70,AX70,AY70)</f>
        <v/>
      </c>
      <c r="BA70" s="31" t="n"/>
      <c r="BB70" s="32" t="n"/>
      <c r="BC70" s="32">
        <f>IF(BA70&gt;BB70,BA70,BB70)</f>
        <v/>
      </c>
      <c r="BD70" s="31" t="n"/>
      <c r="BE70" s="32" t="n"/>
      <c r="BF70" s="54">
        <f>IF(BD70&gt;BE70,BD70,BE70)</f>
        <v/>
      </c>
      <c r="BG70" s="55">
        <f>AW70+AZ70+BC70+BF70</f>
        <v/>
      </c>
    </row>
    <row r="71" ht="15" customHeight="1" s="179">
      <c r="B71" s="105">
        <f>ALUNOS!A64</f>
        <v/>
      </c>
      <c r="C71" s="164">
        <f>ALUNOS!B64</f>
        <v/>
      </c>
      <c r="D71" s="114">
        <f>ALUNOS!C64</f>
        <v/>
      </c>
      <c r="E71" s="212" t="n"/>
      <c r="F71" s="212" t="n"/>
      <c r="G71" s="212" t="n"/>
      <c r="H71" s="212" t="n"/>
      <c r="I71" s="212" t="n"/>
      <c r="J71" s="212" t="n"/>
      <c r="K71" s="212" t="n"/>
      <c r="L71" s="212" t="n"/>
      <c r="M71" s="212" t="n"/>
      <c r="N71" s="212" t="n"/>
      <c r="O71" s="212" t="n"/>
      <c r="P71" s="212" t="n"/>
      <c r="Q71" s="212" t="n"/>
      <c r="R71" s="212" t="n"/>
      <c r="S71" s="212" t="n"/>
      <c r="T71" s="212" t="n"/>
      <c r="U71" s="212" t="n"/>
      <c r="V71" s="212" t="n"/>
      <c r="W71" s="212" t="n"/>
      <c r="X71" s="212" t="n"/>
      <c r="Y71" s="212" t="n"/>
      <c r="Z71" s="212" t="n"/>
      <c r="AA71" s="212" t="n"/>
      <c r="AB71" s="212" t="n"/>
      <c r="AC71" s="213" t="n"/>
      <c r="AD71" s="111" t="inlineStr">
        <is>
          <t>.</t>
        </is>
      </c>
      <c r="AE71" s="112" t="inlineStr">
        <is>
          <t>.</t>
        </is>
      </c>
      <c r="AF71" s="112" t="inlineStr">
        <is>
          <t>.</t>
        </is>
      </c>
      <c r="AG71" s="112" t="inlineStr">
        <is>
          <t>.</t>
        </is>
      </c>
      <c r="AH71" s="112" t="inlineStr">
        <is>
          <t>.</t>
        </is>
      </c>
      <c r="AI71" s="112" t="inlineStr">
        <is>
          <t>.</t>
        </is>
      </c>
      <c r="AJ71" s="112" t="inlineStr">
        <is>
          <t>.</t>
        </is>
      </c>
      <c r="AK71" s="112" t="inlineStr">
        <is>
          <t>.</t>
        </is>
      </c>
      <c r="AL71" s="112" t="inlineStr">
        <is>
          <t>.</t>
        </is>
      </c>
      <c r="AM71" s="112" t="inlineStr">
        <is>
          <t>.</t>
        </is>
      </c>
      <c r="AN71" s="112" t="inlineStr">
        <is>
          <t>.</t>
        </is>
      </c>
      <c r="AO71" s="112" t="inlineStr">
        <is>
          <t>.</t>
        </is>
      </c>
      <c r="AP71" s="112" t="inlineStr">
        <is>
          <t>.</t>
        </is>
      </c>
      <c r="AQ71" s="112" t="inlineStr">
        <is>
          <t>.</t>
        </is>
      </c>
      <c r="AR71" s="112" t="inlineStr">
        <is>
          <t>.</t>
        </is>
      </c>
      <c r="AS71" s="112" t="inlineStr">
        <is>
          <t>.</t>
        </is>
      </c>
      <c r="AT71" s="292">
        <f>IF(C71&lt;&gt;"",IF(COUNTIFS($AD$11:$AS$11,"&gt;0",AD71:AS71,"=F")=COUNTIF(AD71:AS71,"=F"),SUMIFS($AD$11:$AS$11,AD71:AS71,"=F"),"Carga?"),"")</f>
        <v/>
      </c>
      <c r="AU71" s="31" t="n"/>
      <c r="AV71" s="32" t="n"/>
      <c r="AW71" s="32">
        <f>IF(AV71&gt;AU71,AV71,AU71)</f>
        <v/>
      </c>
      <c r="AX71" s="31" t="n"/>
      <c r="AY71" s="32" t="n"/>
      <c r="AZ71" s="32">
        <f>IF(AX71&gt;AY71,AX71,AY71)</f>
        <v/>
      </c>
      <c r="BA71" s="31" t="n"/>
      <c r="BB71" s="32" t="n"/>
      <c r="BC71" s="32">
        <f>IF(BA71&gt;BB71,BA71,BB71)</f>
        <v/>
      </c>
      <c r="BD71" s="31" t="n"/>
      <c r="BE71" s="32" t="n"/>
      <c r="BF71" s="54">
        <f>IF(BD71&gt;BE71,BD71,BE71)</f>
        <v/>
      </c>
      <c r="BG71" s="55">
        <f>AW71+AZ71+BC71+BF71</f>
        <v/>
      </c>
    </row>
    <row r="72" ht="15" customHeight="1" s="179">
      <c r="B72" s="105">
        <f>ALUNOS!A65</f>
        <v/>
      </c>
      <c r="C72" s="164">
        <f>ALUNOS!B65</f>
        <v/>
      </c>
      <c r="D72" s="114">
        <f>ALUNOS!C65</f>
        <v/>
      </c>
      <c r="E72" s="212" t="n"/>
      <c r="F72" s="212" t="n"/>
      <c r="G72" s="212" t="n"/>
      <c r="H72" s="212" t="n"/>
      <c r="I72" s="212" t="n"/>
      <c r="J72" s="212" t="n"/>
      <c r="K72" s="212" t="n"/>
      <c r="L72" s="212" t="n"/>
      <c r="M72" s="212" t="n"/>
      <c r="N72" s="212" t="n"/>
      <c r="O72" s="212" t="n"/>
      <c r="P72" s="212" t="n"/>
      <c r="Q72" s="212" t="n"/>
      <c r="R72" s="212" t="n"/>
      <c r="S72" s="212" t="n"/>
      <c r="T72" s="212" t="n"/>
      <c r="U72" s="212" t="n"/>
      <c r="V72" s="212" t="n"/>
      <c r="W72" s="212" t="n"/>
      <c r="X72" s="212" t="n"/>
      <c r="Y72" s="212" t="n"/>
      <c r="Z72" s="212" t="n"/>
      <c r="AA72" s="212" t="n"/>
      <c r="AB72" s="212" t="n"/>
      <c r="AC72" s="213" t="n"/>
      <c r="AD72" s="111" t="inlineStr">
        <is>
          <t>.</t>
        </is>
      </c>
      <c r="AE72" s="112" t="inlineStr">
        <is>
          <t>.</t>
        </is>
      </c>
      <c r="AF72" s="112" t="inlineStr">
        <is>
          <t>.</t>
        </is>
      </c>
      <c r="AG72" s="112" t="inlineStr">
        <is>
          <t>.</t>
        </is>
      </c>
      <c r="AH72" s="112" t="inlineStr">
        <is>
          <t>.</t>
        </is>
      </c>
      <c r="AI72" s="112" t="inlineStr">
        <is>
          <t>.</t>
        </is>
      </c>
      <c r="AJ72" s="112" t="inlineStr">
        <is>
          <t>.</t>
        </is>
      </c>
      <c r="AK72" s="112" t="inlineStr">
        <is>
          <t>.</t>
        </is>
      </c>
      <c r="AL72" s="112" t="inlineStr">
        <is>
          <t>.</t>
        </is>
      </c>
      <c r="AM72" s="112" t="inlineStr">
        <is>
          <t>.</t>
        </is>
      </c>
      <c r="AN72" s="112" t="inlineStr">
        <is>
          <t>.</t>
        </is>
      </c>
      <c r="AO72" s="112" t="inlineStr">
        <is>
          <t>.</t>
        </is>
      </c>
      <c r="AP72" s="112" t="inlineStr">
        <is>
          <t>.</t>
        </is>
      </c>
      <c r="AQ72" s="112" t="inlineStr">
        <is>
          <t>.</t>
        </is>
      </c>
      <c r="AR72" s="112" t="inlineStr">
        <is>
          <t>.</t>
        </is>
      </c>
      <c r="AS72" s="112" t="inlineStr">
        <is>
          <t>.</t>
        </is>
      </c>
      <c r="AT72" s="292">
        <f>IF(C72&lt;&gt;"",IF(COUNTIFS($AD$11:$AS$11,"&gt;0",AD72:AS72,"=F")=COUNTIF(AD72:AS72,"=F"),SUMIFS($AD$11:$AS$11,AD72:AS72,"=F"),"Carga?"),"")</f>
        <v/>
      </c>
      <c r="AU72" s="31" t="n"/>
      <c r="AV72" s="32" t="n"/>
      <c r="AW72" s="32">
        <f>IF(AV72&gt;AU72,AV72,AU72)</f>
        <v/>
      </c>
      <c r="AX72" s="31" t="n"/>
      <c r="AY72" s="32" t="n"/>
      <c r="AZ72" s="32">
        <f>IF(AX72&gt;AY72,AX72,AY72)</f>
        <v/>
      </c>
      <c r="BA72" s="31" t="n"/>
      <c r="BB72" s="32" t="n"/>
      <c r="BC72" s="32">
        <f>IF(BA72&gt;BB72,BA72,BB72)</f>
        <v/>
      </c>
      <c r="BD72" s="31" t="n"/>
      <c r="BE72" s="32" t="n"/>
      <c r="BF72" s="54">
        <f>IF(BD72&gt;BE72,BD72,BE72)</f>
        <v/>
      </c>
      <c r="BG72" s="55">
        <f>AW72+AZ72+BC72+BF72</f>
        <v/>
      </c>
    </row>
    <row r="73" ht="15.75" customHeight="1" s="179">
      <c r="B73" s="184" t="inlineStr">
        <is>
          <t>Habilidades / Competências / Conteúdos trabalhados:</t>
        </is>
      </c>
      <c r="C73" s="362" t="n"/>
      <c r="D73" s="362" t="n"/>
      <c r="E73" s="362" t="n"/>
      <c r="F73" s="362" t="n"/>
      <c r="G73" s="362" t="n"/>
      <c r="H73" s="362" t="n"/>
      <c r="I73" s="362" t="n"/>
      <c r="J73" s="362" t="n"/>
      <c r="K73" s="362" t="n"/>
      <c r="L73" s="362" t="n"/>
      <c r="M73" s="362" t="n"/>
      <c r="N73" s="362" t="n"/>
      <c r="O73" s="362" t="n"/>
      <c r="P73" s="362" t="n"/>
      <c r="Q73" s="362" t="n"/>
      <c r="R73" s="362" t="n"/>
      <c r="S73" s="362" t="n"/>
      <c r="T73" s="362" t="n"/>
      <c r="U73" s="362" t="n"/>
      <c r="V73" s="362" t="n"/>
      <c r="W73" s="362" t="n"/>
      <c r="X73" s="362" t="n"/>
      <c r="Y73" s="362" t="n"/>
      <c r="Z73" s="362" t="n"/>
      <c r="AA73" s="362" t="n"/>
      <c r="AB73" s="362" t="n"/>
      <c r="AC73" s="362" t="n"/>
      <c r="AD73" s="362" t="n"/>
      <c r="AE73" s="362" t="n"/>
      <c r="AF73" s="362" t="n"/>
      <c r="AG73" s="362" t="n"/>
      <c r="AH73" s="362" t="n"/>
      <c r="AI73" s="362" t="n"/>
      <c r="AJ73" s="362" t="n"/>
      <c r="AK73" s="362" t="n"/>
      <c r="AL73" s="362" t="n"/>
      <c r="AM73" s="362" t="n"/>
      <c r="AN73" s="362" t="n"/>
      <c r="AO73" s="362" t="n"/>
      <c r="AP73" s="362" t="n"/>
      <c r="AQ73" s="362" t="n"/>
      <c r="AR73" s="362" t="n"/>
      <c r="AS73" s="362" t="n"/>
      <c r="AT73" s="362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</row>
    <row r="74" ht="19.5" customHeight="1" s="179">
      <c r="B74" s="381" t="inlineStr">
        <is>
          <t>Data:</t>
        </is>
      </c>
      <c r="C74" s="363" t="n"/>
      <c r="D74" s="246" t="n"/>
      <c r="E74" s="366" t="n"/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18" t="n"/>
      <c r="AV74" s="382" t="inlineStr">
        <is>
          <t>Suporte(s) utilizado(s):</t>
        </is>
      </c>
      <c r="AW74" s="383" t="n"/>
      <c r="AX74" s="383" t="n"/>
      <c r="AY74" s="383" t="n"/>
      <c r="AZ74" s="383" t="n"/>
      <c r="BA74" s="384" t="n"/>
      <c r="BB74" s="18" t="n"/>
      <c r="BC74" s="18" t="n"/>
      <c r="BD74" s="18" t="n"/>
      <c r="BE74" s="18" t="n"/>
      <c r="BF74" s="18" t="n"/>
      <c r="BG74" s="18" t="n"/>
    </row>
    <row r="75" ht="19.5" customHeight="1" s="179">
      <c r="B75" s="385" t="n"/>
      <c r="C75" s="367" t="n"/>
      <c r="D75" s="176" t="n"/>
      <c r="E75" s="366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18" t="n"/>
      <c r="AV75" s="386" t="inlineStr">
        <is>
          <t>(  ) Livro didático</t>
        </is>
      </c>
      <c r="AW75" s="366" t="n"/>
      <c r="AX75" s="366" t="n"/>
      <c r="AY75" s="367" t="n"/>
      <c r="AZ75" s="176" t="n"/>
      <c r="BA75" s="386" t="inlineStr">
        <is>
          <t>(  ) Exercícios</t>
        </is>
      </c>
      <c r="BB75" s="366" t="n"/>
      <c r="BC75" s="366" t="n"/>
      <c r="BD75" s="367" t="n"/>
      <c r="BE75" s="18" t="n"/>
      <c r="BF75" s="18" t="n"/>
      <c r="BG75" s="18" t="n"/>
    </row>
    <row r="76" ht="19.5" customHeight="1" s="179">
      <c r="B76" s="385" t="n"/>
      <c r="C76" s="367" t="n"/>
      <c r="D76" s="176" t="n"/>
      <c r="E76" s="366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18" t="n"/>
      <c r="AV76" s="386" t="inlineStr">
        <is>
          <t>(  )Material impresso</t>
        </is>
      </c>
      <c r="AW76" s="366" t="n"/>
      <c r="AX76" s="366" t="n"/>
      <c r="AY76" s="367" t="n"/>
      <c r="AZ76" s="176" t="n"/>
      <c r="BA76" s="386" t="inlineStr">
        <is>
          <t>( ) Outras mídias</t>
        </is>
      </c>
      <c r="BB76" s="366" t="n"/>
      <c r="BC76" s="366" t="n"/>
      <c r="BD76" s="367" t="n"/>
      <c r="BE76" s="50" t="n"/>
      <c r="BF76" s="50" t="n"/>
      <c r="BG76" s="50" t="n"/>
    </row>
    <row r="77" ht="19.5" customHeight="1" s="179">
      <c r="B77" s="385" t="n"/>
      <c r="C77" s="367" t="n"/>
      <c r="D77" s="176" t="n"/>
      <c r="E77" s="366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18" t="n"/>
      <c r="AV77" s="193" t="inlineStr">
        <is>
          <t>( ) Podcast</t>
        </is>
      </c>
      <c r="AW77" s="189" t="n"/>
      <c r="AX77" s="189" t="n"/>
      <c r="AY77" s="189" t="n"/>
      <c r="BA77" s="370" t="inlineStr">
        <is>
          <t>(   ) Vídeo aulas</t>
        </is>
      </c>
      <c r="BB77" s="366" t="n"/>
      <c r="BC77" s="366" t="n"/>
      <c r="BD77" s="367" t="n"/>
      <c r="BE77" s="18" t="n"/>
      <c r="BF77" s="18" t="n"/>
      <c r="BG77" s="18" t="n"/>
    </row>
    <row r="78" ht="19.5" customHeight="1" s="179">
      <c r="B78" s="385" t="n"/>
      <c r="C78" s="367" t="n"/>
      <c r="D78" s="176" t="n"/>
      <c r="E78" s="366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18" t="n"/>
      <c r="AV78" s="387" t="inlineStr">
        <is>
          <t>Observações:</t>
        </is>
      </c>
      <c r="AW78" s="362" t="n"/>
      <c r="AX78" s="362" t="n"/>
      <c r="AY78" s="362" t="n"/>
      <c r="AZ78" s="362" t="n"/>
      <c r="BA78" s="362" t="n"/>
      <c r="BB78" s="362" t="n"/>
      <c r="BC78" s="362" t="n"/>
      <c r="BD78" s="362" t="n"/>
      <c r="BE78" s="362" t="n"/>
      <c r="BF78" s="362" t="n"/>
      <c r="BG78" s="363" t="n"/>
    </row>
    <row r="79" ht="19.5" customHeight="1" s="179">
      <c r="B79" s="385" t="n"/>
      <c r="C79" s="367" t="n"/>
      <c r="D79" s="176" t="n"/>
      <c r="E79" s="366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18" t="n"/>
      <c r="AV79" s="388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6" t="n"/>
      <c r="BF79" s="366" t="n"/>
      <c r="BG79" s="367" t="n"/>
    </row>
    <row r="80" ht="19.5" customHeight="1" s="179">
      <c r="B80" s="385" t="n"/>
      <c r="C80" s="367" t="n"/>
      <c r="D80" s="176" t="n"/>
      <c r="E80" s="366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18" t="n"/>
      <c r="AV80" s="388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6" t="n"/>
      <c r="BF80" s="366" t="n"/>
      <c r="BG80" s="367" t="n"/>
    </row>
    <row r="81" ht="19.5" customHeight="1" s="179">
      <c r="B81" s="385" t="n"/>
      <c r="C81" s="367" t="n"/>
      <c r="D81" s="176" t="n"/>
      <c r="E81" s="366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18" t="n"/>
      <c r="AV81" s="388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6" t="n"/>
      <c r="BF81" s="366" t="n"/>
      <c r="BG81" s="367" t="n"/>
    </row>
    <row r="82" ht="19.5" customHeight="1" s="179">
      <c r="B82" s="385" t="n"/>
      <c r="C82" s="367" t="n"/>
      <c r="D82" s="176" t="n"/>
      <c r="E82" s="366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18" t="n"/>
      <c r="AV82" s="388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6" t="n"/>
      <c r="BF82" s="366" t="n"/>
      <c r="BG82" s="367" t="n"/>
    </row>
    <row r="83" ht="19.5" customHeight="1" s="179">
      <c r="B83" s="389" t="n"/>
      <c r="C83" s="367" t="n"/>
      <c r="D83" s="176" t="n"/>
      <c r="E83" s="366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18" t="n"/>
      <c r="AV83" s="388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6" t="n"/>
      <c r="BF83" s="366" t="n"/>
      <c r="BG83" s="367" t="n"/>
    </row>
    <row r="84" ht="19.5" customHeight="1" s="179">
      <c r="B84" s="390" t="n"/>
      <c r="C84" s="367" t="n"/>
      <c r="D84" s="176" t="n"/>
      <c r="E84" s="366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18" t="n"/>
      <c r="AV84" s="388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6" t="n"/>
      <c r="BF84" s="366" t="n"/>
      <c r="BG84" s="367" t="n"/>
    </row>
    <row r="85" ht="19.5" customHeight="1" s="179">
      <c r="B85" s="389" t="n"/>
      <c r="C85" s="367" t="n"/>
      <c r="D85" s="176" t="n"/>
      <c r="E85" s="366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18" t="n"/>
      <c r="AV85" s="388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6" t="n"/>
      <c r="BF85" s="366" t="n"/>
      <c r="BG85" s="367" t="n"/>
    </row>
    <row r="86" ht="19.5" customHeight="1" s="179">
      <c r="B86" s="390" t="n"/>
      <c r="C86" s="367" t="n"/>
      <c r="D86" s="176" t="n"/>
      <c r="E86" s="366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18" t="n"/>
      <c r="AV86" s="388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6" t="n"/>
      <c r="BF86" s="366" t="n"/>
      <c r="BG86" s="367" t="n"/>
    </row>
    <row r="87" ht="19.5" customHeight="1" s="179">
      <c r="B87" s="389" t="n"/>
      <c r="C87" s="367" t="n"/>
      <c r="D87" s="176" t="n"/>
      <c r="E87" s="366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18" t="n"/>
      <c r="AV87" s="388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6" t="n"/>
      <c r="BF87" s="366" t="n"/>
      <c r="BG87" s="367" t="n"/>
    </row>
    <row r="88" ht="19.5" customHeight="1" s="179">
      <c r="B88" s="390" t="n"/>
      <c r="C88" s="367" t="n"/>
      <c r="D88" s="176" t="n"/>
      <c r="E88" s="366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18" t="n"/>
      <c r="AV88" s="388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6" t="n"/>
      <c r="BF88" s="366" t="n"/>
      <c r="BG88" s="367" t="n"/>
    </row>
    <row r="89" ht="19.5" customHeight="1" s="179">
      <c r="B89" s="390" t="n"/>
      <c r="C89" s="367" t="n"/>
      <c r="D89" s="176" t="n"/>
      <c r="E89" s="366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18" t="n"/>
      <c r="AV89" s="388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6" t="n"/>
      <c r="BF89" s="366" t="n"/>
      <c r="BG89" s="367" t="n"/>
    </row>
    <row r="90" ht="19.5" customHeight="1" s="179">
      <c r="B90" s="390" t="n"/>
      <c r="C90" s="367" t="n"/>
      <c r="D90" s="176" t="n"/>
      <c r="E90" s="366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18" t="n"/>
      <c r="AV90" s="388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6" t="n"/>
      <c r="BF90" s="366" t="n"/>
      <c r="BG90" s="367" t="n"/>
    </row>
    <row r="91" ht="19.5" customHeight="1" s="179">
      <c r="B91" s="390" t="n"/>
      <c r="C91" s="367" t="n"/>
      <c r="D91" s="176" t="n"/>
      <c r="E91" s="366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18" t="n"/>
      <c r="AV91" s="188" t="n"/>
      <c r="AW91" s="189" t="n"/>
      <c r="AX91" s="189" t="n"/>
      <c r="AY91" s="189" t="n"/>
      <c r="AZ91" s="189" t="n"/>
      <c r="BA91" s="189" t="n"/>
      <c r="BB91" s="189" t="n"/>
      <c r="BC91" s="189" t="n"/>
      <c r="BD91" s="189" t="n"/>
      <c r="BE91" s="189" t="n"/>
      <c r="BF91" s="189" t="n"/>
      <c r="BG91" s="189" t="n"/>
    </row>
    <row r="92" ht="19.5" customHeight="1" s="179">
      <c r="B92" s="390" t="n"/>
      <c r="C92" s="367" t="n"/>
      <c r="D92" s="176" t="n"/>
      <c r="E92" s="366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18" t="n"/>
      <c r="AV92" s="388" t="inlineStr">
        <is>
          <t xml:space="preserve">Encerramento: </t>
        </is>
      </c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6" t="n"/>
      <c r="BF92" s="366" t="n"/>
      <c r="BG92" s="367" t="n"/>
    </row>
    <row r="93" ht="19.5" customHeight="1" s="179">
      <c r="B93" s="390" t="n"/>
      <c r="C93" s="367" t="n"/>
      <c r="D93" s="176" t="n"/>
      <c r="E93" s="366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18" t="n"/>
      <c r="AV93" s="51" t="n"/>
      <c r="AW93" s="51" t="n"/>
      <c r="AX93" s="51" t="n"/>
      <c r="AY93" s="51" t="n"/>
      <c r="AZ93" s="51" t="n"/>
      <c r="BA93" s="51" t="n"/>
      <c r="BB93" s="51" t="n"/>
      <c r="BC93" s="51" t="n"/>
      <c r="BD93" s="51" t="n"/>
      <c r="BE93" s="51" t="n"/>
      <c r="BF93" s="51" t="n"/>
      <c r="BG93" s="51" t="n"/>
    </row>
    <row r="94" ht="19.5" customHeight="1" s="179">
      <c r="B94" s="390" t="n"/>
      <c r="C94" s="367" t="n"/>
      <c r="D94" s="176" t="n"/>
      <c r="E94" s="366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18" t="n"/>
      <c r="AV94" s="51" t="n"/>
      <c r="AW94" s="51" t="n"/>
      <c r="AX94" s="390" t="n"/>
      <c r="AY94" s="366" t="n"/>
      <c r="AZ94" s="366" t="n"/>
      <c r="BA94" s="366" t="n"/>
      <c r="BB94" s="366" t="n"/>
      <c r="BC94" s="366" t="n"/>
      <c r="BD94" s="366" t="n"/>
      <c r="BE94" s="367" t="n"/>
      <c r="BF94" s="52" t="n"/>
      <c r="BG94" s="51" t="n"/>
    </row>
    <row r="95" ht="19.5" customHeight="1" s="179">
      <c r="B95" s="390" t="n"/>
      <c r="C95" s="367" t="n"/>
      <c r="D95" s="176" t="n"/>
      <c r="E95" s="366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18" t="n"/>
      <c r="AV95" s="51" t="n"/>
      <c r="AW95" s="51" t="n"/>
      <c r="AX95" s="51" t="n"/>
      <c r="AY95" s="51" t="n"/>
      <c r="AZ95" s="51" t="n"/>
      <c r="BA95" s="190" t="inlineStr">
        <is>
          <t>Docente</t>
        </is>
      </c>
      <c r="BD95" s="51" t="n"/>
      <c r="BE95" s="51" t="n"/>
      <c r="BF95" s="51" t="n"/>
      <c r="BG95" s="51" t="n"/>
    </row>
    <row r="96" ht="19.5" customHeight="1" s="179">
      <c r="B96" s="390" t="n"/>
      <c r="C96" s="367" t="n"/>
      <c r="D96" s="176" t="n"/>
      <c r="E96" s="366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</row>
    <row r="97" ht="19.5" customHeight="1" s="179">
      <c r="B97" s="390" t="n"/>
      <c r="C97" s="367" t="n"/>
      <c r="D97" s="176" t="n"/>
      <c r="E97" s="366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18" t="n"/>
      <c r="AV97" s="18" t="n"/>
      <c r="AW97" s="18" t="n"/>
      <c r="AX97" s="390" t="n"/>
      <c r="AY97" s="366" t="n"/>
      <c r="AZ97" s="366" t="n"/>
      <c r="BA97" s="366" t="n"/>
      <c r="BB97" s="366" t="n"/>
      <c r="BC97" s="366" t="n"/>
      <c r="BD97" s="366" t="n"/>
      <c r="BE97" s="367" t="n"/>
    </row>
    <row r="98" ht="19.5" customHeight="1" s="179">
      <c r="B98" s="390" t="n"/>
      <c r="C98" s="367" t="n"/>
      <c r="D98" s="176" t="n"/>
      <c r="E98" s="366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18" t="n"/>
      <c r="AV98" s="18" t="n"/>
      <c r="AW98" s="18" t="n"/>
      <c r="AX98" s="18" t="n"/>
      <c r="AY98" s="18" t="n"/>
      <c r="AZ98" s="18" t="n"/>
      <c r="BA98" s="178" t="inlineStr">
        <is>
          <t>Diretor</t>
        </is>
      </c>
      <c r="BD98" s="18" t="n"/>
      <c r="BE98" s="18" t="n"/>
    </row>
    <row r="99" ht="19.5" customHeight="1" s="179">
      <c r="B99" s="390" t="n"/>
      <c r="C99" s="367" t="n"/>
      <c r="D99" s="176" t="n"/>
      <c r="E99" s="366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18" t="n"/>
      <c r="AV99" s="51" t="n"/>
      <c r="AW99" s="51" t="n"/>
      <c r="AX99" s="51" t="n"/>
      <c r="AY99" s="51" t="n"/>
      <c r="AZ99" s="51" t="n"/>
      <c r="BA99" s="51" t="n"/>
      <c r="BB99" s="51" t="n"/>
      <c r="BC99" s="51" t="n"/>
      <c r="BD99" s="51" t="n"/>
      <c r="BE99" s="51" t="n"/>
    </row>
    <row r="100" ht="19.5" customHeight="1" s="179">
      <c r="B100" s="390" t="n"/>
      <c r="C100" s="367" t="n"/>
      <c r="D100" s="176" t="n"/>
      <c r="E100" s="366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18" t="n"/>
      <c r="AV100" s="51" t="n"/>
      <c r="AW100" s="51" t="n"/>
      <c r="AX100" s="390" t="n"/>
      <c r="AY100" s="366" t="n"/>
      <c r="AZ100" s="366" t="n"/>
      <c r="BA100" s="366" t="n"/>
      <c r="BB100" s="366" t="n"/>
      <c r="BC100" s="366" t="n"/>
      <c r="BD100" s="366" t="n"/>
      <c r="BE100" s="367" t="n"/>
    </row>
    <row r="101" ht="19.5" customHeight="1" s="179">
      <c r="B101" s="390" t="n"/>
      <c r="C101" s="367" t="n"/>
      <c r="D101" s="176" t="n"/>
      <c r="E101" s="366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18" t="n"/>
      <c r="AV101" s="51" t="n"/>
      <c r="AW101" s="51" t="n"/>
      <c r="AX101" s="51" t="n"/>
      <c r="AY101" s="51" t="n"/>
      <c r="AZ101" s="51" t="n"/>
      <c r="BA101" s="178" t="inlineStr">
        <is>
          <t>Inspeção Escolar</t>
        </is>
      </c>
      <c r="BD101" s="51" t="n"/>
      <c r="BE101" s="51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111">
    <mergeCell ref="B91:C91"/>
    <mergeCell ref="D97:AT97"/>
    <mergeCell ref="B100:C100"/>
    <mergeCell ref="AV91:BG91"/>
    <mergeCell ref="D87:AT87"/>
    <mergeCell ref="AB6:AR6"/>
    <mergeCell ref="B93:C93"/>
    <mergeCell ref="B77:C77"/>
    <mergeCell ref="B86:C86"/>
    <mergeCell ref="L3:V3"/>
    <mergeCell ref="AV86:BG86"/>
    <mergeCell ref="B101:C101"/>
    <mergeCell ref="D82:AT82"/>
    <mergeCell ref="B73:AT73"/>
    <mergeCell ref="L7:R7"/>
    <mergeCell ref="AV83:BG83"/>
    <mergeCell ref="AV92:BG92"/>
    <mergeCell ref="B78:C78"/>
    <mergeCell ref="AV85:BG85"/>
    <mergeCell ref="AX97:BE97"/>
    <mergeCell ref="D84:AT84"/>
    <mergeCell ref="L5:O5"/>
    <mergeCell ref="D101:AT101"/>
    <mergeCell ref="L6:P6"/>
    <mergeCell ref="D77:AT77"/>
    <mergeCell ref="W3:AR3"/>
    <mergeCell ref="D12:AC12"/>
    <mergeCell ref="D86:AT86"/>
    <mergeCell ref="BA77:BD77"/>
    <mergeCell ref="Q4:AR4"/>
    <mergeCell ref="AU11:BG11"/>
    <mergeCell ref="B90:C90"/>
    <mergeCell ref="D78:AT78"/>
    <mergeCell ref="U5:X5"/>
    <mergeCell ref="AV88:BG88"/>
    <mergeCell ref="BA75:BD75"/>
    <mergeCell ref="BA95:BB95"/>
    <mergeCell ref="D89:AT89"/>
    <mergeCell ref="D98:AT98"/>
    <mergeCell ref="B6:J6"/>
    <mergeCell ref="D79:AT79"/>
    <mergeCell ref="D88:AT88"/>
    <mergeCell ref="U10:AC10"/>
    <mergeCell ref="X7:AD7"/>
    <mergeCell ref="D81:AT81"/>
    <mergeCell ref="B84:C84"/>
    <mergeCell ref="D90:AT90"/>
    <mergeCell ref="D99:AT99"/>
    <mergeCell ref="B80:C80"/>
    <mergeCell ref="B95:C95"/>
    <mergeCell ref="L2:AR2"/>
    <mergeCell ref="B89:C89"/>
    <mergeCell ref="D76:AT76"/>
    <mergeCell ref="AV80:BG80"/>
    <mergeCell ref="B79:C79"/>
    <mergeCell ref="P5:T5"/>
    <mergeCell ref="B97:C97"/>
    <mergeCell ref="D75:AT75"/>
    <mergeCell ref="B81:C81"/>
    <mergeCell ref="AE7:AI7"/>
    <mergeCell ref="AV81:BG81"/>
    <mergeCell ref="B96:C96"/>
    <mergeCell ref="AV78:BG78"/>
    <mergeCell ref="D92:AT92"/>
    <mergeCell ref="AV87:BG87"/>
    <mergeCell ref="B98:C98"/>
    <mergeCell ref="AD9:AS9"/>
    <mergeCell ref="B88:C88"/>
    <mergeCell ref="D94:AT94"/>
    <mergeCell ref="B82:C82"/>
    <mergeCell ref="AV89:BG89"/>
    <mergeCell ref="L4:P4"/>
    <mergeCell ref="B2:J5"/>
    <mergeCell ref="B99:C99"/>
    <mergeCell ref="Q6:AA6"/>
    <mergeCell ref="AJ7:AM7"/>
    <mergeCell ref="BA98:BB98"/>
    <mergeCell ref="D80:AT80"/>
    <mergeCell ref="B83:C83"/>
    <mergeCell ref="AV76:AY76"/>
    <mergeCell ref="AX100:BE100"/>
    <mergeCell ref="B92:C92"/>
    <mergeCell ref="D96:AT96"/>
    <mergeCell ref="AV90:BG90"/>
    <mergeCell ref="B76:C76"/>
    <mergeCell ref="B85:C85"/>
    <mergeCell ref="B94:C94"/>
    <mergeCell ref="AX94:BE94"/>
    <mergeCell ref="B75:C75"/>
    <mergeCell ref="AV77:AY77"/>
    <mergeCell ref="U11:AC11"/>
    <mergeCell ref="D91:AT91"/>
    <mergeCell ref="AV82:BG82"/>
    <mergeCell ref="D93:AT93"/>
    <mergeCell ref="D74:AT74"/>
    <mergeCell ref="D83:AT83"/>
    <mergeCell ref="S7:W7"/>
    <mergeCell ref="AV75:AY75"/>
    <mergeCell ref="AV84:BG84"/>
    <mergeCell ref="AV74:BA74"/>
    <mergeCell ref="AD12:AS12"/>
    <mergeCell ref="Y5:AR5"/>
    <mergeCell ref="D85:AT85"/>
    <mergeCell ref="B87:C87"/>
    <mergeCell ref="BA76:BD76"/>
    <mergeCell ref="D100:AT100"/>
    <mergeCell ref="BA101:BB101"/>
    <mergeCell ref="AV79:BG79"/>
    <mergeCell ref="B74:C74"/>
    <mergeCell ref="D95:AT95"/>
    <mergeCell ref="AN7:AR7"/>
  </mergeCells>
  <pageMargins left="0.25" right="0.25" top="0.75" bottom="0.75" header="0" footer="0"/>
  <pageSetup orientation="landscape" paperSize="9" scale="64" fitToHeight="0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tabColor theme="7" tint="0.3999755851924192"/>
    <outlinePr summaryBelow="1" summaryRight="1"/>
    <pageSetUpPr fitToPage="1"/>
  </sheetPr>
  <dimension ref="B2:BR101"/>
  <sheetViews>
    <sheetView zoomScale="80" zoomScaleNormal="80" workbookViewId="0">
      <selection activeCell="M22" sqref="M22:AL22"/>
    </sheetView>
  </sheetViews>
  <sheetFormatPr baseColWidth="8" defaultColWidth="12.59765625" defaultRowHeight="15" customHeight="1"/>
  <cols>
    <col width="2" customWidth="1" style="189" min="1" max="3"/>
    <col width="2.69921875" customWidth="1" style="53" min="4" max="4"/>
    <col width="2" customWidth="1" style="53" min="5" max="12"/>
    <col width="2" customWidth="1" style="189" min="13" max="38"/>
    <col width="3.5" customWidth="1" style="189" min="39" max="39"/>
    <col width="3.09765625" customWidth="1" style="189" min="40" max="54"/>
    <col width="2.3984375" customWidth="1" style="189" min="55" max="57"/>
    <col width="7.59765625" customWidth="1" style="189" min="58" max="59"/>
    <col hidden="1" width="7.59765625" customWidth="1" style="189" min="60" max="60"/>
    <col width="7.59765625" customWidth="1" style="189" min="61" max="62"/>
    <col hidden="1" width="7.59765625" customWidth="1" style="189" min="63" max="63"/>
    <col width="7.59765625" customWidth="1" style="189" min="64" max="65"/>
    <col hidden="1" width="7.59765625" customWidth="1" style="189" min="66" max="66"/>
    <col width="7.59765625" customWidth="1" style="189" min="67" max="68"/>
    <col hidden="1" width="7.59765625" customWidth="1" style="189" min="69" max="69"/>
    <col width="7.59765625" customWidth="1" style="189" min="70" max="70"/>
    <col width="12.59765625" customWidth="1" style="189" min="71" max="16384"/>
  </cols>
  <sheetData>
    <row r="2" ht="15.6" customHeight="1" s="179">
      <c r="B2" s="391" t="n"/>
      <c r="C2" s="392" t="n"/>
      <c r="D2" s="392" t="n"/>
      <c r="E2" s="392" t="n"/>
      <c r="F2" s="392" t="n"/>
      <c r="G2" s="392" t="n"/>
      <c r="H2" s="392" t="n"/>
      <c r="I2" s="392" t="n"/>
      <c r="J2" s="392" t="n"/>
      <c r="K2" s="392" t="n"/>
      <c r="L2" s="392" t="n"/>
      <c r="M2" s="392" t="n"/>
      <c r="N2" s="392" t="n"/>
      <c r="O2" s="392" t="n"/>
      <c r="P2" s="392" t="n"/>
      <c r="Q2" s="392" t="n"/>
      <c r="R2" s="392" t="n"/>
      <c r="S2" s="393" t="n"/>
      <c r="T2" s="18" t="n"/>
      <c r="U2" s="394" t="inlineStr">
        <is>
          <t>COLÉGIO ESTADUAL PROFª MARIA TEREZINHA DE CARVALHO MACHADO</t>
        </is>
      </c>
      <c r="V2" s="366" t="n"/>
      <c r="W2" s="366" t="n"/>
      <c r="X2" s="366" t="n"/>
      <c r="Y2" s="366" t="n"/>
      <c r="Z2" s="366" t="n"/>
      <c r="AA2" s="366" t="n"/>
      <c r="AB2" s="366" t="n"/>
      <c r="AC2" s="366" t="n"/>
      <c r="AD2" s="366" t="n"/>
      <c r="AE2" s="366" t="n"/>
      <c r="AF2" s="366" t="n"/>
      <c r="AG2" s="366" t="n"/>
      <c r="AH2" s="366" t="n"/>
      <c r="AI2" s="366" t="n"/>
      <c r="AJ2" s="366" t="n"/>
      <c r="AK2" s="366" t="n"/>
      <c r="AL2" s="366" t="n"/>
      <c r="AM2" s="366" t="n"/>
      <c r="AN2" s="366" t="n"/>
      <c r="AO2" s="366" t="n"/>
      <c r="AP2" s="366" t="n"/>
      <c r="AQ2" s="366" t="n"/>
      <c r="AR2" s="366" t="n"/>
      <c r="AS2" s="366" t="n"/>
      <c r="AT2" s="366" t="n"/>
      <c r="AU2" s="366" t="n"/>
      <c r="AV2" s="366" t="n"/>
      <c r="AW2" s="366" t="n"/>
      <c r="AX2" s="366" t="n"/>
      <c r="AY2" s="366" t="n"/>
      <c r="AZ2" s="366" t="n"/>
      <c r="BA2" s="367" t="n"/>
      <c r="BB2" s="18" t="n"/>
      <c r="BC2" s="18" t="n"/>
      <c r="BD2" s="18" t="n"/>
      <c r="BE2" s="18" t="n"/>
      <c r="BF2" s="18" t="n"/>
      <c r="BG2" s="18" t="n"/>
      <c r="BH2" s="18" t="n"/>
      <c r="BI2" s="18" t="n"/>
      <c r="BJ2" s="18" t="n"/>
      <c r="BK2" s="18" t="n"/>
      <c r="BL2" s="18" t="n"/>
      <c r="BM2" s="18" t="n"/>
      <c r="BN2" s="18" t="n"/>
      <c r="BO2" s="18" t="n"/>
      <c r="BP2" s="18" t="n"/>
      <c r="BQ2" s="18" t="n"/>
      <c r="BR2" s="18" t="n"/>
    </row>
    <row r="3" ht="15.6" customHeight="1" s="179">
      <c r="B3" s="395" t="n"/>
      <c r="C3" s="189" t="n"/>
      <c r="D3" s="189" t="n"/>
      <c r="E3" s="189" t="n"/>
      <c r="F3" s="189" t="n"/>
      <c r="G3" s="189" t="n"/>
      <c r="H3" s="189" t="n"/>
      <c r="I3" s="189" t="n"/>
      <c r="J3" s="189" t="n"/>
      <c r="K3" s="189" t="n"/>
      <c r="L3" s="189" t="n"/>
      <c r="M3" s="189" t="n"/>
      <c r="N3" s="189" t="n"/>
      <c r="O3" s="189" t="n"/>
      <c r="P3" s="189" t="n"/>
      <c r="Q3" s="189" t="n"/>
      <c r="R3" s="189" t="n"/>
      <c r="S3" s="396" t="n"/>
      <c r="T3" s="18" t="n"/>
      <c r="U3" s="386" t="inlineStr">
        <is>
          <t xml:space="preserve">Componente Curricular: </t>
        </is>
      </c>
      <c r="V3" s="366" t="n"/>
      <c r="W3" s="366" t="n"/>
      <c r="X3" s="366" t="n"/>
      <c r="Y3" s="366" t="n"/>
      <c r="Z3" s="366" t="n"/>
      <c r="AA3" s="366" t="n"/>
      <c r="AB3" s="366" t="n"/>
      <c r="AC3" s="366" t="n"/>
      <c r="AD3" s="366" t="n"/>
      <c r="AE3" s="366" t="n"/>
      <c r="AF3" s="366" t="n"/>
      <c r="AG3" s="366" t="n"/>
      <c r="AH3" s="366" t="n"/>
      <c r="AI3" s="366" t="n"/>
      <c r="AJ3" s="366" t="n"/>
      <c r="AK3" s="366" t="n"/>
      <c r="AL3" s="366" t="n"/>
      <c r="AM3" s="366" t="n"/>
      <c r="AN3" s="366" t="n"/>
      <c r="AO3" s="366" t="n"/>
      <c r="AP3" s="366" t="n"/>
      <c r="AQ3" s="366" t="n"/>
      <c r="AR3" s="366" t="n"/>
      <c r="AS3" s="366" t="n"/>
      <c r="AT3" s="366" t="n"/>
      <c r="AU3" s="366" t="n"/>
      <c r="AV3" s="366" t="n"/>
      <c r="AW3" s="366" t="n"/>
      <c r="AX3" s="366" t="n"/>
      <c r="AY3" s="366" t="n"/>
      <c r="AZ3" s="366" t="n"/>
      <c r="BA3" s="367" t="n"/>
      <c r="BB3" s="18" t="n"/>
      <c r="BC3" s="18" t="n"/>
      <c r="BD3" s="18" t="n"/>
      <c r="BE3" s="18" t="n"/>
      <c r="BF3" s="18" t="n"/>
      <c r="BG3" s="18" t="n"/>
      <c r="BH3" s="18" t="n"/>
      <c r="BI3" s="18" t="n"/>
      <c r="BJ3" s="18" t="n"/>
      <c r="BK3" s="18" t="n"/>
      <c r="BL3" s="18" t="n"/>
      <c r="BM3" s="18" t="n"/>
      <c r="BN3" s="18" t="n"/>
      <c r="BO3" s="18" t="n"/>
      <c r="BP3" s="18" t="n"/>
      <c r="BQ3" s="18" t="n"/>
      <c r="BR3" s="18" t="n"/>
    </row>
    <row r="4" ht="15.6" customHeight="1" s="179">
      <c r="B4" s="395" t="n"/>
      <c r="C4" s="189" t="n"/>
      <c r="D4" s="189" t="n"/>
      <c r="E4" s="189" t="n"/>
      <c r="F4" s="189" t="n"/>
      <c r="G4" s="189" t="n"/>
      <c r="H4" s="189" t="n"/>
      <c r="I4" s="189" t="n"/>
      <c r="J4" s="189" t="n"/>
      <c r="K4" s="189" t="n"/>
      <c r="L4" s="189" t="n"/>
      <c r="M4" s="189" t="n"/>
      <c r="N4" s="189" t="n"/>
      <c r="O4" s="189" t="n"/>
      <c r="P4" s="189" t="n"/>
      <c r="Q4" s="189" t="n"/>
      <c r="R4" s="189" t="n"/>
      <c r="S4" s="396" t="n"/>
      <c r="T4" s="18" t="n"/>
      <c r="U4" s="370" t="inlineStr">
        <is>
          <t xml:space="preserve">Docente: </t>
        </is>
      </c>
      <c r="V4" s="366" t="n"/>
      <c r="W4" s="366" t="n"/>
      <c r="X4" s="366" t="n"/>
      <c r="Y4" s="366" t="n"/>
      <c r="Z4" s="366" t="n"/>
      <c r="AA4" s="366" t="n"/>
      <c r="AB4" s="366" t="n"/>
      <c r="AC4" s="366" t="n"/>
      <c r="AD4" s="366" t="n"/>
      <c r="AE4" s="366" t="n"/>
      <c r="AF4" s="366" t="n"/>
      <c r="AG4" s="366" t="n"/>
      <c r="AH4" s="366" t="n"/>
      <c r="AI4" s="366" t="n"/>
      <c r="AJ4" s="366" t="n"/>
      <c r="AK4" s="366" t="n"/>
      <c r="AL4" s="366" t="n"/>
      <c r="AM4" s="366" t="n"/>
      <c r="AN4" s="366" t="n"/>
      <c r="AO4" s="366" t="n"/>
      <c r="AP4" s="366" t="n"/>
      <c r="AQ4" s="366" t="n"/>
      <c r="AR4" s="366" t="n"/>
      <c r="AS4" s="366" t="n"/>
      <c r="AT4" s="366" t="n"/>
      <c r="AU4" s="366" t="n"/>
      <c r="AV4" s="366" t="n"/>
      <c r="AW4" s="366" t="n"/>
      <c r="AX4" s="366" t="n"/>
      <c r="AY4" s="366" t="n"/>
      <c r="AZ4" s="366" t="n"/>
      <c r="BA4" s="367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</row>
    <row r="5" ht="15.6" customHeight="1" s="179">
      <c r="B5" s="395" t="n"/>
      <c r="C5" s="189" t="n"/>
      <c r="D5" s="189" t="n"/>
      <c r="E5" s="189" t="n"/>
      <c r="F5" s="189" t="n"/>
      <c r="G5" s="189" t="n"/>
      <c r="H5" s="189" t="n"/>
      <c r="I5" s="189" t="n"/>
      <c r="J5" s="189" t="n"/>
      <c r="K5" s="189" t="n"/>
      <c r="L5" s="189" t="n"/>
      <c r="M5" s="189" t="n"/>
      <c r="N5" s="189" t="n"/>
      <c r="O5" s="189" t="n"/>
      <c r="P5" s="189" t="n"/>
      <c r="Q5" s="189" t="n"/>
      <c r="R5" s="189" t="n"/>
      <c r="S5" s="396" t="n"/>
      <c r="T5" s="18" t="n"/>
      <c r="U5" s="263" t="inlineStr">
        <is>
          <t>Turma:</t>
        </is>
      </c>
      <c r="V5" s="366" t="n"/>
      <c r="W5" s="366" t="n"/>
      <c r="X5" s="241">
        <f>ALUNOS!B2</f>
        <v/>
      </c>
      <c r="Y5" s="362" t="n"/>
      <c r="Z5" s="362" t="n"/>
      <c r="AA5" s="362" t="n"/>
      <c r="AB5" s="362" t="n"/>
      <c r="AC5" s="363" t="n"/>
      <c r="AD5" s="397" t="inlineStr">
        <is>
          <t>Turno: MANHÃ</t>
        </is>
      </c>
      <c r="AE5" s="366" t="n"/>
      <c r="AF5" s="366" t="n"/>
      <c r="AG5" s="366" t="n"/>
      <c r="AH5" s="366" t="n"/>
      <c r="AI5" s="366" t="n"/>
      <c r="AJ5" s="366" t="n"/>
      <c r="AK5" s="366" t="n"/>
      <c r="AL5" s="366" t="n"/>
      <c r="AM5" s="366" t="n"/>
      <c r="AN5" s="366" t="n"/>
      <c r="AO5" s="366" t="n"/>
      <c r="AP5" s="366" t="n"/>
      <c r="AQ5" s="366" t="n"/>
      <c r="AR5" s="366" t="n"/>
      <c r="AS5" s="366" t="n"/>
      <c r="AT5" s="366" t="n"/>
      <c r="AU5" s="366" t="n"/>
      <c r="AV5" s="366" t="n"/>
      <c r="AW5" s="366" t="n"/>
      <c r="AX5" s="366" t="n"/>
      <c r="AY5" s="366" t="n"/>
      <c r="AZ5" s="366" t="n"/>
      <c r="BA5" s="367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</row>
    <row r="6" ht="16.8" customHeight="1" s="179">
      <c r="B6" s="398" t="inlineStr">
        <is>
          <t>Regional Metropolitana VI</t>
        </is>
      </c>
      <c r="C6" s="399" t="n"/>
      <c r="D6" s="399" t="n"/>
      <c r="E6" s="399" t="n"/>
      <c r="F6" s="399" t="n"/>
      <c r="G6" s="399" t="n"/>
      <c r="H6" s="399" t="n"/>
      <c r="I6" s="399" t="n"/>
      <c r="J6" s="399" t="n"/>
      <c r="K6" s="399" t="n"/>
      <c r="L6" s="399" t="n"/>
      <c r="M6" s="399" t="n"/>
      <c r="N6" s="399" t="n"/>
      <c r="O6" s="399" t="n"/>
      <c r="P6" s="399" t="n"/>
      <c r="Q6" s="399" t="n"/>
      <c r="R6" s="399" t="n"/>
      <c r="S6" s="400" t="n"/>
      <c r="T6" s="18" t="n"/>
      <c r="U6" s="195" t="inlineStr">
        <is>
          <t xml:space="preserve">Bimestre: </t>
        </is>
      </c>
      <c r="V6" s="366" t="n"/>
      <c r="W6" s="366" t="n"/>
      <c r="X6" s="366" t="n"/>
      <c r="Y6" s="366" t="n"/>
      <c r="Z6" s="401" t="inlineStr">
        <is>
          <t xml:space="preserve">4 o </t>
        </is>
      </c>
      <c r="AA6" s="366" t="n"/>
      <c r="AB6" s="366" t="n"/>
      <c r="AC6" s="366" t="n"/>
      <c r="AD6" s="366" t="n"/>
      <c r="AE6" s="366" t="n"/>
      <c r="AF6" s="366" t="n"/>
      <c r="AG6" s="366" t="n"/>
      <c r="AH6" s="366" t="n"/>
      <c r="AI6" s="366" t="n"/>
      <c r="AJ6" s="367" t="n"/>
      <c r="AK6" s="402">
        <f>ALUNOS!C3</f>
        <v/>
      </c>
      <c r="AL6" s="362" t="n"/>
      <c r="AM6" s="362" t="n"/>
      <c r="AN6" s="362" t="n"/>
      <c r="AO6" s="362" t="n"/>
      <c r="AP6" s="362" t="n"/>
      <c r="AQ6" s="362" t="n"/>
      <c r="AR6" s="362" t="n"/>
      <c r="AS6" s="362" t="n"/>
      <c r="AT6" s="362" t="n"/>
      <c r="AU6" s="362" t="n"/>
      <c r="AV6" s="362" t="n"/>
      <c r="AW6" s="362" t="n"/>
      <c r="AX6" s="362" t="n"/>
      <c r="AY6" s="362" t="n"/>
      <c r="AZ6" s="362" t="n"/>
      <c r="BA6" s="363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</row>
    <row r="7" ht="15.6" customHeight="1" s="179">
      <c r="B7" s="18" t="n"/>
      <c r="C7" s="18" t="n"/>
      <c r="D7" s="19" t="n"/>
      <c r="E7" s="19" t="n"/>
      <c r="F7" s="19" t="n"/>
      <c r="G7" s="19" t="n"/>
      <c r="H7" s="19" t="n"/>
      <c r="I7" s="19" t="n"/>
      <c r="J7" s="19" t="n"/>
      <c r="K7" s="19" t="n"/>
      <c r="L7" s="19" t="n"/>
      <c r="M7" s="18" t="n"/>
      <c r="N7" s="18" t="n"/>
      <c r="O7" s="18" t="n"/>
      <c r="P7" s="18" t="n"/>
      <c r="Q7" s="18" t="n"/>
      <c r="R7" s="18" t="n"/>
      <c r="S7" s="18" t="n"/>
      <c r="T7" s="18" t="n"/>
      <c r="U7" s="370" t="inlineStr">
        <is>
          <t xml:space="preserve">Carga horária: </t>
        </is>
      </c>
      <c r="V7" s="366" t="n"/>
      <c r="W7" s="366" t="n"/>
      <c r="X7" s="366" t="n"/>
      <c r="Y7" s="366" t="n"/>
      <c r="Z7" s="366" t="n"/>
      <c r="AA7" s="366" t="n"/>
      <c r="AB7" s="366" t="n"/>
      <c r="AC7" s="366" t="n"/>
      <c r="AD7" s="366" t="n"/>
      <c r="AE7" s="366" t="n"/>
      <c r="AF7" s="367" t="n"/>
      <c r="AG7" s="370" t="inlineStr">
        <is>
          <t xml:space="preserve">Aulas previstas: </t>
        </is>
      </c>
      <c r="AH7" s="366" t="n"/>
      <c r="AI7" s="366" t="n"/>
      <c r="AJ7" s="366" t="n"/>
      <c r="AK7" s="366" t="n"/>
      <c r="AL7" s="366" t="n"/>
      <c r="AM7" s="366" t="n"/>
      <c r="AN7" s="366" t="n"/>
      <c r="AO7" s="366" t="n"/>
      <c r="AP7" s="366" t="n"/>
      <c r="AQ7" s="366" t="n"/>
      <c r="AR7" s="367" t="n"/>
      <c r="AS7" s="370" t="inlineStr">
        <is>
          <t xml:space="preserve">Aulas dadas: </t>
        </is>
      </c>
      <c r="AT7" s="366" t="n"/>
      <c r="AU7" s="366" t="n"/>
      <c r="AV7" s="366" t="n"/>
      <c r="AW7" s="366" t="n"/>
      <c r="AX7" s="366" t="n"/>
      <c r="AY7" s="366" t="n"/>
      <c r="AZ7" s="366" t="n"/>
      <c r="BA7" s="367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</row>
    <row r="8" ht="13.8" customHeight="1" s="179">
      <c r="B8" s="18" t="n"/>
      <c r="C8" s="18" t="n"/>
      <c r="D8" s="19" t="n"/>
      <c r="E8" s="19" t="n"/>
      <c r="F8" s="19" t="n"/>
      <c r="G8" s="19" t="n"/>
      <c r="H8" s="19" t="n"/>
      <c r="I8" s="19" t="n"/>
      <c r="J8" s="19" t="n"/>
      <c r="K8" s="19" t="n"/>
      <c r="L8" s="19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  <c r="AB8" s="18" t="n"/>
      <c r="AC8" s="18" t="n"/>
      <c r="AD8" s="18" t="n"/>
      <c r="AE8" s="18" t="n"/>
      <c r="AF8" s="18" t="n"/>
      <c r="AG8" s="18" t="n"/>
      <c r="AH8" s="18" t="n"/>
      <c r="AI8" s="18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</row>
    <row r="9" ht="14.4" customHeight="1" s="179">
      <c r="B9" s="18" t="n"/>
      <c r="C9" s="18" t="n"/>
      <c r="D9" s="19" t="n"/>
      <c r="E9" s="19" t="n"/>
      <c r="F9" s="19" t="n"/>
      <c r="G9" s="19" t="n"/>
      <c r="H9" s="19" t="n"/>
      <c r="I9" s="19" t="n"/>
      <c r="J9" s="19" t="n"/>
      <c r="K9" s="19" t="n"/>
      <c r="L9" s="19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  <c r="AB9" s="18" t="n"/>
      <c r="AC9" s="18" t="n"/>
      <c r="AD9" s="18" t="n"/>
      <c r="AE9" s="18" t="n"/>
      <c r="AF9" s="18" t="n"/>
      <c r="AG9" s="18" t="n"/>
      <c r="AH9" s="18" t="n"/>
      <c r="AI9" s="18" t="n"/>
      <c r="AJ9" s="18" t="n"/>
      <c r="AK9" s="18" t="n"/>
      <c r="AL9" s="18" t="n"/>
      <c r="AM9" s="403" t="inlineStr">
        <is>
          <t>Acompanhamento de Frequência/Participação</t>
        </is>
      </c>
      <c r="AN9" s="366" t="n"/>
      <c r="AO9" s="366" t="n"/>
      <c r="AP9" s="366" t="n"/>
      <c r="AQ9" s="366" t="n"/>
      <c r="AR9" s="366" t="n"/>
      <c r="AS9" s="366" t="n"/>
      <c r="AT9" s="366" t="n"/>
      <c r="AU9" s="366" t="n"/>
      <c r="AV9" s="366" t="n"/>
      <c r="AW9" s="366" t="n"/>
      <c r="AX9" s="366" t="n"/>
      <c r="AY9" s="366" t="n"/>
      <c r="AZ9" s="366" t="n"/>
      <c r="BA9" s="366" t="n"/>
      <c r="BB9" s="367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</row>
    <row r="10" ht="14.4" customHeight="1" s="179">
      <c r="B10" s="18" t="n"/>
      <c r="C10" s="18" t="n"/>
      <c r="D10" s="19" t="n"/>
      <c r="E10" s="19" t="n"/>
      <c r="F10" s="19" t="n"/>
      <c r="G10" s="19" t="n"/>
      <c r="H10" s="19" t="n"/>
      <c r="I10" s="19" t="n"/>
      <c r="J10" s="19" t="n"/>
      <c r="K10" s="19" t="n"/>
      <c r="L10" s="19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  <c r="AB10" s="18" t="n"/>
      <c r="AC10" s="18" t="n"/>
      <c r="AD10" s="372" t="inlineStr">
        <is>
          <t>Dia:</t>
        </is>
      </c>
      <c r="AE10" s="366" t="n"/>
      <c r="AF10" s="366" t="n"/>
      <c r="AG10" s="366" t="n"/>
      <c r="AH10" s="366" t="n"/>
      <c r="AI10" s="366" t="n"/>
      <c r="AJ10" s="366" t="n"/>
      <c r="AK10" s="366" t="n"/>
      <c r="AL10" s="367" t="n"/>
      <c r="AM10" s="21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22" t="n"/>
      <c r="BA10" s="22" t="n"/>
      <c r="BB10" s="22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</row>
    <row r="11" ht="14.4" customHeight="1" s="179">
      <c r="B11" s="18" t="n"/>
      <c r="C11" s="18" t="n"/>
      <c r="D11" s="19" t="n"/>
      <c r="E11" s="19" t="n"/>
      <c r="F11" s="19" t="n"/>
      <c r="G11" s="19" t="n"/>
      <c r="H11" s="19" t="n"/>
      <c r="I11" s="19" t="n"/>
      <c r="J11" s="19" t="n"/>
      <c r="K11" s="19" t="n"/>
      <c r="L11" s="19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  <c r="AB11" s="18" t="n"/>
      <c r="AC11" s="18" t="n"/>
      <c r="AD11" s="373" t="inlineStr">
        <is>
          <t>Carga horária do dia:</t>
        </is>
      </c>
      <c r="AE11" s="374" t="n"/>
      <c r="AF11" s="374" t="n"/>
      <c r="AG11" s="374" t="n"/>
      <c r="AH11" s="374" t="n"/>
      <c r="AI11" s="374" t="n"/>
      <c r="AJ11" s="374" t="n"/>
      <c r="AK11" s="374" t="n"/>
      <c r="AL11" s="375" t="n"/>
      <c r="AM11" s="23" t="n">
        <v>2</v>
      </c>
      <c r="AN11" s="23" t="n">
        <v>2</v>
      </c>
      <c r="AO11" s="23" t="n">
        <v>2</v>
      </c>
      <c r="AP11" s="23" t="n">
        <v>2</v>
      </c>
      <c r="AQ11" s="23" t="n">
        <v>2</v>
      </c>
      <c r="AR11" s="23" t="n">
        <v>2</v>
      </c>
      <c r="AS11" s="23" t="n">
        <v>2</v>
      </c>
      <c r="AT11" s="23" t="n">
        <v>2</v>
      </c>
      <c r="AU11" s="23" t="n">
        <v>2</v>
      </c>
      <c r="AV11" s="23" t="n">
        <v>2</v>
      </c>
      <c r="AW11" s="23" t="n">
        <v>2</v>
      </c>
      <c r="AX11" s="23" t="n">
        <v>2</v>
      </c>
      <c r="AY11" s="23" t="n">
        <v>2</v>
      </c>
      <c r="AZ11" s="23" t="n">
        <v>2</v>
      </c>
      <c r="BA11" s="23" t="n">
        <v>2</v>
      </c>
      <c r="BB11" s="23" t="n">
        <v>2</v>
      </c>
      <c r="BC11" s="18" t="n"/>
      <c r="BD11" s="18" t="n"/>
      <c r="BE11" s="18" t="n"/>
      <c r="BF11" s="376" t="inlineStr">
        <is>
          <t>Avaliações</t>
        </is>
      </c>
      <c r="BG11" s="366" t="n"/>
      <c r="BH11" s="366" t="n"/>
      <c r="BI11" s="366" t="n"/>
      <c r="BJ11" s="366" t="n"/>
      <c r="BK11" s="366" t="n"/>
      <c r="BL11" s="366" t="n"/>
      <c r="BM11" s="366" t="n"/>
      <c r="BN11" s="366" t="n"/>
      <c r="BO11" s="366" t="n"/>
      <c r="BP11" s="366" t="n"/>
      <c r="BQ11" s="366" t="n"/>
      <c r="BR11" s="367" t="n"/>
    </row>
    <row r="12" ht="15.6" customHeight="1" s="179">
      <c r="B12" s="390" t="inlineStr">
        <is>
          <t>Nº</t>
        </is>
      </c>
      <c r="C12" s="367" t="n"/>
      <c r="D12" s="404" t="inlineStr">
        <is>
          <t>Matrícula</t>
        </is>
      </c>
      <c r="E12" s="374" t="n"/>
      <c r="F12" s="374" t="n"/>
      <c r="G12" s="374" t="n"/>
      <c r="H12" s="374" t="n"/>
      <c r="I12" s="374" t="n"/>
      <c r="J12" s="374" t="n"/>
      <c r="K12" s="374" t="n"/>
      <c r="L12" s="375" t="n"/>
      <c r="M12" s="405" t="inlineStr">
        <is>
          <t>Nome do Aluno</t>
        </is>
      </c>
      <c r="N12" s="374" t="n"/>
      <c r="O12" s="374" t="n"/>
      <c r="P12" s="374" t="n"/>
      <c r="Q12" s="374" t="n"/>
      <c r="R12" s="374" t="n"/>
      <c r="S12" s="374" t="n"/>
      <c r="T12" s="374" t="n"/>
      <c r="U12" s="374" t="n"/>
      <c r="V12" s="374" t="n"/>
      <c r="W12" s="374" t="n"/>
      <c r="X12" s="374" t="n"/>
      <c r="Y12" s="374" t="n"/>
      <c r="Z12" s="374" t="n"/>
      <c r="AA12" s="374" t="n"/>
      <c r="AB12" s="374" t="n"/>
      <c r="AC12" s="374" t="n"/>
      <c r="AD12" s="374" t="n"/>
      <c r="AE12" s="374" t="n"/>
      <c r="AF12" s="374" t="n"/>
      <c r="AG12" s="374" t="n"/>
      <c r="AH12" s="374" t="n"/>
      <c r="AI12" s="374" t="n"/>
      <c r="AJ12" s="374" t="n"/>
      <c r="AK12" s="374" t="n"/>
      <c r="AL12" s="375" t="n"/>
      <c r="AM12" s="406" t="inlineStr">
        <is>
          <t>Presenças</t>
        </is>
      </c>
      <c r="AN12" s="366" t="n"/>
      <c r="AO12" s="366" t="n"/>
      <c r="AP12" s="366" t="n"/>
      <c r="AQ12" s="366" t="n"/>
      <c r="AR12" s="366" t="n"/>
      <c r="AS12" s="366" t="n"/>
      <c r="AT12" s="366" t="n"/>
      <c r="AU12" s="366" t="n"/>
      <c r="AV12" s="366" t="n"/>
      <c r="AW12" s="366" t="n"/>
      <c r="AX12" s="366" t="n"/>
      <c r="AY12" s="366" t="n"/>
      <c r="AZ12" s="366" t="n"/>
      <c r="BA12" s="366" t="n"/>
      <c r="BB12" s="367" t="n"/>
      <c r="BC12" s="407" t="inlineStr">
        <is>
          <t>Faltas</t>
        </is>
      </c>
      <c r="BD12" s="366" t="n"/>
      <c r="BE12" s="367" t="n"/>
      <c r="BF12" s="24" t="inlineStr">
        <is>
          <t>AV1</t>
        </is>
      </c>
      <c r="BG12" s="25" t="inlineStr">
        <is>
          <t>REC</t>
        </is>
      </c>
      <c r="BH12" s="26" t="inlineStr">
        <is>
          <t>MAIOR</t>
        </is>
      </c>
      <c r="BI12" s="24" t="inlineStr">
        <is>
          <t>AV2</t>
        </is>
      </c>
      <c r="BJ12" s="25" t="inlineStr">
        <is>
          <t>REC</t>
        </is>
      </c>
      <c r="BK12" s="26" t="inlineStr">
        <is>
          <t>MAIOR</t>
        </is>
      </c>
      <c r="BL12" s="24" t="inlineStr">
        <is>
          <t>AV3</t>
        </is>
      </c>
      <c r="BM12" s="25" t="inlineStr">
        <is>
          <t>REC</t>
        </is>
      </c>
      <c r="BN12" s="26" t="inlineStr">
        <is>
          <t>MAIOR</t>
        </is>
      </c>
      <c r="BO12" s="24" t="inlineStr">
        <is>
          <t>Outros</t>
        </is>
      </c>
      <c r="BP12" s="25" t="inlineStr">
        <is>
          <t>REC</t>
        </is>
      </c>
      <c r="BQ12" s="26" t="inlineStr">
        <is>
          <t>MAIOR</t>
        </is>
      </c>
      <c r="BR12" s="27" t="inlineStr">
        <is>
          <t>MÉDIA</t>
        </is>
      </c>
    </row>
    <row r="13" ht="15" customHeight="1" s="179">
      <c r="B13" s="287">
        <f>ALUNOS!A6</f>
        <v/>
      </c>
      <c r="C13" s="362" t="n"/>
      <c r="D13" s="408">
        <f>ALUNOS!B6</f>
        <v/>
      </c>
      <c r="E13" s="362" t="n"/>
      <c r="F13" s="362" t="n"/>
      <c r="G13" s="362" t="n"/>
      <c r="H13" s="362" t="n"/>
      <c r="I13" s="362" t="n"/>
      <c r="J13" s="362" t="n"/>
      <c r="K13" s="362" t="n"/>
      <c r="L13" s="363" t="n"/>
      <c r="M13" s="409">
        <f>ALUNOS!C6</f>
        <v/>
      </c>
      <c r="N13" s="362" t="n"/>
      <c r="O13" s="362" t="n"/>
      <c r="P13" s="362" t="n"/>
      <c r="Q13" s="362" t="n"/>
      <c r="R13" s="362" t="n"/>
      <c r="S13" s="362" t="n"/>
      <c r="T13" s="362" t="n"/>
      <c r="U13" s="362" t="n"/>
      <c r="V13" s="362" t="n"/>
      <c r="W13" s="362" t="n"/>
      <c r="X13" s="362" t="n"/>
      <c r="Y13" s="362" t="n"/>
      <c r="Z13" s="362" t="n"/>
      <c r="AA13" s="362" t="n"/>
      <c r="AB13" s="362" t="n"/>
      <c r="AC13" s="362" t="n"/>
      <c r="AD13" s="362" t="n"/>
      <c r="AE13" s="362" t="n"/>
      <c r="AF13" s="362" t="n"/>
      <c r="AG13" s="362" t="n"/>
      <c r="AH13" s="362" t="n"/>
      <c r="AI13" s="362" t="n"/>
      <c r="AJ13" s="362" t="n"/>
      <c r="AK13" s="362" t="n"/>
      <c r="AL13" s="363" t="n"/>
      <c r="AM13" s="28" t="inlineStr">
        <is>
          <t>.</t>
        </is>
      </c>
      <c r="AN13" s="29" t="inlineStr">
        <is>
          <t>.</t>
        </is>
      </c>
      <c r="AO13" s="29" t="inlineStr">
        <is>
          <t>.</t>
        </is>
      </c>
      <c r="AP13" s="29" t="inlineStr">
        <is>
          <t>.</t>
        </is>
      </c>
      <c r="AQ13" s="29" t="inlineStr">
        <is>
          <t>.</t>
        </is>
      </c>
      <c r="AR13" s="29" t="inlineStr">
        <is>
          <t>.</t>
        </is>
      </c>
      <c r="AS13" s="29" t="inlineStr">
        <is>
          <t>.</t>
        </is>
      </c>
      <c r="AT13" s="29" t="inlineStr">
        <is>
          <t>.</t>
        </is>
      </c>
      <c r="AU13" s="30" t="inlineStr">
        <is>
          <t>.</t>
        </is>
      </c>
      <c r="AV13" s="30" t="inlineStr">
        <is>
          <t>.</t>
        </is>
      </c>
      <c r="AW13" s="30" t="inlineStr">
        <is>
          <t>.</t>
        </is>
      </c>
      <c r="AX13" s="30" t="inlineStr">
        <is>
          <t>.</t>
        </is>
      </c>
      <c r="AY13" s="30" t="inlineStr">
        <is>
          <t>.</t>
        </is>
      </c>
      <c r="AZ13" s="30" t="inlineStr">
        <is>
          <t>.</t>
        </is>
      </c>
      <c r="BA13" s="30" t="inlineStr">
        <is>
          <t>.</t>
        </is>
      </c>
      <c r="BB13" s="30" t="inlineStr">
        <is>
          <t>.</t>
        </is>
      </c>
      <c r="BC13" s="410">
        <f>IF(D13&lt;&gt;"",IF(COUNTIFS($AM$11:$BB$11,"&gt;0",AM13:BB13,"=F")=COUNTIF(AM13:BB13,"=F"),SUMIFS($AM$11:$BB$11,AM13:BB13,"=F"),"Carga?"),"")</f>
        <v/>
      </c>
      <c r="BD13" s="362" t="n"/>
      <c r="BE13" s="363" t="n"/>
      <c r="BF13" s="31" t="n"/>
      <c r="BG13" s="32" t="n"/>
      <c r="BH13" s="54">
        <f>IF(BG13&gt;BF13,BG13,BF13)</f>
        <v/>
      </c>
      <c r="BI13" s="31" t="n"/>
      <c r="BJ13" s="32" t="n"/>
      <c r="BK13" s="54">
        <f>IF(BI13&gt;BJ13,BI13,BJ13)</f>
        <v/>
      </c>
      <c r="BL13" s="31" t="n"/>
      <c r="BM13" s="32" t="n"/>
      <c r="BN13" s="54">
        <f>IF(BL13&gt;BM13,BL13,BM13)</f>
        <v/>
      </c>
      <c r="BO13" s="31" t="n"/>
      <c r="BP13" s="32" t="n"/>
      <c r="BQ13" s="54">
        <f>IF(BO13&gt;BP13,BO13,BP13)</f>
        <v/>
      </c>
      <c r="BR13" s="55">
        <f>BH13+BK13+BN13+BQ13</f>
        <v/>
      </c>
    </row>
    <row r="14" ht="15" customHeight="1" s="179">
      <c r="B14" s="287">
        <f>ALUNOS!A7</f>
        <v/>
      </c>
      <c r="C14" s="362" t="n"/>
      <c r="D14" s="408">
        <f>ALUNOS!B7</f>
        <v/>
      </c>
      <c r="E14" s="362" t="n"/>
      <c r="F14" s="362" t="n"/>
      <c r="G14" s="362" t="n"/>
      <c r="H14" s="362" t="n"/>
      <c r="I14" s="362" t="n"/>
      <c r="J14" s="362" t="n"/>
      <c r="K14" s="362" t="n"/>
      <c r="L14" s="363" t="n"/>
      <c r="M14" s="409">
        <f>ALUNOS!C7</f>
        <v/>
      </c>
      <c r="N14" s="362" t="n"/>
      <c r="O14" s="362" t="n"/>
      <c r="P14" s="362" t="n"/>
      <c r="Q14" s="362" t="n"/>
      <c r="R14" s="362" t="n"/>
      <c r="S14" s="362" t="n"/>
      <c r="T14" s="362" t="n"/>
      <c r="U14" s="362" t="n"/>
      <c r="V14" s="362" t="n"/>
      <c r="W14" s="362" t="n"/>
      <c r="X14" s="362" t="n"/>
      <c r="Y14" s="362" t="n"/>
      <c r="Z14" s="362" t="n"/>
      <c r="AA14" s="362" t="n"/>
      <c r="AB14" s="362" t="n"/>
      <c r="AC14" s="362" t="n"/>
      <c r="AD14" s="362" t="n"/>
      <c r="AE14" s="362" t="n"/>
      <c r="AF14" s="362" t="n"/>
      <c r="AG14" s="362" t="n"/>
      <c r="AH14" s="362" t="n"/>
      <c r="AI14" s="362" t="n"/>
      <c r="AJ14" s="362" t="n"/>
      <c r="AK14" s="362" t="n"/>
      <c r="AL14" s="363" t="n"/>
      <c r="AM14" s="33" t="inlineStr">
        <is>
          <t>.</t>
        </is>
      </c>
      <c r="AN14" s="30" t="inlineStr">
        <is>
          <t>.</t>
        </is>
      </c>
      <c r="AO14" s="30" t="inlineStr">
        <is>
          <t>.</t>
        </is>
      </c>
      <c r="AP14" s="30" t="inlineStr">
        <is>
          <t>.</t>
        </is>
      </c>
      <c r="AQ14" s="30" t="inlineStr">
        <is>
          <t>.</t>
        </is>
      </c>
      <c r="AR14" s="30" t="inlineStr">
        <is>
          <t>.</t>
        </is>
      </c>
      <c r="AS14" s="30" t="inlineStr">
        <is>
          <t>.</t>
        </is>
      </c>
      <c r="AT14" s="30" t="inlineStr">
        <is>
          <t>.</t>
        </is>
      </c>
      <c r="AU14" s="30" t="inlineStr">
        <is>
          <t>.</t>
        </is>
      </c>
      <c r="AV14" s="30" t="inlineStr">
        <is>
          <t>.</t>
        </is>
      </c>
      <c r="AW14" s="30" t="inlineStr">
        <is>
          <t>.</t>
        </is>
      </c>
      <c r="AX14" s="30" t="inlineStr">
        <is>
          <t>.</t>
        </is>
      </c>
      <c r="AY14" s="30" t="inlineStr">
        <is>
          <t>.</t>
        </is>
      </c>
      <c r="AZ14" s="30" t="inlineStr">
        <is>
          <t>.</t>
        </is>
      </c>
      <c r="BA14" s="30" t="inlineStr">
        <is>
          <t>.</t>
        </is>
      </c>
      <c r="BB14" s="30" t="inlineStr">
        <is>
          <t>.</t>
        </is>
      </c>
      <c r="BC14" s="410">
        <f>IF(D14&lt;&gt;"",IF(COUNTIFS($AM$11:$BB$11,"&gt;0",AM14:BB14,"=F")=COUNTIF(AM14:BB14,"=F"),SUMIFS($AM$11:$BB$11,AM14:BB14,"=F"),"Carga?"),"")</f>
        <v/>
      </c>
      <c r="BD14" s="362" t="n"/>
      <c r="BE14" s="363" t="n"/>
      <c r="BF14" s="31" t="n"/>
      <c r="BG14" s="32" t="n"/>
      <c r="BH14" s="54">
        <f>IF(BG14&gt;BF14,BG14,BF14)</f>
        <v/>
      </c>
      <c r="BI14" s="31" t="n"/>
      <c r="BJ14" s="32" t="n"/>
      <c r="BK14" s="54">
        <f>IF(BI14&gt;BJ14,BI14,BJ14)</f>
        <v/>
      </c>
      <c r="BL14" s="31" t="n"/>
      <c r="BM14" s="32" t="n"/>
      <c r="BN14" s="54">
        <f>IF(BL14&gt;BM14,BL14,BM14)</f>
        <v/>
      </c>
      <c r="BO14" s="31" t="n"/>
      <c r="BP14" s="32" t="n"/>
      <c r="BQ14" s="54">
        <f>IF(BO14&gt;BP14,BO14,BP14)</f>
        <v/>
      </c>
      <c r="BR14" s="55">
        <f>BH14+BK14+BN14+BQ14</f>
        <v/>
      </c>
    </row>
    <row r="15" ht="15" customHeight="1" s="179">
      <c r="B15" s="287">
        <f>ALUNOS!A8</f>
        <v/>
      </c>
      <c r="C15" s="362" t="n"/>
      <c r="D15" s="408">
        <f>ALUNOS!B8</f>
        <v/>
      </c>
      <c r="E15" s="362" t="n"/>
      <c r="F15" s="362" t="n"/>
      <c r="G15" s="362" t="n"/>
      <c r="H15" s="362" t="n"/>
      <c r="I15" s="362" t="n"/>
      <c r="J15" s="362" t="n"/>
      <c r="K15" s="362" t="n"/>
      <c r="L15" s="363" t="n"/>
      <c r="M15" s="409">
        <f>ALUNOS!C8</f>
        <v/>
      </c>
      <c r="N15" s="362" t="n"/>
      <c r="O15" s="362" t="n"/>
      <c r="P15" s="362" t="n"/>
      <c r="Q15" s="362" t="n"/>
      <c r="R15" s="362" t="n"/>
      <c r="S15" s="362" t="n"/>
      <c r="T15" s="362" t="n"/>
      <c r="U15" s="362" t="n"/>
      <c r="V15" s="362" t="n"/>
      <c r="W15" s="362" t="n"/>
      <c r="X15" s="362" t="n"/>
      <c r="Y15" s="362" t="n"/>
      <c r="Z15" s="362" t="n"/>
      <c r="AA15" s="362" t="n"/>
      <c r="AB15" s="362" t="n"/>
      <c r="AC15" s="362" t="n"/>
      <c r="AD15" s="362" t="n"/>
      <c r="AE15" s="362" t="n"/>
      <c r="AF15" s="362" t="n"/>
      <c r="AG15" s="362" t="n"/>
      <c r="AH15" s="362" t="n"/>
      <c r="AI15" s="362" t="n"/>
      <c r="AJ15" s="362" t="n"/>
      <c r="AK15" s="362" t="n"/>
      <c r="AL15" s="363" t="n"/>
      <c r="AM15" s="33" t="inlineStr">
        <is>
          <t>.</t>
        </is>
      </c>
      <c r="AN15" s="30" t="inlineStr">
        <is>
          <t>.</t>
        </is>
      </c>
      <c r="AO15" s="30" t="inlineStr">
        <is>
          <t>.</t>
        </is>
      </c>
      <c r="AP15" s="30" t="inlineStr">
        <is>
          <t>.</t>
        </is>
      </c>
      <c r="AQ15" s="30" t="inlineStr">
        <is>
          <t>.</t>
        </is>
      </c>
      <c r="AR15" s="30" t="inlineStr">
        <is>
          <t>.</t>
        </is>
      </c>
      <c r="AS15" s="30" t="inlineStr">
        <is>
          <t>.</t>
        </is>
      </c>
      <c r="AT15" s="29" t="inlineStr">
        <is>
          <t>.</t>
        </is>
      </c>
      <c r="AU15" s="30" t="inlineStr">
        <is>
          <t>.</t>
        </is>
      </c>
      <c r="AV15" s="30" t="inlineStr">
        <is>
          <t>.</t>
        </is>
      </c>
      <c r="AW15" s="30" t="inlineStr">
        <is>
          <t>.</t>
        </is>
      </c>
      <c r="AX15" s="30" t="inlineStr">
        <is>
          <t>.</t>
        </is>
      </c>
      <c r="AY15" s="30" t="inlineStr">
        <is>
          <t>.</t>
        </is>
      </c>
      <c r="AZ15" s="30" t="inlineStr">
        <is>
          <t>.</t>
        </is>
      </c>
      <c r="BA15" s="30" t="inlineStr">
        <is>
          <t>.</t>
        </is>
      </c>
      <c r="BB15" s="30" t="inlineStr">
        <is>
          <t>.</t>
        </is>
      </c>
      <c r="BC15" s="410">
        <f>IF(D15&lt;&gt;"",IF(COUNTIFS($AM$11:$BB$11,"&gt;0",AM15:BB15,"=F")=COUNTIF(AM15:BB15,"=F"),SUMIFS($AM$11:$BB$11,AM15:BB15,"=F"),"Carga?"),"")</f>
        <v/>
      </c>
      <c r="BD15" s="362" t="n"/>
      <c r="BE15" s="363" t="n"/>
      <c r="BF15" s="31" t="n"/>
      <c r="BG15" s="32" t="n"/>
      <c r="BH15" s="54">
        <f>IF(BG15&gt;BF15,BG15,BF15)</f>
        <v/>
      </c>
      <c r="BI15" s="31" t="n"/>
      <c r="BJ15" s="32" t="n"/>
      <c r="BK15" s="54">
        <f>IF(BI15&gt;BJ15,BI15,BJ15)</f>
        <v/>
      </c>
      <c r="BL15" s="31" t="n"/>
      <c r="BM15" s="32" t="n"/>
      <c r="BN15" s="54">
        <f>IF(BL15&gt;BM15,BL15,BM15)</f>
        <v/>
      </c>
      <c r="BO15" s="31" t="n"/>
      <c r="BP15" s="32" t="n"/>
      <c r="BQ15" s="54">
        <f>IF(BO15&gt;BP15,BO15,BP15)</f>
        <v/>
      </c>
      <c r="BR15" s="55">
        <f>BH15+BK15+BN15+BQ15</f>
        <v/>
      </c>
    </row>
    <row r="16" ht="15" customHeight="1" s="179">
      <c r="B16" s="287">
        <f>ALUNOS!A9</f>
        <v/>
      </c>
      <c r="C16" s="362" t="n"/>
      <c r="D16" s="408">
        <f>ALUNOS!B9</f>
        <v/>
      </c>
      <c r="E16" s="362" t="n"/>
      <c r="F16" s="362" t="n"/>
      <c r="G16" s="362" t="n"/>
      <c r="H16" s="362" t="n"/>
      <c r="I16" s="362" t="n"/>
      <c r="J16" s="362" t="n"/>
      <c r="K16" s="362" t="n"/>
      <c r="L16" s="363" t="n"/>
      <c r="M16" s="409">
        <f>ALUNOS!C9</f>
        <v/>
      </c>
      <c r="N16" s="362" t="n"/>
      <c r="O16" s="362" t="n"/>
      <c r="P16" s="362" t="n"/>
      <c r="Q16" s="362" t="n"/>
      <c r="R16" s="362" t="n"/>
      <c r="S16" s="362" t="n"/>
      <c r="T16" s="362" t="n"/>
      <c r="U16" s="362" t="n"/>
      <c r="V16" s="362" t="n"/>
      <c r="W16" s="362" t="n"/>
      <c r="X16" s="362" t="n"/>
      <c r="Y16" s="362" t="n"/>
      <c r="Z16" s="362" t="n"/>
      <c r="AA16" s="362" t="n"/>
      <c r="AB16" s="362" t="n"/>
      <c r="AC16" s="362" t="n"/>
      <c r="AD16" s="362" t="n"/>
      <c r="AE16" s="362" t="n"/>
      <c r="AF16" s="362" t="n"/>
      <c r="AG16" s="362" t="n"/>
      <c r="AH16" s="362" t="n"/>
      <c r="AI16" s="362" t="n"/>
      <c r="AJ16" s="362" t="n"/>
      <c r="AK16" s="362" t="n"/>
      <c r="AL16" s="363" t="n"/>
      <c r="AM16" s="33" t="inlineStr">
        <is>
          <t>.</t>
        </is>
      </c>
      <c r="AN16" s="30" t="inlineStr">
        <is>
          <t>.</t>
        </is>
      </c>
      <c r="AO16" s="30" t="inlineStr">
        <is>
          <t>.</t>
        </is>
      </c>
      <c r="AP16" s="30" t="inlineStr">
        <is>
          <t>.</t>
        </is>
      </c>
      <c r="AQ16" s="30" t="inlineStr">
        <is>
          <t>.</t>
        </is>
      </c>
      <c r="AR16" s="30" t="inlineStr">
        <is>
          <t>.</t>
        </is>
      </c>
      <c r="AS16" s="30" t="inlineStr">
        <is>
          <t>.</t>
        </is>
      </c>
      <c r="AT16" s="30" t="inlineStr">
        <is>
          <t>.</t>
        </is>
      </c>
      <c r="AU16" s="30" t="inlineStr">
        <is>
          <t>.</t>
        </is>
      </c>
      <c r="AV16" s="30" t="inlineStr">
        <is>
          <t>.</t>
        </is>
      </c>
      <c r="AW16" s="30" t="inlineStr">
        <is>
          <t>.</t>
        </is>
      </c>
      <c r="AX16" s="30" t="inlineStr">
        <is>
          <t>.</t>
        </is>
      </c>
      <c r="AY16" s="30" t="inlineStr">
        <is>
          <t>.</t>
        </is>
      </c>
      <c r="AZ16" s="30" t="inlineStr">
        <is>
          <t>.</t>
        </is>
      </c>
      <c r="BA16" s="30" t="inlineStr">
        <is>
          <t>.</t>
        </is>
      </c>
      <c r="BB16" s="30" t="inlineStr">
        <is>
          <t>.</t>
        </is>
      </c>
      <c r="BC16" s="410">
        <f>IF(D16&lt;&gt;"",IF(COUNTIFS($AM$11:$BB$11,"&gt;0",AM16:BB16,"=F")=COUNTIF(AM16:BB16,"=F"),SUMIFS($AM$11:$BB$11,AM16:BB16,"=F"),"Carga?"),"")</f>
        <v/>
      </c>
      <c r="BD16" s="362" t="n"/>
      <c r="BE16" s="363" t="n"/>
      <c r="BF16" s="31" t="n"/>
      <c r="BG16" s="32" t="n"/>
      <c r="BH16" s="54">
        <f>IF(BG16&gt;BF16,BG16,BF16)</f>
        <v/>
      </c>
      <c r="BI16" s="31" t="n"/>
      <c r="BJ16" s="32" t="n"/>
      <c r="BK16" s="54">
        <f>IF(BI16&gt;BJ16,BI16,BJ16)</f>
        <v/>
      </c>
      <c r="BL16" s="31" t="n"/>
      <c r="BM16" s="32" t="n"/>
      <c r="BN16" s="54">
        <f>IF(BL16&gt;BM16,BL16,BM16)</f>
        <v/>
      </c>
      <c r="BO16" s="31" t="n"/>
      <c r="BP16" s="32" t="n"/>
      <c r="BQ16" s="54">
        <f>IF(BO16&gt;BP16,BO16,BP16)</f>
        <v/>
      </c>
      <c r="BR16" s="55">
        <f>BH16+BK16+BN16+BQ16</f>
        <v/>
      </c>
    </row>
    <row r="17" ht="15" customHeight="1" s="179">
      <c r="B17" s="287">
        <f>ALUNOS!A10</f>
        <v/>
      </c>
      <c r="C17" s="362" t="n"/>
      <c r="D17" s="408">
        <f>ALUNOS!B10</f>
        <v/>
      </c>
      <c r="E17" s="362" t="n"/>
      <c r="F17" s="362" t="n"/>
      <c r="G17" s="362" t="n"/>
      <c r="H17" s="362" t="n"/>
      <c r="I17" s="362" t="n"/>
      <c r="J17" s="362" t="n"/>
      <c r="K17" s="362" t="n"/>
      <c r="L17" s="363" t="n"/>
      <c r="M17" s="409">
        <f>ALUNOS!C10</f>
        <v/>
      </c>
      <c r="N17" s="362" t="n"/>
      <c r="O17" s="362" t="n"/>
      <c r="P17" s="362" t="n"/>
      <c r="Q17" s="362" t="n"/>
      <c r="R17" s="362" t="n"/>
      <c r="S17" s="362" t="n"/>
      <c r="T17" s="362" t="n"/>
      <c r="U17" s="362" t="n"/>
      <c r="V17" s="362" t="n"/>
      <c r="W17" s="362" t="n"/>
      <c r="X17" s="362" t="n"/>
      <c r="Y17" s="362" t="n"/>
      <c r="Z17" s="362" t="n"/>
      <c r="AA17" s="362" t="n"/>
      <c r="AB17" s="362" t="n"/>
      <c r="AC17" s="362" t="n"/>
      <c r="AD17" s="362" t="n"/>
      <c r="AE17" s="362" t="n"/>
      <c r="AF17" s="362" t="n"/>
      <c r="AG17" s="362" t="n"/>
      <c r="AH17" s="362" t="n"/>
      <c r="AI17" s="362" t="n"/>
      <c r="AJ17" s="362" t="n"/>
      <c r="AK17" s="362" t="n"/>
      <c r="AL17" s="363" t="n"/>
      <c r="AM17" s="28" t="inlineStr">
        <is>
          <t>.</t>
        </is>
      </c>
      <c r="AN17" s="29" t="inlineStr">
        <is>
          <t>.</t>
        </is>
      </c>
      <c r="AO17" s="29" t="inlineStr">
        <is>
          <t>.</t>
        </is>
      </c>
      <c r="AP17" s="29" t="inlineStr">
        <is>
          <t>.</t>
        </is>
      </c>
      <c r="AQ17" s="29" t="inlineStr">
        <is>
          <t>.</t>
        </is>
      </c>
      <c r="AR17" s="29" t="inlineStr">
        <is>
          <t>.</t>
        </is>
      </c>
      <c r="AS17" s="30" t="inlineStr">
        <is>
          <t>.</t>
        </is>
      </c>
      <c r="AT17" s="30" t="inlineStr">
        <is>
          <t>.</t>
        </is>
      </c>
      <c r="AU17" s="30" t="inlineStr">
        <is>
          <t>.</t>
        </is>
      </c>
      <c r="AV17" s="30" t="inlineStr">
        <is>
          <t>.</t>
        </is>
      </c>
      <c r="AW17" s="30" t="inlineStr">
        <is>
          <t>.</t>
        </is>
      </c>
      <c r="AX17" s="30" t="inlineStr">
        <is>
          <t>.</t>
        </is>
      </c>
      <c r="AY17" s="30" t="inlineStr">
        <is>
          <t>.</t>
        </is>
      </c>
      <c r="AZ17" s="30" t="inlineStr">
        <is>
          <t>.</t>
        </is>
      </c>
      <c r="BA17" s="30" t="inlineStr">
        <is>
          <t>.</t>
        </is>
      </c>
      <c r="BB17" s="30" t="inlineStr">
        <is>
          <t>.</t>
        </is>
      </c>
      <c r="BC17" s="410">
        <f>IF(D17&lt;&gt;"",IF(COUNTIFS($AM$11:$BB$11,"&gt;0",AM17:BB17,"=F")=COUNTIF(AM17:BB17,"=F"),SUMIFS($AM$11:$BB$11,AM17:BB17,"=F"),"Carga?"),"")</f>
        <v/>
      </c>
      <c r="BD17" s="362" t="n"/>
      <c r="BE17" s="363" t="n"/>
      <c r="BF17" s="31" t="n"/>
      <c r="BG17" s="32" t="n"/>
      <c r="BH17" s="54">
        <f>IF(BG17&gt;BF17,BG17,BF17)</f>
        <v/>
      </c>
      <c r="BI17" s="31" t="n"/>
      <c r="BJ17" s="32" t="n"/>
      <c r="BK17" s="54">
        <f>IF(BI17&gt;BJ17,BI17,BJ17)</f>
        <v/>
      </c>
      <c r="BL17" s="31" t="n"/>
      <c r="BM17" s="32" t="n"/>
      <c r="BN17" s="54">
        <f>IF(BL17&gt;BM17,BL17,BM17)</f>
        <v/>
      </c>
      <c r="BO17" s="31" t="n"/>
      <c r="BP17" s="32" t="n"/>
      <c r="BQ17" s="54">
        <f>IF(BO17&gt;BP17,BO17,BP17)</f>
        <v/>
      </c>
      <c r="BR17" s="55">
        <f>BH17+BK17+BN17+BQ17</f>
        <v/>
      </c>
    </row>
    <row r="18" ht="15" customHeight="1" s="179">
      <c r="B18" s="296">
        <f>ALUNOS!A11</f>
        <v/>
      </c>
      <c r="C18" s="362" t="n"/>
      <c r="D18" s="411">
        <f>ALUNOS!B11</f>
        <v/>
      </c>
      <c r="E18" s="362" t="n"/>
      <c r="F18" s="362" t="n"/>
      <c r="G18" s="362" t="n"/>
      <c r="H18" s="362" t="n"/>
      <c r="I18" s="362" t="n"/>
      <c r="J18" s="362" t="n"/>
      <c r="K18" s="362" t="n"/>
      <c r="L18" s="363" t="n"/>
      <c r="M18" s="412">
        <f>ALUNOS!C11</f>
        <v/>
      </c>
      <c r="N18" s="362" t="n"/>
      <c r="O18" s="362" t="n"/>
      <c r="P18" s="362" t="n"/>
      <c r="Q18" s="362" t="n"/>
      <c r="R18" s="362" t="n"/>
      <c r="S18" s="362" t="n"/>
      <c r="T18" s="362" t="n"/>
      <c r="U18" s="362" t="n"/>
      <c r="V18" s="362" t="n"/>
      <c r="W18" s="362" t="n"/>
      <c r="X18" s="362" t="n"/>
      <c r="Y18" s="362" t="n"/>
      <c r="Z18" s="362" t="n"/>
      <c r="AA18" s="362" t="n"/>
      <c r="AB18" s="362" t="n"/>
      <c r="AC18" s="362" t="n"/>
      <c r="AD18" s="362" t="n"/>
      <c r="AE18" s="362" t="n"/>
      <c r="AF18" s="362" t="n"/>
      <c r="AG18" s="362" t="n"/>
      <c r="AH18" s="362" t="n"/>
      <c r="AI18" s="362" t="n"/>
      <c r="AJ18" s="362" t="n"/>
      <c r="AK18" s="362" t="n"/>
      <c r="AL18" s="363" t="n"/>
      <c r="AM18" s="34" t="inlineStr">
        <is>
          <t>.</t>
        </is>
      </c>
      <c r="AN18" s="35" t="inlineStr">
        <is>
          <t>.</t>
        </is>
      </c>
      <c r="AO18" s="35" t="inlineStr">
        <is>
          <t>.</t>
        </is>
      </c>
      <c r="AP18" s="35" t="inlineStr">
        <is>
          <t>.</t>
        </is>
      </c>
      <c r="AQ18" s="35" t="inlineStr">
        <is>
          <t>.</t>
        </is>
      </c>
      <c r="AR18" s="35" t="inlineStr">
        <is>
          <t>.</t>
        </is>
      </c>
      <c r="AS18" s="35" t="inlineStr">
        <is>
          <t>.</t>
        </is>
      </c>
      <c r="AT18" s="35" t="inlineStr">
        <is>
          <t>.</t>
        </is>
      </c>
      <c r="AU18" s="35" t="inlineStr">
        <is>
          <t>.</t>
        </is>
      </c>
      <c r="AV18" s="35" t="inlineStr">
        <is>
          <t>.</t>
        </is>
      </c>
      <c r="AW18" s="35" t="inlineStr">
        <is>
          <t>.</t>
        </is>
      </c>
      <c r="AX18" s="35" t="inlineStr">
        <is>
          <t>.</t>
        </is>
      </c>
      <c r="AY18" s="35" t="inlineStr">
        <is>
          <t>.</t>
        </is>
      </c>
      <c r="AZ18" s="35" t="inlineStr">
        <is>
          <t>.</t>
        </is>
      </c>
      <c r="BA18" s="35" t="inlineStr">
        <is>
          <t>.</t>
        </is>
      </c>
      <c r="BB18" s="35" t="inlineStr">
        <is>
          <t>.</t>
        </is>
      </c>
      <c r="BC18" s="413">
        <f>IF(D18&lt;&gt;"",IF(COUNTIFS($AM$11:$BB$11,"&gt;0",AM18:BB18,"=F")=COUNTIF(AM18:BB18,"=F"),SUMIFS($AM$11:$BB$11,AM18:BB18,"=F"),"Carga?"),"")</f>
        <v/>
      </c>
      <c r="BD18" s="362" t="n"/>
      <c r="BE18" s="363" t="n"/>
      <c r="BF18" s="31" t="n"/>
      <c r="BG18" s="36" t="n"/>
      <c r="BH18" s="54">
        <f>IF(BG18&gt;BF18,BG18,BF18)</f>
        <v/>
      </c>
      <c r="BI18" s="37" t="n"/>
      <c r="BJ18" s="36" t="n"/>
      <c r="BK18" s="54">
        <f>IF(BI18&gt;BJ18,BI18,BJ18)</f>
        <v/>
      </c>
      <c r="BL18" s="37" t="n"/>
      <c r="BM18" s="36" t="n"/>
      <c r="BN18" s="54">
        <f>IF(BL18&gt;BM18,BL18,BM18)</f>
        <v/>
      </c>
      <c r="BO18" s="37" t="n"/>
      <c r="BP18" s="36" t="n"/>
      <c r="BQ18" s="54">
        <f>IF(BO18&gt;BP18,BO18,BP18)</f>
        <v/>
      </c>
      <c r="BR18" s="55">
        <f>BH18+BK18+BN18+BQ18</f>
        <v/>
      </c>
    </row>
    <row r="19" ht="15" customHeight="1" s="179">
      <c r="B19" s="296">
        <f>ALUNOS!A12</f>
        <v/>
      </c>
      <c r="C19" s="362" t="n"/>
      <c r="D19" s="411">
        <f>ALUNOS!B12</f>
        <v/>
      </c>
      <c r="E19" s="362" t="n"/>
      <c r="F19" s="362" t="n"/>
      <c r="G19" s="362" t="n"/>
      <c r="H19" s="362" t="n"/>
      <c r="I19" s="362" t="n"/>
      <c r="J19" s="362" t="n"/>
      <c r="K19" s="362" t="n"/>
      <c r="L19" s="363" t="n"/>
      <c r="M19" s="412">
        <f>ALUNOS!C12</f>
        <v/>
      </c>
      <c r="N19" s="362" t="n"/>
      <c r="O19" s="362" t="n"/>
      <c r="P19" s="362" t="n"/>
      <c r="Q19" s="362" t="n"/>
      <c r="R19" s="362" t="n"/>
      <c r="S19" s="362" t="n"/>
      <c r="T19" s="362" t="n"/>
      <c r="U19" s="362" t="n"/>
      <c r="V19" s="362" t="n"/>
      <c r="W19" s="362" t="n"/>
      <c r="X19" s="362" t="n"/>
      <c r="Y19" s="362" t="n"/>
      <c r="Z19" s="362" t="n"/>
      <c r="AA19" s="362" t="n"/>
      <c r="AB19" s="362" t="n"/>
      <c r="AC19" s="362" t="n"/>
      <c r="AD19" s="362" t="n"/>
      <c r="AE19" s="362" t="n"/>
      <c r="AF19" s="362" t="n"/>
      <c r="AG19" s="362" t="n"/>
      <c r="AH19" s="362" t="n"/>
      <c r="AI19" s="362" t="n"/>
      <c r="AJ19" s="362" t="n"/>
      <c r="AK19" s="362" t="n"/>
      <c r="AL19" s="363" t="n"/>
      <c r="AM19" s="34" t="inlineStr">
        <is>
          <t>.</t>
        </is>
      </c>
      <c r="AN19" s="35" t="inlineStr">
        <is>
          <t>.</t>
        </is>
      </c>
      <c r="AO19" s="35" t="inlineStr">
        <is>
          <t>.</t>
        </is>
      </c>
      <c r="AP19" s="35" t="inlineStr">
        <is>
          <t>.</t>
        </is>
      </c>
      <c r="AQ19" s="35" t="inlineStr">
        <is>
          <t>.</t>
        </is>
      </c>
      <c r="AR19" s="35" t="inlineStr">
        <is>
          <t>.</t>
        </is>
      </c>
      <c r="AS19" s="35" t="inlineStr">
        <is>
          <t>.</t>
        </is>
      </c>
      <c r="AT19" s="35" t="inlineStr">
        <is>
          <t>.</t>
        </is>
      </c>
      <c r="AU19" s="35" t="inlineStr">
        <is>
          <t>.</t>
        </is>
      </c>
      <c r="AV19" s="35" t="inlineStr">
        <is>
          <t>.</t>
        </is>
      </c>
      <c r="AW19" s="35" t="inlineStr">
        <is>
          <t>.</t>
        </is>
      </c>
      <c r="AX19" s="35" t="inlineStr">
        <is>
          <t>.</t>
        </is>
      </c>
      <c r="AY19" s="35" t="inlineStr">
        <is>
          <t>.</t>
        </is>
      </c>
      <c r="AZ19" s="35" t="inlineStr">
        <is>
          <t>.</t>
        </is>
      </c>
      <c r="BA19" s="35" t="inlineStr">
        <is>
          <t>.</t>
        </is>
      </c>
      <c r="BB19" s="35" t="inlineStr">
        <is>
          <t>.</t>
        </is>
      </c>
      <c r="BC19" s="413">
        <f>IF(D19&lt;&gt;"",IF(COUNTIFS($AM$11:$BB$11,"&gt;0",AM19:BB19,"=F")=COUNTIF(AM19:BB19,"=F"),SUMIFS($AM$11:$BB$11,AM19:BB19,"=F"),"Carga?"),"")</f>
        <v/>
      </c>
      <c r="BD19" s="362" t="n"/>
      <c r="BE19" s="363" t="n"/>
      <c r="BF19" s="31" t="n"/>
      <c r="BG19" s="36" t="n"/>
      <c r="BH19" s="54">
        <f>IF(BG19&gt;BF19,BG19,BF19)</f>
        <v/>
      </c>
      <c r="BI19" s="37" t="n"/>
      <c r="BJ19" s="36" t="n"/>
      <c r="BK19" s="54">
        <f>IF(BI19&gt;BJ19,BI19,BJ19)</f>
        <v/>
      </c>
      <c r="BL19" s="37" t="n"/>
      <c r="BM19" s="36" t="n"/>
      <c r="BN19" s="54">
        <f>IF(BL19&gt;BM19,BL19,BM19)</f>
        <v/>
      </c>
      <c r="BO19" s="37" t="n"/>
      <c r="BP19" s="36" t="n"/>
      <c r="BQ19" s="54">
        <f>IF(BO19&gt;BP19,BO19,BP19)</f>
        <v/>
      </c>
      <c r="BR19" s="55">
        <f>BH19+BK19+BN19+BQ19</f>
        <v/>
      </c>
    </row>
    <row r="20" ht="15" customHeight="1" s="179">
      <c r="B20" s="296">
        <f>ALUNOS!A13</f>
        <v/>
      </c>
      <c r="C20" s="362" t="n"/>
      <c r="D20" s="411">
        <f>ALUNOS!B13</f>
        <v/>
      </c>
      <c r="E20" s="362" t="n"/>
      <c r="F20" s="362" t="n"/>
      <c r="G20" s="362" t="n"/>
      <c r="H20" s="362" t="n"/>
      <c r="I20" s="362" t="n"/>
      <c r="J20" s="362" t="n"/>
      <c r="K20" s="362" t="n"/>
      <c r="L20" s="363" t="n"/>
      <c r="M20" s="412">
        <f>ALUNOS!C13</f>
        <v/>
      </c>
      <c r="N20" s="362" t="n"/>
      <c r="O20" s="362" t="n"/>
      <c r="P20" s="362" t="n"/>
      <c r="Q20" s="362" t="n"/>
      <c r="R20" s="362" t="n"/>
      <c r="S20" s="362" t="n"/>
      <c r="T20" s="362" t="n"/>
      <c r="U20" s="362" t="n"/>
      <c r="V20" s="362" t="n"/>
      <c r="W20" s="362" t="n"/>
      <c r="X20" s="362" t="n"/>
      <c r="Y20" s="362" t="n"/>
      <c r="Z20" s="362" t="n"/>
      <c r="AA20" s="362" t="n"/>
      <c r="AB20" s="362" t="n"/>
      <c r="AC20" s="362" t="n"/>
      <c r="AD20" s="362" t="n"/>
      <c r="AE20" s="362" t="n"/>
      <c r="AF20" s="362" t="n"/>
      <c r="AG20" s="362" t="n"/>
      <c r="AH20" s="362" t="n"/>
      <c r="AI20" s="362" t="n"/>
      <c r="AJ20" s="362" t="n"/>
      <c r="AK20" s="362" t="n"/>
      <c r="AL20" s="363" t="n"/>
      <c r="AM20" s="38" t="inlineStr">
        <is>
          <t>.</t>
        </is>
      </c>
      <c r="AN20" s="39" t="inlineStr">
        <is>
          <t>.</t>
        </is>
      </c>
      <c r="AO20" s="39" t="inlineStr">
        <is>
          <t>.</t>
        </is>
      </c>
      <c r="AP20" s="39" t="inlineStr">
        <is>
          <t>.</t>
        </is>
      </c>
      <c r="AQ20" s="39" t="inlineStr">
        <is>
          <t>.</t>
        </is>
      </c>
      <c r="AR20" s="39" t="inlineStr">
        <is>
          <t>.</t>
        </is>
      </c>
      <c r="AS20" s="39" t="inlineStr">
        <is>
          <t>.</t>
        </is>
      </c>
      <c r="AT20" s="35" t="inlineStr">
        <is>
          <t>.</t>
        </is>
      </c>
      <c r="AU20" s="35" t="inlineStr">
        <is>
          <t>.</t>
        </is>
      </c>
      <c r="AV20" s="35" t="inlineStr">
        <is>
          <t>.</t>
        </is>
      </c>
      <c r="AW20" s="35" t="inlineStr">
        <is>
          <t>.</t>
        </is>
      </c>
      <c r="AX20" s="35" t="inlineStr">
        <is>
          <t>.</t>
        </is>
      </c>
      <c r="AY20" s="35" t="inlineStr">
        <is>
          <t>.</t>
        </is>
      </c>
      <c r="AZ20" s="35" t="inlineStr">
        <is>
          <t>.</t>
        </is>
      </c>
      <c r="BA20" s="35" t="inlineStr">
        <is>
          <t>.</t>
        </is>
      </c>
      <c r="BB20" s="35" t="inlineStr">
        <is>
          <t>.</t>
        </is>
      </c>
      <c r="BC20" s="413">
        <f>IF(D20&lt;&gt;"",IF(COUNTIFS($AM$11:$BB$11,"&gt;0",AM20:BB20,"=F")=COUNTIF(AM20:BB20,"=F"),SUMIFS($AM$11:$BB$11,AM20:BB20,"=F"),"Carga?"),"")</f>
        <v/>
      </c>
      <c r="BD20" s="362" t="n"/>
      <c r="BE20" s="363" t="n"/>
      <c r="BF20" s="31" t="n"/>
      <c r="BG20" s="36" t="n"/>
      <c r="BH20" s="54">
        <f>IF(BG20&gt;BF20,BG20,BF20)</f>
        <v/>
      </c>
      <c r="BI20" s="37" t="n"/>
      <c r="BJ20" s="36" t="n"/>
      <c r="BK20" s="54">
        <f>IF(BI20&gt;BJ20,BI20,BJ20)</f>
        <v/>
      </c>
      <c r="BL20" s="37" t="n"/>
      <c r="BM20" s="36" t="n"/>
      <c r="BN20" s="54">
        <f>IF(BL20&gt;BM20,BL20,BM20)</f>
        <v/>
      </c>
      <c r="BO20" s="37" t="n"/>
      <c r="BP20" s="36" t="n"/>
      <c r="BQ20" s="54">
        <f>IF(BO20&gt;BP20,BO20,BP20)</f>
        <v/>
      </c>
      <c r="BR20" s="55">
        <f>BH20+BK20+BN20+BQ20</f>
        <v/>
      </c>
    </row>
    <row r="21" ht="15" customHeight="1" s="179">
      <c r="B21" s="296">
        <f>ALUNOS!A14</f>
        <v/>
      </c>
      <c r="C21" s="362" t="n"/>
      <c r="D21" s="411">
        <f>ALUNOS!B14</f>
        <v/>
      </c>
      <c r="E21" s="362" t="n"/>
      <c r="F21" s="362" t="n"/>
      <c r="G21" s="362" t="n"/>
      <c r="H21" s="362" t="n"/>
      <c r="I21" s="362" t="n"/>
      <c r="J21" s="362" t="n"/>
      <c r="K21" s="362" t="n"/>
      <c r="L21" s="363" t="n"/>
      <c r="M21" s="412">
        <f>ALUNOS!C14</f>
        <v/>
      </c>
      <c r="N21" s="362" t="n"/>
      <c r="O21" s="362" t="n"/>
      <c r="P21" s="362" t="n"/>
      <c r="Q21" s="362" t="n"/>
      <c r="R21" s="362" t="n"/>
      <c r="S21" s="362" t="n"/>
      <c r="T21" s="362" t="n"/>
      <c r="U21" s="362" t="n"/>
      <c r="V21" s="362" t="n"/>
      <c r="W21" s="362" t="n"/>
      <c r="X21" s="362" t="n"/>
      <c r="Y21" s="362" t="n"/>
      <c r="Z21" s="362" t="n"/>
      <c r="AA21" s="362" t="n"/>
      <c r="AB21" s="362" t="n"/>
      <c r="AC21" s="362" t="n"/>
      <c r="AD21" s="362" t="n"/>
      <c r="AE21" s="362" t="n"/>
      <c r="AF21" s="362" t="n"/>
      <c r="AG21" s="362" t="n"/>
      <c r="AH21" s="362" t="n"/>
      <c r="AI21" s="362" t="n"/>
      <c r="AJ21" s="362" t="n"/>
      <c r="AK21" s="362" t="n"/>
      <c r="AL21" s="363" t="n"/>
      <c r="AM21" s="34" t="inlineStr">
        <is>
          <t>.</t>
        </is>
      </c>
      <c r="AN21" s="35" t="inlineStr">
        <is>
          <t>.</t>
        </is>
      </c>
      <c r="AO21" s="35" t="inlineStr">
        <is>
          <t>.</t>
        </is>
      </c>
      <c r="AP21" s="35" t="inlineStr">
        <is>
          <t>.</t>
        </is>
      </c>
      <c r="AQ21" s="35" t="inlineStr">
        <is>
          <t>.</t>
        </is>
      </c>
      <c r="AR21" s="35" t="inlineStr">
        <is>
          <t>.</t>
        </is>
      </c>
      <c r="AS21" s="35" t="inlineStr">
        <is>
          <t>.</t>
        </is>
      </c>
      <c r="AT21" s="35" t="inlineStr">
        <is>
          <t>.</t>
        </is>
      </c>
      <c r="AU21" s="35" t="inlineStr">
        <is>
          <t>.</t>
        </is>
      </c>
      <c r="AV21" s="35" t="inlineStr">
        <is>
          <t>.</t>
        </is>
      </c>
      <c r="AW21" s="35" t="inlineStr">
        <is>
          <t>.</t>
        </is>
      </c>
      <c r="AX21" s="35" t="inlineStr">
        <is>
          <t>.</t>
        </is>
      </c>
      <c r="AY21" s="35" t="inlineStr">
        <is>
          <t>.</t>
        </is>
      </c>
      <c r="AZ21" s="35" t="inlineStr">
        <is>
          <t>.</t>
        </is>
      </c>
      <c r="BA21" s="35" t="inlineStr">
        <is>
          <t>.</t>
        </is>
      </c>
      <c r="BB21" s="35" t="inlineStr">
        <is>
          <t>.</t>
        </is>
      </c>
      <c r="BC21" s="413">
        <f>IF(D21&lt;&gt;"",IF(COUNTIFS($AM$11:$BB$11,"&gt;0",AM21:BB21,"=F")=COUNTIF(AM21:BB21,"=F"),SUMIFS($AM$11:$BB$11,AM21:BB21,"=F"),"Carga?"),"")</f>
        <v/>
      </c>
      <c r="BD21" s="362" t="n"/>
      <c r="BE21" s="363" t="n"/>
      <c r="BF21" s="31" t="n"/>
      <c r="BG21" s="36" t="n"/>
      <c r="BH21" s="54">
        <f>IF(BG21&gt;BF21,BG21,BF21)</f>
        <v/>
      </c>
      <c r="BI21" s="37" t="n"/>
      <c r="BJ21" s="36" t="n"/>
      <c r="BK21" s="54">
        <f>IF(BI21&gt;BJ21,BI21,BJ21)</f>
        <v/>
      </c>
      <c r="BL21" s="37" t="n"/>
      <c r="BM21" s="36" t="n"/>
      <c r="BN21" s="54">
        <f>IF(BL21&gt;BM21,BL21,BM21)</f>
        <v/>
      </c>
      <c r="BO21" s="37" t="n"/>
      <c r="BP21" s="36" t="n"/>
      <c r="BQ21" s="54">
        <f>IF(BO21&gt;BP21,BO21,BP21)</f>
        <v/>
      </c>
      <c r="BR21" s="55">
        <f>BH21+BK21+BN21+BQ21</f>
        <v/>
      </c>
    </row>
    <row r="22" ht="15" customHeight="1" s="179">
      <c r="B22" s="303">
        <f>ALUNOS!A15</f>
        <v/>
      </c>
      <c r="C22" s="362" t="n"/>
      <c r="D22" s="414">
        <f>ALUNOS!B15</f>
        <v/>
      </c>
      <c r="E22" s="362" t="n"/>
      <c r="F22" s="362" t="n"/>
      <c r="G22" s="362" t="n"/>
      <c r="H22" s="362" t="n"/>
      <c r="I22" s="362" t="n"/>
      <c r="J22" s="362" t="n"/>
      <c r="K22" s="362" t="n"/>
      <c r="L22" s="363" t="n"/>
      <c r="M22" s="415">
        <f>ALUNOS!C15</f>
        <v/>
      </c>
      <c r="N22" s="362" t="n"/>
      <c r="O22" s="362" t="n"/>
      <c r="P22" s="362" t="n"/>
      <c r="Q22" s="362" t="n"/>
      <c r="R22" s="362" t="n"/>
      <c r="S22" s="362" t="n"/>
      <c r="T22" s="362" t="n"/>
      <c r="U22" s="362" t="n"/>
      <c r="V22" s="362" t="n"/>
      <c r="W22" s="362" t="n"/>
      <c r="X22" s="362" t="n"/>
      <c r="Y22" s="362" t="n"/>
      <c r="Z22" s="362" t="n"/>
      <c r="AA22" s="362" t="n"/>
      <c r="AB22" s="362" t="n"/>
      <c r="AC22" s="362" t="n"/>
      <c r="AD22" s="362" t="n"/>
      <c r="AE22" s="362" t="n"/>
      <c r="AF22" s="362" t="n"/>
      <c r="AG22" s="362" t="n"/>
      <c r="AH22" s="362" t="n"/>
      <c r="AI22" s="362" t="n"/>
      <c r="AJ22" s="362" t="n"/>
      <c r="AK22" s="362" t="n"/>
      <c r="AL22" s="363" t="n"/>
      <c r="AM22" s="40" t="inlineStr">
        <is>
          <t>.</t>
        </is>
      </c>
      <c r="AN22" s="41" t="inlineStr">
        <is>
          <t>.</t>
        </is>
      </c>
      <c r="AO22" s="41" t="inlineStr">
        <is>
          <t>.</t>
        </is>
      </c>
      <c r="AP22" s="41" t="inlineStr">
        <is>
          <t>.</t>
        </is>
      </c>
      <c r="AQ22" s="41" t="inlineStr">
        <is>
          <t>.</t>
        </is>
      </c>
      <c r="AR22" s="41" t="inlineStr">
        <is>
          <t>.</t>
        </is>
      </c>
      <c r="AS22" s="41" t="inlineStr">
        <is>
          <t>.</t>
        </is>
      </c>
      <c r="AT22" s="41" t="inlineStr">
        <is>
          <t>.</t>
        </is>
      </c>
      <c r="AU22" s="41" t="inlineStr">
        <is>
          <t>.</t>
        </is>
      </c>
      <c r="AV22" s="41" t="inlineStr">
        <is>
          <t>.</t>
        </is>
      </c>
      <c r="AW22" s="41" t="inlineStr">
        <is>
          <t>.</t>
        </is>
      </c>
      <c r="AX22" s="41" t="inlineStr">
        <is>
          <t>.</t>
        </is>
      </c>
      <c r="AY22" s="41" t="inlineStr">
        <is>
          <t>.</t>
        </is>
      </c>
      <c r="AZ22" s="41" t="inlineStr">
        <is>
          <t>.</t>
        </is>
      </c>
      <c r="BA22" s="41" t="inlineStr">
        <is>
          <t>.</t>
        </is>
      </c>
      <c r="BB22" s="41" t="inlineStr">
        <is>
          <t>.</t>
        </is>
      </c>
      <c r="BC22" s="416">
        <f>IF(D22&lt;&gt;"",IF(COUNTIFS($AM$11:$BB$11,"&gt;0",AM22:BB22,"=F")=COUNTIF(AM22:BB22,"=F"),SUMIFS($AM$11:$BB$11,AM22:BB22,"=F"),"Carga?"),"")</f>
        <v/>
      </c>
      <c r="BD22" s="362" t="n"/>
      <c r="BE22" s="363" t="n"/>
      <c r="BF22" s="31" t="n"/>
      <c r="BG22" s="42" t="n"/>
      <c r="BH22" s="54">
        <f>IF(BG22&gt;BF22,BG22,BF22)</f>
        <v/>
      </c>
      <c r="BI22" s="43" t="n"/>
      <c r="BJ22" s="42" t="n"/>
      <c r="BK22" s="54">
        <f>IF(BI22&gt;BJ22,BI22,BJ22)</f>
        <v/>
      </c>
      <c r="BL22" s="43" t="n"/>
      <c r="BM22" s="42" t="n"/>
      <c r="BN22" s="54">
        <f>IF(BL22&gt;BM22,BL22,BM22)</f>
        <v/>
      </c>
      <c r="BO22" s="43" t="n"/>
      <c r="BP22" s="42" t="n"/>
      <c r="BQ22" s="54">
        <f>IF(BO22&gt;BP22,BO22,BP22)</f>
        <v/>
      </c>
      <c r="BR22" s="55">
        <f>BH22+BK22+BN22+BQ22</f>
        <v/>
      </c>
    </row>
    <row r="23" ht="15" customHeight="1" s="179">
      <c r="B23" s="287">
        <f>ALUNOS!A16</f>
        <v/>
      </c>
      <c r="C23" s="362" t="n"/>
      <c r="D23" s="417">
        <f>ALUNOS!B16</f>
        <v/>
      </c>
      <c r="E23" s="362" t="n"/>
      <c r="F23" s="362" t="n"/>
      <c r="G23" s="362" t="n"/>
      <c r="H23" s="362" t="n"/>
      <c r="I23" s="362" t="n"/>
      <c r="J23" s="362" t="n"/>
      <c r="K23" s="362" t="n"/>
      <c r="L23" s="363" t="n"/>
      <c r="M23" s="418">
        <f>ALUNOS!C16</f>
        <v/>
      </c>
      <c r="N23" s="362" t="n"/>
      <c r="O23" s="362" t="n"/>
      <c r="P23" s="362" t="n"/>
      <c r="Q23" s="362" t="n"/>
      <c r="R23" s="362" t="n"/>
      <c r="S23" s="362" t="n"/>
      <c r="T23" s="362" t="n"/>
      <c r="U23" s="362" t="n"/>
      <c r="V23" s="362" t="n"/>
      <c r="W23" s="362" t="n"/>
      <c r="X23" s="362" t="n"/>
      <c r="Y23" s="362" t="n"/>
      <c r="Z23" s="362" t="n"/>
      <c r="AA23" s="362" t="n"/>
      <c r="AB23" s="362" t="n"/>
      <c r="AC23" s="362" t="n"/>
      <c r="AD23" s="362" t="n"/>
      <c r="AE23" s="362" t="n"/>
      <c r="AF23" s="362" t="n"/>
      <c r="AG23" s="362" t="n"/>
      <c r="AH23" s="362" t="n"/>
      <c r="AI23" s="362" t="n"/>
      <c r="AJ23" s="362" t="n"/>
      <c r="AK23" s="362" t="n"/>
      <c r="AL23" s="363" t="n"/>
      <c r="AM23" s="44" t="inlineStr">
        <is>
          <t>.</t>
        </is>
      </c>
      <c r="AN23" s="45" t="inlineStr">
        <is>
          <t>.</t>
        </is>
      </c>
      <c r="AO23" s="45" t="inlineStr">
        <is>
          <t>.</t>
        </is>
      </c>
      <c r="AP23" s="45" t="inlineStr">
        <is>
          <t>.</t>
        </is>
      </c>
      <c r="AQ23" s="45" t="inlineStr">
        <is>
          <t>.</t>
        </is>
      </c>
      <c r="AR23" s="45" t="inlineStr">
        <is>
          <t>.</t>
        </is>
      </c>
      <c r="AS23" s="45" t="inlineStr">
        <is>
          <t>.</t>
        </is>
      </c>
      <c r="AT23" s="45" t="inlineStr">
        <is>
          <t>.</t>
        </is>
      </c>
      <c r="AU23" s="45" t="inlineStr">
        <is>
          <t>.</t>
        </is>
      </c>
      <c r="AV23" s="45" t="inlineStr">
        <is>
          <t>.</t>
        </is>
      </c>
      <c r="AW23" s="45" t="inlineStr">
        <is>
          <t>.</t>
        </is>
      </c>
      <c r="AX23" s="45" t="inlineStr">
        <is>
          <t>.</t>
        </is>
      </c>
      <c r="AY23" s="45" t="inlineStr">
        <is>
          <t>.</t>
        </is>
      </c>
      <c r="AZ23" s="45" t="inlineStr">
        <is>
          <t>.</t>
        </is>
      </c>
      <c r="BA23" s="45" t="inlineStr">
        <is>
          <t>.</t>
        </is>
      </c>
      <c r="BB23" s="45" t="inlineStr">
        <is>
          <t>.</t>
        </is>
      </c>
      <c r="BC23" s="419">
        <f>IF(D23&lt;&gt;"",IF(COUNTIFS($AM$11:$BB$11,"&gt;0",AM23:BB23,"=F")=COUNTIF(AM23:BB23,"=F"),SUMIFS($AM$11:$BB$11,AM23:BB23,"=F"),"Carga?"),"")</f>
        <v/>
      </c>
      <c r="BD23" s="362" t="n"/>
      <c r="BE23" s="363" t="n"/>
      <c r="BF23" s="31" t="n"/>
      <c r="BG23" s="32" t="n"/>
      <c r="BH23" s="54">
        <f>IF(BG23&gt;BF23,BG23,BF23)</f>
        <v/>
      </c>
      <c r="BI23" s="31" t="n"/>
      <c r="BJ23" s="32" t="n"/>
      <c r="BK23" s="54">
        <f>IF(BI23&gt;BJ23,BI23,BJ23)</f>
        <v/>
      </c>
      <c r="BL23" s="31" t="n"/>
      <c r="BM23" s="32" t="n"/>
      <c r="BN23" s="54">
        <f>IF(BL23&gt;BM23,BL23,BM23)</f>
        <v/>
      </c>
      <c r="BO23" s="31" t="n"/>
      <c r="BP23" s="32" t="n"/>
      <c r="BQ23" s="54">
        <f>IF(BO23&gt;BP23,BO23,BP23)</f>
        <v/>
      </c>
      <c r="BR23" s="55">
        <f>BH23+BK23+BN23+BQ23</f>
        <v/>
      </c>
    </row>
    <row r="24" ht="15" customHeight="1" s="179">
      <c r="B24" s="287">
        <f>ALUNOS!A17</f>
        <v/>
      </c>
      <c r="C24" s="362" t="n"/>
      <c r="D24" s="408">
        <f>ALUNOS!B17</f>
        <v/>
      </c>
      <c r="E24" s="362" t="n"/>
      <c r="F24" s="362" t="n"/>
      <c r="G24" s="362" t="n"/>
      <c r="H24" s="362" t="n"/>
      <c r="I24" s="362" t="n"/>
      <c r="J24" s="362" t="n"/>
      <c r="K24" s="362" t="n"/>
      <c r="L24" s="363" t="n"/>
      <c r="M24" s="409">
        <f>ALUNOS!C17</f>
        <v/>
      </c>
      <c r="N24" s="362" t="n"/>
      <c r="O24" s="362" t="n"/>
      <c r="P24" s="362" t="n"/>
      <c r="Q24" s="362" t="n"/>
      <c r="R24" s="362" t="n"/>
      <c r="S24" s="362" t="n"/>
      <c r="T24" s="362" t="n"/>
      <c r="U24" s="362" t="n"/>
      <c r="V24" s="362" t="n"/>
      <c r="W24" s="362" t="n"/>
      <c r="X24" s="362" t="n"/>
      <c r="Y24" s="362" t="n"/>
      <c r="Z24" s="362" t="n"/>
      <c r="AA24" s="362" t="n"/>
      <c r="AB24" s="362" t="n"/>
      <c r="AC24" s="362" t="n"/>
      <c r="AD24" s="362" t="n"/>
      <c r="AE24" s="362" t="n"/>
      <c r="AF24" s="362" t="n"/>
      <c r="AG24" s="362" t="n"/>
      <c r="AH24" s="362" t="n"/>
      <c r="AI24" s="362" t="n"/>
      <c r="AJ24" s="362" t="n"/>
      <c r="AK24" s="362" t="n"/>
      <c r="AL24" s="363" t="n"/>
      <c r="AM24" s="28" t="inlineStr">
        <is>
          <t>.</t>
        </is>
      </c>
      <c r="AN24" s="29" t="inlineStr">
        <is>
          <t>.</t>
        </is>
      </c>
      <c r="AO24" s="29" t="inlineStr">
        <is>
          <t>.</t>
        </is>
      </c>
      <c r="AP24" s="29" t="inlineStr">
        <is>
          <t>.</t>
        </is>
      </c>
      <c r="AQ24" s="29" t="inlineStr">
        <is>
          <t>.</t>
        </is>
      </c>
      <c r="AR24" s="29" t="inlineStr">
        <is>
          <t>.</t>
        </is>
      </c>
      <c r="AS24" s="29" t="inlineStr">
        <is>
          <t>.</t>
        </is>
      </c>
      <c r="AT24" s="30" t="inlineStr">
        <is>
          <t>.</t>
        </is>
      </c>
      <c r="AU24" s="30" t="inlineStr">
        <is>
          <t>.</t>
        </is>
      </c>
      <c r="AV24" s="30" t="inlineStr">
        <is>
          <t>.</t>
        </is>
      </c>
      <c r="AW24" s="30" t="inlineStr">
        <is>
          <t>.</t>
        </is>
      </c>
      <c r="AX24" s="30" t="inlineStr">
        <is>
          <t>.</t>
        </is>
      </c>
      <c r="AY24" s="30" t="inlineStr">
        <is>
          <t>.</t>
        </is>
      </c>
      <c r="AZ24" s="30" t="inlineStr">
        <is>
          <t>.</t>
        </is>
      </c>
      <c r="BA24" s="30" t="inlineStr">
        <is>
          <t>.</t>
        </is>
      </c>
      <c r="BB24" s="30" t="inlineStr">
        <is>
          <t>.</t>
        </is>
      </c>
      <c r="BC24" s="410">
        <f>IF(D24&lt;&gt;"",IF(COUNTIFS($AM$11:$BB$11,"&gt;0",AM24:BB24,"=F")=COUNTIF(AM24:BB24,"=F"),SUMIFS($AM$11:$BB$11,AM24:BB24,"=F"),"Carga?"),"")</f>
        <v/>
      </c>
      <c r="BD24" s="362" t="n"/>
      <c r="BE24" s="363" t="n"/>
      <c r="BF24" s="31" t="n"/>
      <c r="BG24" s="32" t="n"/>
      <c r="BH24" s="54">
        <f>IF(BG24&gt;BF24,BG24,BF24)</f>
        <v/>
      </c>
      <c r="BI24" s="31" t="n"/>
      <c r="BJ24" s="32" t="n"/>
      <c r="BK24" s="54">
        <f>IF(BI24&gt;BJ24,BI24,BJ24)</f>
        <v/>
      </c>
      <c r="BL24" s="31" t="n"/>
      <c r="BM24" s="32" t="n"/>
      <c r="BN24" s="54">
        <f>IF(BL24&gt;BM24,BL24,BM24)</f>
        <v/>
      </c>
      <c r="BO24" s="31" t="n"/>
      <c r="BP24" s="32" t="n"/>
      <c r="BQ24" s="54">
        <f>IF(BO24&gt;BP24,BO24,BP24)</f>
        <v/>
      </c>
      <c r="BR24" s="55">
        <f>BH24+BK24+BN24+BQ24</f>
        <v/>
      </c>
    </row>
    <row r="25" ht="15" customHeight="1" s="179">
      <c r="B25" s="287">
        <f>ALUNOS!A18</f>
        <v/>
      </c>
      <c r="C25" s="362" t="n"/>
      <c r="D25" s="408">
        <f>ALUNOS!B18</f>
        <v/>
      </c>
      <c r="E25" s="362" t="n"/>
      <c r="F25" s="362" t="n"/>
      <c r="G25" s="362" t="n"/>
      <c r="H25" s="362" t="n"/>
      <c r="I25" s="362" t="n"/>
      <c r="J25" s="362" t="n"/>
      <c r="K25" s="362" t="n"/>
      <c r="L25" s="363" t="n"/>
      <c r="M25" s="409">
        <f>ALUNOS!C18</f>
        <v/>
      </c>
      <c r="N25" s="362" t="n"/>
      <c r="O25" s="362" t="n"/>
      <c r="P25" s="362" t="n"/>
      <c r="Q25" s="362" t="n"/>
      <c r="R25" s="362" t="n"/>
      <c r="S25" s="362" t="n"/>
      <c r="T25" s="362" t="n"/>
      <c r="U25" s="362" t="n"/>
      <c r="V25" s="362" t="n"/>
      <c r="W25" s="362" t="n"/>
      <c r="X25" s="362" t="n"/>
      <c r="Y25" s="362" t="n"/>
      <c r="Z25" s="362" t="n"/>
      <c r="AA25" s="362" t="n"/>
      <c r="AB25" s="362" t="n"/>
      <c r="AC25" s="362" t="n"/>
      <c r="AD25" s="362" t="n"/>
      <c r="AE25" s="362" t="n"/>
      <c r="AF25" s="362" t="n"/>
      <c r="AG25" s="362" t="n"/>
      <c r="AH25" s="362" t="n"/>
      <c r="AI25" s="362" t="n"/>
      <c r="AJ25" s="362" t="n"/>
      <c r="AK25" s="362" t="n"/>
      <c r="AL25" s="363" t="n"/>
      <c r="AM25" s="34" t="inlineStr">
        <is>
          <t>.</t>
        </is>
      </c>
      <c r="AN25" s="35" t="inlineStr">
        <is>
          <t>.</t>
        </is>
      </c>
      <c r="AO25" s="35" t="inlineStr">
        <is>
          <t>.</t>
        </is>
      </c>
      <c r="AP25" s="35" t="inlineStr">
        <is>
          <t>.</t>
        </is>
      </c>
      <c r="AQ25" s="35" t="inlineStr">
        <is>
          <t>.</t>
        </is>
      </c>
      <c r="AR25" s="35" t="inlineStr">
        <is>
          <t>.</t>
        </is>
      </c>
      <c r="AS25" s="35" t="inlineStr">
        <is>
          <t>.</t>
        </is>
      </c>
      <c r="AT25" s="39" t="inlineStr">
        <is>
          <t>.</t>
        </is>
      </c>
      <c r="AU25" s="35" t="inlineStr">
        <is>
          <t>.</t>
        </is>
      </c>
      <c r="AV25" s="35" t="inlineStr">
        <is>
          <t>.</t>
        </is>
      </c>
      <c r="AW25" s="35" t="inlineStr">
        <is>
          <t>.</t>
        </is>
      </c>
      <c r="AX25" s="35" t="inlineStr">
        <is>
          <t>.</t>
        </is>
      </c>
      <c r="AY25" s="35" t="inlineStr">
        <is>
          <t>.</t>
        </is>
      </c>
      <c r="AZ25" s="35" t="inlineStr">
        <is>
          <t>.</t>
        </is>
      </c>
      <c r="BA25" s="35" t="inlineStr">
        <is>
          <t>.</t>
        </is>
      </c>
      <c r="BB25" s="35" t="inlineStr">
        <is>
          <t>.</t>
        </is>
      </c>
      <c r="BC25" s="410">
        <f>IF(D25&lt;&gt;"",IF(COUNTIFS($AM$11:$BB$11,"&gt;0",AM25:BB25,"=F")=COUNTIF(AM25:BB25,"=F"),SUMIFS($AM$11:$BB$11,AM25:BB25,"=F"),"Carga?"),"")</f>
        <v/>
      </c>
      <c r="BD25" s="362" t="n"/>
      <c r="BE25" s="363" t="n"/>
      <c r="BF25" s="31" t="n"/>
      <c r="BG25" s="32" t="n"/>
      <c r="BH25" s="54">
        <f>IF(BG25&gt;BF25,BG25,BF25)</f>
        <v/>
      </c>
      <c r="BI25" s="31" t="n"/>
      <c r="BJ25" s="32" t="n"/>
      <c r="BK25" s="54">
        <f>IF(BI25&gt;BJ25,BI25,BJ25)</f>
        <v/>
      </c>
      <c r="BL25" s="31" t="n"/>
      <c r="BM25" s="32" t="n"/>
      <c r="BN25" s="54">
        <f>IF(BL25&gt;BM25,BL25,BM25)</f>
        <v/>
      </c>
      <c r="BO25" s="31" t="n"/>
      <c r="BP25" s="32" t="n"/>
      <c r="BQ25" s="54">
        <f>IF(BO25&gt;BP25,BO25,BP25)</f>
        <v/>
      </c>
      <c r="BR25" s="55">
        <f>BH25+BK25+BN25+BQ25</f>
        <v/>
      </c>
    </row>
    <row r="26" ht="15" customHeight="1" s="179">
      <c r="B26" s="287">
        <f>ALUNOS!A19</f>
        <v/>
      </c>
      <c r="C26" s="362" t="n"/>
      <c r="D26" s="408">
        <f>ALUNOS!B19</f>
        <v/>
      </c>
      <c r="E26" s="362" t="n"/>
      <c r="F26" s="362" t="n"/>
      <c r="G26" s="362" t="n"/>
      <c r="H26" s="362" t="n"/>
      <c r="I26" s="362" t="n"/>
      <c r="J26" s="362" t="n"/>
      <c r="K26" s="362" t="n"/>
      <c r="L26" s="363" t="n"/>
      <c r="M26" s="409">
        <f>ALUNOS!C19</f>
        <v/>
      </c>
      <c r="N26" s="362" t="n"/>
      <c r="O26" s="362" t="n"/>
      <c r="P26" s="362" t="n"/>
      <c r="Q26" s="362" t="n"/>
      <c r="R26" s="362" t="n"/>
      <c r="S26" s="362" t="n"/>
      <c r="T26" s="362" t="n"/>
      <c r="U26" s="362" t="n"/>
      <c r="V26" s="362" t="n"/>
      <c r="W26" s="362" t="n"/>
      <c r="X26" s="362" t="n"/>
      <c r="Y26" s="362" t="n"/>
      <c r="Z26" s="362" t="n"/>
      <c r="AA26" s="362" t="n"/>
      <c r="AB26" s="362" t="n"/>
      <c r="AC26" s="362" t="n"/>
      <c r="AD26" s="362" t="n"/>
      <c r="AE26" s="362" t="n"/>
      <c r="AF26" s="362" t="n"/>
      <c r="AG26" s="362" t="n"/>
      <c r="AH26" s="362" t="n"/>
      <c r="AI26" s="362" t="n"/>
      <c r="AJ26" s="362" t="n"/>
      <c r="AK26" s="362" t="n"/>
      <c r="AL26" s="363" t="n"/>
      <c r="AM26" s="34" t="inlineStr">
        <is>
          <t>.</t>
        </is>
      </c>
      <c r="AN26" s="35" t="inlineStr">
        <is>
          <t>.</t>
        </is>
      </c>
      <c r="AO26" s="35" t="inlineStr">
        <is>
          <t>.</t>
        </is>
      </c>
      <c r="AP26" s="35" t="inlineStr">
        <is>
          <t>.</t>
        </is>
      </c>
      <c r="AQ26" s="35" t="inlineStr">
        <is>
          <t>.</t>
        </is>
      </c>
      <c r="AR26" s="35" t="inlineStr">
        <is>
          <t>.</t>
        </is>
      </c>
      <c r="AS26" s="35" t="inlineStr">
        <is>
          <t>.</t>
        </is>
      </c>
      <c r="AT26" s="39" t="inlineStr">
        <is>
          <t>.</t>
        </is>
      </c>
      <c r="AU26" s="35" t="inlineStr">
        <is>
          <t>.</t>
        </is>
      </c>
      <c r="AV26" s="35" t="inlineStr">
        <is>
          <t>.</t>
        </is>
      </c>
      <c r="AW26" s="35" t="inlineStr">
        <is>
          <t>.</t>
        </is>
      </c>
      <c r="AX26" s="35" t="inlineStr">
        <is>
          <t>.</t>
        </is>
      </c>
      <c r="AY26" s="35" t="inlineStr">
        <is>
          <t>.</t>
        </is>
      </c>
      <c r="AZ26" s="35" t="inlineStr">
        <is>
          <t>.</t>
        </is>
      </c>
      <c r="BA26" s="35" t="inlineStr">
        <is>
          <t>.</t>
        </is>
      </c>
      <c r="BB26" s="35" t="inlineStr">
        <is>
          <t>.</t>
        </is>
      </c>
      <c r="BC26" s="410">
        <f>IF(D26&lt;&gt;"",IF(COUNTIFS($AM$11:$BB$11,"&gt;0",AM26:BB26,"=F")=COUNTIF(AM26:BB26,"=F"),SUMIFS($AM$11:$BB$11,AM26:BB26,"=F"),"Carga?"),"")</f>
        <v/>
      </c>
      <c r="BD26" s="362" t="n"/>
      <c r="BE26" s="363" t="n"/>
      <c r="BF26" s="31" t="n"/>
      <c r="BG26" s="32" t="n"/>
      <c r="BH26" s="54">
        <f>IF(BG26&gt;BF26,BG26,BF26)</f>
        <v/>
      </c>
      <c r="BI26" s="31" t="n"/>
      <c r="BJ26" s="32" t="n"/>
      <c r="BK26" s="54">
        <f>IF(BI26&gt;BJ26,BI26,BJ26)</f>
        <v/>
      </c>
      <c r="BL26" s="31" t="n"/>
      <c r="BM26" s="32" t="n"/>
      <c r="BN26" s="54">
        <f>IF(BL26&gt;BM26,BL26,BM26)</f>
        <v/>
      </c>
      <c r="BO26" s="31" t="n"/>
      <c r="BP26" s="32" t="n"/>
      <c r="BQ26" s="54">
        <f>IF(BO26&gt;BP26,BO26,BP26)</f>
        <v/>
      </c>
      <c r="BR26" s="55">
        <f>BH26+BK26+BN26+BQ26</f>
        <v/>
      </c>
    </row>
    <row r="27" ht="15" customHeight="1" s="179">
      <c r="B27" s="296">
        <f>ALUNOS!A20</f>
        <v/>
      </c>
      <c r="C27" s="362" t="n"/>
      <c r="D27" s="411">
        <f>ALUNOS!B20</f>
        <v/>
      </c>
      <c r="E27" s="362" t="n"/>
      <c r="F27" s="362" t="n"/>
      <c r="G27" s="362" t="n"/>
      <c r="H27" s="362" t="n"/>
      <c r="I27" s="362" t="n"/>
      <c r="J27" s="362" t="n"/>
      <c r="K27" s="362" t="n"/>
      <c r="L27" s="363" t="n"/>
      <c r="M27" s="412">
        <f>ALUNOS!C20</f>
        <v/>
      </c>
      <c r="N27" s="362" t="n"/>
      <c r="O27" s="362" t="n"/>
      <c r="P27" s="362" t="n"/>
      <c r="Q27" s="362" t="n"/>
      <c r="R27" s="362" t="n"/>
      <c r="S27" s="362" t="n"/>
      <c r="T27" s="362" t="n"/>
      <c r="U27" s="362" t="n"/>
      <c r="V27" s="362" t="n"/>
      <c r="W27" s="362" t="n"/>
      <c r="X27" s="362" t="n"/>
      <c r="Y27" s="362" t="n"/>
      <c r="Z27" s="362" t="n"/>
      <c r="AA27" s="362" t="n"/>
      <c r="AB27" s="362" t="n"/>
      <c r="AC27" s="362" t="n"/>
      <c r="AD27" s="362" t="n"/>
      <c r="AE27" s="362" t="n"/>
      <c r="AF27" s="362" t="n"/>
      <c r="AG27" s="362" t="n"/>
      <c r="AH27" s="362" t="n"/>
      <c r="AI27" s="362" t="n"/>
      <c r="AJ27" s="362" t="n"/>
      <c r="AK27" s="362" t="n"/>
      <c r="AL27" s="363" t="n"/>
      <c r="AM27" s="34" t="inlineStr">
        <is>
          <t>.</t>
        </is>
      </c>
      <c r="AN27" s="35" t="inlineStr">
        <is>
          <t>.</t>
        </is>
      </c>
      <c r="AO27" s="35" t="inlineStr">
        <is>
          <t>.</t>
        </is>
      </c>
      <c r="AP27" s="35" t="inlineStr">
        <is>
          <t>.</t>
        </is>
      </c>
      <c r="AQ27" s="35" t="inlineStr">
        <is>
          <t>.</t>
        </is>
      </c>
      <c r="AR27" s="35" t="inlineStr">
        <is>
          <t>.</t>
        </is>
      </c>
      <c r="AS27" s="35" t="inlineStr">
        <is>
          <t>.</t>
        </is>
      </c>
      <c r="AT27" s="35" t="inlineStr">
        <is>
          <t>.</t>
        </is>
      </c>
      <c r="AU27" s="35" t="inlineStr">
        <is>
          <t>.</t>
        </is>
      </c>
      <c r="AV27" s="35" t="inlineStr">
        <is>
          <t>.</t>
        </is>
      </c>
      <c r="AW27" s="35" t="inlineStr">
        <is>
          <t>.</t>
        </is>
      </c>
      <c r="AX27" s="35" t="inlineStr">
        <is>
          <t>.</t>
        </is>
      </c>
      <c r="AY27" s="35" t="inlineStr">
        <is>
          <t>.</t>
        </is>
      </c>
      <c r="AZ27" s="35" t="inlineStr">
        <is>
          <t>.</t>
        </is>
      </c>
      <c r="BA27" s="35" t="inlineStr">
        <is>
          <t>.</t>
        </is>
      </c>
      <c r="BB27" s="35" t="inlineStr">
        <is>
          <t>.</t>
        </is>
      </c>
      <c r="BC27" s="413">
        <f>IF(D27&lt;&gt;"",IF(COUNTIFS($AM$11:$BB$11,"&gt;0",AM27:BB27,"=F")=COUNTIF(AM27:BB27,"=F"),SUMIFS($AM$11:$BB$11,AM27:BB27,"=F"),"Carga?"),"")</f>
        <v/>
      </c>
      <c r="BD27" s="362" t="n"/>
      <c r="BE27" s="363" t="n"/>
      <c r="BF27" s="31" t="n"/>
      <c r="BG27" s="36" t="n"/>
      <c r="BH27" s="54">
        <f>IF(BG27&gt;BF27,BG27,BF27)</f>
        <v/>
      </c>
      <c r="BI27" s="37" t="n"/>
      <c r="BJ27" s="36" t="n"/>
      <c r="BK27" s="54">
        <f>IF(BI27&gt;BJ27,BI27,BJ27)</f>
        <v/>
      </c>
      <c r="BL27" s="37" t="n"/>
      <c r="BM27" s="36" t="n"/>
      <c r="BN27" s="54">
        <f>IF(BL27&gt;BM27,BL27,BM27)</f>
        <v/>
      </c>
      <c r="BO27" s="37" t="n"/>
      <c r="BP27" s="36" t="n"/>
      <c r="BQ27" s="54">
        <f>IF(BO27&gt;BP27,BO27,BP27)</f>
        <v/>
      </c>
      <c r="BR27" s="55">
        <f>BH27+BK27+BN27+BQ27</f>
        <v/>
      </c>
    </row>
    <row r="28" ht="15" customHeight="1" s="179">
      <c r="B28" s="296">
        <f>ALUNOS!A21</f>
        <v/>
      </c>
      <c r="C28" s="362" t="n"/>
      <c r="D28" s="411">
        <f>ALUNOS!B21</f>
        <v/>
      </c>
      <c r="E28" s="362" t="n"/>
      <c r="F28" s="362" t="n"/>
      <c r="G28" s="362" t="n"/>
      <c r="H28" s="362" t="n"/>
      <c r="I28" s="362" t="n"/>
      <c r="J28" s="362" t="n"/>
      <c r="K28" s="362" t="n"/>
      <c r="L28" s="363" t="n"/>
      <c r="M28" s="412">
        <f>ALUNOS!C21</f>
        <v/>
      </c>
      <c r="N28" s="362" t="n"/>
      <c r="O28" s="362" t="n"/>
      <c r="P28" s="362" t="n"/>
      <c r="Q28" s="362" t="n"/>
      <c r="R28" s="362" t="n"/>
      <c r="S28" s="362" t="n"/>
      <c r="T28" s="362" t="n"/>
      <c r="U28" s="362" t="n"/>
      <c r="V28" s="362" t="n"/>
      <c r="W28" s="362" t="n"/>
      <c r="X28" s="362" t="n"/>
      <c r="Y28" s="362" t="n"/>
      <c r="Z28" s="362" t="n"/>
      <c r="AA28" s="362" t="n"/>
      <c r="AB28" s="362" t="n"/>
      <c r="AC28" s="362" t="n"/>
      <c r="AD28" s="362" t="n"/>
      <c r="AE28" s="362" t="n"/>
      <c r="AF28" s="362" t="n"/>
      <c r="AG28" s="362" t="n"/>
      <c r="AH28" s="362" t="n"/>
      <c r="AI28" s="362" t="n"/>
      <c r="AJ28" s="362" t="n"/>
      <c r="AK28" s="362" t="n"/>
      <c r="AL28" s="363" t="n"/>
      <c r="AM28" s="33" t="inlineStr">
        <is>
          <t>.</t>
        </is>
      </c>
      <c r="AN28" s="30" t="inlineStr">
        <is>
          <t>.</t>
        </is>
      </c>
      <c r="AO28" s="30" t="inlineStr">
        <is>
          <t>.</t>
        </is>
      </c>
      <c r="AP28" s="30" t="inlineStr">
        <is>
          <t>.</t>
        </is>
      </c>
      <c r="AQ28" s="30" t="inlineStr">
        <is>
          <t>.</t>
        </is>
      </c>
      <c r="AR28" s="30" t="inlineStr">
        <is>
          <t>.</t>
        </is>
      </c>
      <c r="AS28" s="30" t="inlineStr">
        <is>
          <t>.</t>
        </is>
      </c>
      <c r="AT28" s="30" t="inlineStr">
        <is>
          <t>.</t>
        </is>
      </c>
      <c r="AU28" s="30" t="inlineStr">
        <is>
          <t>.</t>
        </is>
      </c>
      <c r="AV28" s="30" t="inlineStr">
        <is>
          <t>.</t>
        </is>
      </c>
      <c r="AW28" s="30" t="inlineStr">
        <is>
          <t>.</t>
        </is>
      </c>
      <c r="AX28" s="30" t="inlineStr">
        <is>
          <t>.</t>
        </is>
      </c>
      <c r="AY28" s="30" t="inlineStr">
        <is>
          <t>.</t>
        </is>
      </c>
      <c r="AZ28" s="30" t="inlineStr">
        <is>
          <t>.</t>
        </is>
      </c>
      <c r="BA28" s="30" t="inlineStr">
        <is>
          <t>.</t>
        </is>
      </c>
      <c r="BB28" s="30" t="inlineStr">
        <is>
          <t>.</t>
        </is>
      </c>
      <c r="BC28" s="413">
        <f>IF(D28&lt;&gt;"",IF(COUNTIFS($AM$11:$BB$11,"&gt;0",AM28:BB28,"=F")=COUNTIF(AM28:BB28,"=F"),SUMIFS($AM$11:$BB$11,AM28:BB28,"=F"),"Carga?"),"")</f>
        <v/>
      </c>
      <c r="BD28" s="362" t="n"/>
      <c r="BE28" s="363" t="n"/>
      <c r="BF28" s="31" t="n"/>
      <c r="BG28" s="36" t="n"/>
      <c r="BH28" s="54">
        <f>IF(BG28&gt;BF28,BG28,BF28)</f>
        <v/>
      </c>
      <c r="BI28" s="37" t="n"/>
      <c r="BJ28" s="36" t="n"/>
      <c r="BK28" s="54">
        <f>IF(BI28&gt;BJ28,BI28,BJ28)</f>
        <v/>
      </c>
      <c r="BL28" s="37" t="n"/>
      <c r="BM28" s="36" t="n"/>
      <c r="BN28" s="54">
        <f>IF(BL28&gt;BM28,BL28,BM28)</f>
        <v/>
      </c>
      <c r="BO28" s="37" t="n"/>
      <c r="BP28" s="36" t="n"/>
      <c r="BQ28" s="54">
        <f>IF(BO28&gt;BP28,BO28,BP28)</f>
        <v/>
      </c>
      <c r="BR28" s="55">
        <f>BH28+BK28+BN28+BQ28</f>
        <v/>
      </c>
    </row>
    <row r="29" ht="15" customHeight="1" s="179">
      <c r="B29" s="287">
        <f>ALUNOS!A22</f>
        <v/>
      </c>
      <c r="C29" s="362" t="n"/>
      <c r="D29" s="408">
        <f>ALUNOS!B22</f>
        <v/>
      </c>
      <c r="E29" s="362" t="n"/>
      <c r="F29" s="362" t="n"/>
      <c r="G29" s="362" t="n"/>
      <c r="H29" s="362" t="n"/>
      <c r="I29" s="362" t="n"/>
      <c r="J29" s="362" t="n"/>
      <c r="K29" s="362" t="n"/>
      <c r="L29" s="363" t="n"/>
      <c r="M29" s="409">
        <f>ALUNOS!C22</f>
        <v/>
      </c>
      <c r="N29" s="362" t="n"/>
      <c r="O29" s="362" t="n"/>
      <c r="P29" s="362" t="n"/>
      <c r="Q29" s="362" t="n"/>
      <c r="R29" s="362" t="n"/>
      <c r="S29" s="362" t="n"/>
      <c r="T29" s="362" t="n"/>
      <c r="U29" s="362" t="n"/>
      <c r="V29" s="362" t="n"/>
      <c r="W29" s="362" t="n"/>
      <c r="X29" s="362" t="n"/>
      <c r="Y29" s="362" t="n"/>
      <c r="Z29" s="362" t="n"/>
      <c r="AA29" s="362" t="n"/>
      <c r="AB29" s="362" t="n"/>
      <c r="AC29" s="362" t="n"/>
      <c r="AD29" s="362" t="n"/>
      <c r="AE29" s="362" t="n"/>
      <c r="AF29" s="362" t="n"/>
      <c r="AG29" s="362" t="n"/>
      <c r="AH29" s="362" t="n"/>
      <c r="AI29" s="362" t="n"/>
      <c r="AJ29" s="362" t="n"/>
      <c r="AK29" s="362" t="n"/>
      <c r="AL29" s="363" t="n"/>
      <c r="AM29" s="33" t="inlineStr">
        <is>
          <t>.</t>
        </is>
      </c>
      <c r="AN29" s="30" t="inlineStr">
        <is>
          <t>.</t>
        </is>
      </c>
      <c r="AO29" s="30" t="inlineStr">
        <is>
          <t>.</t>
        </is>
      </c>
      <c r="AP29" s="30" t="inlineStr">
        <is>
          <t>.</t>
        </is>
      </c>
      <c r="AQ29" s="30" t="inlineStr">
        <is>
          <t>.</t>
        </is>
      </c>
      <c r="AR29" s="30" t="inlineStr">
        <is>
          <t>.</t>
        </is>
      </c>
      <c r="AS29" s="30" t="inlineStr">
        <is>
          <t>.</t>
        </is>
      </c>
      <c r="AT29" s="30" t="inlineStr">
        <is>
          <t>.</t>
        </is>
      </c>
      <c r="AU29" s="30" t="inlineStr">
        <is>
          <t>.</t>
        </is>
      </c>
      <c r="AV29" s="30" t="inlineStr">
        <is>
          <t>.</t>
        </is>
      </c>
      <c r="AW29" s="30" t="inlineStr">
        <is>
          <t>.</t>
        </is>
      </c>
      <c r="AX29" s="30" t="inlineStr">
        <is>
          <t>.</t>
        </is>
      </c>
      <c r="AY29" s="30" t="inlineStr">
        <is>
          <t>.</t>
        </is>
      </c>
      <c r="AZ29" s="30" t="inlineStr">
        <is>
          <t>.</t>
        </is>
      </c>
      <c r="BA29" s="30" t="inlineStr">
        <is>
          <t>.</t>
        </is>
      </c>
      <c r="BB29" s="30" t="inlineStr">
        <is>
          <t>.</t>
        </is>
      </c>
      <c r="BC29" s="410">
        <f>IF(D29&lt;&gt;"",IF(COUNTIFS($AM$11:$BB$11,"&gt;0",AM29:BB29,"=F")=COUNTIF(AM29:BB29,"=F"),SUMIFS($AM$11:$BB$11,AM29:BB29,"=F"),"Carga?"),"")</f>
        <v/>
      </c>
      <c r="BD29" s="362" t="n"/>
      <c r="BE29" s="363" t="n"/>
      <c r="BF29" s="31" t="n"/>
      <c r="BG29" s="32" t="n"/>
      <c r="BH29" s="54">
        <f>IF(BG29&gt;BF29,BG29,BF29)</f>
        <v/>
      </c>
      <c r="BI29" s="31" t="n"/>
      <c r="BJ29" s="32" t="n"/>
      <c r="BK29" s="54">
        <f>IF(BI29&gt;BJ29,BI29,BJ29)</f>
        <v/>
      </c>
      <c r="BL29" s="31" t="n"/>
      <c r="BM29" s="32" t="n"/>
      <c r="BN29" s="54">
        <f>IF(BL29&gt;BM29,BL29,BM29)</f>
        <v/>
      </c>
      <c r="BO29" s="31" t="n"/>
      <c r="BP29" s="32" t="n"/>
      <c r="BQ29" s="54">
        <f>IF(BO29&gt;BP29,BO29,BP29)</f>
        <v/>
      </c>
      <c r="BR29" s="55">
        <f>BH29+BK29+BN29+BQ29</f>
        <v/>
      </c>
    </row>
    <row r="30" ht="15" customHeight="1" s="179">
      <c r="B30" s="287">
        <f>ALUNOS!A23</f>
        <v/>
      </c>
      <c r="C30" s="362" t="n"/>
      <c r="D30" s="408">
        <f>ALUNOS!B23</f>
        <v/>
      </c>
      <c r="E30" s="362" t="n"/>
      <c r="F30" s="362" t="n"/>
      <c r="G30" s="362" t="n"/>
      <c r="H30" s="362" t="n"/>
      <c r="I30" s="362" t="n"/>
      <c r="J30" s="362" t="n"/>
      <c r="K30" s="362" t="n"/>
      <c r="L30" s="363" t="n"/>
      <c r="M30" s="409">
        <f>ALUNOS!C23</f>
        <v/>
      </c>
      <c r="N30" s="362" t="n"/>
      <c r="O30" s="362" t="n"/>
      <c r="P30" s="362" t="n"/>
      <c r="Q30" s="362" t="n"/>
      <c r="R30" s="362" t="n"/>
      <c r="S30" s="362" t="n"/>
      <c r="T30" s="362" t="n"/>
      <c r="U30" s="362" t="n"/>
      <c r="V30" s="362" t="n"/>
      <c r="W30" s="362" t="n"/>
      <c r="X30" s="362" t="n"/>
      <c r="Y30" s="362" t="n"/>
      <c r="Z30" s="362" t="n"/>
      <c r="AA30" s="362" t="n"/>
      <c r="AB30" s="362" t="n"/>
      <c r="AC30" s="362" t="n"/>
      <c r="AD30" s="362" t="n"/>
      <c r="AE30" s="362" t="n"/>
      <c r="AF30" s="362" t="n"/>
      <c r="AG30" s="362" t="n"/>
      <c r="AH30" s="362" t="n"/>
      <c r="AI30" s="362" t="n"/>
      <c r="AJ30" s="362" t="n"/>
      <c r="AK30" s="362" t="n"/>
      <c r="AL30" s="363" t="n"/>
      <c r="AM30" s="33" t="inlineStr">
        <is>
          <t>.</t>
        </is>
      </c>
      <c r="AN30" s="30" t="inlineStr">
        <is>
          <t>.</t>
        </is>
      </c>
      <c r="AO30" s="30" t="inlineStr">
        <is>
          <t>.</t>
        </is>
      </c>
      <c r="AP30" s="30" t="inlineStr">
        <is>
          <t>.</t>
        </is>
      </c>
      <c r="AQ30" s="30" t="inlineStr">
        <is>
          <t>.</t>
        </is>
      </c>
      <c r="AR30" s="30" t="inlineStr">
        <is>
          <t>.</t>
        </is>
      </c>
      <c r="AS30" s="30" t="inlineStr">
        <is>
          <t>.</t>
        </is>
      </c>
      <c r="AT30" s="29" t="inlineStr">
        <is>
          <t>.</t>
        </is>
      </c>
      <c r="AU30" s="30" t="inlineStr">
        <is>
          <t>.</t>
        </is>
      </c>
      <c r="AV30" s="30" t="inlineStr">
        <is>
          <t>.</t>
        </is>
      </c>
      <c r="AW30" s="30" t="inlineStr">
        <is>
          <t>.</t>
        </is>
      </c>
      <c r="AX30" s="30" t="inlineStr">
        <is>
          <t>.</t>
        </is>
      </c>
      <c r="AY30" s="30" t="inlineStr">
        <is>
          <t>.</t>
        </is>
      </c>
      <c r="AZ30" s="30" t="inlineStr">
        <is>
          <t>.</t>
        </is>
      </c>
      <c r="BA30" s="30" t="inlineStr">
        <is>
          <t>.</t>
        </is>
      </c>
      <c r="BB30" s="30" t="inlineStr">
        <is>
          <t>.</t>
        </is>
      </c>
      <c r="BC30" s="410">
        <f>IF(D30&lt;&gt;"",IF(COUNTIFS($AM$11:$BB$11,"&gt;0",AM30:BB30,"=F")=COUNTIF(AM30:BB30,"=F"),SUMIFS($AM$11:$BB$11,AM30:BB30,"=F"),"Carga?"),"")</f>
        <v/>
      </c>
      <c r="BD30" s="362" t="n"/>
      <c r="BE30" s="363" t="n"/>
      <c r="BF30" s="31" t="n"/>
      <c r="BG30" s="32" t="n"/>
      <c r="BH30" s="54">
        <f>IF(BG30&gt;BF30,BG30,BF30)</f>
        <v/>
      </c>
      <c r="BI30" s="31" t="n"/>
      <c r="BJ30" s="32" t="n"/>
      <c r="BK30" s="54">
        <f>IF(BI30&gt;BJ30,BI30,BJ30)</f>
        <v/>
      </c>
      <c r="BL30" s="31" t="n"/>
      <c r="BM30" s="32" t="n"/>
      <c r="BN30" s="54">
        <f>IF(BL30&gt;BM30,BL30,BM30)</f>
        <v/>
      </c>
      <c r="BO30" s="31" t="n"/>
      <c r="BP30" s="32" t="n"/>
      <c r="BQ30" s="54">
        <f>IF(BO30&gt;BP30,BO30,BP30)</f>
        <v/>
      </c>
      <c r="BR30" s="55">
        <f>BH30+BK30+BN30+BQ30</f>
        <v/>
      </c>
    </row>
    <row r="31" ht="15" customHeight="1" s="179">
      <c r="B31" s="287">
        <f>ALUNOS!A24</f>
        <v/>
      </c>
      <c r="C31" s="362" t="n"/>
      <c r="D31" s="408">
        <f>ALUNOS!B24</f>
        <v/>
      </c>
      <c r="E31" s="362" t="n"/>
      <c r="F31" s="362" t="n"/>
      <c r="G31" s="362" t="n"/>
      <c r="H31" s="362" t="n"/>
      <c r="I31" s="362" t="n"/>
      <c r="J31" s="362" t="n"/>
      <c r="K31" s="362" t="n"/>
      <c r="L31" s="363" t="n"/>
      <c r="M31" s="409">
        <f>ALUNOS!C24</f>
        <v/>
      </c>
      <c r="N31" s="362" t="n"/>
      <c r="O31" s="362" t="n"/>
      <c r="P31" s="362" t="n"/>
      <c r="Q31" s="362" t="n"/>
      <c r="R31" s="362" t="n"/>
      <c r="S31" s="362" t="n"/>
      <c r="T31" s="362" t="n"/>
      <c r="U31" s="362" t="n"/>
      <c r="V31" s="362" t="n"/>
      <c r="W31" s="362" t="n"/>
      <c r="X31" s="362" t="n"/>
      <c r="Y31" s="362" t="n"/>
      <c r="Z31" s="362" t="n"/>
      <c r="AA31" s="362" t="n"/>
      <c r="AB31" s="362" t="n"/>
      <c r="AC31" s="362" t="n"/>
      <c r="AD31" s="362" t="n"/>
      <c r="AE31" s="362" t="n"/>
      <c r="AF31" s="362" t="n"/>
      <c r="AG31" s="362" t="n"/>
      <c r="AH31" s="362" t="n"/>
      <c r="AI31" s="362" t="n"/>
      <c r="AJ31" s="362" t="n"/>
      <c r="AK31" s="362" t="n"/>
      <c r="AL31" s="363" t="n"/>
      <c r="AM31" s="34" t="inlineStr">
        <is>
          <t>.</t>
        </is>
      </c>
      <c r="AN31" s="35" t="inlineStr">
        <is>
          <t>.</t>
        </is>
      </c>
      <c r="AO31" s="35" t="inlineStr">
        <is>
          <t>.</t>
        </is>
      </c>
      <c r="AP31" s="35" t="inlineStr">
        <is>
          <t>.</t>
        </is>
      </c>
      <c r="AQ31" s="35" t="inlineStr">
        <is>
          <t>.</t>
        </is>
      </c>
      <c r="AR31" s="35" t="inlineStr">
        <is>
          <t>.</t>
        </is>
      </c>
      <c r="AS31" s="35" t="inlineStr">
        <is>
          <t>.</t>
        </is>
      </c>
      <c r="AT31" s="35" t="inlineStr">
        <is>
          <t>.</t>
        </is>
      </c>
      <c r="AU31" s="35" t="inlineStr">
        <is>
          <t>.</t>
        </is>
      </c>
      <c r="AV31" s="35" t="inlineStr">
        <is>
          <t>.</t>
        </is>
      </c>
      <c r="AW31" s="35" t="inlineStr">
        <is>
          <t>.</t>
        </is>
      </c>
      <c r="AX31" s="35" t="inlineStr">
        <is>
          <t>.</t>
        </is>
      </c>
      <c r="AY31" s="35" t="inlineStr">
        <is>
          <t>.</t>
        </is>
      </c>
      <c r="AZ31" s="35" t="inlineStr">
        <is>
          <t>.</t>
        </is>
      </c>
      <c r="BA31" s="35" t="inlineStr">
        <is>
          <t>.</t>
        </is>
      </c>
      <c r="BB31" s="35" t="inlineStr">
        <is>
          <t>.</t>
        </is>
      </c>
      <c r="BC31" s="410">
        <f>IF(D31&lt;&gt;"",IF(COUNTIFS($AM$11:$BB$11,"&gt;0",AM31:BB31,"=F")=COUNTIF(AM31:BB31,"=F"),SUMIFS($AM$11:$BB$11,AM31:BB31,"=F"),"Carga?"),"")</f>
        <v/>
      </c>
      <c r="BD31" s="362" t="n"/>
      <c r="BE31" s="363" t="n"/>
      <c r="BF31" s="31" t="n"/>
      <c r="BG31" s="32" t="n"/>
      <c r="BH31" s="54">
        <f>IF(BG31&gt;BF31,BG31,BF31)</f>
        <v/>
      </c>
      <c r="BI31" s="31" t="n"/>
      <c r="BJ31" s="32" t="n"/>
      <c r="BK31" s="54">
        <f>IF(BI31&gt;BJ31,BI31,BJ31)</f>
        <v/>
      </c>
      <c r="BL31" s="31" t="n"/>
      <c r="BM31" s="32" t="n"/>
      <c r="BN31" s="54">
        <f>IF(BL31&gt;BM31,BL31,BM31)</f>
        <v/>
      </c>
      <c r="BO31" s="31" t="n"/>
      <c r="BP31" s="32" t="n"/>
      <c r="BQ31" s="54">
        <f>IF(BO31&gt;BP31,BO31,BP31)</f>
        <v/>
      </c>
      <c r="BR31" s="55">
        <f>BH31+BK31+BN31+BQ31</f>
        <v/>
      </c>
    </row>
    <row r="32" ht="15" customHeight="1" s="179">
      <c r="B32" s="296">
        <f>ALUNOS!A25</f>
        <v/>
      </c>
      <c r="C32" s="362" t="n"/>
      <c r="D32" s="411">
        <f>ALUNOS!B25</f>
        <v/>
      </c>
      <c r="E32" s="362" t="n"/>
      <c r="F32" s="362" t="n"/>
      <c r="G32" s="362" t="n"/>
      <c r="H32" s="362" t="n"/>
      <c r="I32" s="362" t="n"/>
      <c r="J32" s="362" t="n"/>
      <c r="K32" s="362" t="n"/>
      <c r="L32" s="363" t="n"/>
      <c r="M32" s="412">
        <f>ALUNOS!C25</f>
        <v/>
      </c>
      <c r="N32" s="362" t="n"/>
      <c r="O32" s="362" t="n"/>
      <c r="P32" s="362" t="n"/>
      <c r="Q32" s="362" t="n"/>
      <c r="R32" s="362" t="n"/>
      <c r="S32" s="362" t="n"/>
      <c r="T32" s="362" t="n"/>
      <c r="U32" s="362" t="n"/>
      <c r="V32" s="362" t="n"/>
      <c r="W32" s="362" t="n"/>
      <c r="X32" s="362" t="n"/>
      <c r="Y32" s="362" t="n"/>
      <c r="Z32" s="362" t="n"/>
      <c r="AA32" s="362" t="n"/>
      <c r="AB32" s="362" t="n"/>
      <c r="AC32" s="362" t="n"/>
      <c r="AD32" s="362" t="n"/>
      <c r="AE32" s="362" t="n"/>
      <c r="AF32" s="362" t="n"/>
      <c r="AG32" s="362" t="n"/>
      <c r="AH32" s="362" t="n"/>
      <c r="AI32" s="362" t="n"/>
      <c r="AJ32" s="362" t="n"/>
      <c r="AK32" s="362" t="n"/>
      <c r="AL32" s="363" t="n"/>
      <c r="AM32" s="34" t="inlineStr">
        <is>
          <t>.</t>
        </is>
      </c>
      <c r="AN32" s="35" t="inlineStr">
        <is>
          <t>.</t>
        </is>
      </c>
      <c r="AO32" s="35" t="inlineStr">
        <is>
          <t>.</t>
        </is>
      </c>
      <c r="AP32" s="35" t="inlineStr">
        <is>
          <t>.</t>
        </is>
      </c>
      <c r="AQ32" s="35" t="inlineStr">
        <is>
          <t>.</t>
        </is>
      </c>
      <c r="AR32" s="35" t="inlineStr">
        <is>
          <t>.</t>
        </is>
      </c>
      <c r="AS32" s="35" t="inlineStr">
        <is>
          <t>.</t>
        </is>
      </c>
      <c r="AT32" s="35" t="inlineStr">
        <is>
          <t>.</t>
        </is>
      </c>
      <c r="AU32" s="35" t="inlineStr">
        <is>
          <t>.</t>
        </is>
      </c>
      <c r="AV32" s="35" t="inlineStr">
        <is>
          <t>.</t>
        </is>
      </c>
      <c r="AW32" s="35" t="inlineStr">
        <is>
          <t>.</t>
        </is>
      </c>
      <c r="AX32" s="35" t="inlineStr">
        <is>
          <t>.</t>
        </is>
      </c>
      <c r="AY32" s="35" t="inlineStr">
        <is>
          <t>.</t>
        </is>
      </c>
      <c r="AZ32" s="35" t="inlineStr">
        <is>
          <t>.</t>
        </is>
      </c>
      <c r="BA32" s="35" t="inlineStr">
        <is>
          <t>.</t>
        </is>
      </c>
      <c r="BB32" s="35" t="inlineStr">
        <is>
          <t>.</t>
        </is>
      </c>
      <c r="BC32" s="413">
        <f>IF(D32&lt;&gt;"",IF(COUNTIFS($AM$11:$BB$11,"&gt;0",AM32:BB32,"=F")=COUNTIF(AM32:BB32,"=F"),SUMIFS($AM$11:$BB$11,AM32:BB32,"=F"),"Carga?"),"")</f>
        <v/>
      </c>
      <c r="BD32" s="362" t="n"/>
      <c r="BE32" s="363" t="n"/>
      <c r="BF32" s="31" t="n"/>
      <c r="BG32" s="36" t="n"/>
      <c r="BH32" s="54">
        <f>IF(BG32&gt;BF32,BG32,BF32)</f>
        <v/>
      </c>
      <c r="BI32" s="37" t="n"/>
      <c r="BJ32" s="36" t="n"/>
      <c r="BK32" s="54">
        <f>IF(BI32&gt;BJ32,BI32,BJ32)</f>
        <v/>
      </c>
      <c r="BL32" s="37" t="n"/>
      <c r="BM32" s="36" t="n"/>
      <c r="BN32" s="54">
        <f>IF(BL32&gt;BM32,BL32,BM32)</f>
        <v/>
      </c>
      <c r="BO32" s="37" t="n"/>
      <c r="BP32" s="36" t="n"/>
      <c r="BQ32" s="54">
        <f>IF(BO32&gt;BP32,BO32,BP32)</f>
        <v/>
      </c>
      <c r="BR32" s="55">
        <f>BH32+BK32+BN32+BQ32</f>
        <v/>
      </c>
    </row>
    <row r="33" ht="15" customHeight="1" s="179">
      <c r="B33" s="296">
        <f>ALUNOS!A26</f>
        <v/>
      </c>
      <c r="C33" s="362" t="n"/>
      <c r="D33" s="411">
        <f>ALUNOS!B26</f>
        <v/>
      </c>
      <c r="E33" s="362" t="n"/>
      <c r="F33" s="362" t="n"/>
      <c r="G33" s="362" t="n"/>
      <c r="H33" s="362" t="n"/>
      <c r="I33" s="362" t="n"/>
      <c r="J33" s="362" t="n"/>
      <c r="K33" s="362" t="n"/>
      <c r="L33" s="363" t="n"/>
      <c r="M33" s="412">
        <f>ALUNOS!C26</f>
        <v/>
      </c>
      <c r="N33" s="362" t="n"/>
      <c r="O33" s="362" t="n"/>
      <c r="P33" s="362" t="n"/>
      <c r="Q33" s="362" t="n"/>
      <c r="R33" s="362" t="n"/>
      <c r="S33" s="362" t="n"/>
      <c r="T33" s="362" t="n"/>
      <c r="U33" s="362" t="n"/>
      <c r="V33" s="362" t="n"/>
      <c r="W33" s="362" t="n"/>
      <c r="X33" s="362" t="n"/>
      <c r="Y33" s="362" t="n"/>
      <c r="Z33" s="362" t="n"/>
      <c r="AA33" s="362" t="n"/>
      <c r="AB33" s="362" t="n"/>
      <c r="AC33" s="362" t="n"/>
      <c r="AD33" s="362" t="n"/>
      <c r="AE33" s="362" t="n"/>
      <c r="AF33" s="362" t="n"/>
      <c r="AG33" s="362" t="n"/>
      <c r="AH33" s="362" t="n"/>
      <c r="AI33" s="362" t="n"/>
      <c r="AJ33" s="362" t="n"/>
      <c r="AK33" s="362" t="n"/>
      <c r="AL33" s="363" t="n"/>
      <c r="AM33" s="34" t="inlineStr">
        <is>
          <t>.</t>
        </is>
      </c>
      <c r="AN33" s="35" t="inlineStr">
        <is>
          <t>.</t>
        </is>
      </c>
      <c r="AO33" s="35" t="inlineStr">
        <is>
          <t>.</t>
        </is>
      </c>
      <c r="AP33" s="35" t="inlineStr">
        <is>
          <t>.</t>
        </is>
      </c>
      <c r="AQ33" s="35" t="inlineStr">
        <is>
          <t>.</t>
        </is>
      </c>
      <c r="AR33" s="35" t="inlineStr">
        <is>
          <t>.</t>
        </is>
      </c>
      <c r="AS33" s="35" t="inlineStr">
        <is>
          <t>.</t>
        </is>
      </c>
      <c r="AT33" s="35" t="inlineStr">
        <is>
          <t>.</t>
        </is>
      </c>
      <c r="AU33" s="35" t="inlineStr">
        <is>
          <t>.</t>
        </is>
      </c>
      <c r="AV33" s="35" t="inlineStr">
        <is>
          <t>.</t>
        </is>
      </c>
      <c r="AW33" s="35" t="inlineStr">
        <is>
          <t>.</t>
        </is>
      </c>
      <c r="AX33" s="35" t="inlineStr">
        <is>
          <t>.</t>
        </is>
      </c>
      <c r="AY33" s="35" t="inlineStr">
        <is>
          <t>.</t>
        </is>
      </c>
      <c r="AZ33" s="35" t="inlineStr">
        <is>
          <t>.</t>
        </is>
      </c>
      <c r="BA33" s="35" t="inlineStr">
        <is>
          <t>.</t>
        </is>
      </c>
      <c r="BB33" s="35" t="inlineStr">
        <is>
          <t>.</t>
        </is>
      </c>
      <c r="BC33" s="413">
        <f>IF(D33&lt;&gt;"",IF(COUNTIFS($AM$11:$BB$11,"&gt;0",AM33:BB33,"=F")=COUNTIF(AM33:BB33,"=F"),SUMIFS($AM$11:$BB$11,AM33:BB33,"=F"),"Carga?"),"")</f>
        <v/>
      </c>
      <c r="BD33" s="362" t="n"/>
      <c r="BE33" s="363" t="n"/>
      <c r="BF33" s="31" t="n"/>
      <c r="BG33" s="36" t="n"/>
      <c r="BH33" s="54">
        <f>IF(BG33&gt;BF33,BG33,BF33)</f>
        <v/>
      </c>
      <c r="BI33" s="37" t="n"/>
      <c r="BJ33" s="36" t="n"/>
      <c r="BK33" s="54">
        <f>IF(BI33&gt;BJ33,BI33,BJ33)</f>
        <v/>
      </c>
      <c r="BL33" s="37" t="n"/>
      <c r="BM33" s="36" t="n"/>
      <c r="BN33" s="54">
        <f>IF(BL33&gt;BM33,BL33,BM33)</f>
        <v/>
      </c>
      <c r="BO33" s="37" t="n"/>
      <c r="BP33" s="36" t="n"/>
      <c r="BQ33" s="54">
        <f>IF(BO33&gt;BP33,BO33,BP33)</f>
        <v/>
      </c>
      <c r="BR33" s="55">
        <f>BH33+BK33+BN33+BQ33</f>
        <v/>
      </c>
    </row>
    <row r="34" ht="15" customHeight="1" s="179">
      <c r="B34" s="287">
        <f>ALUNOS!A27</f>
        <v/>
      </c>
      <c r="C34" s="362" t="n"/>
      <c r="D34" s="408">
        <f>ALUNOS!B27</f>
        <v/>
      </c>
      <c r="E34" s="362" t="n"/>
      <c r="F34" s="362" t="n"/>
      <c r="G34" s="362" t="n"/>
      <c r="H34" s="362" t="n"/>
      <c r="I34" s="362" t="n"/>
      <c r="J34" s="362" t="n"/>
      <c r="K34" s="362" t="n"/>
      <c r="L34" s="363" t="n"/>
      <c r="M34" s="409">
        <f>ALUNOS!C27</f>
        <v/>
      </c>
      <c r="N34" s="362" t="n"/>
      <c r="O34" s="362" t="n"/>
      <c r="P34" s="362" t="n"/>
      <c r="Q34" s="362" t="n"/>
      <c r="R34" s="362" t="n"/>
      <c r="S34" s="362" t="n"/>
      <c r="T34" s="362" t="n"/>
      <c r="U34" s="362" t="n"/>
      <c r="V34" s="362" t="n"/>
      <c r="W34" s="362" t="n"/>
      <c r="X34" s="362" t="n"/>
      <c r="Y34" s="362" t="n"/>
      <c r="Z34" s="362" t="n"/>
      <c r="AA34" s="362" t="n"/>
      <c r="AB34" s="362" t="n"/>
      <c r="AC34" s="362" t="n"/>
      <c r="AD34" s="362" t="n"/>
      <c r="AE34" s="362" t="n"/>
      <c r="AF34" s="362" t="n"/>
      <c r="AG34" s="362" t="n"/>
      <c r="AH34" s="362" t="n"/>
      <c r="AI34" s="362" t="n"/>
      <c r="AJ34" s="362" t="n"/>
      <c r="AK34" s="362" t="n"/>
      <c r="AL34" s="363" t="n"/>
      <c r="AM34" s="34" t="inlineStr">
        <is>
          <t>.</t>
        </is>
      </c>
      <c r="AN34" s="35" t="inlineStr">
        <is>
          <t>.</t>
        </is>
      </c>
      <c r="AO34" s="35" t="inlineStr">
        <is>
          <t>.</t>
        </is>
      </c>
      <c r="AP34" s="35" t="inlineStr">
        <is>
          <t>.</t>
        </is>
      </c>
      <c r="AQ34" s="35" t="inlineStr">
        <is>
          <t>.</t>
        </is>
      </c>
      <c r="AR34" s="35" t="inlineStr">
        <is>
          <t>.</t>
        </is>
      </c>
      <c r="AS34" s="35" t="inlineStr">
        <is>
          <t>.</t>
        </is>
      </c>
      <c r="AT34" s="35" t="inlineStr">
        <is>
          <t>.</t>
        </is>
      </c>
      <c r="AU34" s="35" t="inlineStr">
        <is>
          <t>.</t>
        </is>
      </c>
      <c r="AV34" s="35" t="inlineStr">
        <is>
          <t>.</t>
        </is>
      </c>
      <c r="AW34" s="35" t="inlineStr">
        <is>
          <t>.</t>
        </is>
      </c>
      <c r="AX34" s="35" t="inlineStr">
        <is>
          <t>.</t>
        </is>
      </c>
      <c r="AY34" s="35" t="inlineStr">
        <is>
          <t>.</t>
        </is>
      </c>
      <c r="AZ34" s="35" t="inlineStr">
        <is>
          <t>.</t>
        </is>
      </c>
      <c r="BA34" s="35" t="inlineStr">
        <is>
          <t>.</t>
        </is>
      </c>
      <c r="BB34" s="35" t="inlineStr">
        <is>
          <t>.</t>
        </is>
      </c>
      <c r="BC34" s="410">
        <f>IF(D34&lt;&gt;"",IF(COUNTIFS($AM$11:$BB$11,"&gt;0",AM34:BB34,"=F")=COUNTIF(AM34:BB34,"=F"),SUMIFS($AM$11:$BB$11,AM34:BB34,"=F"),"Carga?"),"")</f>
        <v/>
      </c>
      <c r="BD34" s="362" t="n"/>
      <c r="BE34" s="363" t="n"/>
      <c r="BF34" s="31" t="n"/>
      <c r="BG34" s="32" t="n"/>
      <c r="BH34" s="54">
        <f>IF(BG34&gt;BF34,BG34,BF34)</f>
        <v/>
      </c>
      <c r="BI34" s="31" t="n"/>
      <c r="BJ34" s="32" t="n"/>
      <c r="BK34" s="54">
        <f>IF(BI34&gt;BJ34,BI34,BJ34)</f>
        <v/>
      </c>
      <c r="BL34" s="31" t="n"/>
      <c r="BM34" s="32" t="n"/>
      <c r="BN34" s="54">
        <f>IF(BL34&gt;BM34,BL34,BM34)</f>
        <v/>
      </c>
      <c r="BO34" s="31" t="n"/>
      <c r="BP34" s="32" t="n"/>
      <c r="BQ34" s="54">
        <f>IF(BO34&gt;BP34,BO34,BP34)</f>
        <v/>
      </c>
      <c r="BR34" s="55">
        <f>BH34+BK34+BN34+BQ34</f>
        <v/>
      </c>
    </row>
    <row r="35" ht="15" customHeight="1" s="179">
      <c r="B35" s="287">
        <f>ALUNOS!A28</f>
        <v/>
      </c>
      <c r="C35" s="362" t="n"/>
      <c r="D35" s="408">
        <f>ALUNOS!B28</f>
        <v/>
      </c>
      <c r="E35" s="362" t="n"/>
      <c r="F35" s="362" t="n"/>
      <c r="G35" s="362" t="n"/>
      <c r="H35" s="362" t="n"/>
      <c r="I35" s="362" t="n"/>
      <c r="J35" s="362" t="n"/>
      <c r="K35" s="362" t="n"/>
      <c r="L35" s="363" t="n"/>
      <c r="M35" s="409">
        <f>ALUNOS!C28</f>
        <v/>
      </c>
      <c r="N35" s="362" t="n"/>
      <c r="O35" s="362" t="n"/>
      <c r="P35" s="362" t="n"/>
      <c r="Q35" s="362" t="n"/>
      <c r="R35" s="362" t="n"/>
      <c r="S35" s="362" t="n"/>
      <c r="T35" s="362" t="n"/>
      <c r="U35" s="362" t="n"/>
      <c r="V35" s="362" t="n"/>
      <c r="W35" s="362" t="n"/>
      <c r="X35" s="362" t="n"/>
      <c r="Y35" s="362" t="n"/>
      <c r="Z35" s="362" t="n"/>
      <c r="AA35" s="362" t="n"/>
      <c r="AB35" s="362" t="n"/>
      <c r="AC35" s="362" t="n"/>
      <c r="AD35" s="362" t="n"/>
      <c r="AE35" s="362" t="n"/>
      <c r="AF35" s="362" t="n"/>
      <c r="AG35" s="362" t="n"/>
      <c r="AH35" s="362" t="n"/>
      <c r="AI35" s="362" t="n"/>
      <c r="AJ35" s="362" t="n"/>
      <c r="AK35" s="362" t="n"/>
      <c r="AL35" s="363" t="n"/>
      <c r="AM35" s="34" t="inlineStr">
        <is>
          <t>.</t>
        </is>
      </c>
      <c r="AN35" s="35" t="inlineStr">
        <is>
          <t>.</t>
        </is>
      </c>
      <c r="AO35" s="35" t="inlineStr">
        <is>
          <t>.</t>
        </is>
      </c>
      <c r="AP35" s="35" t="inlineStr">
        <is>
          <t>.</t>
        </is>
      </c>
      <c r="AQ35" s="35" t="inlineStr">
        <is>
          <t>.</t>
        </is>
      </c>
      <c r="AR35" s="35" t="inlineStr">
        <is>
          <t>.</t>
        </is>
      </c>
      <c r="AS35" s="35" t="inlineStr">
        <is>
          <t>.</t>
        </is>
      </c>
      <c r="AT35" s="35" t="inlineStr">
        <is>
          <t>.</t>
        </is>
      </c>
      <c r="AU35" s="35" t="inlineStr">
        <is>
          <t>.</t>
        </is>
      </c>
      <c r="AV35" s="35" t="inlineStr">
        <is>
          <t>.</t>
        </is>
      </c>
      <c r="AW35" s="35" t="inlineStr">
        <is>
          <t>.</t>
        </is>
      </c>
      <c r="AX35" s="35" t="inlineStr">
        <is>
          <t>.</t>
        </is>
      </c>
      <c r="AY35" s="35" t="inlineStr">
        <is>
          <t>.</t>
        </is>
      </c>
      <c r="AZ35" s="35" t="inlineStr">
        <is>
          <t>.</t>
        </is>
      </c>
      <c r="BA35" s="35" t="inlineStr">
        <is>
          <t>.</t>
        </is>
      </c>
      <c r="BB35" s="35" t="inlineStr">
        <is>
          <t>.</t>
        </is>
      </c>
      <c r="BC35" s="410">
        <f>IF(D35&lt;&gt;"",IF(COUNTIFS($AM$11:$BB$11,"&gt;0",AM35:BB35,"=F")=COUNTIF(AM35:BB35,"=F"),SUMIFS($AM$11:$BB$11,AM35:BB35,"=F"),"Carga?"),"")</f>
        <v/>
      </c>
      <c r="BD35" s="362" t="n"/>
      <c r="BE35" s="363" t="n"/>
      <c r="BF35" s="31" t="n"/>
      <c r="BG35" s="32" t="n"/>
      <c r="BH35" s="54">
        <f>IF(BG35&gt;BF35,BG35,BF35)</f>
        <v/>
      </c>
      <c r="BI35" s="31" t="n"/>
      <c r="BJ35" s="32" t="n"/>
      <c r="BK35" s="54">
        <f>IF(BI35&gt;BJ35,BI35,BJ35)</f>
        <v/>
      </c>
      <c r="BL35" s="31" t="n"/>
      <c r="BM35" s="32" t="n"/>
      <c r="BN35" s="54">
        <f>IF(BL35&gt;BM35,BL35,BM35)</f>
        <v/>
      </c>
      <c r="BO35" s="31" t="n"/>
      <c r="BP35" s="32" t="n"/>
      <c r="BQ35" s="54">
        <f>IF(BO35&gt;BP35,BO35,BP35)</f>
        <v/>
      </c>
      <c r="BR35" s="55">
        <f>BH35+BK35+BN35+BQ35</f>
        <v/>
      </c>
    </row>
    <row r="36" ht="15" customHeight="1" s="179">
      <c r="B36" s="287">
        <f>ALUNOS!A29</f>
        <v/>
      </c>
      <c r="C36" s="362" t="n"/>
      <c r="D36" s="408">
        <f>ALUNOS!B29</f>
        <v/>
      </c>
      <c r="E36" s="362" t="n"/>
      <c r="F36" s="362" t="n"/>
      <c r="G36" s="362" t="n"/>
      <c r="H36" s="362" t="n"/>
      <c r="I36" s="362" t="n"/>
      <c r="J36" s="362" t="n"/>
      <c r="K36" s="362" t="n"/>
      <c r="L36" s="363" t="n"/>
      <c r="M36" s="409">
        <f>ALUNOS!C29</f>
        <v/>
      </c>
      <c r="N36" s="362" t="n"/>
      <c r="O36" s="362" t="n"/>
      <c r="P36" s="362" t="n"/>
      <c r="Q36" s="362" t="n"/>
      <c r="R36" s="362" t="n"/>
      <c r="S36" s="362" t="n"/>
      <c r="T36" s="362" t="n"/>
      <c r="U36" s="362" t="n"/>
      <c r="V36" s="362" t="n"/>
      <c r="W36" s="362" t="n"/>
      <c r="X36" s="362" t="n"/>
      <c r="Y36" s="362" t="n"/>
      <c r="Z36" s="362" t="n"/>
      <c r="AA36" s="362" t="n"/>
      <c r="AB36" s="362" t="n"/>
      <c r="AC36" s="362" t="n"/>
      <c r="AD36" s="362" t="n"/>
      <c r="AE36" s="362" t="n"/>
      <c r="AF36" s="362" t="n"/>
      <c r="AG36" s="362" t="n"/>
      <c r="AH36" s="362" t="n"/>
      <c r="AI36" s="362" t="n"/>
      <c r="AJ36" s="362" t="n"/>
      <c r="AK36" s="362" t="n"/>
      <c r="AL36" s="363" t="n"/>
      <c r="AM36" s="34" t="inlineStr">
        <is>
          <t>.</t>
        </is>
      </c>
      <c r="AN36" s="35" t="inlineStr">
        <is>
          <t>.</t>
        </is>
      </c>
      <c r="AO36" s="35" t="inlineStr">
        <is>
          <t>.</t>
        </is>
      </c>
      <c r="AP36" s="35" t="inlineStr">
        <is>
          <t>.</t>
        </is>
      </c>
      <c r="AQ36" s="35" t="inlineStr">
        <is>
          <t>.</t>
        </is>
      </c>
      <c r="AR36" s="35" t="inlineStr">
        <is>
          <t>.</t>
        </is>
      </c>
      <c r="AS36" s="35" t="inlineStr">
        <is>
          <t>.</t>
        </is>
      </c>
      <c r="AT36" s="35" t="inlineStr">
        <is>
          <t>.</t>
        </is>
      </c>
      <c r="AU36" s="35" t="inlineStr">
        <is>
          <t>.</t>
        </is>
      </c>
      <c r="AV36" s="35" t="inlineStr">
        <is>
          <t>.</t>
        </is>
      </c>
      <c r="AW36" s="35" t="inlineStr">
        <is>
          <t>.</t>
        </is>
      </c>
      <c r="AX36" s="35" t="inlineStr">
        <is>
          <t>.</t>
        </is>
      </c>
      <c r="AY36" s="35" t="inlineStr">
        <is>
          <t>.</t>
        </is>
      </c>
      <c r="AZ36" s="35" t="inlineStr">
        <is>
          <t>.</t>
        </is>
      </c>
      <c r="BA36" s="35" t="inlineStr">
        <is>
          <t>.</t>
        </is>
      </c>
      <c r="BB36" s="35" t="inlineStr">
        <is>
          <t>.</t>
        </is>
      </c>
      <c r="BC36" s="410">
        <f>IF(D36&lt;&gt;"",IF(COUNTIFS($AM$11:$BB$11,"&gt;0",AM36:BB36,"=F")=COUNTIF(AM36:BB36,"=F"),SUMIFS($AM$11:$BB$11,AM36:BB36,"=F"),"Carga?"),"")</f>
        <v/>
      </c>
      <c r="BD36" s="362" t="n"/>
      <c r="BE36" s="363" t="n"/>
      <c r="BF36" s="31" t="n"/>
      <c r="BG36" s="32" t="n"/>
      <c r="BH36" s="54">
        <f>IF(BG36&gt;BF36,BG36,BF36)</f>
        <v/>
      </c>
      <c r="BI36" s="31" t="n"/>
      <c r="BJ36" s="32" t="n"/>
      <c r="BK36" s="54">
        <f>IF(BI36&gt;BJ36,BI36,BJ36)</f>
        <v/>
      </c>
      <c r="BL36" s="31" t="n"/>
      <c r="BM36" s="32" t="n"/>
      <c r="BN36" s="54">
        <f>IF(BL36&gt;BM36,BL36,BM36)</f>
        <v/>
      </c>
      <c r="BO36" s="31" t="n"/>
      <c r="BP36" s="32" t="n"/>
      <c r="BQ36" s="54">
        <f>IF(BO36&gt;BP36,BO36,BP36)</f>
        <v/>
      </c>
      <c r="BR36" s="55">
        <f>BH36+BK36+BN36+BQ36</f>
        <v/>
      </c>
    </row>
    <row r="37" ht="15" customHeight="1" s="179">
      <c r="B37" s="287">
        <f>ALUNOS!A30</f>
        <v/>
      </c>
      <c r="C37" s="362" t="n"/>
      <c r="D37" s="408">
        <f>ALUNOS!B30</f>
        <v/>
      </c>
      <c r="E37" s="362" t="n"/>
      <c r="F37" s="362" t="n"/>
      <c r="G37" s="362" t="n"/>
      <c r="H37" s="362" t="n"/>
      <c r="I37" s="362" t="n"/>
      <c r="J37" s="362" t="n"/>
      <c r="K37" s="362" t="n"/>
      <c r="L37" s="363" t="n"/>
      <c r="M37" s="409">
        <f>ALUNOS!C30</f>
        <v/>
      </c>
      <c r="N37" s="362" t="n"/>
      <c r="O37" s="362" t="n"/>
      <c r="P37" s="362" t="n"/>
      <c r="Q37" s="362" t="n"/>
      <c r="R37" s="362" t="n"/>
      <c r="S37" s="362" t="n"/>
      <c r="T37" s="362" t="n"/>
      <c r="U37" s="362" t="n"/>
      <c r="V37" s="362" t="n"/>
      <c r="W37" s="362" t="n"/>
      <c r="X37" s="362" t="n"/>
      <c r="Y37" s="362" t="n"/>
      <c r="Z37" s="362" t="n"/>
      <c r="AA37" s="362" t="n"/>
      <c r="AB37" s="362" t="n"/>
      <c r="AC37" s="362" t="n"/>
      <c r="AD37" s="362" t="n"/>
      <c r="AE37" s="362" t="n"/>
      <c r="AF37" s="362" t="n"/>
      <c r="AG37" s="362" t="n"/>
      <c r="AH37" s="362" t="n"/>
      <c r="AI37" s="362" t="n"/>
      <c r="AJ37" s="362" t="n"/>
      <c r="AK37" s="362" t="n"/>
      <c r="AL37" s="363" t="n"/>
      <c r="AM37" s="34" t="inlineStr">
        <is>
          <t>.</t>
        </is>
      </c>
      <c r="AN37" s="35" t="inlineStr">
        <is>
          <t>.</t>
        </is>
      </c>
      <c r="AO37" s="35" t="inlineStr">
        <is>
          <t>.</t>
        </is>
      </c>
      <c r="AP37" s="35" t="inlineStr">
        <is>
          <t>.</t>
        </is>
      </c>
      <c r="AQ37" s="35" t="inlineStr">
        <is>
          <t>.</t>
        </is>
      </c>
      <c r="AR37" s="35" t="inlineStr">
        <is>
          <t>.</t>
        </is>
      </c>
      <c r="AS37" s="35" t="inlineStr">
        <is>
          <t>.</t>
        </is>
      </c>
      <c r="AT37" s="35" t="inlineStr">
        <is>
          <t>.</t>
        </is>
      </c>
      <c r="AU37" s="35" t="inlineStr">
        <is>
          <t>.</t>
        </is>
      </c>
      <c r="AV37" s="35" t="inlineStr">
        <is>
          <t>.</t>
        </is>
      </c>
      <c r="AW37" s="35" t="inlineStr">
        <is>
          <t>.</t>
        </is>
      </c>
      <c r="AX37" s="35" t="inlineStr">
        <is>
          <t>.</t>
        </is>
      </c>
      <c r="AY37" s="35" t="inlineStr">
        <is>
          <t>.</t>
        </is>
      </c>
      <c r="AZ37" s="35" t="inlineStr">
        <is>
          <t>.</t>
        </is>
      </c>
      <c r="BA37" s="35" t="inlineStr">
        <is>
          <t>.</t>
        </is>
      </c>
      <c r="BB37" s="35" t="inlineStr">
        <is>
          <t>.</t>
        </is>
      </c>
      <c r="BC37" s="410">
        <f>IF(D37&lt;&gt;"",IF(COUNTIFS($AM$11:$BB$11,"&gt;0",AM37:BB37,"=F")=COUNTIF(AM37:BB37,"=F"),SUMIFS($AM$11:$BB$11,AM37:BB37,"=F"),"Carga?"),"")</f>
        <v/>
      </c>
      <c r="BD37" s="362" t="n"/>
      <c r="BE37" s="363" t="n"/>
      <c r="BF37" s="31" t="n"/>
      <c r="BG37" s="32" t="n"/>
      <c r="BH37" s="54">
        <f>IF(BG37&gt;BF37,BG37,BF37)</f>
        <v/>
      </c>
      <c r="BI37" s="31" t="n"/>
      <c r="BJ37" s="32" t="n"/>
      <c r="BK37" s="54">
        <f>IF(BI37&gt;BJ37,BI37,BJ37)</f>
        <v/>
      </c>
      <c r="BL37" s="31" t="n"/>
      <c r="BM37" s="32" t="n"/>
      <c r="BN37" s="54">
        <f>IF(BL37&gt;BM37,BL37,BM37)</f>
        <v/>
      </c>
      <c r="BO37" s="31" t="n"/>
      <c r="BP37" s="32" t="n"/>
      <c r="BQ37" s="54">
        <f>IF(BO37&gt;BP37,BO37,BP37)</f>
        <v/>
      </c>
      <c r="BR37" s="55">
        <f>BH37+BK37+BN37+BQ37</f>
        <v/>
      </c>
    </row>
    <row r="38" ht="15" customHeight="1" s="179">
      <c r="B38" s="296">
        <f>ALUNOS!A31</f>
        <v/>
      </c>
      <c r="C38" s="362" t="n"/>
      <c r="D38" s="411">
        <f>ALUNOS!B31</f>
        <v/>
      </c>
      <c r="E38" s="362" t="n"/>
      <c r="F38" s="362" t="n"/>
      <c r="G38" s="362" t="n"/>
      <c r="H38" s="362" t="n"/>
      <c r="I38" s="362" t="n"/>
      <c r="J38" s="362" t="n"/>
      <c r="K38" s="362" t="n"/>
      <c r="L38" s="363" t="n"/>
      <c r="M38" s="412">
        <f>ALUNOS!C31</f>
        <v/>
      </c>
      <c r="N38" s="362" t="n"/>
      <c r="O38" s="362" t="n"/>
      <c r="P38" s="362" t="n"/>
      <c r="Q38" s="362" t="n"/>
      <c r="R38" s="362" t="n"/>
      <c r="S38" s="362" t="n"/>
      <c r="T38" s="362" t="n"/>
      <c r="U38" s="362" t="n"/>
      <c r="V38" s="362" t="n"/>
      <c r="W38" s="362" t="n"/>
      <c r="X38" s="362" t="n"/>
      <c r="Y38" s="362" t="n"/>
      <c r="Z38" s="362" t="n"/>
      <c r="AA38" s="362" t="n"/>
      <c r="AB38" s="362" t="n"/>
      <c r="AC38" s="362" t="n"/>
      <c r="AD38" s="362" t="n"/>
      <c r="AE38" s="362" t="n"/>
      <c r="AF38" s="362" t="n"/>
      <c r="AG38" s="362" t="n"/>
      <c r="AH38" s="362" t="n"/>
      <c r="AI38" s="362" t="n"/>
      <c r="AJ38" s="362" t="n"/>
      <c r="AK38" s="362" t="n"/>
      <c r="AL38" s="363" t="n"/>
      <c r="AM38" s="34" t="inlineStr">
        <is>
          <t>.</t>
        </is>
      </c>
      <c r="AN38" s="35" t="inlineStr">
        <is>
          <t>.</t>
        </is>
      </c>
      <c r="AO38" s="35" t="inlineStr">
        <is>
          <t>.</t>
        </is>
      </c>
      <c r="AP38" s="35" t="inlineStr">
        <is>
          <t>.</t>
        </is>
      </c>
      <c r="AQ38" s="35" t="inlineStr">
        <is>
          <t>.</t>
        </is>
      </c>
      <c r="AR38" s="35" t="inlineStr">
        <is>
          <t>.</t>
        </is>
      </c>
      <c r="AS38" s="35" t="inlineStr">
        <is>
          <t>.</t>
        </is>
      </c>
      <c r="AT38" s="35" t="inlineStr">
        <is>
          <t>.</t>
        </is>
      </c>
      <c r="AU38" s="35" t="inlineStr">
        <is>
          <t>.</t>
        </is>
      </c>
      <c r="AV38" s="35" t="inlineStr">
        <is>
          <t>.</t>
        </is>
      </c>
      <c r="AW38" s="35" t="inlineStr">
        <is>
          <t>.</t>
        </is>
      </c>
      <c r="AX38" s="35" t="inlineStr">
        <is>
          <t>.</t>
        </is>
      </c>
      <c r="AY38" s="35" t="inlineStr">
        <is>
          <t>.</t>
        </is>
      </c>
      <c r="AZ38" s="35" t="inlineStr">
        <is>
          <t>.</t>
        </is>
      </c>
      <c r="BA38" s="35" t="inlineStr">
        <is>
          <t>.</t>
        </is>
      </c>
      <c r="BB38" s="35" t="inlineStr">
        <is>
          <t>.</t>
        </is>
      </c>
      <c r="BC38" s="413">
        <f>IF(D38&lt;&gt;"",IF(COUNTIFS($AM$11:$BB$11,"&gt;0",AM38:BB38,"=F")=COUNTIF(AM38:BB38,"=F"),SUMIFS($AM$11:$BB$11,AM38:BB38,"=F"),"Carga?"),"")</f>
        <v/>
      </c>
      <c r="BD38" s="362" t="n"/>
      <c r="BE38" s="363" t="n"/>
      <c r="BF38" s="31" t="n"/>
      <c r="BG38" s="36" t="n"/>
      <c r="BH38" s="54">
        <f>IF(BG38&gt;BF38,BG38,BF38)</f>
        <v/>
      </c>
      <c r="BI38" s="37" t="n"/>
      <c r="BJ38" s="36" t="n"/>
      <c r="BK38" s="54">
        <f>IF(BI38&gt;BJ38,BI38,BJ38)</f>
        <v/>
      </c>
      <c r="BL38" s="37" t="n"/>
      <c r="BM38" s="36" t="n"/>
      <c r="BN38" s="54">
        <f>IF(BL38&gt;BM38,BL38,BM38)</f>
        <v/>
      </c>
      <c r="BO38" s="37" t="n"/>
      <c r="BP38" s="36" t="n"/>
      <c r="BQ38" s="54">
        <f>IF(BO38&gt;BP38,BO38,BP38)</f>
        <v/>
      </c>
      <c r="BR38" s="55">
        <f>BH38+BK38+BN38+BQ38</f>
        <v/>
      </c>
    </row>
    <row r="39" ht="15" customHeight="1" s="179">
      <c r="B39" s="296">
        <f>ALUNOS!A32</f>
        <v/>
      </c>
      <c r="C39" s="362" t="n"/>
      <c r="D39" s="411">
        <f>ALUNOS!B32</f>
        <v/>
      </c>
      <c r="E39" s="362" t="n"/>
      <c r="F39" s="362" t="n"/>
      <c r="G39" s="362" t="n"/>
      <c r="H39" s="362" t="n"/>
      <c r="I39" s="362" t="n"/>
      <c r="J39" s="362" t="n"/>
      <c r="K39" s="362" t="n"/>
      <c r="L39" s="363" t="n"/>
      <c r="M39" s="412">
        <f>ALUNOS!C32</f>
        <v/>
      </c>
      <c r="N39" s="362" t="n"/>
      <c r="O39" s="362" t="n"/>
      <c r="P39" s="362" t="n"/>
      <c r="Q39" s="362" t="n"/>
      <c r="R39" s="362" t="n"/>
      <c r="S39" s="362" t="n"/>
      <c r="T39" s="362" t="n"/>
      <c r="U39" s="362" t="n"/>
      <c r="V39" s="362" t="n"/>
      <c r="W39" s="362" t="n"/>
      <c r="X39" s="362" t="n"/>
      <c r="Y39" s="362" t="n"/>
      <c r="Z39" s="362" t="n"/>
      <c r="AA39" s="362" t="n"/>
      <c r="AB39" s="362" t="n"/>
      <c r="AC39" s="362" t="n"/>
      <c r="AD39" s="362" t="n"/>
      <c r="AE39" s="362" t="n"/>
      <c r="AF39" s="362" t="n"/>
      <c r="AG39" s="362" t="n"/>
      <c r="AH39" s="362" t="n"/>
      <c r="AI39" s="362" t="n"/>
      <c r="AJ39" s="362" t="n"/>
      <c r="AK39" s="362" t="n"/>
      <c r="AL39" s="363" t="n"/>
      <c r="AM39" s="34" t="inlineStr">
        <is>
          <t>.</t>
        </is>
      </c>
      <c r="AN39" s="35" t="inlineStr">
        <is>
          <t>.</t>
        </is>
      </c>
      <c r="AO39" s="35" t="inlineStr">
        <is>
          <t>.</t>
        </is>
      </c>
      <c r="AP39" s="35" t="inlineStr">
        <is>
          <t>.</t>
        </is>
      </c>
      <c r="AQ39" s="35" t="inlineStr">
        <is>
          <t>.</t>
        </is>
      </c>
      <c r="AR39" s="35" t="inlineStr">
        <is>
          <t>.</t>
        </is>
      </c>
      <c r="AS39" s="35" t="inlineStr">
        <is>
          <t>.</t>
        </is>
      </c>
      <c r="AT39" s="35" t="inlineStr">
        <is>
          <t>.</t>
        </is>
      </c>
      <c r="AU39" s="35" t="inlineStr">
        <is>
          <t>.</t>
        </is>
      </c>
      <c r="AV39" s="35" t="inlineStr">
        <is>
          <t>.</t>
        </is>
      </c>
      <c r="AW39" s="35" t="inlineStr">
        <is>
          <t>.</t>
        </is>
      </c>
      <c r="AX39" s="35" t="inlineStr">
        <is>
          <t>.</t>
        </is>
      </c>
      <c r="AY39" s="35" t="inlineStr">
        <is>
          <t>.</t>
        </is>
      </c>
      <c r="AZ39" s="35" t="inlineStr">
        <is>
          <t>.</t>
        </is>
      </c>
      <c r="BA39" s="35" t="inlineStr">
        <is>
          <t>.</t>
        </is>
      </c>
      <c r="BB39" s="35" t="inlineStr">
        <is>
          <t>.</t>
        </is>
      </c>
      <c r="BC39" s="413">
        <f>IF(D39&lt;&gt;"",IF(COUNTIFS($AM$11:$BB$11,"&gt;0",AM39:BB39,"=F")=COUNTIF(AM39:BB39,"=F"),SUMIFS($AM$11:$BB$11,AM39:BB39,"=F"),"Carga?"),"")</f>
        <v/>
      </c>
      <c r="BD39" s="362" t="n"/>
      <c r="BE39" s="363" t="n"/>
      <c r="BF39" s="31" t="n"/>
      <c r="BG39" s="36" t="n"/>
      <c r="BH39" s="54">
        <f>IF(BG39&gt;BF39,BG39,BF39)</f>
        <v/>
      </c>
      <c r="BI39" s="37" t="n"/>
      <c r="BJ39" s="36" t="n"/>
      <c r="BK39" s="54">
        <f>IF(BI39&gt;BJ39,BI39,BJ39)</f>
        <v/>
      </c>
      <c r="BL39" s="37" t="n"/>
      <c r="BM39" s="36" t="n"/>
      <c r="BN39" s="54">
        <f>IF(BL39&gt;BM39,BL39,BM39)</f>
        <v/>
      </c>
      <c r="BO39" s="37" t="n"/>
      <c r="BP39" s="36" t="n"/>
      <c r="BQ39" s="54">
        <f>IF(BO39&gt;BP39,BO39,BP39)</f>
        <v/>
      </c>
      <c r="BR39" s="55">
        <f>BH39+BK39+BN39+BQ39</f>
        <v/>
      </c>
    </row>
    <row r="40" ht="15" customHeight="1" s="179">
      <c r="B40" s="287">
        <f>ALUNOS!A33</f>
        <v/>
      </c>
      <c r="C40" s="362" t="n"/>
      <c r="D40" s="408">
        <f>ALUNOS!B33</f>
        <v/>
      </c>
      <c r="E40" s="362" t="n"/>
      <c r="F40" s="362" t="n"/>
      <c r="G40" s="362" t="n"/>
      <c r="H40" s="362" t="n"/>
      <c r="I40" s="362" t="n"/>
      <c r="J40" s="362" t="n"/>
      <c r="K40" s="362" t="n"/>
      <c r="L40" s="363" t="n"/>
      <c r="M40" s="409">
        <f>ALUNOS!C33</f>
        <v/>
      </c>
      <c r="N40" s="362" t="n"/>
      <c r="O40" s="362" t="n"/>
      <c r="P40" s="362" t="n"/>
      <c r="Q40" s="362" t="n"/>
      <c r="R40" s="362" t="n"/>
      <c r="S40" s="362" t="n"/>
      <c r="T40" s="362" t="n"/>
      <c r="U40" s="362" t="n"/>
      <c r="V40" s="362" t="n"/>
      <c r="W40" s="362" t="n"/>
      <c r="X40" s="362" t="n"/>
      <c r="Y40" s="362" t="n"/>
      <c r="Z40" s="362" t="n"/>
      <c r="AA40" s="362" t="n"/>
      <c r="AB40" s="362" t="n"/>
      <c r="AC40" s="362" t="n"/>
      <c r="AD40" s="362" t="n"/>
      <c r="AE40" s="362" t="n"/>
      <c r="AF40" s="362" t="n"/>
      <c r="AG40" s="362" t="n"/>
      <c r="AH40" s="362" t="n"/>
      <c r="AI40" s="362" t="n"/>
      <c r="AJ40" s="362" t="n"/>
      <c r="AK40" s="362" t="n"/>
      <c r="AL40" s="363" t="n"/>
      <c r="AM40" s="34" t="inlineStr">
        <is>
          <t>.</t>
        </is>
      </c>
      <c r="AN40" s="35" t="inlineStr">
        <is>
          <t>.</t>
        </is>
      </c>
      <c r="AO40" s="35" t="inlineStr">
        <is>
          <t>.</t>
        </is>
      </c>
      <c r="AP40" s="35" t="inlineStr">
        <is>
          <t>.</t>
        </is>
      </c>
      <c r="AQ40" s="35" t="inlineStr">
        <is>
          <t>.</t>
        </is>
      </c>
      <c r="AR40" s="35" t="inlineStr">
        <is>
          <t>.</t>
        </is>
      </c>
      <c r="AS40" s="35" t="inlineStr">
        <is>
          <t>.</t>
        </is>
      </c>
      <c r="AT40" s="35" t="inlineStr">
        <is>
          <t>.</t>
        </is>
      </c>
      <c r="AU40" s="35" t="inlineStr">
        <is>
          <t>.</t>
        </is>
      </c>
      <c r="AV40" s="35" t="inlineStr">
        <is>
          <t>.</t>
        </is>
      </c>
      <c r="AW40" s="35" t="inlineStr">
        <is>
          <t>.</t>
        </is>
      </c>
      <c r="AX40" s="35" t="inlineStr">
        <is>
          <t>.</t>
        </is>
      </c>
      <c r="AY40" s="35" t="inlineStr">
        <is>
          <t>.</t>
        </is>
      </c>
      <c r="AZ40" s="35" t="inlineStr">
        <is>
          <t>.</t>
        </is>
      </c>
      <c r="BA40" s="35" t="inlineStr">
        <is>
          <t>.</t>
        </is>
      </c>
      <c r="BB40" s="35" t="inlineStr">
        <is>
          <t>.</t>
        </is>
      </c>
      <c r="BC40" s="410">
        <f>IF(D40&lt;&gt;"",IF(COUNTIFS($AM$11:$BB$11,"&gt;0",AM40:BB40,"=F")=COUNTIF(AM40:BB40,"=F"),SUMIFS($AM$11:$BB$11,AM40:BB40,"=F"),"Carga?"),"")</f>
        <v/>
      </c>
      <c r="BD40" s="362" t="n"/>
      <c r="BE40" s="363" t="n"/>
      <c r="BF40" s="31" t="n"/>
      <c r="BG40" s="32" t="n"/>
      <c r="BH40" s="54">
        <f>IF(BG40&gt;BF40,BG40,BF40)</f>
        <v/>
      </c>
      <c r="BI40" s="31" t="n"/>
      <c r="BJ40" s="32" t="n"/>
      <c r="BK40" s="54">
        <f>IF(BI40&gt;BJ40,BI40,BJ40)</f>
        <v/>
      </c>
      <c r="BL40" s="31" t="n"/>
      <c r="BM40" s="32" t="n"/>
      <c r="BN40" s="54">
        <f>IF(BL40&gt;BM40,BL40,BM40)</f>
        <v/>
      </c>
      <c r="BO40" s="31" t="n"/>
      <c r="BP40" s="32" t="n"/>
      <c r="BQ40" s="54">
        <f>IF(BO40&gt;BP40,BO40,BP40)</f>
        <v/>
      </c>
      <c r="BR40" s="55">
        <f>BH40+BK40+BN40+BQ40</f>
        <v/>
      </c>
    </row>
    <row r="41" ht="15" customHeight="1" s="179">
      <c r="B41" s="296">
        <f>ALUNOS!A34</f>
        <v/>
      </c>
      <c r="C41" s="362" t="n"/>
      <c r="D41" s="411">
        <f>ALUNOS!B34</f>
        <v/>
      </c>
      <c r="E41" s="362" t="n"/>
      <c r="F41" s="362" t="n"/>
      <c r="G41" s="362" t="n"/>
      <c r="H41" s="362" t="n"/>
      <c r="I41" s="362" t="n"/>
      <c r="J41" s="362" t="n"/>
      <c r="K41" s="362" t="n"/>
      <c r="L41" s="363" t="n"/>
      <c r="M41" s="412">
        <f>ALUNOS!C34</f>
        <v/>
      </c>
      <c r="N41" s="362" t="n"/>
      <c r="O41" s="362" t="n"/>
      <c r="P41" s="362" t="n"/>
      <c r="Q41" s="362" t="n"/>
      <c r="R41" s="362" t="n"/>
      <c r="S41" s="362" t="n"/>
      <c r="T41" s="362" t="n"/>
      <c r="U41" s="362" t="n"/>
      <c r="V41" s="362" t="n"/>
      <c r="W41" s="362" t="n"/>
      <c r="X41" s="362" t="n"/>
      <c r="Y41" s="362" t="n"/>
      <c r="Z41" s="362" t="n"/>
      <c r="AA41" s="362" t="n"/>
      <c r="AB41" s="362" t="n"/>
      <c r="AC41" s="362" t="n"/>
      <c r="AD41" s="362" t="n"/>
      <c r="AE41" s="362" t="n"/>
      <c r="AF41" s="362" t="n"/>
      <c r="AG41" s="362" t="n"/>
      <c r="AH41" s="362" t="n"/>
      <c r="AI41" s="362" t="n"/>
      <c r="AJ41" s="362" t="n"/>
      <c r="AK41" s="362" t="n"/>
      <c r="AL41" s="363" t="n"/>
      <c r="AM41" s="34" t="inlineStr">
        <is>
          <t>.</t>
        </is>
      </c>
      <c r="AN41" s="35" t="inlineStr">
        <is>
          <t>.</t>
        </is>
      </c>
      <c r="AO41" s="35" t="inlineStr">
        <is>
          <t>.</t>
        </is>
      </c>
      <c r="AP41" s="35" t="inlineStr">
        <is>
          <t>.</t>
        </is>
      </c>
      <c r="AQ41" s="35" t="inlineStr">
        <is>
          <t>.</t>
        </is>
      </c>
      <c r="AR41" s="35" t="inlineStr">
        <is>
          <t>.</t>
        </is>
      </c>
      <c r="AS41" s="35" t="inlineStr">
        <is>
          <t>.</t>
        </is>
      </c>
      <c r="AT41" s="35" t="inlineStr">
        <is>
          <t>.</t>
        </is>
      </c>
      <c r="AU41" s="35" t="inlineStr">
        <is>
          <t>.</t>
        </is>
      </c>
      <c r="AV41" s="35" t="inlineStr">
        <is>
          <t>.</t>
        </is>
      </c>
      <c r="AW41" s="35" t="inlineStr">
        <is>
          <t>.</t>
        </is>
      </c>
      <c r="AX41" s="35" t="inlineStr">
        <is>
          <t>.</t>
        </is>
      </c>
      <c r="AY41" s="35" t="inlineStr">
        <is>
          <t>.</t>
        </is>
      </c>
      <c r="AZ41" s="35" t="inlineStr">
        <is>
          <t>.</t>
        </is>
      </c>
      <c r="BA41" s="35" t="inlineStr">
        <is>
          <t>.</t>
        </is>
      </c>
      <c r="BB41" s="35" t="inlineStr">
        <is>
          <t>.</t>
        </is>
      </c>
      <c r="BC41" s="413">
        <f>IF(D41&lt;&gt;"",IF(COUNTIFS($AM$11:$BB$11,"&gt;0",AM41:BB41,"=F")=COUNTIF(AM41:BB41,"=F"),SUMIFS($AM$11:$BB$11,AM41:BB41,"=F"),"Carga?"),"")</f>
        <v/>
      </c>
      <c r="BD41" s="362" t="n"/>
      <c r="BE41" s="363" t="n"/>
      <c r="BF41" s="31" t="n"/>
      <c r="BG41" s="36" t="n"/>
      <c r="BH41" s="54">
        <f>IF(BG41&gt;BF41,BG41,BF41)</f>
        <v/>
      </c>
      <c r="BI41" s="37" t="n"/>
      <c r="BJ41" s="36" t="n"/>
      <c r="BK41" s="54">
        <f>IF(BI41&gt;BJ41,BI41,BJ41)</f>
        <v/>
      </c>
      <c r="BL41" s="37" t="n"/>
      <c r="BM41" s="36" t="n"/>
      <c r="BN41" s="54">
        <f>IF(BL41&gt;BM41,BL41,BM41)</f>
        <v/>
      </c>
      <c r="BO41" s="37" t="n"/>
      <c r="BP41" s="36" t="n"/>
      <c r="BQ41" s="54">
        <f>IF(BO41&gt;BP41,BO41,BP41)</f>
        <v/>
      </c>
      <c r="BR41" s="55">
        <f>BH41+BK41+BN41+BQ41</f>
        <v/>
      </c>
    </row>
    <row r="42" ht="15" customHeight="1" s="179">
      <c r="B42" s="287">
        <f>ALUNOS!A35</f>
        <v/>
      </c>
      <c r="C42" s="362" t="n"/>
      <c r="D42" s="408">
        <f>ALUNOS!B35</f>
        <v/>
      </c>
      <c r="E42" s="362" t="n"/>
      <c r="F42" s="362" t="n"/>
      <c r="G42" s="362" t="n"/>
      <c r="H42" s="362" t="n"/>
      <c r="I42" s="362" t="n"/>
      <c r="J42" s="362" t="n"/>
      <c r="K42" s="362" t="n"/>
      <c r="L42" s="363" t="n"/>
      <c r="M42" s="409">
        <f>ALUNOS!C35</f>
        <v/>
      </c>
      <c r="N42" s="362" t="n"/>
      <c r="O42" s="362" t="n"/>
      <c r="P42" s="362" t="n"/>
      <c r="Q42" s="362" t="n"/>
      <c r="R42" s="362" t="n"/>
      <c r="S42" s="362" t="n"/>
      <c r="T42" s="362" t="n"/>
      <c r="U42" s="362" t="n"/>
      <c r="V42" s="362" t="n"/>
      <c r="W42" s="362" t="n"/>
      <c r="X42" s="362" t="n"/>
      <c r="Y42" s="362" t="n"/>
      <c r="Z42" s="362" t="n"/>
      <c r="AA42" s="362" t="n"/>
      <c r="AB42" s="362" t="n"/>
      <c r="AC42" s="362" t="n"/>
      <c r="AD42" s="362" t="n"/>
      <c r="AE42" s="362" t="n"/>
      <c r="AF42" s="362" t="n"/>
      <c r="AG42" s="362" t="n"/>
      <c r="AH42" s="362" t="n"/>
      <c r="AI42" s="362" t="n"/>
      <c r="AJ42" s="362" t="n"/>
      <c r="AK42" s="362" t="n"/>
      <c r="AL42" s="363" t="n"/>
      <c r="AM42" s="34" t="inlineStr">
        <is>
          <t>.</t>
        </is>
      </c>
      <c r="AN42" s="35" t="inlineStr">
        <is>
          <t>.</t>
        </is>
      </c>
      <c r="AO42" s="35" t="inlineStr">
        <is>
          <t>.</t>
        </is>
      </c>
      <c r="AP42" s="35" t="inlineStr">
        <is>
          <t>.</t>
        </is>
      </c>
      <c r="AQ42" s="35" t="inlineStr">
        <is>
          <t>.</t>
        </is>
      </c>
      <c r="AR42" s="35" t="inlineStr">
        <is>
          <t>.</t>
        </is>
      </c>
      <c r="AS42" s="35" t="inlineStr">
        <is>
          <t>.</t>
        </is>
      </c>
      <c r="AT42" s="35" t="inlineStr">
        <is>
          <t>.</t>
        </is>
      </c>
      <c r="AU42" s="35" t="inlineStr">
        <is>
          <t>.</t>
        </is>
      </c>
      <c r="AV42" s="35" t="inlineStr">
        <is>
          <t>.</t>
        </is>
      </c>
      <c r="AW42" s="35" t="inlineStr">
        <is>
          <t>.</t>
        </is>
      </c>
      <c r="AX42" s="35" t="inlineStr">
        <is>
          <t>.</t>
        </is>
      </c>
      <c r="AY42" s="35" t="inlineStr">
        <is>
          <t>.</t>
        </is>
      </c>
      <c r="AZ42" s="35" t="inlineStr">
        <is>
          <t>.</t>
        </is>
      </c>
      <c r="BA42" s="35" t="inlineStr">
        <is>
          <t>.</t>
        </is>
      </c>
      <c r="BB42" s="35" t="inlineStr">
        <is>
          <t>.</t>
        </is>
      </c>
      <c r="BC42" s="410">
        <f>IF(D42&lt;&gt;"",IF(COUNTIFS($AM$11:$BB$11,"&gt;0",AM42:BB42,"=F")=COUNTIF(AM42:BB42,"=F"),SUMIFS($AM$11:$BB$11,AM42:BB42,"=F"),"Carga?"),"")</f>
        <v/>
      </c>
      <c r="BD42" s="362" t="n"/>
      <c r="BE42" s="363" t="n"/>
      <c r="BF42" s="31" t="n"/>
      <c r="BG42" s="32" t="n"/>
      <c r="BH42" s="54">
        <f>IF(BG42&gt;BF42,BG42,BF42)</f>
        <v/>
      </c>
      <c r="BI42" s="31" t="n"/>
      <c r="BJ42" s="32" t="n"/>
      <c r="BK42" s="54">
        <f>IF(BI42&gt;BJ42,BI42,BJ42)</f>
        <v/>
      </c>
      <c r="BL42" s="31" t="n"/>
      <c r="BM42" s="32" t="n"/>
      <c r="BN42" s="54">
        <f>IF(BL42&gt;BM42,BL42,BM42)</f>
        <v/>
      </c>
      <c r="BO42" s="31" t="n"/>
      <c r="BP42" s="32" t="n"/>
      <c r="BQ42" s="54">
        <f>IF(BO42&gt;BP42,BO42,BP42)</f>
        <v/>
      </c>
      <c r="BR42" s="55">
        <f>BH42+BK42+BN42+BQ42</f>
        <v/>
      </c>
    </row>
    <row r="43" ht="15" customHeight="1" s="179">
      <c r="B43" s="287">
        <f>ALUNOS!A36</f>
        <v/>
      </c>
      <c r="C43" s="362" t="n"/>
      <c r="D43" s="408">
        <f>ALUNOS!B36</f>
        <v/>
      </c>
      <c r="E43" s="362" t="n"/>
      <c r="F43" s="362" t="n"/>
      <c r="G43" s="362" t="n"/>
      <c r="H43" s="362" t="n"/>
      <c r="I43" s="362" t="n"/>
      <c r="J43" s="362" t="n"/>
      <c r="K43" s="362" t="n"/>
      <c r="L43" s="363" t="n"/>
      <c r="M43" s="409">
        <f>ALUNOS!C36</f>
        <v/>
      </c>
      <c r="N43" s="362" t="n"/>
      <c r="O43" s="362" t="n"/>
      <c r="P43" s="362" t="n"/>
      <c r="Q43" s="362" t="n"/>
      <c r="R43" s="362" t="n"/>
      <c r="S43" s="362" t="n"/>
      <c r="T43" s="362" t="n"/>
      <c r="U43" s="362" t="n"/>
      <c r="V43" s="362" t="n"/>
      <c r="W43" s="362" t="n"/>
      <c r="X43" s="362" t="n"/>
      <c r="Y43" s="362" t="n"/>
      <c r="Z43" s="362" t="n"/>
      <c r="AA43" s="362" t="n"/>
      <c r="AB43" s="362" t="n"/>
      <c r="AC43" s="362" t="n"/>
      <c r="AD43" s="362" t="n"/>
      <c r="AE43" s="362" t="n"/>
      <c r="AF43" s="362" t="n"/>
      <c r="AG43" s="362" t="n"/>
      <c r="AH43" s="362" t="n"/>
      <c r="AI43" s="362" t="n"/>
      <c r="AJ43" s="362" t="n"/>
      <c r="AK43" s="362" t="n"/>
      <c r="AL43" s="363" t="n"/>
      <c r="AM43" s="34" t="inlineStr">
        <is>
          <t>.</t>
        </is>
      </c>
      <c r="AN43" s="35" t="inlineStr">
        <is>
          <t>.</t>
        </is>
      </c>
      <c r="AO43" s="35" t="inlineStr">
        <is>
          <t>.</t>
        </is>
      </c>
      <c r="AP43" s="35" t="inlineStr">
        <is>
          <t>.</t>
        </is>
      </c>
      <c r="AQ43" s="35" t="inlineStr">
        <is>
          <t>.</t>
        </is>
      </c>
      <c r="AR43" s="35" t="inlineStr">
        <is>
          <t>.</t>
        </is>
      </c>
      <c r="AS43" s="35" t="inlineStr">
        <is>
          <t>.</t>
        </is>
      </c>
      <c r="AT43" s="35" t="inlineStr">
        <is>
          <t>.</t>
        </is>
      </c>
      <c r="AU43" s="35" t="inlineStr">
        <is>
          <t>.</t>
        </is>
      </c>
      <c r="AV43" s="35" t="inlineStr">
        <is>
          <t>.</t>
        </is>
      </c>
      <c r="AW43" s="35" t="inlineStr">
        <is>
          <t>.</t>
        </is>
      </c>
      <c r="AX43" s="35" t="inlineStr">
        <is>
          <t>.</t>
        </is>
      </c>
      <c r="AY43" s="35" t="inlineStr">
        <is>
          <t>.</t>
        </is>
      </c>
      <c r="AZ43" s="35" t="inlineStr">
        <is>
          <t>.</t>
        </is>
      </c>
      <c r="BA43" s="35" t="inlineStr">
        <is>
          <t>.</t>
        </is>
      </c>
      <c r="BB43" s="35" t="inlineStr">
        <is>
          <t>.</t>
        </is>
      </c>
      <c r="BC43" s="410">
        <f>IF(D43&lt;&gt;"",IF(COUNTIFS($AM$11:$BB$11,"&gt;0",AM43:BB43,"=F")=COUNTIF(AM43:BB43,"=F"),SUMIFS($AM$11:$BB$11,AM43:BB43,"=F"),"Carga?"),"")</f>
        <v/>
      </c>
      <c r="BD43" s="362" t="n"/>
      <c r="BE43" s="363" t="n"/>
      <c r="BF43" s="31" t="n"/>
      <c r="BG43" s="32" t="n"/>
      <c r="BH43" s="54">
        <f>IF(BG43&gt;BF43,BG43,BF43)</f>
        <v/>
      </c>
      <c r="BI43" s="31" t="n"/>
      <c r="BJ43" s="32" t="n"/>
      <c r="BK43" s="54">
        <f>IF(BI43&gt;BJ43,BI43,BJ43)</f>
        <v/>
      </c>
      <c r="BL43" s="31" t="n"/>
      <c r="BM43" s="32" t="n"/>
      <c r="BN43" s="54">
        <f>IF(BL43&gt;BM43,BL43,BM43)</f>
        <v/>
      </c>
      <c r="BO43" s="31" t="n"/>
      <c r="BP43" s="32" t="n"/>
      <c r="BQ43" s="54">
        <f>IF(BO43&gt;BP43,BO43,BP43)</f>
        <v/>
      </c>
      <c r="BR43" s="55">
        <f>BH43+BK43+BN43+BQ43</f>
        <v/>
      </c>
    </row>
    <row r="44" ht="15" customHeight="1" s="179">
      <c r="B44" s="287">
        <f>ALUNOS!A37</f>
        <v/>
      </c>
      <c r="C44" s="362" t="n"/>
      <c r="D44" s="408">
        <f>ALUNOS!B37</f>
        <v/>
      </c>
      <c r="E44" s="362" t="n"/>
      <c r="F44" s="362" t="n"/>
      <c r="G44" s="362" t="n"/>
      <c r="H44" s="362" t="n"/>
      <c r="I44" s="362" t="n"/>
      <c r="J44" s="362" t="n"/>
      <c r="K44" s="362" t="n"/>
      <c r="L44" s="363" t="n"/>
      <c r="M44" s="409">
        <f>ALUNOS!C37</f>
        <v/>
      </c>
      <c r="N44" s="362" t="n"/>
      <c r="O44" s="362" t="n"/>
      <c r="P44" s="362" t="n"/>
      <c r="Q44" s="362" t="n"/>
      <c r="R44" s="362" t="n"/>
      <c r="S44" s="362" t="n"/>
      <c r="T44" s="362" t="n"/>
      <c r="U44" s="362" t="n"/>
      <c r="V44" s="362" t="n"/>
      <c r="W44" s="362" t="n"/>
      <c r="X44" s="362" t="n"/>
      <c r="Y44" s="362" t="n"/>
      <c r="Z44" s="362" t="n"/>
      <c r="AA44" s="362" t="n"/>
      <c r="AB44" s="362" t="n"/>
      <c r="AC44" s="362" t="n"/>
      <c r="AD44" s="362" t="n"/>
      <c r="AE44" s="362" t="n"/>
      <c r="AF44" s="362" t="n"/>
      <c r="AG44" s="362" t="n"/>
      <c r="AH44" s="362" t="n"/>
      <c r="AI44" s="362" t="n"/>
      <c r="AJ44" s="362" t="n"/>
      <c r="AK44" s="362" t="n"/>
      <c r="AL44" s="363" t="n"/>
      <c r="AM44" s="34" t="inlineStr">
        <is>
          <t>.</t>
        </is>
      </c>
      <c r="AN44" s="35" t="inlineStr">
        <is>
          <t>.</t>
        </is>
      </c>
      <c r="AO44" s="35" t="inlineStr">
        <is>
          <t>.</t>
        </is>
      </c>
      <c r="AP44" s="35" t="inlineStr">
        <is>
          <t>.</t>
        </is>
      </c>
      <c r="AQ44" s="35" t="inlineStr">
        <is>
          <t>.</t>
        </is>
      </c>
      <c r="AR44" s="35" t="inlineStr">
        <is>
          <t>.</t>
        </is>
      </c>
      <c r="AS44" s="35" t="inlineStr">
        <is>
          <t>.</t>
        </is>
      </c>
      <c r="AT44" s="35" t="inlineStr">
        <is>
          <t>.</t>
        </is>
      </c>
      <c r="AU44" s="35" t="inlineStr">
        <is>
          <t>.</t>
        </is>
      </c>
      <c r="AV44" s="35" t="inlineStr">
        <is>
          <t>.</t>
        </is>
      </c>
      <c r="AW44" s="35" t="inlineStr">
        <is>
          <t>.</t>
        </is>
      </c>
      <c r="AX44" s="35" t="inlineStr">
        <is>
          <t>.</t>
        </is>
      </c>
      <c r="AY44" s="35" t="inlineStr">
        <is>
          <t>.</t>
        </is>
      </c>
      <c r="AZ44" s="35" t="inlineStr">
        <is>
          <t>.</t>
        </is>
      </c>
      <c r="BA44" s="35" t="inlineStr">
        <is>
          <t>.</t>
        </is>
      </c>
      <c r="BB44" s="35" t="inlineStr">
        <is>
          <t>.</t>
        </is>
      </c>
      <c r="BC44" s="410">
        <f>IF(D44&lt;&gt;"",IF(COUNTIFS($AM$11:$BB$11,"&gt;0",AM44:BB44,"=F")=COUNTIF(AM44:BB44,"=F"),SUMIFS($AM$11:$BB$11,AM44:BB44,"=F"),"Carga?"),"")</f>
        <v/>
      </c>
      <c r="BD44" s="362" t="n"/>
      <c r="BE44" s="363" t="n"/>
      <c r="BF44" s="31" t="n"/>
      <c r="BG44" s="32" t="n"/>
      <c r="BH44" s="54">
        <f>IF(BG44&gt;BF44,BG44,BF44)</f>
        <v/>
      </c>
      <c r="BI44" s="31" t="n"/>
      <c r="BJ44" s="32" t="n"/>
      <c r="BK44" s="54">
        <f>IF(BI44&gt;BJ44,BI44,BJ44)</f>
        <v/>
      </c>
      <c r="BL44" s="31" t="n"/>
      <c r="BM44" s="32" t="n"/>
      <c r="BN44" s="54">
        <f>IF(BL44&gt;BM44,BL44,BM44)</f>
        <v/>
      </c>
      <c r="BO44" s="31" t="n"/>
      <c r="BP44" s="32" t="n"/>
      <c r="BQ44" s="54">
        <f>IF(BO44&gt;BP44,BO44,BP44)</f>
        <v/>
      </c>
      <c r="BR44" s="55">
        <f>BH44+BK44+BN44+BQ44</f>
        <v/>
      </c>
    </row>
    <row r="45" ht="15" customHeight="1" s="179">
      <c r="B45" s="287">
        <f>ALUNOS!A38</f>
        <v/>
      </c>
      <c r="C45" s="362" t="n"/>
      <c r="D45" s="408">
        <f>ALUNOS!B38</f>
        <v/>
      </c>
      <c r="E45" s="362" t="n"/>
      <c r="F45" s="362" t="n"/>
      <c r="G45" s="362" t="n"/>
      <c r="H45" s="362" t="n"/>
      <c r="I45" s="362" t="n"/>
      <c r="J45" s="362" t="n"/>
      <c r="K45" s="362" t="n"/>
      <c r="L45" s="363" t="n"/>
      <c r="M45" s="409">
        <f>ALUNOS!C38</f>
        <v/>
      </c>
      <c r="N45" s="362" t="n"/>
      <c r="O45" s="362" t="n"/>
      <c r="P45" s="362" t="n"/>
      <c r="Q45" s="362" t="n"/>
      <c r="R45" s="362" t="n"/>
      <c r="S45" s="362" t="n"/>
      <c r="T45" s="362" t="n"/>
      <c r="U45" s="362" t="n"/>
      <c r="V45" s="362" t="n"/>
      <c r="W45" s="362" t="n"/>
      <c r="X45" s="362" t="n"/>
      <c r="Y45" s="362" t="n"/>
      <c r="Z45" s="362" t="n"/>
      <c r="AA45" s="362" t="n"/>
      <c r="AB45" s="362" t="n"/>
      <c r="AC45" s="362" t="n"/>
      <c r="AD45" s="362" t="n"/>
      <c r="AE45" s="362" t="n"/>
      <c r="AF45" s="362" t="n"/>
      <c r="AG45" s="362" t="n"/>
      <c r="AH45" s="362" t="n"/>
      <c r="AI45" s="362" t="n"/>
      <c r="AJ45" s="362" t="n"/>
      <c r="AK45" s="362" t="n"/>
      <c r="AL45" s="363" t="n"/>
      <c r="AM45" s="34" t="inlineStr">
        <is>
          <t>.</t>
        </is>
      </c>
      <c r="AN45" s="35" t="inlineStr">
        <is>
          <t>.</t>
        </is>
      </c>
      <c r="AO45" s="35" t="inlineStr">
        <is>
          <t>.</t>
        </is>
      </c>
      <c r="AP45" s="35" t="inlineStr">
        <is>
          <t>.</t>
        </is>
      </c>
      <c r="AQ45" s="35" t="inlineStr">
        <is>
          <t>.</t>
        </is>
      </c>
      <c r="AR45" s="35" t="inlineStr">
        <is>
          <t>.</t>
        </is>
      </c>
      <c r="AS45" s="35" t="inlineStr">
        <is>
          <t>.</t>
        </is>
      </c>
      <c r="AT45" s="35" t="inlineStr">
        <is>
          <t>.</t>
        </is>
      </c>
      <c r="AU45" s="35" t="inlineStr">
        <is>
          <t>.</t>
        </is>
      </c>
      <c r="AV45" s="35" t="inlineStr">
        <is>
          <t>.</t>
        </is>
      </c>
      <c r="AW45" s="35" t="inlineStr">
        <is>
          <t>.</t>
        </is>
      </c>
      <c r="AX45" s="35" t="inlineStr">
        <is>
          <t>.</t>
        </is>
      </c>
      <c r="AY45" s="35" t="inlineStr">
        <is>
          <t>.</t>
        </is>
      </c>
      <c r="AZ45" s="35" t="inlineStr">
        <is>
          <t>.</t>
        </is>
      </c>
      <c r="BA45" s="35" t="inlineStr">
        <is>
          <t>.</t>
        </is>
      </c>
      <c r="BB45" s="35" t="inlineStr">
        <is>
          <t>.</t>
        </is>
      </c>
      <c r="BC45" s="410">
        <f>IF(D45&lt;&gt;"",IF(COUNTIFS($AM$11:$BB$11,"&gt;0",AM45:BB45,"=F")=COUNTIF(AM45:BB45,"=F"),SUMIFS($AM$11:$BB$11,AM45:BB45,"=F"),"Carga?"),"")</f>
        <v/>
      </c>
      <c r="BD45" s="362" t="n"/>
      <c r="BE45" s="363" t="n"/>
      <c r="BF45" s="31" t="n"/>
      <c r="BG45" s="32" t="n"/>
      <c r="BH45" s="54">
        <f>IF(BG45&gt;BF45,BG45,BF45)</f>
        <v/>
      </c>
      <c r="BI45" s="31" t="n"/>
      <c r="BJ45" s="32" t="n"/>
      <c r="BK45" s="54">
        <f>IF(BI45&gt;BJ45,BI45,BJ45)</f>
        <v/>
      </c>
      <c r="BL45" s="31" t="n"/>
      <c r="BM45" s="32" t="n"/>
      <c r="BN45" s="54">
        <f>IF(BL45&gt;BM45,BL45,BM45)</f>
        <v/>
      </c>
      <c r="BO45" s="31" t="n"/>
      <c r="BP45" s="32" t="n"/>
      <c r="BQ45" s="54">
        <f>IF(BO45&gt;BP45,BO45,BP45)</f>
        <v/>
      </c>
      <c r="BR45" s="55">
        <f>BH45+BK45+BN45+BQ45</f>
        <v/>
      </c>
    </row>
    <row r="46" ht="15" customHeight="1" s="179">
      <c r="B46" s="287">
        <f>ALUNOS!A39</f>
        <v/>
      </c>
      <c r="C46" s="362" t="n"/>
      <c r="D46" s="408">
        <f>ALUNOS!B39</f>
        <v/>
      </c>
      <c r="E46" s="362" t="n"/>
      <c r="F46" s="362" t="n"/>
      <c r="G46" s="362" t="n"/>
      <c r="H46" s="362" t="n"/>
      <c r="I46" s="362" t="n"/>
      <c r="J46" s="362" t="n"/>
      <c r="K46" s="362" t="n"/>
      <c r="L46" s="363" t="n"/>
      <c r="M46" s="409">
        <f>ALUNOS!C39</f>
        <v/>
      </c>
      <c r="N46" s="362" t="n"/>
      <c r="O46" s="362" t="n"/>
      <c r="P46" s="362" t="n"/>
      <c r="Q46" s="362" t="n"/>
      <c r="R46" s="362" t="n"/>
      <c r="S46" s="362" t="n"/>
      <c r="T46" s="362" t="n"/>
      <c r="U46" s="362" t="n"/>
      <c r="V46" s="362" t="n"/>
      <c r="W46" s="362" t="n"/>
      <c r="X46" s="362" t="n"/>
      <c r="Y46" s="362" t="n"/>
      <c r="Z46" s="362" t="n"/>
      <c r="AA46" s="362" t="n"/>
      <c r="AB46" s="362" t="n"/>
      <c r="AC46" s="362" t="n"/>
      <c r="AD46" s="362" t="n"/>
      <c r="AE46" s="362" t="n"/>
      <c r="AF46" s="362" t="n"/>
      <c r="AG46" s="362" t="n"/>
      <c r="AH46" s="362" t="n"/>
      <c r="AI46" s="362" t="n"/>
      <c r="AJ46" s="362" t="n"/>
      <c r="AK46" s="362" t="n"/>
      <c r="AL46" s="363" t="n"/>
      <c r="AM46" s="34" t="inlineStr">
        <is>
          <t>.</t>
        </is>
      </c>
      <c r="AN46" s="35" t="inlineStr">
        <is>
          <t>.</t>
        </is>
      </c>
      <c r="AO46" s="35" t="inlineStr">
        <is>
          <t>.</t>
        </is>
      </c>
      <c r="AP46" s="35" t="inlineStr">
        <is>
          <t>.</t>
        </is>
      </c>
      <c r="AQ46" s="35" t="inlineStr">
        <is>
          <t>.</t>
        </is>
      </c>
      <c r="AR46" s="35" t="inlineStr">
        <is>
          <t>.</t>
        </is>
      </c>
      <c r="AS46" s="35" t="inlineStr">
        <is>
          <t>.</t>
        </is>
      </c>
      <c r="AT46" s="35" t="inlineStr">
        <is>
          <t>.</t>
        </is>
      </c>
      <c r="AU46" s="35" t="inlineStr">
        <is>
          <t>.</t>
        </is>
      </c>
      <c r="AV46" s="35" t="inlineStr">
        <is>
          <t>.</t>
        </is>
      </c>
      <c r="AW46" s="35" t="inlineStr">
        <is>
          <t>.</t>
        </is>
      </c>
      <c r="AX46" s="35" t="inlineStr">
        <is>
          <t>.</t>
        </is>
      </c>
      <c r="AY46" s="35" t="inlineStr">
        <is>
          <t>.</t>
        </is>
      </c>
      <c r="AZ46" s="35" t="inlineStr">
        <is>
          <t>.</t>
        </is>
      </c>
      <c r="BA46" s="35" t="inlineStr">
        <is>
          <t>.</t>
        </is>
      </c>
      <c r="BB46" s="35" t="inlineStr">
        <is>
          <t>.</t>
        </is>
      </c>
      <c r="BC46" s="410">
        <f>IF(D46&lt;&gt;"",IF(COUNTIFS($AM$11:$BB$11,"&gt;0",AM46:BB46,"=F")=COUNTIF(AM46:BB46,"=F"),SUMIFS($AM$11:$BB$11,AM46:BB46,"=F"),"Carga?"),"")</f>
        <v/>
      </c>
      <c r="BD46" s="362" t="n"/>
      <c r="BE46" s="363" t="n"/>
      <c r="BF46" s="31" t="n"/>
      <c r="BG46" s="32" t="n"/>
      <c r="BH46" s="54">
        <f>IF(BG46&gt;BF46,BG46,BF46)</f>
        <v/>
      </c>
      <c r="BI46" s="31" t="n"/>
      <c r="BJ46" s="32" t="n"/>
      <c r="BK46" s="54">
        <f>IF(BI46&gt;BJ46,BI46,BJ46)</f>
        <v/>
      </c>
      <c r="BL46" s="31" t="n"/>
      <c r="BM46" s="32" t="n"/>
      <c r="BN46" s="54">
        <f>IF(BL46&gt;BM46,BL46,BM46)</f>
        <v/>
      </c>
      <c r="BO46" s="31" t="n"/>
      <c r="BP46" s="32" t="n"/>
      <c r="BQ46" s="54">
        <f>IF(BO46&gt;BP46,BO46,BP46)</f>
        <v/>
      </c>
      <c r="BR46" s="55">
        <f>BH46+BK46+BN46+BQ46</f>
        <v/>
      </c>
    </row>
    <row r="47" ht="15" customHeight="1" s="179">
      <c r="B47" s="287">
        <f>ALUNOS!A40</f>
        <v/>
      </c>
      <c r="C47" s="362" t="n"/>
      <c r="D47" s="408">
        <f>ALUNOS!B40</f>
        <v/>
      </c>
      <c r="E47" s="362" t="n"/>
      <c r="F47" s="362" t="n"/>
      <c r="G47" s="362" t="n"/>
      <c r="H47" s="362" t="n"/>
      <c r="I47" s="362" t="n"/>
      <c r="J47" s="362" t="n"/>
      <c r="K47" s="362" t="n"/>
      <c r="L47" s="363" t="n"/>
      <c r="M47" s="409">
        <f>ALUNOS!C40</f>
        <v/>
      </c>
      <c r="N47" s="362" t="n"/>
      <c r="O47" s="362" t="n"/>
      <c r="P47" s="362" t="n"/>
      <c r="Q47" s="362" t="n"/>
      <c r="R47" s="362" t="n"/>
      <c r="S47" s="362" t="n"/>
      <c r="T47" s="362" t="n"/>
      <c r="U47" s="362" t="n"/>
      <c r="V47" s="362" t="n"/>
      <c r="W47" s="362" t="n"/>
      <c r="X47" s="362" t="n"/>
      <c r="Y47" s="362" t="n"/>
      <c r="Z47" s="362" t="n"/>
      <c r="AA47" s="362" t="n"/>
      <c r="AB47" s="362" t="n"/>
      <c r="AC47" s="362" t="n"/>
      <c r="AD47" s="362" t="n"/>
      <c r="AE47" s="362" t="n"/>
      <c r="AF47" s="362" t="n"/>
      <c r="AG47" s="362" t="n"/>
      <c r="AH47" s="362" t="n"/>
      <c r="AI47" s="362" t="n"/>
      <c r="AJ47" s="362" t="n"/>
      <c r="AK47" s="362" t="n"/>
      <c r="AL47" s="363" t="n"/>
      <c r="AM47" s="34" t="inlineStr">
        <is>
          <t>.</t>
        </is>
      </c>
      <c r="AN47" s="35" t="inlineStr">
        <is>
          <t>.</t>
        </is>
      </c>
      <c r="AO47" s="35" t="inlineStr">
        <is>
          <t>.</t>
        </is>
      </c>
      <c r="AP47" s="35" t="inlineStr">
        <is>
          <t>.</t>
        </is>
      </c>
      <c r="AQ47" s="35" t="inlineStr">
        <is>
          <t>.</t>
        </is>
      </c>
      <c r="AR47" s="35" t="inlineStr">
        <is>
          <t>.</t>
        </is>
      </c>
      <c r="AS47" s="35" t="inlineStr">
        <is>
          <t>.</t>
        </is>
      </c>
      <c r="AT47" s="35" t="inlineStr">
        <is>
          <t>.</t>
        </is>
      </c>
      <c r="AU47" s="35" t="inlineStr">
        <is>
          <t>.</t>
        </is>
      </c>
      <c r="AV47" s="35" t="inlineStr">
        <is>
          <t>.</t>
        </is>
      </c>
      <c r="AW47" s="35" t="inlineStr">
        <is>
          <t>.</t>
        </is>
      </c>
      <c r="AX47" s="35" t="inlineStr">
        <is>
          <t>.</t>
        </is>
      </c>
      <c r="AY47" s="35" t="inlineStr">
        <is>
          <t>.</t>
        </is>
      </c>
      <c r="AZ47" s="35" t="inlineStr">
        <is>
          <t>.</t>
        </is>
      </c>
      <c r="BA47" s="35" t="inlineStr">
        <is>
          <t>.</t>
        </is>
      </c>
      <c r="BB47" s="35" t="inlineStr">
        <is>
          <t>.</t>
        </is>
      </c>
      <c r="BC47" s="410">
        <f>IF(D47&lt;&gt;"",IF(COUNTIFS($AM$11:$BB$11,"&gt;0",AM47:BB47,"=F")=COUNTIF(AM47:BB47,"=F"),SUMIFS($AM$11:$BB$11,AM47:BB47,"=F"),"Carga?"),"")</f>
        <v/>
      </c>
      <c r="BD47" s="362" t="n"/>
      <c r="BE47" s="363" t="n"/>
      <c r="BF47" s="31" t="n"/>
      <c r="BG47" s="32" t="n"/>
      <c r="BH47" s="54">
        <f>IF(BG47&gt;BF47,BG47,BF47)</f>
        <v/>
      </c>
      <c r="BI47" s="31" t="n"/>
      <c r="BJ47" s="32" t="n"/>
      <c r="BK47" s="54">
        <f>IF(BI47&gt;BJ47,BI47,BJ47)</f>
        <v/>
      </c>
      <c r="BL47" s="31" t="n"/>
      <c r="BM47" s="32" t="n"/>
      <c r="BN47" s="54">
        <f>IF(BL47&gt;BM47,BL47,BM47)</f>
        <v/>
      </c>
      <c r="BO47" s="31" t="n"/>
      <c r="BP47" s="32" t="n"/>
      <c r="BQ47" s="54">
        <f>IF(BO47&gt;BP47,BO47,BP47)</f>
        <v/>
      </c>
      <c r="BR47" s="55">
        <f>BH47+BK47+BN47+BQ47</f>
        <v/>
      </c>
    </row>
    <row r="48" ht="15" customHeight="1" s="179">
      <c r="B48" s="287">
        <f>ALUNOS!A41</f>
        <v/>
      </c>
      <c r="C48" s="362" t="n"/>
      <c r="D48" s="408">
        <f>ALUNOS!B41</f>
        <v/>
      </c>
      <c r="E48" s="362" t="n"/>
      <c r="F48" s="362" t="n"/>
      <c r="G48" s="362" t="n"/>
      <c r="H48" s="362" t="n"/>
      <c r="I48" s="362" t="n"/>
      <c r="J48" s="362" t="n"/>
      <c r="K48" s="362" t="n"/>
      <c r="L48" s="363" t="n"/>
      <c r="M48" s="409">
        <f>ALUNOS!C41</f>
        <v/>
      </c>
      <c r="N48" s="362" t="n"/>
      <c r="O48" s="362" t="n"/>
      <c r="P48" s="362" t="n"/>
      <c r="Q48" s="362" t="n"/>
      <c r="R48" s="362" t="n"/>
      <c r="S48" s="362" t="n"/>
      <c r="T48" s="362" t="n"/>
      <c r="U48" s="362" t="n"/>
      <c r="V48" s="362" t="n"/>
      <c r="W48" s="362" t="n"/>
      <c r="X48" s="362" t="n"/>
      <c r="Y48" s="362" t="n"/>
      <c r="Z48" s="362" t="n"/>
      <c r="AA48" s="362" t="n"/>
      <c r="AB48" s="362" t="n"/>
      <c r="AC48" s="362" t="n"/>
      <c r="AD48" s="362" t="n"/>
      <c r="AE48" s="362" t="n"/>
      <c r="AF48" s="362" t="n"/>
      <c r="AG48" s="362" t="n"/>
      <c r="AH48" s="362" t="n"/>
      <c r="AI48" s="362" t="n"/>
      <c r="AJ48" s="362" t="n"/>
      <c r="AK48" s="362" t="n"/>
      <c r="AL48" s="363" t="n"/>
      <c r="AM48" s="34" t="inlineStr">
        <is>
          <t>.</t>
        </is>
      </c>
      <c r="AN48" s="35" t="inlineStr">
        <is>
          <t>.</t>
        </is>
      </c>
      <c r="AO48" s="35" t="inlineStr">
        <is>
          <t>.</t>
        </is>
      </c>
      <c r="AP48" s="35" t="inlineStr">
        <is>
          <t>.</t>
        </is>
      </c>
      <c r="AQ48" s="35" t="inlineStr">
        <is>
          <t>.</t>
        </is>
      </c>
      <c r="AR48" s="35" t="inlineStr">
        <is>
          <t>.</t>
        </is>
      </c>
      <c r="AS48" s="35" t="inlineStr">
        <is>
          <t>.</t>
        </is>
      </c>
      <c r="AT48" s="35" t="inlineStr">
        <is>
          <t>.</t>
        </is>
      </c>
      <c r="AU48" s="35" t="inlineStr">
        <is>
          <t>.</t>
        </is>
      </c>
      <c r="AV48" s="35" t="inlineStr">
        <is>
          <t>.</t>
        </is>
      </c>
      <c r="AW48" s="35" t="inlineStr">
        <is>
          <t>.</t>
        </is>
      </c>
      <c r="AX48" s="35" t="inlineStr">
        <is>
          <t>.</t>
        </is>
      </c>
      <c r="AY48" s="35" t="inlineStr">
        <is>
          <t>.</t>
        </is>
      </c>
      <c r="AZ48" s="35" t="inlineStr">
        <is>
          <t>.</t>
        </is>
      </c>
      <c r="BA48" s="35" t="inlineStr">
        <is>
          <t>.</t>
        </is>
      </c>
      <c r="BB48" s="35" t="inlineStr">
        <is>
          <t>.</t>
        </is>
      </c>
      <c r="BC48" s="410">
        <f>IF(D48&lt;&gt;"",IF(COUNTIFS($AM$11:$BB$11,"&gt;0",AM48:BB48,"=F")=COUNTIF(AM48:BB48,"=F"),SUMIFS($AM$11:$BB$11,AM48:BB48,"=F"),"Carga?"),"")</f>
        <v/>
      </c>
      <c r="BD48" s="362" t="n"/>
      <c r="BE48" s="363" t="n"/>
      <c r="BF48" s="31" t="n"/>
      <c r="BG48" s="32" t="n"/>
      <c r="BH48" s="54">
        <f>IF(BG48&gt;BF48,BG48,BF48)</f>
        <v/>
      </c>
      <c r="BI48" s="31" t="n"/>
      <c r="BJ48" s="32" t="n"/>
      <c r="BK48" s="54">
        <f>IF(BI48&gt;BJ48,BI48,BJ48)</f>
        <v/>
      </c>
      <c r="BL48" s="31" t="n"/>
      <c r="BM48" s="32" t="n"/>
      <c r="BN48" s="54">
        <f>IF(BL48&gt;BM48,BL48,BM48)</f>
        <v/>
      </c>
      <c r="BO48" s="31" t="n"/>
      <c r="BP48" s="32" t="n"/>
      <c r="BQ48" s="54">
        <f>IF(BO48&gt;BP48,BO48,BP48)</f>
        <v/>
      </c>
      <c r="BR48" s="55">
        <f>BH48+BK48+BN48+BQ48</f>
        <v/>
      </c>
    </row>
    <row r="49" ht="15" customHeight="1" s="179">
      <c r="B49" s="287">
        <f>ALUNOS!A42</f>
        <v/>
      </c>
      <c r="C49" s="362" t="n"/>
      <c r="D49" s="408">
        <f>ALUNOS!B42</f>
        <v/>
      </c>
      <c r="E49" s="362" t="n"/>
      <c r="F49" s="362" t="n"/>
      <c r="G49" s="362" t="n"/>
      <c r="H49" s="362" t="n"/>
      <c r="I49" s="362" t="n"/>
      <c r="J49" s="362" t="n"/>
      <c r="K49" s="362" t="n"/>
      <c r="L49" s="363" t="n"/>
      <c r="M49" s="409">
        <f>ALUNOS!C42</f>
        <v/>
      </c>
      <c r="N49" s="362" t="n"/>
      <c r="O49" s="362" t="n"/>
      <c r="P49" s="362" t="n"/>
      <c r="Q49" s="362" t="n"/>
      <c r="R49" s="362" t="n"/>
      <c r="S49" s="362" t="n"/>
      <c r="T49" s="362" t="n"/>
      <c r="U49" s="362" t="n"/>
      <c r="V49" s="362" t="n"/>
      <c r="W49" s="362" t="n"/>
      <c r="X49" s="362" t="n"/>
      <c r="Y49" s="362" t="n"/>
      <c r="Z49" s="362" t="n"/>
      <c r="AA49" s="362" t="n"/>
      <c r="AB49" s="362" t="n"/>
      <c r="AC49" s="362" t="n"/>
      <c r="AD49" s="362" t="n"/>
      <c r="AE49" s="362" t="n"/>
      <c r="AF49" s="362" t="n"/>
      <c r="AG49" s="362" t="n"/>
      <c r="AH49" s="362" t="n"/>
      <c r="AI49" s="362" t="n"/>
      <c r="AJ49" s="362" t="n"/>
      <c r="AK49" s="362" t="n"/>
      <c r="AL49" s="363" t="n"/>
      <c r="AM49" s="34" t="inlineStr">
        <is>
          <t>.</t>
        </is>
      </c>
      <c r="AN49" s="35" t="inlineStr">
        <is>
          <t>.</t>
        </is>
      </c>
      <c r="AO49" s="35" t="inlineStr">
        <is>
          <t>.</t>
        </is>
      </c>
      <c r="AP49" s="35" t="inlineStr">
        <is>
          <t>.</t>
        </is>
      </c>
      <c r="AQ49" s="35" t="inlineStr">
        <is>
          <t>.</t>
        </is>
      </c>
      <c r="AR49" s="35" t="inlineStr">
        <is>
          <t>.</t>
        </is>
      </c>
      <c r="AS49" s="35" t="inlineStr">
        <is>
          <t>.</t>
        </is>
      </c>
      <c r="AT49" s="35" t="inlineStr">
        <is>
          <t>.</t>
        </is>
      </c>
      <c r="AU49" s="35" t="inlineStr">
        <is>
          <t>.</t>
        </is>
      </c>
      <c r="AV49" s="35" t="inlineStr">
        <is>
          <t>.</t>
        </is>
      </c>
      <c r="AW49" s="35" t="inlineStr">
        <is>
          <t>.</t>
        </is>
      </c>
      <c r="AX49" s="35" t="inlineStr">
        <is>
          <t>.</t>
        </is>
      </c>
      <c r="AY49" s="35" t="inlineStr">
        <is>
          <t>.</t>
        </is>
      </c>
      <c r="AZ49" s="35" t="inlineStr">
        <is>
          <t>.</t>
        </is>
      </c>
      <c r="BA49" s="35" t="inlineStr">
        <is>
          <t>.</t>
        </is>
      </c>
      <c r="BB49" s="35" t="inlineStr">
        <is>
          <t>.</t>
        </is>
      </c>
      <c r="BC49" s="410">
        <f>IF(D49&lt;&gt;"",IF(COUNTIFS($AM$11:$BB$11,"&gt;0",AM49:BB49,"=F")=COUNTIF(AM49:BB49,"=F"),SUMIFS($AM$11:$BB$11,AM49:BB49,"=F"),"Carga?"),"")</f>
        <v/>
      </c>
      <c r="BD49" s="362" t="n"/>
      <c r="BE49" s="363" t="n"/>
      <c r="BF49" s="31" t="n"/>
      <c r="BG49" s="32" t="n"/>
      <c r="BH49" s="54">
        <f>IF(BG49&gt;BF49,BG49,BF49)</f>
        <v/>
      </c>
      <c r="BI49" s="31" t="n"/>
      <c r="BJ49" s="32" t="n"/>
      <c r="BK49" s="54">
        <f>IF(BI49&gt;BJ49,BI49,BJ49)</f>
        <v/>
      </c>
      <c r="BL49" s="31" t="n"/>
      <c r="BM49" s="32" t="n"/>
      <c r="BN49" s="54">
        <f>IF(BL49&gt;BM49,BL49,BM49)</f>
        <v/>
      </c>
      <c r="BO49" s="31" t="n"/>
      <c r="BP49" s="32" t="n"/>
      <c r="BQ49" s="54">
        <f>IF(BO49&gt;BP49,BO49,BP49)</f>
        <v/>
      </c>
      <c r="BR49" s="55">
        <f>BH49+BK49+BN49+BQ49</f>
        <v/>
      </c>
    </row>
    <row r="50" ht="15" customHeight="1" s="179">
      <c r="B50" s="287">
        <f>ALUNOS!A43</f>
        <v/>
      </c>
      <c r="C50" s="362" t="n"/>
      <c r="D50" s="408">
        <f>ALUNOS!B43</f>
        <v/>
      </c>
      <c r="E50" s="362" t="n"/>
      <c r="F50" s="362" t="n"/>
      <c r="G50" s="362" t="n"/>
      <c r="H50" s="362" t="n"/>
      <c r="I50" s="362" t="n"/>
      <c r="J50" s="362" t="n"/>
      <c r="K50" s="362" t="n"/>
      <c r="L50" s="363" t="n"/>
      <c r="M50" s="409">
        <f>ALUNOS!C43</f>
        <v/>
      </c>
      <c r="N50" s="362" t="n"/>
      <c r="O50" s="362" t="n"/>
      <c r="P50" s="362" t="n"/>
      <c r="Q50" s="362" t="n"/>
      <c r="R50" s="362" t="n"/>
      <c r="S50" s="362" t="n"/>
      <c r="T50" s="362" t="n"/>
      <c r="U50" s="362" t="n"/>
      <c r="V50" s="362" t="n"/>
      <c r="W50" s="362" t="n"/>
      <c r="X50" s="362" t="n"/>
      <c r="Y50" s="362" t="n"/>
      <c r="Z50" s="362" t="n"/>
      <c r="AA50" s="362" t="n"/>
      <c r="AB50" s="362" t="n"/>
      <c r="AC50" s="362" t="n"/>
      <c r="AD50" s="362" t="n"/>
      <c r="AE50" s="362" t="n"/>
      <c r="AF50" s="362" t="n"/>
      <c r="AG50" s="362" t="n"/>
      <c r="AH50" s="362" t="n"/>
      <c r="AI50" s="362" t="n"/>
      <c r="AJ50" s="362" t="n"/>
      <c r="AK50" s="362" t="n"/>
      <c r="AL50" s="363" t="n"/>
      <c r="AM50" s="34" t="inlineStr">
        <is>
          <t>.</t>
        </is>
      </c>
      <c r="AN50" s="35" t="inlineStr">
        <is>
          <t>.</t>
        </is>
      </c>
      <c r="AO50" s="35" t="inlineStr">
        <is>
          <t>.</t>
        </is>
      </c>
      <c r="AP50" s="35" t="inlineStr">
        <is>
          <t>.</t>
        </is>
      </c>
      <c r="AQ50" s="35" t="inlineStr">
        <is>
          <t>.</t>
        </is>
      </c>
      <c r="AR50" s="35" t="inlineStr">
        <is>
          <t>.</t>
        </is>
      </c>
      <c r="AS50" s="35" t="inlineStr">
        <is>
          <t>.</t>
        </is>
      </c>
      <c r="AT50" s="35" t="inlineStr">
        <is>
          <t>.</t>
        </is>
      </c>
      <c r="AU50" s="35" t="inlineStr">
        <is>
          <t>.</t>
        </is>
      </c>
      <c r="AV50" s="35" t="inlineStr">
        <is>
          <t>.</t>
        </is>
      </c>
      <c r="AW50" s="35" t="inlineStr">
        <is>
          <t>.</t>
        </is>
      </c>
      <c r="AX50" s="35" t="inlineStr">
        <is>
          <t>.</t>
        </is>
      </c>
      <c r="AY50" s="35" t="inlineStr">
        <is>
          <t>.</t>
        </is>
      </c>
      <c r="AZ50" s="35" t="inlineStr">
        <is>
          <t>.</t>
        </is>
      </c>
      <c r="BA50" s="35" t="inlineStr">
        <is>
          <t>.</t>
        </is>
      </c>
      <c r="BB50" s="35" t="inlineStr">
        <is>
          <t>.</t>
        </is>
      </c>
      <c r="BC50" s="410">
        <f>IF(D50&lt;&gt;"",IF(COUNTIFS($AM$11:$BB$11,"&gt;0",AM50:BB50,"=F")=COUNTIF(AM50:BB50,"=F"),SUMIFS($AM$11:$BB$11,AM50:BB50,"=F"),"Carga?"),"")</f>
        <v/>
      </c>
      <c r="BD50" s="362" t="n"/>
      <c r="BE50" s="363" t="n"/>
      <c r="BF50" s="31" t="n"/>
      <c r="BG50" s="32" t="n"/>
      <c r="BH50" s="54">
        <f>IF(BG50&gt;BF50,BG50,BF50)</f>
        <v/>
      </c>
      <c r="BI50" s="31" t="n"/>
      <c r="BJ50" s="32" t="n"/>
      <c r="BK50" s="54">
        <f>IF(BI50&gt;BJ50,BI50,BJ50)</f>
        <v/>
      </c>
      <c r="BL50" s="31" t="n"/>
      <c r="BM50" s="32" t="n"/>
      <c r="BN50" s="54">
        <f>IF(BL50&gt;BM50,BL50,BM50)</f>
        <v/>
      </c>
      <c r="BO50" s="31" t="n"/>
      <c r="BP50" s="32" t="n"/>
      <c r="BQ50" s="54">
        <f>IF(BO50&gt;BP50,BO50,BP50)</f>
        <v/>
      </c>
      <c r="BR50" s="55">
        <f>BH50+BK50+BN50+BQ50</f>
        <v/>
      </c>
    </row>
    <row r="51" ht="15" customHeight="1" s="179">
      <c r="B51" s="287">
        <f>ALUNOS!A44</f>
        <v/>
      </c>
      <c r="C51" s="362" t="n"/>
      <c r="D51" s="408">
        <f>ALUNOS!B44</f>
        <v/>
      </c>
      <c r="E51" s="362" t="n"/>
      <c r="F51" s="362" t="n"/>
      <c r="G51" s="362" t="n"/>
      <c r="H51" s="362" t="n"/>
      <c r="I51" s="362" t="n"/>
      <c r="J51" s="362" t="n"/>
      <c r="K51" s="362" t="n"/>
      <c r="L51" s="363" t="n"/>
      <c r="M51" s="409">
        <f>ALUNOS!C44</f>
        <v/>
      </c>
      <c r="N51" s="362" t="n"/>
      <c r="O51" s="362" t="n"/>
      <c r="P51" s="362" t="n"/>
      <c r="Q51" s="362" t="n"/>
      <c r="R51" s="362" t="n"/>
      <c r="S51" s="362" t="n"/>
      <c r="T51" s="362" t="n"/>
      <c r="U51" s="362" t="n"/>
      <c r="V51" s="362" t="n"/>
      <c r="W51" s="362" t="n"/>
      <c r="X51" s="362" t="n"/>
      <c r="Y51" s="362" t="n"/>
      <c r="Z51" s="362" t="n"/>
      <c r="AA51" s="362" t="n"/>
      <c r="AB51" s="362" t="n"/>
      <c r="AC51" s="362" t="n"/>
      <c r="AD51" s="362" t="n"/>
      <c r="AE51" s="362" t="n"/>
      <c r="AF51" s="362" t="n"/>
      <c r="AG51" s="362" t="n"/>
      <c r="AH51" s="362" t="n"/>
      <c r="AI51" s="362" t="n"/>
      <c r="AJ51" s="362" t="n"/>
      <c r="AK51" s="362" t="n"/>
      <c r="AL51" s="363" t="n"/>
      <c r="AM51" s="34" t="inlineStr">
        <is>
          <t>.</t>
        </is>
      </c>
      <c r="AN51" s="35" t="inlineStr">
        <is>
          <t>.</t>
        </is>
      </c>
      <c r="AO51" s="35" t="inlineStr">
        <is>
          <t>.</t>
        </is>
      </c>
      <c r="AP51" s="35" t="inlineStr">
        <is>
          <t>.</t>
        </is>
      </c>
      <c r="AQ51" s="35" t="inlineStr">
        <is>
          <t>.</t>
        </is>
      </c>
      <c r="AR51" s="35" t="inlineStr">
        <is>
          <t>.</t>
        </is>
      </c>
      <c r="AS51" s="35" t="inlineStr">
        <is>
          <t>.</t>
        </is>
      </c>
      <c r="AT51" s="35" t="inlineStr">
        <is>
          <t>.</t>
        </is>
      </c>
      <c r="AU51" s="35" t="inlineStr">
        <is>
          <t>.</t>
        </is>
      </c>
      <c r="AV51" s="35" t="inlineStr">
        <is>
          <t>.</t>
        </is>
      </c>
      <c r="AW51" s="35" t="inlineStr">
        <is>
          <t>.</t>
        </is>
      </c>
      <c r="AX51" s="35" t="inlineStr">
        <is>
          <t>.</t>
        </is>
      </c>
      <c r="AY51" s="35" t="inlineStr">
        <is>
          <t>.</t>
        </is>
      </c>
      <c r="AZ51" s="35" t="inlineStr">
        <is>
          <t>.</t>
        </is>
      </c>
      <c r="BA51" s="35" t="inlineStr">
        <is>
          <t>.</t>
        </is>
      </c>
      <c r="BB51" s="35" t="inlineStr">
        <is>
          <t>.</t>
        </is>
      </c>
      <c r="BC51" s="410">
        <f>IF(D51&lt;&gt;"",IF(COUNTIFS($AM$11:$BB$11,"&gt;0",AM51:BB51,"=F")=COUNTIF(AM51:BB51,"=F"),SUMIFS($AM$11:$BB$11,AM51:BB51,"=F"),"Carga?"),"")</f>
        <v/>
      </c>
      <c r="BD51" s="362" t="n"/>
      <c r="BE51" s="363" t="n"/>
      <c r="BF51" s="31" t="n"/>
      <c r="BG51" s="32" t="n"/>
      <c r="BH51" s="54">
        <f>IF(BG51&gt;BF51,BG51,BF51)</f>
        <v/>
      </c>
      <c r="BI51" s="31" t="n"/>
      <c r="BJ51" s="32" t="n"/>
      <c r="BK51" s="54">
        <f>IF(BI51&gt;BJ51,BI51,BJ51)</f>
        <v/>
      </c>
      <c r="BL51" s="31" t="n"/>
      <c r="BM51" s="32" t="n"/>
      <c r="BN51" s="54">
        <f>IF(BL51&gt;BM51,BL51,BM51)</f>
        <v/>
      </c>
      <c r="BO51" s="31" t="n"/>
      <c r="BP51" s="32" t="n"/>
      <c r="BQ51" s="54">
        <f>IF(BO51&gt;BP51,BO51,BP51)</f>
        <v/>
      </c>
      <c r="BR51" s="55">
        <f>BH51+BK51+BN51+BQ51</f>
        <v/>
      </c>
    </row>
    <row r="52" ht="15" customHeight="1" s="179">
      <c r="B52" s="287">
        <f>ALUNOS!A45</f>
        <v/>
      </c>
      <c r="C52" s="362" t="n"/>
      <c r="D52" s="408">
        <f>ALUNOS!B45</f>
        <v/>
      </c>
      <c r="E52" s="362" t="n"/>
      <c r="F52" s="362" t="n"/>
      <c r="G52" s="362" t="n"/>
      <c r="H52" s="362" t="n"/>
      <c r="I52" s="362" t="n"/>
      <c r="J52" s="362" t="n"/>
      <c r="K52" s="362" t="n"/>
      <c r="L52" s="363" t="n"/>
      <c r="M52" s="409">
        <f>ALUNOS!C45</f>
        <v/>
      </c>
      <c r="N52" s="362" t="n"/>
      <c r="O52" s="362" t="n"/>
      <c r="P52" s="362" t="n"/>
      <c r="Q52" s="362" t="n"/>
      <c r="R52" s="362" t="n"/>
      <c r="S52" s="362" t="n"/>
      <c r="T52" s="362" t="n"/>
      <c r="U52" s="362" t="n"/>
      <c r="V52" s="362" t="n"/>
      <c r="W52" s="362" t="n"/>
      <c r="X52" s="362" t="n"/>
      <c r="Y52" s="362" t="n"/>
      <c r="Z52" s="362" t="n"/>
      <c r="AA52" s="362" t="n"/>
      <c r="AB52" s="362" t="n"/>
      <c r="AC52" s="362" t="n"/>
      <c r="AD52" s="362" t="n"/>
      <c r="AE52" s="362" t="n"/>
      <c r="AF52" s="362" t="n"/>
      <c r="AG52" s="362" t="n"/>
      <c r="AH52" s="362" t="n"/>
      <c r="AI52" s="362" t="n"/>
      <c r="AJ52" s="362" t="n"/>
      <c r="AK52" s="362" t="n"/>
      <c r="AL52" s="363" t="n"/>
      <c r="AM52" s="34" t="inlineStr">
        <is>
          <t>.</t>
        </is>
      </c>
      <c r="AN52" s="35" t="inlineStr">
        <is>
          <t>.</t>
        </is>
      </c>
      <c r="AO52" s="35" t="inlineStr">
        <is>
          <t>.</t>
        </is>
      </c>
      <c r="AP52" s="35" t="inlineStr">
        <is>
          <t>.</t>
        </is>
      </c>
      <c r="AQ52" s="35" t="inlineStr">
        <is>
          <t>.</t>
        </is>
      </c>
      <c r="AR52" s="35" t="inlineStr">
        <is>
          <t>.</t>
        </is>
      </c>
      <c r="AS52" s="35" t="inlineStr">
        <is>
          <t>.</t>
        </is>
      </c>
      <c r="AT52" s="35" t="inlineStr">
        <is>
          <t>.</t>
        </is>
      </c>
      <c r="AU52" s="35" t="inlineStr">
        <is>
          <t>.</t>
        </is>
      </c>
      <c r="AV52" s="35" t="inlineStr">
        <is>
          <t>.</t>
        </is>
      </c>
      <c r="AW52" s="35" t="inlineStr">
        <is>
          <t>.</t>
        </is>
      </c>
      <c r="AX52" s="35" t="inlineStr">
        <is>
          <t>.</t>
        </is>
      </c>
      <c r="AY52" s="35" t="inlineStr">
        <is>
          <t>.</t>
        </is>
      </c>
      <c r="AZ52" s="35" t="inlineStr">
        <is>
          <t>.</t>
        </is>
      </c>
      <c r="BA52" s="35" t="inlineStr">
        <is>
          <t>.</t>
        </is>
      </c>
      <c r="BB52" s="35" t="inlineStr">
        <is>
          <t>.</t>
        </is>
      </c>
      <c r="BC52" s="410">
        <f>IF(D52&lt;&gt;"",IF(COUNTIFS($AM$11:$BB$11,"&gt;0",AM52:BB52,"=F")=COUNTIF(AM52:BB52,"=F"),SUMIFS($AM$11:$BB$11,AM52:BB52,"=F"),"Carga?"),"")</f>
        <v/>
      </c>
      <c r="BD52" s="362" t="n"/>
      <c r="BE52" s="363" t="n"/>
      <c r="BF52" s="31" t="n"/>
      <c r="BG52" s="32" t="n"/>
      <c r="BH52" s="54">
        <f>IF(BG52&gt;BF52,BG52,BF52)</f>
        <v/>
      </c>
      <c r="BI52" s="31" t="n"/>
      <c r="BJ52" s="32" t="n"/>
      <c r="BK52" s="54">
        <f>IF(BI52&gt;BJ52,BI52,BJ52)</f>
        <v/>
      </c>
      <c r="BL52" s="31" t="n"/>
      <c r="BM52" s="32" t="n"/>
      <c r="BN52" s="54">
        <f>IF(BL52&gt;BM52,BL52,BM52)</f>
        <v/>
      </c>
      <c r="BO52" s="31" t="n"/>
      <c r="BP52" s="32" t="n"/>
      <c r="BQ52" s="54">
        <f>IF(BO52&gt;BP52,BO52,BP52)</f>
        <v/>
      </c>
      <c r="BR52" s="55">
        <f>BH52+BK52+BN52+BQ52</f>
        <v/>
      </c>
    </row>
    <row r="53" ht="15" customHeight="1" s="179">
      <c r="B53" s="287">
        <f>ALUNOS!A46</f>
        <v/>
      </c>
      <c r="C53" s="362" t="n"/>
      <c r="D53" s="408">
        <f>ALUNOS!B46</f>
        <v/>
      </c>
      <c r="E53" s="362" t="n"/>
      <c r="F53" s="362" t="n"/>
      <c r="G53" s="362" t="n"/>
      <c r="H53" s="362" t="n"/>
      <c r="I53" s="362" t="n"/>
      <c r="J53" s="362" t="n"/>
      <c r="K53" s="362" t="n"/>
      <c r="L53" s="363" t="n"/>
      <c r="M53" s="409">
        <f>ALUNOS!C46</f>
        <v/>
      </c>
      <c r="N53" s="362" t="n"/>
      <c r="O53" s="362" t="n"/>
      <c r="P53" s="362" t="n"/>
      <c r="Q53" s="362" t="n"/>
      <c r="R53" s="362" t="n"/>
      <c r="S53" s="362" t="n"/>
      <c r="T53" s="362" t="n"/>
      <c r="U53" s="362" t="n"/>
      <c r="V53" s="362" t="n"/>
      <c r="W53" s="362" t="n"/>
      <c r="X53" s="362" t="n"/>
      <c r="Y53" s="362" t="n"/>
      <c r="Z53" s="362" t="n"/>
      <c r="AA53" s="362" t="n"/>
      <c r="AB53" s="362" t="n"/>
      <c r="AC53" s="362" t="n"/>
      <c r="AD53" s="362" t="n"/>
      <c r="AE53" s="362" t="n"/>
      <c r="AF53" s="362" t="n"/>
      <c r="AG53" s="362" t="n"/>
      <c r="AH53" s="362" t="n"/>
      <c r="AI53" s="362" t="n"/>
      <c r="AJ53" s="362" t="n"/>
      <c r="AK53" s="362" t="n"/>
      <c r="AL53" s="363" t="n"/>
      <c r="AM53" s="34" t="inlineStr">
        <is>
          <t>.</t>
        </is>
      </c>
      <c r="AN53" s="35" t="inlineStr">
        <is>
          <t>.</t>
        </is>
      </c>
      <c r="AO53" s="35" t="inlineStr">
        <is>
          <t>.</t>
        </is>
      </c>
      <c r="AP53" s="35" t="inlineStr">
        <is>
          <t>.</t>
        </is>
      </c>
      <c r="AQ53" s="35" t="inlineStr">
        <is>
          <t>.</t>
        </is>
      </c>
      <c r="AR53" s="35" t="inlineStr">
        <is>
          <t>.</t>
        </is>
      </c>
      <c r="AS53" s="35" t="inlineStr">
        <is>
          <t>.</t>
        </is>
      </c>
      <c r="AT53" s="35" t="inlineStr">
        <is>
          <t>.</t>
        </is>
      </c>
      <c r="AU53" s="35" t="inlineStr">
        <is>
          <t>.</t>
        </is>
      </c>
      <c r="AV53" s="35" t="inlineStr">
        <is>
          <t>.</t>
        </is>
      </c>
      <c r="AW53" s="35" t="inlineStr">
        <is>
          <t>.</t>
        </is>
      </c>
      <c r="AX53" s="35" t="inlineStr">
        <is>
          <t>.</t>
        </is>
      </c>
      <c r="AY53" s="35" t="inlineStr">
        <is>
          <t>.</t>
        </is>
      </c>
      <c r="AZ53" s="35" t="inlineStr">
        <is>
          <t>.</t>
        </is>
      </c>
      <c r="BA53" s="35" t="inlineStr">
        <is>
          <t>.</t>
        </is>
      </c>
      <c r="BB53" s="35" t="inlineStr">
        <is>
          <t>.</t>
        </is>
      </c>
      <c r="BC53" s="410">
        <f>IF(D53&lt;&gt;"",IF(COUNTIFS($AM$11:$BB$11,"&gt;0",AM53:BB53,"=F")=COUNTIF(AM53:BB53,"=F"),SUMIFS($AM$11:$BB$11,AM53:BB53,"=F"),"Carga?"),"")</f>
        <v/>
      </c>
      <c r="BD53" s="362" t="n"/>
      <c r="BE53" s="363" t="n"/>
      <c r="BF53" s="31" t="n"/>
      <c r="BG53" s="32" t="n"/>
      <c r="BH53" s="54">
        <f>IF(BG53&gt;BF53,BG53,BF53)</f>
        <v/>
      </c>
      <c r="BI53" s="31" t="n"/>
      <c r="BJ53" s="32" t="n"/>
      <c r="BK53" s="54">
        <f>IF(BI53&gt;BJ53,BI53,BJ53)</f>
        <v/>
      </c>
      <c r="BL53" s="31" t="n"/>
      <c r="BM53" s="32" t="n"/>
      <c r="BN53" s="54">
        <f>IF(BL53&gt;BM53,BL53,BM53)</f>
        <v/>
      </c>
      <c r="BO53" s="31" t="n"/>
      <c r="BP53" s="32" t="n"/>
      <c r="BQ53" s="54">
        <f>IF(BO53&gt;BP53,BO53,BP53)</f>
        <v/>
      </c>
      <c r="BR53" s="55">
        <f>BH53+BK53+BN53+BQ53</f>
        <v/>
      </c>
    </row>
    <row r="54" ht="15" customHeight="1" s="179">
      <c r="B54" s="287">
        <f>ALUNOS!A47</f>
        <v/>
      </c>
      <c r="C54" s="362" t="n"/>
      <c r="D54" s="408">
        <f>ALUNOS!B47</f>
        <v/>
      </c>
      <c r="E54" s="362" t="n"/>
      <c r="F54" s="362" t="n"/>
      <c r="G54" s="362" t="n"/>
      <c r="H54" s="362" t="n"/>
      <c r="I54" s="362" t="n"/>
      <c r="J54" s="362" t="n"/>
      <c r="K54" s="362" t="n"/>
      <c r="L54" s="363" t="n"/>
      <c r="M54" s="409">
        <f>ALUNOS!C47</f>
        <v/>
      </c>
      <c r="N54" s="362" t="n"/>
      <c r="O54" s="362" t="n"/>
      <c r="P54" s="362" t="n"/>
      <c r="Q54" s="362" t="n"/>
      <c r="R54" s="362" t="n"/>
      <c r="S54" s="362" t="n"/>
      <c r="T54" s="362" t="n"/>
      <c r="U54" s="362" t="n"/>
      <c r="V54" s="362" t="n"/>
      <c r="W54" s="362" t="n"/>
      <c r="X54" s="362" t="n"/>
      <c r="Y54" s="362" t="n"/>
      <c r="Z54" s="362" t="n"/>
      <c r="AA54" s="362" t="n"/>
      <c r="AB54" s="362" t="n"/>
      <c r="AC54" s="362" t="n"/>
      <c r="AD54" s="362" t="n"/>
      <c r="AE54" s="362" t="n"/>
      <c r="AF54" s="362" t="n"/>
      <c r="AG54" s="362" t="n"/>
      <c r="AH54" s="362" t="n"/>
      <c r="AI54" s="362" t="n"/>
      <c r="AJ54" s="362" t="n"/>
      <c r="AK54" s="362" t="n"/>
      <c r="AL54" s="363" t="n"/>
      <c r="AM54" s="34" t="inlineStr">
        <is>
          <t>.</t>
        </is>
      </c>
      <c r="AN54" s="35" t="inlineStr">
        <is>
          <t>.</t>
        </is>
      </c>
      <c r="AO54" s="35" t="inlineStr">
        <is>
          <t>.</t>
        </is>
      </c>
      <c r="AP54" s="35" t="inlineStr">
        <is>
          <t>.</t>
        </is>
      </c>
      <c r="AQ54" s="35" t="inlineStr">
        <is>
          <t>.</t>
        </is>
      </c>
      <c r="AR54" s="35" t="inlineStr">
        <is>
          <t>.</t>
        </is>
      </c>
      <c r="AS54" s="35" t="inlineStr">
        <is>
          <t>.</t>
        </is>
      </c>
      <c r="AT54" s="35" t="inlineStr">
        <is>
          <t>.</t>
        </is>
      </c>
      <c r="AU54" s="35" t="inlineStr">
        <is>
          <t>.</t>
        </is>
      </c>
      <c r="AV54" s="35" t="inlineStr">
        <is>
          <t>.</t>
        </is>
      </c>
      <c r="AW54" s="35" t="inlineStr">
        <is>
          <t>.</t>
        </is>
      </c>
      <c r="AX54" s="35" t="inlineStr">
        <is>
          <t>.</t>
        </is>
      </c>
      <c r="AY54" s="35" t="inlineStr">
        <is>
          <t>.</t>
        </is>
      </c>
      <c r="AZ54" s="35" t="inlineStr">
        <is>
          <t>.</t>
        </is>
      </c>
      <c r="BA54" s="35" t="inlineStr">
        <is>
          <t>.</t>
        </is>
      </c>
      <c r="BB54" s="35" t="inlineStr">
        <is>
          <t>.</t>
        </is>
      </c>
      <c r="BC54" s="410">
        <f>IF(D54&lt;&gt;"",IF(COUNTIFS($AM$11:$BB$11,"&gt;0",AM54:BB54,"=F")=COUNTIF(AM54:BB54,"=F"),SUMIFS($AM$11:$BB$11,AM54:BB54,"=F"),"Carga?"),"")</f>
        <v/>
      </c>
      <c r="BD54" s="362" t="n"/>
      <c r="BE54" s="363" t="n"/>
      <c r="BF54" s="31" t="n"/>
      <c r="BG54" s="32" t="n"/>
      <c r="BH54" s="54">
        <f>IF(BG54&gt;BF54,BG54,BF54)</f>
        <v/>
      </c>
      <c r="BI54" s="31" t="n"/>
      <c r="BJ54" s="32" t="n"/>
      <c r="BK54" s="54">
        <f>IF(BI54&gt;BJ54,BI54,BJ54)</f>
        <v/>
      </c>
      <c r="BL54" s="31" t="n"/>
      <c r="BM54" s="32" t="n"/>
      <c r="BN54" s="54">
        <f>IF(BL54&gt;BM54,BL54,BM54)</f>
        <v/>
      </c>
      <c r="BO54" s="31" t="n"/>
      <c r="BP54" s="32" t="n"/>
      <c r="BQ54" s="54">
        <f>IF(BO54&gt;BP54,BO54,BP54)</f>
        <v/>
      </c>
      <c r="BR54" s="55">
        <f>BH54+BK54+BN54+BQ54</f>
        <v/>
      </c>
    </row>
    <row r="55" ht="15" customHeight="1" s="179">
      <c r="B55" s="287">
        <f>ALUNOS!A48</f>
        <v/>
      </c>
      <c r="C55" s="362" t="n"/>
      <c r="D55" s="408">
        <f>ALUNOS!B48</f>
        <v/>
      </c>
      <c r="E55" s="362" t="n"/>
      <c r="F55" s="362" t="n"/>
      <c r="G55" s="362" t="n"/>
      <c r="H55" s="362" t="n"/>
      <c r="I55" s="362" t="n"/>
      <c r="J55" s="362" t="n"/>
      <c r="K55" s="362" t="n"/>
      <c r="L55" s="363" t="n"/>
      <c r="M55" s="409">
        <f>ALUNOS!C48</f>
        <v/>
      </c>
      <c r="N55" s="362" t="n"/>
      <c r="O55" s="362" t="n"/>
      <c r="P55" s="362" t="n"/>
      <c r="Q55" s="362" t="n"/>
      <c r="R55" s="362" t="n"/>
      <c r="S55" s="362" t="n"/>
      <c r="T55" s="362" t="n"/>
      <c r="U55" s="362" t="n"/>
      <c r="V55" s="362" t="n"/>
      <c r="W55" s="362" t="n"/>
      <c r="X55" s="362" t="n"/>
      <c r="Y55" s="362" t="n"/>
      <c r="Z55" s="362" t="n"/>
      <c r="AA55" s="362" t="n"/>
      <c r="AB55" s="362" t="n"/>
      <c r="AC55" s="362" t="n"/>
      <c r="AD55" s="362" t="n"/>
      <c r="AE55" s="362" t="n"/>
      <c r="AF55" s="362" t="n"/>
      <c r="AG55" s="362" t="n"/>
      <c r="AH55" s="362" t="n"/>
      <c r="AI55" s="362" t="n"/>
      <c r="AJ55" s="362" t="n"/>
      <c r="AK55" s="362" t="n"/>
      <c r="AL55" s="363" t="n"/>
      <c r="AM55" s="34" t="inlineStr">
        <is>
          <t>.</t>
        </is>
      </c>
      <c r="AN55" s="35" t="inlineStr">
        <is>
          <t>.</t>
        </is>
      </c>
      <c r="AO55" s="35" t="inlineStr">
        <is>
          <t>.</t>
        </is>
      </c>
      <c r="AP55" s="35" t="inlineStr">
        <is>
          <t>.</t>
        </is>
      </c>
      <c r="AQ55" s="35" t="inlineStr">
        <is>
          <t>.</t>
        </is>
      </c>
      <c r="AR55" s="35" t="inlineStr">
        <is>
          <t>.</t>
        </is>
      </c>
      <c r="AS55" s="35" t="inlineStr">
        <is>
          <t>.</t>
        </is>
      </c>
      <c r="AT55" s="35" t="inlineStr">
        <is>
          <t>.</t>
        </is>
      </c>
      <c r="AU55" s="35" t="inlineStr">
        <is>
          <t>.</t>
        </is>
      </c>
      <c r="AV55" s="35" t="inlineStr">
        <is>
          <t>.</t>
        </is>
      </c>
      <c r="AW55" s="35" t="inlineStr">
        <is>
          <t>.</t>
        </is>
      </c>
      <c r="AX55" s="35" t="inlineStr">
        <is>
          <t>.</t>
        </is>
      </c>
      <c r="AY55" s="35" t="inlineStr">
        <is>
          <t>.</t>
        </is>
      </c>
      <c r="AZ55" s="35" t="inlineStr">
        <is>
          <t>.</t>
        </is>
      </c>
      <c r="BA55" s="35" t="inlineStr">
        <is>
          <t>.</t>
        </is>
      </c>
      <c r="BB55" s="35" t="inlineStr">
        <is>
          <t>.</t>
        </is>
      </c>
      <c r="BC55" s="410">
        <f>IF(D55&lt;&gt;"",IF(COUNTIFS($AM$11:$BB$11,"&gt;0",AM55:BB55,"=F")=COUNTIF(AM55:BB55,"=F"),SUMIFS($AM$11:$BB$11,AM55:BB55,"=F"),"Carga?"),"")</f>
        <v/>
      </c>
      <c r="BD55" s="362" t="n"/>
      <c r="BE55" s="363" t="n"/>
      <c r="BF55" s="31" t="n"/>
      <c r="BG55" s="32" t="n"/>
      <c r="BH55" s="54">
        <f>IF(BG55&gt;BF55,BG55,BF55)</f>
        <v/>
      </c>
      <c r="BI55" s="31" t="n"/>
      <c r="BJ55" s="32" t="n"/>
      <c r="BK55" s="54">
        <f>IF(BI55&gt;BJ55,BI55,BJ55)</f>
        <v/>
      </c>
      <c r="BL55" s="31" t="n"/>
      <c r="BM55" s="32" t="n"/>
      <c r="BN55" s="54">
        <f>IF(BL55&gt;BM55,BL55,BM55)</f>
        <v/>
      </c>
      <c r="BO55" s="31" t="n"/>
      <c r="BP55" s="32" t="n"/>
      <c r="BQ55" s="54">
        <f>IF(BO55&gt;BP55,BO55,BP55)</f>
        <v/>
      </c>
      <c r="BR55" s="55">
        <f>BH55+BK55+BN55+BQ55</f>
        <v/>
      </c>
    </row>
    <row r="56" ht="15" customHeight="1" s="179">
      <c r="B56" s="287">
        <f>ALUNOS!A49</f>
        <v/>
      </c>
      <c r="C56" s="362" t="n"/>
      <c r="D56" s="408">
        <f>ALUNOS!B49</f>
        <v/>
      </c>
      <c r="E56" s="362" t="n"/>
      <c r="F56" s="362" t="n"/>
      <c r="G56" s="362" t="n"/>
      <c r="H56" s="362" t="n"/>
      <c r="I56" s="362" t="n"/>
      <c r="J56" s="362" t="n"/>
      <c r="K56" s="362" t="n"/>
      <c r="L56" s="363" t="n"/>
      <c r="M56" s="409">
        <f>ALUNOS!C49</f>
        <v/>
      </c>
      <c r="N56" s="362" t="n"/>
      <c r="O56" s="362" t="n"/>
      <c r="P56" s="362" t="n"/>
      <c r="Q56" s="362" t="n"/>
      <c r="R56" s="362" t="n"/>
      <c r="S56" s="362" t="n"/>
      <c r="T56" s="362" t="n"/>
      <c r="U56" s="362" t="n"/>
      <c r="V56" s="362" t="n"/>
      <c r="W56" s="362" t="n"/>
      <c r="X56" s="362" t="n"/>
      <c r="Y56" s="362" t="n"/>
      <c r="Z56" s="362" t="n"/>
      <c r="AA56" s="362" t="n"/>
      <c r="AB56" s="362" t="n"/>
      <c r="AC56" s="362" t="n"/>
      <c r="AD56" s="362" t="n"/>
      <c r="AE56" s="362" t="n"/>
      <c r="AF56" s="362" t="n"/>
      <c r="AG56" s="362" t="n"/>
      <c r="AH56" s="362" t="n"/>
      <c r="AI56" s="362" t="n"/>
      <c r="AJ56" s="362" t="n"/>
      <c r="AK56" s="362" t="n"/>
      <c r="AL56" s="363" t="n"/>
      <c r="AM56" s="34" t="inlineStr">
        <is>
          <t>.</t>
        </is>
      </c>
      <c r="AN56" s="35" t="inlineStr">
        <is>
          <t>.</t>
        </is>
      </c>
      <c r="AO56" s="35" t="inlineStr">
        <is>
          <t>.</t>
        </is>
      </c>
      <c r="AP56" s="35" t="inlineStr">
        <is>
          <t>.</t>
        </is>
      </c>
      <c r="AQ56" s="35" t="inlineStr">
        <is>
          <t>.</t>
        </is>
      </c>
      <c r="AR56" s="35" t="inlineStr">
        <is>
          <t>.</t>
        </is>
      </c>
      <c r="AS56" s="35" t="inlineStr">
        <is>
          <t>.</t>
        </is>
      </c>
      <c r="AT56" s="35" t="inlineStr">
        <is>
          <t>.</t>
        </is>
      </c>
      <c r="AU56" s="35" t="inlineStr">
        <is>
          <t>.</t>
        </is>
      </c>
      <c r="AV56" s="35" t="inlineStr">
        <is>
          <t>.</t>
        </is>
      </c>
      <c r="AW56" s="35" t="inlineStr">
        <is>
          <t>.</t>
        </is>
      </c>
      <c r="AX56" s="35" t="inlineStr">
        <is>
          <t>.</t>
        </is>
      </c>
      <c r="AY56" s="35" t="inlineStr">
        <is>
          <t>.</t>
        </is>
      </c>
      <c r="AZ56" s="35" t="inlineStr">
        <is>
          <t>.</t>
        </is>
      </c>
      <c r="BA56" s="35" t="inlineStr">
        <is>
          <t>.</t>
        </is>
      </c>
      <c r="BB56" s="35" t="inlineStr">
        <is>
          <t>.</t>
        </is>
      </c>
      <c r="BC56" s="410">
        <f>IF(D56&lt;&gt;"",IF(COUNTIFS($AM$11:$BB$11,"&gt;0",AM56:BB56,"=F")=COUNTIF(AM56:BB56,"=F"),SUMIFS($AM$11:$BB$11,AM56:BB56,"=F"),"Carga?"),"")</f>
        <v/>
      </c>
      <c r="BD56" s="362" t="n"/>
      <c r="BE56" s="363" t="n"/>
      <c r="BF56" s="31" t="n"/>
      <c r="BG56" s="32" t="n"/>
      <c r="BH56" s="54">
        <f>IF(BG56&gt;BF56,BG56,BF56)</f>
        <v/>
      </c>
      <c r="BI56" s="31" t="n"/>
      <c r="BJ56" s="32" t="n"/>
      <c r="BK56" s="54">
        <f>IF(BI56&gt;BJ56,BI56,BJ56)</f>
        <v/>
      </c>
      <c r="BL56" s="31" t="n"/>
      <c r="BM56" s="32" t="n"/>
      <c r="BN56" s="54">
        <f>IF(BL56&gt;BM56,BL56,BM56)</f>
        <v/>
      </c>
      <c r="BO56" s="31" t="n"/>
      <c r="BP56" s="32" t="n"/>
      <c r="BQ56" s="54">
        <f>IF(BO56&gt;BP56,BO56,BP56)</f>
        <v/>
      </c>
      <c r="BR56" s="55">
        <f>BH56+BK56+BN56+BQ56</f>
        <v/>
      </c>
    </row>
    <row r="57" ht="15" customHeight="1" s="179">
      <c r="B57" s="287">
        <f>ALUNOS!A50</f>
        <v/>
      </c>
      <c r="C57" s="362" t="n"/>
      <c r="D57" s="408">
        <f>ALUNOS!B50</f>
        <v/>
      </c>
      <c r="E57" s="362" t="n"/>
      <c r="F57" s="362" t="n"/>
      <c r="G57" s="362" t="n"/>
      <c r="H57" s="362" t="n"/>
      <c r="I57" s="362" t="n"/>
      <c r="J57" s="362" t="n"/>
      <c r="K57" s="362" t="n"/>
      <c r="L57" s="363" t="n"/>
      <c r="M57" s="409">
        <f>ALUNOS!C50</f>
        <v/>
      </c>
      <c r="N57" s="362" t="n"/>
      <c r="O57" s="362" t="n"/>
      <c r="P57" s="362" t="n"/>
      <c r="Q57" s="362" t="n"/>
      <c r="R57" s="362" t="n"/>
      <c r="S57" s="362" t="n"/>
      <c r="T57" s="362" t="n"/>
      <c r="U57" s="362" t="n"/>
      <c r="V57" s="362" t="n"/>
      <c r="W57" s="362" t="n"/>
      <c r="X57" s="362" t="n"/>
      <c r="Y57" s="362" t="n"/>
      <c r="Z57" s="362" t="n"/>
      <c r="AA57" s="362" t="n"/>
      <c r="AB57" s="362" t="n"/>
      <c r="AC57" s="362" t="n"/>
      <c r="AD57" s="362" t="n"/>
      <c r="AE57" s="362" t="n"/>
      <c r="AF57" s="362" t="n"/>
      <c r="AG57" s="362" t="n"/>
      <c r="AH57" s="362" t="n"/>
      <c r="AI57" s="362" t="n"/>
      <c r="AJ57" s="362" t="n"/>
      <c r="AK57" s="362" t="n"/>
      <c r="AL57" s="363" t="n"/>
      <c r="AM57" s="34" t="inlineStr">
        <is>
          <t>.</t>
        </is>
      </c>
      <c r="AN57" s="35" t="inlineStr">
        <is>
          <t>.</t>
        </is>
      </c>
      <c r="AO57" s="35" t="inlineStr">
        <is>
          <t>.</t>
        </is>
      </c>
      <c r="AP57" s="35" t="inlineStr">
        <is>
          <t>.</t>
        </is>
      </c>
      <c r="AQ57" s="35" t="inlineStr">
        <is>
          <t>.</t>
        </is>
      </c>
      <c r="AR57" s="35" t="inlineStr">
        <is>
          <t>.</t>
        </is>
      </c>
      <c r="AS57" s="35" t="inlineStr">
        <is>
          <t>.</t>
        </is>
      </c>
      <c r="AT57" s="35" t="inlineStr">
        <is>
          <t>.</t>
        </is>
      </c>
      <c r="AU57" s="35" t="inlineStr">
        <is>
          <t>.</t>
        </is>
      </c>
      <c r="AV57" s="35" t="inlineStr">
        <is>
          <t>.</t>
        </is>
      </c>
      <c r="AW57" s="35" t="inlineStr">
        <is>
          <t>.</t>
        </is>
      </c>
      <c r="AX57" s="35" t="inlineStr">
        <is>
          <t>.</t>
        </is>
      </c>
      <c r="AY57" s="35" t="inlineStr">
        <is>
          <t>.</t>
        </is>
      </c>
      <c r="AZ57" s="35" t="inlineStr">
        <is>
          <t>.</t>
        </is>
      </c>
      <c r="BA57" s="35" t="inlineStr">
        <is>
          <t>.</t>
        </is>
      </c>
      <c r="BB57" s="35" t="inlineStr">
        <is>
          <t>.</t>
        </is>
      </c>
      <c r="BC57" s="410">
        <f>IF(D57&lt;&gt;"",IF(COUNTIFS($AM$11:$BB$11,"&gt;0",AM57:BB57,"=F")=COUNTIF(AM57:BB57,"=F"),SUMIFS($AM$11:$BB$11,AM57:BB57,"=F"),"Carga?"),"")</f>
        <v/>
      </c>
      <c r="BD57" s="362" t="n"/>
      <c r="BE57" s="363" t="n"/>
      <c r="BF57" s="31" t="n"/>
      <c r="BG57" s="32" t="n"/>
      <c r="BH57" s="54">
        <f>IF(BG57&gt;BF57,BG57,BF57)</f>
        <v/>
      </c>
      <c r="BI57" s="31" t="n"/>
      <c r="BJ57" s="32" t="n"/>
      <c r="BK57" s="54">
        <f>IF(BI57&gt;BJ57,BI57,BJ57)</f>
        <v/>
      </c>
      <c r="BL57" s="31" t="n"/>
      <c r="BM57" s="32" t="n"/>
      <c r="BN57" s="54">
        <f>IF(BL57&gt;BM57,BL57,BM57)</f>
        <v/>
      </c>
      <c r="BO57" s="31" t="n"/>
      <c r="BP57" s="32" t="n"/>
      <c r="BQ57" s="54">
        <f>IF(BO57&gt;BP57,BO57,BP57)</f>
        <v/>
      </c>
      <c r="BR57" s="55">
        <f>BH57+BK57+BN57+BQ57</f>
        <v/>
      </c>
    </row>
    <row r="58" ht="15" customHeight="1" s="179">
      <c r="B58" s="287">
        <f>ALUNOS!A51</f>
        <v/>
      </c>
      <c r="C58" s="362" t="n"/>
      <c r="D58" s="408">
        <f>ALUNOS!B51</f>
        <v/>
      </c>
      <c r="E58" s="362" t="n"/>
      <c r="F58" s="362" t="n"/>
      <c r="G58" s="362" t="n"/>
      <c r="H58" s="362" t="n"/>
      <c r="I58" s="362" t="n"/>
      <c r="J58" s="362" t="n"/>
      <c r="K58" s="362" t="n"/>
      <c r="L58" s="363" t="n"/>
      <c r="M58" s="409">
        <f>ALUNOS!C51</f>
        <v/>
      </c>
      <c r="N58" s="362" t="n"/>
      <c r="O58" s="362" t="n"/>
      <c r="P58" s="362" t="n"/>
      <c r="Q58" s="362" t="n"/>
      <c r="R58" s="362" t="n"/>
      <c r="S58" s="362" t="n"/>
      <c r="T58" s="362" t="n"/>
      <c r="U58" s="362" t="n"/>
      <c r="V58" s="362" t="n"/>
      <c r="W58" s="362" t="n"/>
      <c r="X58" s="362" t="n"/>
      <c r="Y58" s="362" t="n"/>
      <c r="Z58" s="362" t="n"/>
      <c r="AA58" s="362" t="n"/>
      <c r="AB58" s="362" t="n"/>
      <c r="AC58" s="362" t="n"/>
      <c r="AD58" s="362" t="n"/>
      <c r="AE58" s="362" t="n"/>
      <c r="AF58" s="362" t="n"/>
      <c r="AG58" s="362" t="n"/>
      <c r="AH58" s="362" t="n"/>
      <c r="AI58" s="362" t="n"/>
      <c r="AJ58" s="362" t="n"/>
      <c r="AK58" s="362" t="n"/>
      <c r="AL58" s="363" t="n"/>
      <c r="AM58" s="33" t="n"/>
      <c r="AN58" s="30" t="n"/>
      <c r="AO58" s="30" t="n"/>
      <c r="AP58" s="30" t="n"/>
      <c r="AQ58" s="30" t="n"/>
      <c r="AR58" s="30" t="n"/>
      <c r="AS58" s="30" t="n"/>
      <c r="AT58" s="30" t="n"/>
      <c r="AU58" s="30" t="n"/>
      <c r="AV58" s="30" t="n"/>
      <c r="AW58" s="30" t="n"/>
      <c r="AX58" s="30" t="n"/>
      <c r="AY58" s="30" t="n"/>
      <c r="AZ58" s="30" t="n"/>
      <c r="BA58" s="30" t="n"/>
      <c r="BB58" s="30" t="n"/>
      <c r="BC58" s="410">
        <f>IF(D58&lt;&gt;"",IF(COUNTIFS($AM$11:$BB$11,"&gt;0",AM58:BB58,"=F")=COUNTIF(AM58:BB58,"=F"),SUMIFS($AM$11:$BB$11,AM58:BB58,"=F"),"Carga?"),"")</f>
        <v/>
      </c>
      <c r="BD58" s="362" t="n"/>
      <c r="BE58" s="363" t="n"/>
      <c r="BF58" s="31" t="n"/>
      <c r="BG58" s="32" t="n"/>
      <c r="BH58" s="54">
        <f>IF(BG58&gt;BF58,BG58,BF58)</f>
        <v/>
      </c>
      <c r="BI58" s="31" t="n"/>
      <c r="BJ58" s="32" t="n"/>
      <c r="BK58" s="54">
        <f>IF(BI58&gt;BJ58,BI58,BJ58)</f>
        <v/>
      </c>
      <c r="BL58" s="31" t="n"/>
      <c r="BM58" s="32" t="n"/>
      <c r="BN58" s="54">
        <f>IF(BL58&gt;BM58,BL58,BM58)</f>
        <v/>
      </c>
      <c r="BO58" s="31" t="n"/>
      <c r="BP58" s="32" t="n"/>
      <c r="BQ58" s="54">
        <f>IF(BO58&gt;BP58,BO58,BP58)</f>
        <v/>
      </c>
      <c r="BR58" s="55">
        <f>BH58+BK58+BN58+BQ58</f>
        <v/>
      </c>
    </row>
    <row r="59" ht="15" customHeight="1" s="179">
      <c r="B59" s="287">
        <f>ALUNOS!A52</f>
        <v/>
      </c>
      <c r="C59" s="362" t="n"/>
      <c r="D59" s="408">
        <f>ALUNOS!B52</f>
        <v/>
      </c>
      <c r="E59" s="362" t="n"/>
      <c r="F59" s="362" t="n"/>
      <c r="G59" s="362" t="n"/>
      <c r="H59" s="362" t="n"/>
      <c r="I59" s="362" t="n"/>
      <c r="J59" s="362" t="n"/>
      <c r="K59" s="362" t="n"/>
      <c r="L59" s="363" t="n"/>
      <c r="M59" s="409">
        <f>ALUNOS!C52</f>
        <v/>
      </c>
      <c r="N59" s="362" t="n"/>
      <c r="O59" s="362" t="n"/>
      <c r="P59" s="362" t="n"/>
      <c r="Q59" s="362" t="n"/>
      <c r="R59" s="362" t="n"/>
      <c r="S59" s="362" t="n"/>
      <c r="T59" s="362" t="n"/>
      <c r="U59" s="362" t="n"/>
      <c r="V59" s="362" t="n"/>
      <c r="W59" s="362" t="n"/>
      <c r="X59" s="362" t="n"/>
      <c r="Y59" s="362" t="n"/>
      <c r="Z59" s="362" t="n"/>
      <c r="AA59" s="362" t="n"/>
      <c r="AB59" s="362" t="n"/>
      <c r="AC59" s="362" t="n"/>
      <c r="AD59" s="362" t="n"/>
      <c r="AE59" s="362" t="n"/>
      <c r="AF59" s="362" t="n"/>
      <c r="AG59" s="362" t="n"/>
      <c r="AH59" s="362" t="n"/>
      <c r="AI59" s="362" t="n"/>
      <c r="AJ59" s="362" t="n"/>
      <c r="AK59" s="362" t="n"/>
      <c r="AL59" s="363" t="n"/>
      <c r="AM59" s="33" t="n"/>
      <c r="AN59" s="30" t="n"/>
      <c r="AO59" s="30" t="n"/>
      <c r="AP59" s="30" t="n"/>
      <c r="AQ59" s="30" t="n"/>
      <c r="AR59" s="30" t="n"/>
      <c r="AS59" s="30" t="n"/>
      <c r="AT59" s="30" t="n"/>
      <c r="AU59" s="30" t="n"/>
      <c r="AV59" s="30" t="n"/>
      <c r="AW59" s="30" t="n"/>
      <c r="AX59" s="30" t="n"/>
      <c r="AY59" s="30" t="n"/>
      <c r="AZ59" s="30" t="n"/>
      <c r="BA59" s="30" t="n"/>
      <c r="BB59" s="30" t="n"/>
      <c r="BC59" s="410">
        <f>IF(D59&lt;&gt;"",IF(COUNTIFS($AM$11:$BB$11,"&gt;0",AM59:BB59,"=F")=COUNTIF(AM59:BB59,"=F"),SUMIFS($AM$11:$BB$11,AM59:BB59,"=F"),"Carga?"),"")</f>
        <v/>
      </c>
      <c r="BD59" s="362" t="n"/>
      <c r="BE59" s="363" t="n"/>
      <c r="BF59" s="31" t="n"/>
      <c r="BG59" s="32" t="n"/>
      <c r="BH59" s="54">
        <f>IF(BG59&gt;BF59,BG59,BF59)</f>
        <v/>
      </c>
      <c r="BI59" s="31" t="n"/>
      <c r="BJ59" s="32" t="n"/>
      <c r="BK59" s="54">
        <f>IF(BI59&gt;BJ59,BI59,BJ59)</f>
        <v/>
      </c>
      <c r="BL59" s="31" t="n"/>
      <c r="BM59" s="32" t="n"/>
      <c r="BN59" s="54">
        <f>IF(BL59&gt;BM59,BL59,BM59)</f>
        <v/>
      </c>
      <c r="BO59" s="31" t="n"/>
      <c r="BP59" s="32" t="n"/>
      <c r="BQ59" s="54">
        <f>IF(BO59&gt;BP59,BO59,BP59)</f>
        <v/>
      </c>
      <c r="BR59" s="55">
        <f>BH59+BK59+BN59+BQ59</f>
        <v/>
      </c>
    </row>
    <row r="60" ht="15" customHeight="1" s="179">
      <c r="B60" s="287">
        <f>ALUNOS!A53</f>
        <v/>
      </c>
      <c r="C60" s="362" t="n"/>
      <c r="D60" s="408">
        <f>ALUNOS!B53</f>
        <v/>
      </c>
      <c r="E60" s="362" t="n"/>
      <c r="F60" s="362" t="n"/>
      <c r="G60" s="362" t="n"/>
      <c r="H60" s="362" t="n"/>
      <c r="I60" s="362" t="n"/>
      <c r="J60" s="362" t="n"/>
      <c r="K60" s="362" t="n"/>
      <c r="L60" s="363" t="n"/>
      <c r="M60" s="409">
        <f>ALUNOS!C53</f>
        <v/>
      </c>
      <c r="N60" s="362" t="n"/>
      <c r="O60" s="362" t="n"/>
      <c r="P60" s="362" t="n"/>
      <c r="Q60" s="362" t="n"/>
      <c r="R60" s="362" t="n"/>
      <c r="S60" s="362" t="n"/>
      <c r="T60" s="362" t="n"/>
      <c r="U60" s="362" t="n"/>
      <c r="V60" s="362" t="n"/>
      <c r="W60" s="362" t="n"/>
      <c r="X60" s="362" t="n"/>
      <c r="Y60" s="362" t="n"/>
      <c r="Z60" s="362" t="n"/>
      <c r="AA60" s="362" t="n"/>
      <c r="AB60" s="362" t="n"/>
      <c r="AC60" s="362" t="n"/>
      <c r="AD60" s="362" t="n"/>
      <c r="AE60" s="362" t="n"/>
      <c r="AF60" s="362" t="n"/>
      <c r="AG60" s="362" t="n"/>
      <c r="AH60" s="362" t="n"/>
      <c r="AI60" s="362" t="n"/>
      <c r="AJ60" s="362" t="n"/>
      <c r="AK60" s="362" t="n"/>
      <c r="AL60" s="363" t="n"/>
      <c r="AM60" s="33" t="n"/>
      <c r="AN60" s="30" t="n"/>
      <c r="AO60" s="30" t="n"/>
      <c r="AP60" s="30" t="n"/>
      <c r="AQ60" s="30" t="n"/>
      <c r="AR60" s="30" t="n"/>
      <c r="AS60" s="30" t="n"/>
      <c r="AT60" s="30" t="n"/>
      <c r="AU60" s="30" t="n"/>
      <c r="AV60" s="30" t="n"/>
      <c r="AW60" s="30" t="n"/>
      <c r="AX60" s="30" t="n"/>
      <c r="AY60" s="30" t="n"/>
      <c r="AZ60" s="30" t="n"/>
      <c r="BA60" s="30" t="n"/>
      <c r="BB60" s="30" t="n"/>
      <c r="BC60" s="410">
        <f>IF(D60&lt;&gt;"",IF(COUNTIFS($AM$11:$BB$11,"&gt;0",AM60:BB60,"=F")=COUNTIF(AM60:BB60,"=F"),SUMIFS($AM$11:$BB$11,AM60:BB60,"=F"),"Carga?"),"")</f>
        <v/>
      </c>
      <c r="BD60" s="362" t="n"/>
      <c r="BE60" s="363" t="n"/>
      <c r="BF60" s="31" t="n"/>
      <c r="BG60" s="32" t="n"/>
      <c r="BH60" s="54">
        <f>IF(BG60&gt;BF60,BG60,BF60)</f>
        <v/>
      </c>
      <c r="BI60" s="31" t="n"/>
      <c r="BJ60" s="32" t="n"/>
      <c r="BK60" s="54">
        <f>IF(BI60&gt;BJ60,BI60,BJ60)</f>
        <v/>
      </c>
      <c r="BL60" s="31" t="n"/>
      <c r="BM60" s="32" t="n"/>
      <c r="BN60" s="54">
        <f>IF(BL60&gt;BM60,BL60,BM60)</f>
        <v/>
      </c>
      <c r="BO60" s="31" t="n"/>
      <c r="BP60" s="32" t="n"/>
      <c r="BQ60" s="54">
        <f>IF(BO60&gt;BP60,BO60,BP60)</f>
        <v/>
      </c>
      <c r="BR60" s="55">
        <f>BH60+BK60+BN60+BQ60</f>
        <v/>
      </c>
    </row>
    <row r="61" ht="15" customHeight="1" s="179">
      <c r="B61" s="287">
        <f>ALUNOS!A54</f>
        <v/>
      </c>
      <c r="C61" s="362" t="n"/>
      <c r="D61" s="408">
        <f>ALUNOS!B54</f>
        <v/>
      </c>
      <c r="E61" s="362" t="n"/>
      <c r="F61" s="362" t="n"/>
      <c r="G61" s="362" t="n"/>
      <c r="H61" s="362" t="n"/>
      <c r="I61" s="362" t="n"/>
      <c r="J61" s="362" t="n"/>
      <c r="K61" s="362" t="n"/>
      <c r="L61" s="363" t="n"/>
      <c r="M61" s="409">
        <f>ALUNOS!C54</f>
        <v/>
      </c>
      <c r="N61" s="362" t="n"/>
      <c r="O61" s="362" t="n"/>
      <c r="P61" s="362" t="n"/>
      <c r="Q61" s="362" t="n"/>
      <c r="R61" s="362" t="n"/>
      <c r="S61" s="362" t="n"/>
      <c r="T61" s="362" t="n"/>
      <c r="U61" s="362" t="n"/>
      <c r="V61" s="362" t="n"/>
      <c r="W61" s="362" t="n"/>
      <c r="X61" s="362" t="n"/>
      <c r="Y61" s="362" t="n"/>
      <c r="Z61" s="362" t="n"/>
      <c r="AA61" s="362" t="n"/>
      <c r="AB61" s="362" t="n"/>
      <c r="AC61" s="362" t="n"/>
      <c r="AD61" s="362" t="n"/>
      <c r="AE61" s="362" t="n"/>
      <c r="AF61" s="362" t="n"/>
      <c r="AG61" s="362" t="n"/>
      <c r="AH61" s="362" t="n"/>
      <c r="AI61" s="362" t="n"/>
      <c r="AJ61" s="362" t="n"/>
      <c r="AK61" s="362" t="n"/>
      <c r="AL61" s="363" t="n"/>
      <c r="AM61" s="33" t="n"/>
      <c r="AN61" s="30" t="n"/>
      <c r="AO61" s="30" t="n"/>
      <c r="AP61" s="30" t="n"/>
      <c r="AQ61" s="30" t="n"/>
      <c r="AR61" s="30" t="n"/>
      <c r="AS61" s="30" t="n"/>
      <c r="AT61" s="30" t="n"/>
      <c r="AU61" s="30" t="n"/>
      <c r="AV61" s="30" t="n"/>
      <c r="AW61" s="30" t="n"/>
      <c r="AX61" s="30" t="n"/>
      <c r="AY61" s="30" t="n"/>
      <c r="AZ61" s="30" t="n"/>
      <c r="BA61" s="30" t="n"/>
      <c r="BB61" s="30" t="n"/>
      <c r="BC61" s="410">
        <f>IF(D61&lt;&gt;"",IF(COUNTIFS($AM$11:$BB$11,"&gt;0",AM61:BB61,"=F")=COUNTIF(AM61:BB61,"=F"),SUMIFS($AM$11:$BB$11,AM61:BB61,"=F"),"Carga?"),"")</f>
        <v/>
      </c>
      <c r="BD61" s="362" t="n"/>
      <c r="BE61" s="363" t="n"/>
      <c r="BF61" s="31" t="n"/>
      <c r="BG61" s="32" t="n"/>
      <c r="BH61" s="54">
        <f>IF(BG61&gt;BF61,BG61,BF61)</f>
        <v/>
      </c>
      <c r="BI61" s="31" t="n"/>
      <c r="BJ61" s="32" t="n"/>
      <c r="BK61" s="54">
        <f>IF(BI61&gt;BJ61,BI61,BJ61)</f>
        <v/>
      </c>
      <c r="BL61" s="31" t="n"/>
      <c r="BM61" s="32" t="n"/>
      <c r="BN61" s="54">
        <f>IF(BL61&gt;BM61,BL61,BM61)</f>
        <v/>
      </c>
      <c r="BO61" s="31" t="n"/>
      <c r="BP61" s="32" t="n"/>
      <c r="BQ61" s="54">
        <f>IF(BO61&gt;BP61,BO61,BP61)</f>
        <v/>
      </c>
      <c r="BR61" s="55">
        <f>BH61+BK61+BN61+BQ61</f>
        <v/>
      </c>
    </row>
    <row r="62" ht="15" customHeight="1" s="179">
      <c r="B62" s="287">
        <f>ALUNOS!A55</f>
        <v/>
      </c>
      <c r="C62" s="362" t="n"/>
      <c r="D62" s="408">
        <f>ALUNOS!B55</f>
        <v/>
      </c>
      <c r="E62" s="362" t="n"/>
      <c r="F62" s="362" t="n"/>
      <c r="G62" s="362" t="n"/>
      <c r="H62" s="362" t="n"/>
      <c r="I62" s="362" t="n"/>
      <c r="J62" s="362" t="n"/>
      <c r="K62" s="362" t="n"/>
      <c r="L62" s="363" t="n"/>
      <c r="M62" s="409">
        <f>ALUNOS!C55</f>
        <v/>
      </c>
      <c r="N62" s="362" t="n"/>
      <c r="O62" s="362" t="n"/>
      <c r="P62" s="362" t="n"/>
      <c r="Q62" s="362" t="n"/>
      <c r="R62" s="362" t="n"/>
      <c r="S62" s="362" t="n"/>
      <c r="T62" s="362" t="n"/>
      <c r="U62" s="362" t="n"/>
      <c r="V62" s="362" t="n"/>
      <c r="W62" s="362" t="n"/>
      <c r="X62" s="362" t="n"/>
      <c r="Y62" s="362" t="n"/>
      <c r="Z62" s="362" t="n"/>
      <c r="AA62" s="362" t="n"/>
      <c r="AB62" s="362" t="n"/>
      <c r="AC62" s="362" t="n"/>
      <c r="AD62" s="362" t="n"/>
      <c r="AE62" s="362" t="n"/>
      <c r="AF62" s="362" t="n"/>
      <c r="AG62" s="362" t="n"/>
      <c r="AH62" s="362" t="n"/>
      <c r="AI62" s="362" t="n"/>
      <c r="AJ62" s="362" t="n"/>
      <c r="AK62" s="362" t="n"/>
      <c r="AL62" s="363" t="n"/>
      <c r="AM62" s="33" t="n"/>
      <c r="AN62" s="30" t="n"/>
      <c r="AO62" s="30" t="n"/>
      <c r="AP62" s="30" t="n"/>
      <c r="AQ62" s="30" t="n"/>
      <c r="AR62" s="30" t="n"/>
      <c r="AS62" s="30" t="n"/>
      <c r="AT62" s="30" t="n"/>
      <c r="AU62" s="30" t="n"/>
      <c r="AV62" s="30" t="n"/>
      <c r="AW62" s="30" t="n"/>
      <c r="AX62" s="30" t="n"/>
      <c r="AY62" s="30" t="n"/>
      <c r="AZ62" s="30" t="n"/>
      <c r="BA62" s="30" t="n"/>
      <c r="BB62" s="30" t="n"/>
      <c r="BC62" s="410">
        <f>IF(D62&lt;&gt;"",IF(COUNTIFS($AM$11:$BB$11,"&gt;0",AM62:BB62,"=F")=COUNTIF(AM62:BB62,"=F"),SUMIFS($AM$11:$BB$11,AM62:BB62,"=F"),"Carga?"),"")</f>
        <v/>
      </c>
      <c r="BD62" s="362" t="n"/>
      <c r="BE62" s="363" t="n"/>
      <c r="BF62" s="31" t="n"/>
      <c r="BG62" s="32" t="n"/>
      <c r="BH62" s="54">
        <f>IF(BG62&gt;BF62,BG62,BF62)</f>
        <v/>
      </c>
      <c r="BI62" s="31" t="n"/>
      <c r="BJ62" s="32" t="n"/>
      <c r="BK62" s="54">
        <f>IF(BI62&gt;BJ62,BI62,BJ62)</f>
        <v/>
      </c>
      <c r="BL62" s="31" t="n"/>
      <c r="BM62" s="32" t="n"/>
      <c r="BN62" s="54">
        <f>IF(BL62&gt;BM62,BL62,BM62)</f>
        <v/>
      </c>
      <c r="BO62" s="31" t="n"/>
      <c r="BP62" s="32" t="n"/>
      <c r="BQ62" s="54">
        <f>IF(BO62&gt;BP62,BO62,BP62)</f>
        <v/>
      </c>
      <c r="BR62" s="55">
        <f>BH62+BK62+BN62+BQ62</f>
        <v/>
      </c>
    </row>
    <row r="63" ht="15" customHeight="1" s="179">
      <c r="B63" s="287">
        <f>ALUNOS!A56</f>
        <v/>
      </c>
      <c r="C63" s="362" t="n"/>
      <c r="D63" s="408">
        <f>ALUNOS!B56</f>
        <v/>
      </c>
      <c r="E63" s="362" t="n"/>
      <c r="F63" s="362" t="n"/>
      <c r="G63" s="362" t="n"/>
      <c r="H63" s="362" t="n"/>
      <c r="I63" s="362" t="n"/>
      <c r="J63" s="362" t="n"/>
      <c r="K63" s="362" t="n"/>
      <c r="L63" s="363" t="n"/>
      <c r="M63" s="409">
        <f>ALUNOS!C56</f>
        <v/>
      </c>
      <c r="N63" s="362" t="n"/>
      <c r="O63" s="362" t="n"/>
      <c r="P63" s="362" t="n"/>
      <c r="Q63" s="362" t="n"/>
      <c r="R63" s="362" t="n"/>
      <c r="S63" s="362" t="n"/>
      <c r="T63" s="362" t="n"/>
      <c r="U63" s="362" t="n"/>
      <c r="V63" s="362" t="n"/>
      <c r="W63" s="362" t="n"/>
      <c r="X63" s="362" t="n"/>
      <c r="Y63" s="362" t="n"/>
      <c r="Z63" s="362" t="n"/>
      <c r="AA63" s="362" t="n"/>
      <c r="AB63" s="362" t="n"/>
      <c r="AC63" s="362" t="n"/>
      <c r="AD63" s="362" t="n"/>
      <c r="AE63" s="362" t="n"/>
      <c r="AF63" s="362" t="n"/>
      <c r="AG63" s="362" t="n"/>
      <c r="AH63" s="362" t="n"/>
      <c r="AI63" s="362" t="n"/>
      <c r="AJ63" s="362" t="n"/>
      <c r="AK63" s="362" t="n"/>
      <c r="AL63" s="363" t="n"/>
      <c r="AM63" s="33" t="n"/>
      <c r="AN63" s="30" t="n"/>
      <c r="AO63" s="30" t="n"/>
      <c r="AP63" s="30" t="n"/>
      <c r="AQ63" s="30" t="n"/>
      <c r="AR63" s="30" t="n"/>
      <c r="AS63" s="30" t="n"/>
      <c r="AT63" s="30" t="n"/>
      <c r="AU63" s="30" t="n"/>
      <c r="AV63" s="30" t="n"/>
      <c r="AW63" s="30" t="n"/>
      <c r="AX63" s="30" t="n"/>
      <c r="AY63" s="30" t="n"/>
      <c r="AZ63" s="30" t="n"/>
      <c r="BA63" s="30" t="n"/>
      <c r="BB63" s="30" t="n"/>
      <c r="BC63" s="410">
        <f>IF(D63&lt;&gt;"",IF(COUNTIFS($AM$11:$BB$11,"&gt;0",AM63:BB63,"=F")=COUNTIF(AM63:BB63,"=F"),SUMIFS($AM$11:$BB$11,AM63:BB63,"=F"),"Carga?"),"")</f>
        <v/>
      </c>
      <c r="BD63" s="362" t="n"/>
      <c r="BE63" s="363" t="n"/>
      <c r="BF63" s="31" t="n"/>
      <c r="BG63" s="32" t="n"/>
      <c r="BH63" s="54">
        <f>IF(BG63&gt;BF63,BG63,BF63)</f>
        <v/>
      </c>
      <c r="BI63" s="31" t="n"/>
      <c r="BJ63" s="32" t="n"/>
      <c r="BK63" s="54">
        <f>IF(BI63&gt;BJ63,BI63,BJ63)</f>
        <v/>
      </c>
      <c r="BL63" s="31" t="n"/>
      <c r="BM63" s="32" t="n"/>
      <c r="BN63" s="54">
        <f>IF(BL63&gt;BM63,BL63,BM63)</f>
        <v/>
      </c>
      <c r="BO63" s="31" t="n"/>
      <c r="BP63" s="32" t="n"/>
      <c r="BQ63" s="54">
        <f>IF(BO63&gt;BP63,BO63,BP63)</f>
        <v/>
      </c>
      <c r="BR63" s="55">
        <f>BH63+BK63+BN63+BQ63</f>
        <v/>
      </c>
    </row>
    <row r="64" ht="15" customHeight="1" s="179">
      <c r="B64" s="287">
        <f>ALUNOS!A57</f>
        <v/>
      </c>
      <c r="C64" s="362" t="n"/>
      <c r="D64" s="408">
        <f>ALUNOS!B57</f>
        <v/>
      </c>
      <c r="E64" s="362" t="n"/>
      <c r="F64" s="362" t="n"/>
      <c r="G64" s="362" t="n"/>
      <c r="H64" s="362" t="n"/>
      <c r="I64" s="362" t="n"/>
      <c r="J64" s="362" t="n"/>
      <c r="K64" s="362" t="n"/>
      <c r="L64" s="363" t="n"/>
      <c r="M64" s="409">
        <f>ALUNOS!C57</f>
        <v/>
      </c>
      <c r="N64" s="362" t="n"/>
      <c r="O64" s="362" t="n"/>
      <c r="P64" s="362" t="n"/>
      <c r="Q64" s="362" t="n"/>
      <c r="R64" s="362" t="n"/>
      <c r="S64" s="362" t="n"/>
      <c r="T64" s="362" t="n"/>
      <c r="U64" s="362" t="n"/>
      <c r="V64" s="362" t="n"/>
      <c r="W64" s="362" t="n"/>
      <c r="X64" s="362" t="n"/>
      <c r="Y64" s="362" t="n"/>
      <c r="Z64" s="362" t="n"/>
      <c r="AA64" s="362" t="n"/>
      <c r="AB64" s="362" t="n"/>
      <c r="AC64" s="362" t="n"/>
      <c r="AD64" s="362" t="n"/>
      <c r="AE64" s="362" t="n"/>
      <c r="AF64" s="362" t="n"/>
      <c r="AG64" s="362" t="n"/>
      <c r="AH64" s="362" t="n"/>
      <c r="AI64" s="362" t="n"/>
      <c r="AJ64" s="362" t="n"/>
      <c r="AK64" s="362" t="n"/>
      <c r="AL64" s="363" t="n"/>
      <c r="AM64" s="33" t="n"/>
      <c r="AN64" s="30" t="n"/>
      <c r="AO64" s="30" t="n"/>
      <c r="AP64" s="30" t="n"/>
      <c r="AQ64" s="30" t="n"/>
      <c r="AR64" s="30" t="n"/>
      <c r="AS64" s="30" t="n"/>
      <c r="AT64" s="30" t="n"/>
      <c r="AU64" s="30" t="n"/>
      <c r="AV64" s="30" t="n"/>
      <c r="AW64" s="30" t="n"/>
      <c r="AX64" s="30" t="n"/>
      <c r="AY64" s="30" t="n"/>
      <c r="AZ64" s="30" t="n"/>
      <c r="BA64" s="30" t="n"/>
      <c r="BB64" s="30" t="n"/>
      <c r="BC64" s="410">
        <f>IF(D64&lt;&gt;"",IF(COUNTIFS($AM$11:$BB$11,"&gt;0",AM64:BB64,"=F")=COUNTIF(AM64:BB64,"=F"),SUMIFS($AM$11:$BB$11,AM64:BB64,"=F"),"Carga?"),"")</f>
        <v/>
      </c>
      <c r="BD64" s="362" t="n"/>
      <c r="BE64" s="363" t="n"/>
      <c r="BF64" s="31" t="n"/>
      <c r="BG64" s="32" t="n"/>
      <c r="BH64" s="54">
        <f>IF(BG64&gt;BF64,BG64,BF64)</f>
        <v/>
      </c>
      <c r="BI64" s="31" t="n"/>
      <c r="BJ64" s="32" t="n"/>
      <c r="BK64" s="54">
        <f>IF(BI64&gt;BJ64,BI64,BJ64)</f>
        <v/>
      </c>
      <c r="BL64" s="31" t="n"/>
      <c r="BM64" s="32" t="n"/>
      <c r="BN64" s="54">
        <f>IF(BL64&gt;BM64,BL64,BM64)</f>
        <v/>
      </c>
      <c r="BO64" s="31" t="n"/>
      <c r="BP64" s="32" t="n"/>
      <c r="BQ64" s="54">
        <f>IF(BO64&gt;BP64,BO64,BP64)</f>
        <v/>
      </c>
      <c r="BR64" s="55">
        <f>BH64+BK64+BN64+BQ64</f>
        <v/>
      </c>
    </row>
    <row r="65" ht="15" customHeight="1" s="179">
      <c r="B65" s="287">
        <f>ALUNOS!A58</f>
        <v/>
      </c>
      <c r="C65" s="362" t="n"/>
      <c r="D65" s="408">
        <f>ALUNOS!B58</f>
        <v/>
      </c>
      <c r="E65" s="362" t="n"/>
      <c r="F65" s="362" t="n"/>
      <c r="G65" s="362" t="n"/>
      <c r="H65" s="362" t="n"/>
      <c r="I65" s="362" t="n"/>
      <c r="J65" s="362" t="n"/>
      <c r="K65" s="362" t="n"/>
      <c r="L65" s="363" t="n"/>
      <c r="M65" s="409">
        <f>ALUNOS!C58</f>
        <v/>
      </c>
      <c r="N65" s="362" t="n"/>
      <c r="O65" s="362" t="n"/>
      <c r="P65" s="362" t="n"/>
      <c r="Q65" s="362" t="n"/>
      <c r="R65" s="362" t="n"/>
      <c r="S65" s="362" t="n"/>
      <c r="T65" s="362" t="n"/>
      <c r="U65" s="362" t="n"/>
      <c r="V65" s="362" t="n"/>
      <c r="W65" s="362" t="n"/>
      <c r="X65" s="362" t="n"/>
      <c r="Y65" s="362" t="n"/>
      <c r="Z65" s="362" t="n"/>
      <c r="AA65" s="362" t="n"/>
      <c r="AB65" s="362" t="n"/>
      <c r="AC65" s="362" t="n"/>
      <c r="AD65" s="362" t="n"/>
      <c r="AE65" s="362" t="n"/>
      <c r="AF65" s="362" t="n"/>
      <c r="AG65" s="362" t="n"/>
      <c r="AH65" s="362" t="n"/>
      <c r="AI65" s="362" t="n"/>
      <c r="AJ65" s="362" t="n"/>
      <c r="AK65" s="362" t="n"/>
      <c r="AL65" s="363" t="n"/>
      <c r="AM65" s="33" t="n"/>
      <c r="AN65" s="30" t="n"/>
      <c r="AO65" s="30" t="n"/>
      <c r="AP65" s="30" t="n"/>
      <c r="AQ65" s="30" t="n"/>
      <c r="AR65" s="30" t="n"/>
      <c r="AS65" s="30" t="n"/>
      <c r="AT65" s="30" t="n"/>
      <c r="AU65" s="30" t="n"/>
      <c r="AV65" s="30" t="n"/>
      <c r="AW65" s="30" t="n"/>
      <c r="AX65" s="30" t="n"/>
      <c r="AY65" s="30" t="n"/>
      <c r="AZ65" s="30" t="n"/>
      <c r="BA65" s="30" t="n"/>
      <c r="BB65" s="30" t="n"/>
      <c r="BC65" s="410">
        <f>IF(D65&lt;&gt;"",IF(COUNTIFS($AM$11:$BB$11,"&gt;0",AM65:BB65,"=F")=COUNTIF(AM65:BB65,"=F"),SUMIFS($AM$11:$BB$11,AM65:BB65,"=F"),"Carga?"),"")</f>
        <v/>
      </c>
      <c r="BD65" s="362" t="n"/>
      <c r="BE65" s="363" t="n"/>
      <c r="BF65" s="31" t="n"/>
      <c r="BG65" s="32" t="n"/>
      <c r="BH65" s="54">
        <f>IF(BG65&gt;BF65,BG65,BF65)</f>
        <v/>
      </c>
      <c r="BI65" s="31" t="n"/>
      <c r="BJ65" s="32" t="n"/>
      <c r="BK65" s="54">
        <f>IF(BI65&gt;BJ65,BI65,BJ65)</f>
        <v/>
      </c>
      <c r="BL65" s="31" t="n"/>
      <c r="BM65" s="32" t="n"/>
      <c r="BN65" s="54">
        <f>IF(BL65&gt;BM65,BL65,BM65)</f>
        <v/>
      </c>
      <c r="BO65" s="31" t="n"/>
      <c r="BP65" s="32" t="n"/>
      <c r="BQ65" s="54">
        <f>IF(BO65&gt;BP65,BO65,BP65)</f>
        <v/>
      </c>
      <c r="BR65" s="55">
        <f>BH65+BK65+BN65+BQ65</f>
        <v/>
      </c>
    </row>
    <row r="66" ht="15" customHeight="1" s="179">
      <c r="B66" s="287">
        <f>ALUNOS!A59</f>
        <v/>
      </c>
      <c r="C66" s="362" t="n"/>
      <c r="D66" s="408">
        <f>ALUNOS!B59</f>
        <v/>
      </c>
      <c r="E66" s="362" t="n"/>
      <c r="F66" s="362" t="n"/>
      <c r="G66" s="362" t="n"/>
      <c r="H66" s="362" t="n"/>
      <c r="I66" s="362" t="n"/>
      <c r="J66" s="362" t="n"/>
      <c r="K66" s="362" t="n"/>
      <c r="L66" s="363" t="n"/>
      <c r="M66" s="409">
        <f>ALUNOS!C59</f>
        <v/>
      </c>
      <c r="N66" s="362" t="n"/>
      <c r="O66" s="362" t="n"/>
      <c r="P66" s="362" t="n"/>
      <c r="Q66" s="362" t="n"/>
      <c r="R66" s="362" t="n"/>
      <c r="S66" s="362" t="n"/>
      <c r="T66" s="362" t="n"/>
      <c r="U66" s="362" t="n"/>
      <c r="V66" s="362" t="n"/>
      <c r="W66" s="362" t="n"/>
      <c r="X66" s="362" t="n"/>
      <c r="Y66" s="362" t="n"/>
      <c r="Z66" s="362" t="n"/>
      <c r="AA66" s="362" t="n"/>
      <c r="AB66" s="362" t="n"/>
      <c r="AC66" s="362" t="n"/>
      <c r="AD66" s="362" t="n"/>
      <c r="AE66" s="362" t="n"/>
      <c r="AF66" s="362" t="n"/>
      <c r="AG66" s="362" t="n"/>
      <c r="AH66" s="362" t="n"/>
      <c r="AI66" s="362" t="n"/>
      <c r="AJ66" s="362" t="n"/>
      <c r="AK66" s="362" t="n"/>
      <c r="AL66" s="363" t="n"/>
      <c r="AM66" s="33" t="n"/>
      <c r="AN66" s="30" t="n"/>
      <c r="AO66" s="30" t="n"/>
      <c r="AP66" s="30" t="n"/>
      <c r="AQ66" s="30" t="n"/>
      <c r="AR66" s="30" t="n"/>
      <c r="AS66" s="30" t="n"/>
      <c r="AT66" s="30" t="n"/>
      <c r="AU66" s="30" t="n"/>
      <c r="AV66" s="30" t="n"/>
      <c r="AW66" s="30" t="n"/>
      <c r="AX66" s="30" t="n"/>
      <c r="AY66" s="30" t="n"/>
      <c r="AZ66" s="30" t="n"/>
      <c r="BA66" s="30" t="n"/>
      <c r="BB66" s="30" t="n"/>
      <c r="BC66" s="410">
        <f>IF(D66&lt;&gt;"",IF(COUNTIFS($AM$11:$BB$11,"&gt;0",AM66:BB66,"=F")=COUNTIF(AM66:BB66,"=F"),SUMIFS($AM$11:$BB$11,AM66:BB66,"=F"),"Carga?"),"")</f>
        <v/>
      </c>
      <c r="BD66" s="362" t="n"/>
      <c r="BE66" s="363" t="n"/>
      <c r="BF66" s="31" t="n"/>
      <c r="BG66" s="32" t="n"/>
      <c r="BH66" s="54">
        <f>IF(BG66&gt;BF66,BG66,BF66)</f>
        <v/>
      </c>
      <c r="BI66" s="31" t="n"/>
      <c r="BJ66" s="32" t="n"/>
      <c r="BK66" s="54">
        <f>IF(BI66&gt;BJ66,BI66,BJ66)</f>
        <v/>
      </c>
      <c r="BL66" s="31" t="n"/>
      <c r="BM66" s="32" t="n"/>
      <c r="BN66" s="54">
        <f>IF(BL66&gt;BM66,BL66,BM66)</f>
        <v/>
      </c>
      <c r="BO66" s="31" t="n"/>
      <c r="BP66" s="32" t="n"/>
      <c r="BQ66" s="54">
        <f>IF(BO66&gt;BP66,BO66,BP66)</f>
        <v/>
      </c>
      <c r="BR66" s="55">
        <f>BH66+BK66+BN66+BQ66</f>
        <v/>
      </c>
    </row>
    <row r="67" ht="15" customHeight="1" s="179">
      <c r="B67" s="287">
        <f>ALUNOS!A60</f>
        <v/>
      </c>
      <c r="C67" s="362" t="n"/>
      <c r="D67" s="408">
        <f>ALUNOS!B60</f>
        <v/>
      </c>
      <c r="E67" s="362" t="n"/>
      <c r="F67" s="362" t="n"/>
      <c r="G67" s="362" t="n"/>
      <c r="H67" s="362" t="n"/>
      <c r="I67" s="362" t="n"/>
      <c r="J67" s="362" t="n"/>
      <c r="K67" s="362" t="n"/>
      <c r="L67" s="363" t="n"/>
      <c r="M67" s="409">
        <f>ALUNOS!C60</f>
        <v/>
      </c>
      <c r="N67" s="362" t="n"/>
      <c r="O67" s="362" t="n"/>
      <c r="P67" s="362" t="n"/>
      <c r="Q67" s="362" t="n"/>
      <c r="R67" s="362" t="n"/>
      <c r="S67" s="362" t="n"/>
      <c r="T67" s="362" t="n"/>
      <c r="U67" s="362" t="n"/>
      <c r="V67" s="362" t="n"/>
      <c r="W67" s="362" t="n"/>
      <c r="X67" s="362" t="n"/>
      <c r="Y67" s="362" t="n"/>
      <c r="Z67" s="362" t="n"/>
      <c r="AA67" s="362" t="n"/>
      <c r="AB67" s="362" t="n"/>
      <c r="AC67" s="362" t="n"/>
      <c r="AD67" s="362" t="n"/>
      <c r="AE67" s="362" t="n"/>
      <c r="AF67" s="362" t="n"/>
      <c r="AG67" s="362" t="n"/>
      <c r="AH67" s="362" t="n"/>
      <c r="AI67" s="362" t="n"/>
      <c r="AJ67" s="362" t="n"/>
      <c r="AK67" s="362" t="n"/>
      <c r="AL67" s="363" t="n"/>
      <c r="AM67" s="33" t="n"/>
      <c r="AN67" s="30" t="n"/>
      <c r="AO67" s="30" t="n"/>
      <c r="AP67" s="30" t="n"/>
      <c r="AQ67" s="30" t="n"/>
      <c r="AR67" s="30" t="n"/>
      <c r="AS67" s="30" t="n"/>
      <c r="AT67" s="30" t="n"/>
      <c r="AU67" s="30" t="n"/>
      <c r="AV67" s="30" t="n"/>
      <c r="AW67" s="30" t="n"/>
      <c r="AX67" s="30" t="n"/>
      <c r="AY67" s="30" t="n"/>
      <c r="AZ67" s="30" t="n"/>
      <c r="BA67" s="30" t="n"/>
      <c r="BB67" s="30" t="n"/>
      <c r="BC67" s="410">
        <f>IF(D67&lt;&gt;"",IF(COUNTIFS($AM$11:$BB$11,"&gt;0",AM67:BB67,"=F")=COUNTIF(AM67:BB67,"=F"),SUMIFS($AM$11:$BB$11,AM67:BB67,"=F"),"Carga?"),"")</f>
        <v/>
      </c>
      <c r="BD67" s="362" t="n"/>
      <c r="BE67" s="363" t="n"/>
      <c r="BF67" s="31" t="n"/>
      <c r="BG67" s="32" t="n"/>
      <c r="BH67" s="54">
        <f>IF(BG67&gt;BF67,BG67,BF67)</f>
        <v/>
      </c>
      <c r="BI67" s="31" t="n"/>
      <c r="BJ67" s="32" t="n"/>
      <c r="BK67" s="54">
        <f>IF(BI67&gt;BJ67,BI67,BJ67)</f>
        <v/>
      </c>
      <c r="BL67" s="31" t="n"/>
      <c r="BM67" s="32" t="n"/>
      <c r="BN67" s="54">
        <f>IF(BL67&gt;BM67,BL67,BM67)</f>
        <v/>
      </c>
      <c r="BO67" s="31" t="n"/>
      <c r="BP67" s="32" t="n"/>
      <c r="BQ67" s="54">
        <f>IF(BO67&gt;BP67,BO67,BP67)</f>
        <v/>
      </c>
      <c r="BR67" s="55">
        <f>BH67+BK67+BN67+BQ67</f>
        <v/>
      </c>
    </row>
    <row r="68" ht="15" customHeight="1" s="179">
      <c r="B68" s="287">
        <f>ALUNOS!A61</f>
        <v/>
      </c>
      <c r="C68" s="362" t="n"/>
      <c r="D68" s="408">
        <f>ALUNOS!B61</f>
        <v/>
      </c>
      <c r="E68" s="362" t="n"/>
      <c r="F68" s="362" t="n"/>
      <c r="G68" s="362" t="n"/>
      <c r="H68" s="362" t="n"/>
      <c r="I68" s="362" t="n"/>
      <c r="J68" s="362" t="n"/>
      <c r="K68" s="362" t="n"/>
      <c r="L68" s="363" t="n"/>
      <c r="M68" s="409">
        <f>ALUNOS!C61</f>
        <v/>
      </c>
      <c r="N68" s="362" t="n"/>
      <c r="O68" s="362" t="n"/>
      <c r="P68" s="362" t="n"/>
      <c r="Q68" s="362" t="n"/>
      <c r="R68" s="362" t="n"/>
      <c r="S68" s="362" t="n"/>
      <c r="T68" s="362" t="n"/>
      <c r="U68" s="362" t="n"/>
      <c r="V68" s="362" t="n"/>
      <c r="W68" s="362" t="n"/>
      <c r="X68" s="362" t="n"/>
      <c r="Y68" s="362" t="n"/>
      <c r="Z68" s="362" t="n"/>
      <c r="AA68" s="362" t="n"/>
      <c r="AB68" s="362" t="n"/>
      <c r="AC68" s="362" t="n"/>
      <c r="AD68" s="362" t="n"/>
      <c r="AE68" s="362" t="n"/>
      <c r="AF68" s="362" t="n"/>
      <c r="AG68" s="362" t="n"/>
      <c r="AH68" s="362" t="n"/>
      <c r="AI68" s="362" t="n"/>
      <c r="AJ68" s="362" t="n"/>
      <c r="AK68" s="362" t="n"/>
      <c r="AL68" s="363" t="n"/>
      <c r="AM68" s="33" t="n"/>
      <c r="AN68" s="30" t="n"/>
      <c r="AO68" s="30" t="n"/>
      <c r="AP68" s="30" t="n"/>
      <c r="AQ68" s="30" t="n"/>
      <c r="AR68" s="30" t="n"/>
      <c r="AS68" s="30" t="n"/>
      <c r="AT68" s="30" t="n"/>
      <c r="AU68" s="30" t="n"/>
      <c r="AV68" s="30" t="n"/>
      <c r="AW68" s="30" t="n"/>
      <c r="AX68" s="30" t="n"/>
      <c r="AY68" s="30" t="n"/>
      <c r="AZ68" s="30" t="n"/>
      <c r="BA68" s="30" t="n"/>
      <c r="BB68" s="30" t="n"/>
      <c r="BC68" s="410">
        <f>IF(D68&lt;&gt;"",IF(COUNTIFS($AM$11:$BB$11,"&gt;0",AM68:BB68,"=F")=COUNTIF(AM68:BB68,"=F"),SUMIFS($AM$11:$BB$11,AM68:BB68,"=F"),"Carga?"),"")</f>
        <v/>
      </c>
      <c r="BD68" s="362" t="n"/>
      <c r="BE68" s="363" t="n"/>
      <c r="BF68" s="31" t="n"/>
      <c r="BG68" s="32" t="n"/>
      <c r="BH68" s="54">
        <f>IF(BG68&gt;BF68,BG68,BF68)</f>
        <v/>
      </c>
      <c r="BI68" s="31" t="n"/>
      <c r="BJ68" s="32" t="n"/>
      <c r="BK68" s="54">
        <f>IF(BI68&gt;BJ68,BI68,BJ68)</f>
        <v/>
      </c>
      <c r="BL68" s="31" t="n"/>
      <c r="BM68" s="32" t="n"/>
      <c r="BN68" s="54">
        <f>IF(BL68&gt;BM68,BL68,BM68)</f>
        <v/>
      </c>
      <c r="BO68" s="31" t="n"/>
      <c r="BP68" s="32" t="n"/>
      <c r="BQ68" s="54">
        <f>IF(BO68&gt;BP68,BO68,BP68)</f>
        <v/>
      </c>
      <c r="BR68" s="55">
        <f>BH68+BK68+BN68+BQ68</f>
        <v/>
      </c>
    </row>
    <row r="69" ht="15" customHeight="1" s="179">
      <c r="B69" s="287">
        <f>ALUNOS!A62</f>
        <v/>
      </c>
      <c r="C69" s="362" t="n"/>
      <c r="D69" s="408">
        <f>ALUNOS!B62</f>
        <v/>
      </c>
      <c r="E69" s="362" t="n"/>
      <c r="F69" s="362" t="n"/>
      <c r="G69" s="362" t="n"/>
      <c r="H69" s="362" t="n"/>
      <c r="I69" s="362" t="n"/>
      <c r="J69" s="362" t="n"/>
      <c r="K69" s="362" t="n"/>
      <c r="L69" s="363" t="n"/>
      <c r="M69" s="409">
        <f>ALUNOS!C62</f>
        <v/>
      </c>
      <c r="N69" s="362" t="n"/>
      <c r="O69" s="362" t="n"/>
      <c r="P69" s="362" t="n"/>
      <c r="Q69" s="362" t="n"/>
      <c r="R69" s="362" t="n"/>
      <c r="S69" s="362" t="n"/>
      <c r="T69" s="362" t="n"/>
      <c r="U69" s="362" t="n"/>
      <c r="V69" s="362" t="n"/>
      <c r="W69" s="362" t="n"/>
      <c r="X69" s="362" t="n"/>
      <c r="Y69" s="362" t="n"/>
      <c r="Z69" s="362" t="n"/>
      <c r="AA69" s="362" t="n"/>
      <c r="AB69" s="362" t="n"/>
      <c r="AC69" s="362" t="n"/>
      <c r="AD69" s="362" t="n"/>
      <c r="AE69" s="362" t="n"/>
      <c r="AF69" s="362" t="n"/>
      <c r="AG69" s="362" t="n"/>
      <c r="AH69" s="362" t="n"/>
      <c r="AI69" s="362" t="n"/>
      <c r="AJ69" s="362" t="n"/>
      <c r="AK69" s="362" t="n"/>
      <c r="AL69" s="363" t="n"/>
      <c r="AM69" s="33" t="n"/>
      <c r="AN69" s="30" t="n"/>
      <c r="AO69" s="30" t="n"/>
      <c r="AP69" s="30" t="n"/>
      <c r="AQ69" s="30" t="n"/>
      <c r="AR69" s="30" t="n"/>
      <c r="AS69" s="30" t="n"/>
      <c r="AT69" s="30" t="n"/>
      <c r="AU69" s="30" t="n"/>
      <c r="AV69" s="30" t="n"/>
      <c r="AW69" s="30" t="n"/>
      <c r="AX69" s="30" t="n"/>
      <c r="AY69" s="30" t="n"/>
      <c r="AZ69" s="30" t="n"/>
      <c r="BA69" s="30" t="n"/>
      <c r="BB69" s="30" t="n"/>
      <c r="BC69" s="410">
        <f>IF(D69&lt;&gt;"",IF(COUNTIFS($AM$11:$BB$11,"&gt;0",AM69:BB69,"=F")=COUNTIF(AM69:BB69,"=F"),SUMIFS($AM$11:$BB$11,AM69:BB69,"=F"),"Carga?"),"")</f>
        <v/>
      </c>
      <c r="BD69" s="362" t="n"/>
      <c r="BE69" s="363" t="n"/>
      <c r="BF69" s="31" t="n"/>
      <c r="BG69" s="32" t="n"/>
      <c r="BH69" s="54">
        <f>IF(BG69&gt;BF69,BG69,BF69)</f>
        <v/>
      </c>
      <c r="BI69" s="31" t="n"/>
      <c r="BJ69" s="32" t="n"/>
      <c r="BK69" s="54">
        <f>IF(BI69&gt;BJ69,BI69,BJ69)</f>
        <v/>
      </c>
      <c r="BL69" s="31" t="n"/>
      <c r="BM69" s="32" t="n"/>
      <c r="BN69" s="54">
        <f>IF(BL69&gt;BM69,BL69,BM69)</f>
        <v/>
      </c>
      <c r="BO69" s="31" t="n"/>
      <c r="BP69" s="32" t="n"/>
      <c r="BQ69" s="54">
        <f>IF(BO69&gt;BP69,BO69,BP69)</f>
        <v/>
      </c>
      <c r="BR69" s="55">
        <f>BH69+BK69+BN69+BQ69</f>
        <v/>
      </c>
    </row>
    <row r="70" ht="15" customHeight="1" s="179">
      <c r="B70" s="287">
        <f>ALUNOS!A63</f>
        <v/>
      </c>
      <c r="C70" s="362" t="n"/>
      <c r="D70" s="408">
        <f>ALUNOS!B63</f>
        <v/>
      </c>
      <c r="E70" s="362" t="n"/>
      <c r="F70" s="362" t="n"/>
      <c r="G70" s="362" t="n"/>
      <c r="H70" s="362" t="n"/>
      <c r="I70" s="362" t="n"/>
      <c r="J70" s="362" t="n"/>
      <c r="K70" s="362" t="n"/>
      <c r="L70" s="363" t="n"/>
      <c r="M70" s="409">
        <f>ALUNOS!C63</f>
        <v/>
      </c>
      <c r="N70" s="362" t="n"/>
      <c r="O70" s="362" t="n"/>
      <c r="P70" s="362" t="n"/>
      <c r="Q70" s="362" t="n"/>
      <c r="R70" s="362" t="n"/>
      <c r="S70" s="362" t="n"/>
      <c r="T70" s="362" t="n"/>
      <c r="U70" s="362" t="n"/>
      <c r="V70" s="362" t="n"/>
      <c r="W70" s="362" t="n"/>
      <c r="X70" s="362" t="n"/>
      <c r="Y70" s="362" t="n"/>
      <c r="Z70" s="362" t="n"/>
      <c r="AA70" s="362" t="n"/>
      <c r="AB70" s="362" t="n"/>
      <c r="AC70" s="362" t="n"/>
      <c r="AD70" s="362" t="n"/>
      <c r="AE70" s="362" t="n"/>
      <c r="AF70" s="362" t="n"/>
      <c r="AG70" s="362" t="n"/>
      <c r="AH70" s="362" t="n"/>
      <c r="AI70" s="362" t="n"/>
      <c r="AJ70" s="362" t="n"/>
      <c r="AK70" s="362" t="n"/>
      <c r="AL70" s="363" t="n"/>
      <c r="AM70" s="33" t="n"/>
      <c r="AN70" s="30" t="n"/>
      <c r="AO70" s="30" t="n"/>
      <c r="AP70" s="30" t="n"/>
      <c r="AQ70" s="30" t="n"/>
      <c r="AR70" s="30" t="n"/>
      <c r="AS70" s="30" t="n"/>
      <c r="AT70" s="30" t="n"/>
      <c r="AU70" s="30" t="n"/>
      <c r="AV70" s="30" t="n"/>
      <c r="AW70" s="30" t="n"/>
      <c r="AX70" s="30" t="n"/>
      <c r="AY70" s="30" t="n"/>
      <c r="AZ70" s="30" t="n"/>
      <c r="BA70" s="30" t="n"/>
      <c r="BB70" s="30" t="n"/>
      <c r="BC70" s="410">
        <f>IF(D70&lt;&gt;"",IF(COUNTIFS($AM$11:$BB$11,"&gt;0",AM70:BB70,"=F")=COUNTIF(AM70:BB70,"=F"),SUMIFS($AM$11:$BB$11,AM70:BB70,"=F"),"Carga?"),"")</f>
        <v/>
      </c>
      <c r="BD70" s="362" t="n"/>
      <c r="BE70" s="363" t="n"/>
      <c r="BF70" s="31" t="n"/>
      <c r="BG70" s="32" t="n"/>
      <c r="BH70" s="54">
        <f>IF(BG70&gt;BF70,BG70,BF70)</f>
        <v/>
      </c>
      <c r="BI70" s="31" t="n"/>
      <c r="BJ70" s="32" t="n"/>
      <c r="BK70" s="54">
        <f>IF(BI70&gt;BJ70,BI70,BJ70)</f>
        <v/>
      </c>
      <c r="BL70" s="31" t="n"/>
      <c r="BM70" s="32" t="n"/>
      <c r="BN70" s="54">
        <f>IF(BL70&gt;BM70,BL70,BM70)</f>
        <v/>
      </c>
      <c r="BO70" s="31" t="n"/>
      <c r="BP70" s="32" t="n"/>
      <c r="BQ70" s="54">
        <f>IF(BO70&gt;BP70,BO70,BP70)</f>
        <v/>
      </c>
      <c r="BR70" s="55">
        <f>BH70+BK70+BN70+BQ70</f>
        <v/>
      </c>
    </row>
    <row r="71" ht="15" customHeight="1" s="179">
      <c r="B71" s="287">
        <f>ALUNOS!A64</f>
        <v/>
      </c>
      <c r="C71" s="362" t="n"/>
      <c r="D71" s="408">
        <f>ALUNOS!B64</f>
        <v/>
      </c>
      <c r="E71" s="362" t="n"/>
      <c r="F71" s="362" t="n"/>
      <c r="G71" s="362" t="n"/>
      <c r="H71" s="362" t="n"/>
      <c r="I71" s="362" t="n"/>
      <c r="J71" s="362" t="n"/>
      <c r="K71" s="362" t="n"/>
      <c r="L71" s="363" t="n"/>
      <c r="M71" s="409">
        <f>ALUNOS!C64</f>
        <v/>
      </c>
      <c r="N71" s="362" t="n"/>
      <c r="O71" s="362" t="n"/>
      <c r="P71" s="362" t="n"/>
      <c r="Q71" s="362" t="n"/>
      <c r="R71" s="362" t="n"/>
      <c r="S71" s="362" t="n"/>
      <c r="T71" s="362" t="n"/>
      <c r="U71" s="362" t="n"/>
      <c r="V71" s="362" t="n"/>
      <c r="W71" s="362" t="n"/>
      <c r="X71" s="362" t="n"/>
      <c r="Y71" s="362" t="n"/>
      <c r="Z71" s="362" t="n"/>
      <c r="AA71" s="362" t="n"/>
      <c r="AB71" s="362" t="n"/>
      <c r="AC71" s="362" t="n"/>
      <c r="AD71" s="362" t="n"/>
      <c r="AE71" s="362" t="n"/>
      <c r="AF71" s="362" t="n"/>
      <c r="AG71" s="362" t="n"/>
      <c r="AH71" s="362" t="n"/>
      <c r="AI71" s="362" t="n"/>
      <c r="AJ71" s="362" t="n"/>
      <c r="AK71" s="362" t="n"/>
      <c r="AL71" s="363" t="n"/>
      <c r="AM71" s="46" t="n"/>
      <c r="AN71" s="47" t="n"/>
      <c r="AO71" s="47" t="n"/>
      <c r="AP71" s="47" t="n"/>
      <c r="AQ71" s="47" t="n"/>
      <c r="AR71" s="47" t="n"/>
      <c r="AS71" s="47" t="n"/>
      <c r="AT71" s="47" t="n"/>
      <c r="AU71" s="47" t="n"/>
      <c r="AV71" s="47" t="n"/>
      <c r="AW71" s="47" t="n"/>
      <c r="AX71" s="47" t="n"/>
      <c r="AY71" s="47" t="n"/>
      <c r="AZ71" s="47" t="n"/>
      <c r="BA71" s="47" t="n"/>
      <c r="BB71" s="47" t="n"/>
      <c r="BC71" s="410">
        <f>IF(D71&lt;&gt;"",IF(COUNTIFS($AM$11:$BB$11,"&gt;0",AM71:BB71,"=F")=COUNTIF(AM71:BB71,"=F"),SUMIFS($AM$11:$BB$11,AM71:BB71,"=F"),"Carga?"),"")</f>
        <v/>
      </c>
      <c r="BD71" s="362" t="n"/>
      <c r="BE71" s="363" t="n"/>
      <c r="BF71" s="31" t="n"/>
      <c r="BG71" s="32" t="n"/>
      <c r="BH71" s="54">
        <f>IF(BG71&gt;BF71,BG71,BF71)</f>
        <v/>
      </c>
      <c r="BI71" s="31" t="n"/>
      <c r="BJ71" s="32" t="n"/>
      <c r="BK71" s="54">
        <f>IF(BI71&gt;BJ71,BI71,BJ71)</f>
        <v/>
      </c>
      <c r="BL71" s="31" t="n"/>
      <c r="BM71" s="32" t="n"/>
      <c r="BN71" s="54">
        <f>IF(BL71&gt;BM71,BL71,BM71)</f>
        <v/>
      </c>
      <c r="BO71" s="31" t="n"/>
      <c r="BP71" s="32" t="n"/>
      <c r="BQ71" s="54">
        <f>IF(BO71&gt;BP71,BO71,BP71)</f>
        <v/>
      </c>
      <c r="BR71" s="55">
        <f>BH71+BK71+BN71+BQ71</f>
        <v/>
      </c>
    </row>
    <row r="72" ht="15" customHeight="1" s="179">
      <c r="B72" s="287">
        <f>ALUNOS!A65</f>
        <v/>
      </c>
      <c r="C72" s="362" t="n"/>
      <c r="D72" s="408">
        <f>ALUNOS!B65</f>
        <v/>
      </c>
      <c r="E72" s="362" t="n"/>
      <c r="F72" s="362" t="n"/>
      <c r="G72" s="362" t="n"/>
      <c r="H72" s="362" t="n"/>
      <c r="I72" s="362" t="n"/>
      <c r="J72" s="362" t="n"/>
      <c r="K72" s="362" t="n"/>
      <c r="L72" s="363" t="n"/>
      <c r="M72" s="409">
        <f>ALUNOS!C65</f>
        <v/>
      </c>
      <c r="N72" s="362" t="n"/>
      <c r="O72" s="362" t="n"/>
      <c r="P72" s="362" t="n"/>
      <c r="Q72" s="362" t="n"/>
      <c r="R72" s="362" t="n"/>
      <c r="S72" s="362" t="n"/>
      <c r="T72" s="362" t="n"/>
      <c r="U72" s="362" t="n"/>
      <c r="V72" s="362" t="n"/>
      <c r="W72" s="362" t="n"/>
      <c r="X72" s="362" t="n"/>
      <c r="Y72" s="362" t="n"/>
      <c r="Z72" s="362" t="n"/>
      <c r="AA72" s="362" t="n"/>
      <c r="AB72" s="362" t="n"/>
      <c r="AC72" s="362" t="n"/>
      <c r="AD72" s="362" t="n"/>
      <c r="AE72" s="362" t="n"/>
      <c r="AF72" s="362" t="n"/>
      <c r="AG72" s="362" t="n"/>
      <c r="AH72" s="362" t="n"/>
      <c r="AI72" s="362" t="n"/>
      <c r="AJ72" s="362" t="n"/>
      <c r="AK72" s="362" t="n"/>
      <c r="AL72" s="363" t="n"/>
      <c r="AM72" s="30" t="n"/>
      <c r="AN72" s="30" t="n"/>
      <c r="AO72" s="30" t="n"/>
      <c r="AP72" s="30" t="n"/>
      <c r="AQ72" s="30" t="n"/>
      <c r="AR72" s="30" t="n"/>
      <c r="AS72" s="30" t="n"/>
      <c r="AT72" s="30" t="n"/>
      <c r="AU72" s="30" t="n"/>
      <c r="AV72" s="30" t="n"/>
      <c r="AW72" s="30" t="n"/>
      <c r="AX72" s="30" t="n"/>
      <c r="AY72" s="30" t="n"/>
      <c r="AZ72" s="30" t="n"/>
      <c r="BA72" s="30" t="n"/>
      <c r="BB72" s="30" t="n"/>
      <c r="BC72" s="410">
        <f>IF(D72&lt;&gt;"",IF(COUNTIFS($AM$11:$BB$11,"&gt;0",AM72:BB72,"=F")=COUNTIF(AM72:BB72,"=F"),SUMIFS($AM$11:$BB$11,AM72:BB72,"=F"),"Carga?"),"")</f>
        <v/>
      </c>
      <c r="BD72" s="362" t="n"/>
      <c r="BE72" s="363" t="n"/>
      <c r="BF72" s="31" t="n"/>
      <c r="BG72" s="32" t="n"/>
      <c r="BH72" s="54">
        <f>IF(BG72&gt;BF72,BG72,BF72)</f>
        <v/>
      </c>
      <c r="BI72" s="31" t="n"/>
      <c r="BJ72" s="32" t="n"/>
      <c r="BK72" s="54">
        <f>IF(BI72&gt;BJ72,BI72,BJ72)</f>
        <v/>
      </c>
      <c r="BL72" s="31" t="n"/>
      <c r="BM72" s="32" t="n"/>
      <c r="BN72" s="54">
        <f>IF(BL72&gt;BM72,BL72,BM72)</f>
        <v/>
      </c>
      <c r="BO72" s="31" t="n"/>
      <c r="BP72" s="32" t="n"/>
      <c r="BQ72" s="54">
        <f>IF(BO72&gt;BP72,BO72,BP72)</f>
        <v/>
      </c>
      <c r="BR72" s="55">
        <f>BH72+BK72+BN72+BQ72</f>
        <v/>
      </c>
    </row>
    <row r="73" ht="15.75" customHeight="1" s="179">
      <c r="B73" s="420" t="inlineStr">
        <is>
          <t>Habilidades / Competências / Conteúdos trabalhados:</t>
        </is>
      </c>
      <c r="C73" s="366" t="n"/>
      <c r="D73" s="366" t="n"/>
      <c r="E73" s="366" t="n"/>
      <c r="F73" s="366" t="n"/>
      <c r="G73" s="366" t="n"/>
      <c r="H73" s="366" t="n"/>
      <c r="I73" s="366" t="n"/>
      <c r="J73" s="366" t="n"/>
      <c r="K73" s="366" t="n"/>
      <c r="L73" s="366" t="n"/>
      <c r="M73" s="366" t="n"/>
      <c r="N73" s="366" t="n"/>
      <c r="O73" s="366" t="n"/>
      <c r="P73" s="366" t="n"/>
      <c r="Q73" s="366" t="n"/>
      <c r="R73" s="366" t="n"/>
      <c r="S73" s="366" t="n"/>
      <c r="T73" s="366" t="n"/>
      <c r="U73" s="366" t="n"/>
      <c r="V73" s="366" t="n"/>
      <c r="W73" s="366" t="n"/>
      <c r="X73" s="366" t="n"/>
      <c r="Y73" s="366" t="n"/>
      <c r="Z73" s="366" t="n"/>
      <c r="AA73" s="366" t="n"/>
      <c r="AB73" s="366" t="n"/>
      <c r="AC73" s="366" t="n"/>
      <c r="AD73" s="366" t="n"/>
      <c r="AE73" s="366" t="n"/>
      <c r="AF73" s="367" t="n"/>
      <c r="AG73" s="48" t="n"/>
      <c r="AH73" s="48" t="n"/>
      <c r="AI73" s="48" t="n"/>
      <c r="AJ73" s="48" t="n"/>
      <c r="AK73" s="48" t="n"/>
      <c r="AL73" s="48" t="n"/>
      <c r="AM73" s="48" t="n"/>
      <c r="AN73" s="48" t="n"/>
      <c r="AO73" s="48" t="n"/>
      <c r="AP73" s="48" t="n"/>
      <c r="AQ73" s="48" t="n"/>
      <c r="AR73" s="48" t="n"/>
      <c r="AS73" s="48" t="n"/>
      <c r="AT73" s="48" t="n"/>
      <c r="AU73" s="48" t="n"/>
      <c r="AV73" s="48" t="n"/>
      <c r="AW73" s="48" t="n"/>
      <c r="AX73" s="48" t="n"/>
      <c r="AY73" s="48" t="n"/>
      <c r="AZ73" s="48" t="n"/>
      <c r="BA73" s="48" t="n"/>
      <c r="BB73" s="48" t="n"/>
      <c r="BC73" s="48" t="n"/>
      <c r="BD73" s="48" t="n"/>
      <c r="BE73" s="4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</row>
    <row r="74" ht="19.5" customHeight="1" s="179">
      <c r="B74" s="421" t="inlineStr">
        <is>
          <t>Data:</t>
        </is>
      </c>
      <c r="C74" s="366" t="n"/>
      <c r="D74" s="367" t="n"/>
      <c r="E74" s="421" t="inlineStr">
        <is>
          <t>Descrição:</t>
        </is>
      </c>
      <c r="F74" s="366" t="n"/>
      <c r="G74" s="366" t="n"/>
      <c r="H74" s="366" t="n"/>
      <c r="I74" s="366" t="n"/>
      <c r="J74" s="366" t="n"/>
      <c r="K74" s="366" t="n"/>
      <c r="L74" s="366" t="n"/>
      <c r="M74" s="366" t="n"/>
      <c r="N74" s="366" t="n"/>
      <c r="O74" s="366" t="n"/>
      <c r="P74" s="366" t="n"/>
      <c r="Q74" s="366" t="n"/>
      <c r="R74" s="366" t="n"/>
      <c r="S74" s="366" t="n"/>
      <c r="T74" s="366" t="n"/>
      <c r="U74" s="366" t="n"/>
      <c r="V74" s="366" t="n"/>
      <c r="W74" s="366" t="n"/>
      <c r="X74" s="366" t="n"/>
      <c r="Y74" s="366" t="n"/>
      <c r="Z74" s="366" t="n"/>
      <c r="AA74" s="366" t="n"/>
      <c r="AB74" s="366" t="n"/>
      <c r="AC74" s="366" t="n"/>
      <c r="AD74" s="366" t="n"/>
      <c r="AE74" s="366" t="n"/>
      <c r="AF74" s="366" t="n"/>
      <c r="AG74" s="366" t="n"/>
      <c r="AH74" s="366" t="n"/>
      <c r="AI74" s="366" t="n"/>
      <c r="AJ74" s="366" t="n"/>
      <c r="AK74" s="366" t="n"/>
      <c r="AL74" s="366" t="n"/>
      <c r="AM74" s="366" t="n"/>
      <c r="AN74" s="366" t="n"/>
      <c r="AO74" s="366" t="n"/>
      <c r="AP74" s="366" t="n"/>
      <c r="AQ74" s="366" t="n"/>
      <c r="AR74" s="366" t="n"/>
      <c r="AS74" s="366" t="n"/>
      <c r="AT74" s="366" t="n"/>
      <c r="AU74" s="366" t="n"/>
      <c r="AV74" s="366" t="n"/>
      <c r="AW74" s="366" t="n"/>
      <c r="AX74" s="366" t="n"/>
      <c r="AY74" s="366" t="n"/>
      <c r="AZ74" s="366" t="n"/>
      <c r="BA74" s="366" t="n"/>
      <c r="BB74" s="366" t="n"/>
      <c r="BC74" s="366" t="n"/>
      <c r="BD74" s="366" t="n"/>
      <c r="BE74" s="367" t="n"/>
      <c r="BF74" s="18" t="n"/>
      <c r="BG74" s="422" t="inlineStr">
        <is>
          <t>Suporte(s) utilizado(s):</t>
        </is>
      </c>
      <c r="BH74" s="374" t="n"/>
      <c r="BI74" s="374" t="n"/>
      <c r="BJ74" s="374" t="n"/>
      <c r="BK74" s="374" t="n"/>
      <c r="BL74" s="375" t="n"/>
      <c r="BM74" s="18" t="n"/>
      <c r="BN74" s="18" t="n"/>
      <c r="BO74" s="18" t="n"/>
      <c r="BP74" s="18" t="n"/>
      <c r="BQ74" s="18" t="n"/>
      <c r="BR74" s="18" t="n"/>
    </row>
    <row r="75" ht="19.5" customHeight="1" s="179">
      <c r="B75" s="385" t="n"/>
      <c r="C75" s="366" t="n"/>
      <c r="D75" s="367" t="n"/>
      <c r="E75" s="388" t="n"/>
      <c r="F75" s="366" t="n"/>
      <c r="G75" s="366" t="n"/>
      <c r="H75" s="366" t="n"/>
      <c r="I75" s="366" t="n"/>
      <c r="J75" s="366" t="n"/>
      <c r="K75" s="366" t="n"/>
      <c r="L75" s="366" t="n"/>
      <c r="M75" s="366" t="n"/>
      <c r="N75" s="366" t="n"/>
      <c r="O75" s="366" t="n"/>
      <c r="P75" s="366" t="n"/>
      <c r="Q75" s="366" t="n"/>
      <c r="R75" s="366" t="n"/>
      <c r="S75" s="366" t="n"/>
      <c r="T75" s="366" t="n"/>
      <c r="U75" s="366" t="n"/>
      <c r="V75" s="366" t="n"/>
      <c r="W75" s="366" t="n"/>
      <c r="X75" s="366" t="n"/>
      <c r="Y75" s="366" t="n"/>
      <c r="Z75" s="366" t="n"/>
      <c r="AA75" s="366" t="n"/>
      <c r="AB75" s="366" t="n"/>
      <c r="AC75" s="366" t="n"/>
      <c r="AD75" s="366" t="n"/>
      <c r="AE75" s="366" t="n"/>
      <c r="AF75" s="366" t="n"/>
      <c r="AG75" s="366" t="n"/>
      <c r="AH75" s="366" t="n"/>
      <c r="AI75" s="366" t="n"/>
      <c r="AJ75" s="366" t="n"/>
      <c r="AK75" s="366" t="n"/>
      <c r="AL75" s="366" t="n"/>
      <c r="AM75" s="366" t="n"/>
      <c r="AN75" s="366" t="n"/>
      <c r="AO75" s="366" t="n"/>
      <c r="AP75" s="366" t="n"/>
      <c r="AQ75" s="366" t="n"/>
      <c r="AR75" s="366" t="n"/>
      <c r="AS75" s="366" t="n"/>
      <c r="AT75" s="366" t="n"/>
      <c r="AU75" s="366" t="n"/>
      <c r="AV75" s="366" t="n"/>
      <c r="AW75" s="366" t="n"/>
      <c r="AX75" s="366" t="n"/>
      <c r="AY75" s="366" t="n"/>
      <c r="AZ75" s="366" t="n"/>
      <c r="BA75" s="366" t="n"/>
      <c r="BB75" s="366" t="n"/>
      <c r="BC75" s="366" t="n"/>
      <c r="BD75" s="366" t="n"/>
      <c r="BE75" s="367" t="n"/>
      <c r="BF75" s="18" t="n"/>
      <c r="BG75" s="386" t="inlineStr">
        <is>
          <t>(  ) Livro didático</t>
        </is>
      </c>
      <c r="BH75" s="366" t="n"/>
      <c r="BI75" s="366" t="n"/>
      <c r="BJ75" s="367" t="n"/>
      <c r="BK75" s="176" t="n"/>
      <c r="BL75" s="386" t="inlineStr">
        <is>
          <t>(  ) Exercícios</t>
        </is>
      </c>
      <c r="BM75" s="366" t="n"/>
      <c r="BN75" s="366" t="n"/>
      <c r="BO75" s="367" t="n"/>
      <c r="BP75" s="18" t="n"/>
      <c r="BQ75" s="18" t="n"/>
      <c r="BR75" s="18" t="n"/>
    </row>
    <row r="76" ht="19.5" customHeight="1" s="179">
      <c r="B76" s="385" t="n"/>
      <c r="C76" s="366" t="n"/>
      <c r="D76" s="367" t="n"/>
      <c r="E76" s="388" t="n"/>
      <c r="F76" s="366" t="n"/>
      <c r="G76" s="366" t="n"/>
      <c r="H76" s="366" t="n"/>
      <c r="I76" s="366" t="n"/>
      <c r="J76" s="366" t="n"/>
      <c r="K76" s="366" t="n"/>
      <c r="L76" s="366" t="n"/>
      <c r="M76" s="366" t="n"/>
      <c r="N76" s="366" t="n"/>
      <c r="O76" s="366" t="n"/>
      <c r="P76" s="366" t="n"/>
      <c r="Q76" s="366" t="n"/>
      <c r="R76" s="366" t="n"/>
      <c r="S76" s="366" t="n"/>
      <c r="T76" s="366" t="n"/>
      <c r="U76" s="366" t="n"/>
      <c r="V76" s="366" t="n"/>
      <c r="W76" s="366" t="n"/>
      <c r="X76" s="366" t="n"/>
      <c r="Y76" s="366" t="n"/>
      <c r="Z76" s="366" t="n"/>
      <c r="AA76" s="366" t="n"/>
      <c r="AB76" s="366" t="n"/>
      <c r="AC76" s="366" t="n"/>
      <c r="AD76" s="366" t="n"/>
      <c r="AE76" s="366" t="n"/>
      <c r="AF76" s="366" t="n"/>
      <c r="AG76" s="366" t="n"/>
      <c r="AH76" s="366" t="n"/>
      <c r="AI76" s="366" t="n"/>
      <c r="AJ76" s="366" t="n"/>
      <c r="AK76" s="366" t="n"/>
      <c r="AL76" s="366" t="n"/>
      <c r="AM76" s="366" t="n"/>
      <c r="AN76" s="366" t="n"/>
      <c r="AO76" s="366" t="n"/>
      <c r="AP76" s="366" t="n"/>
      <c r="AQ76" s="366" t="n"/>
      <c r="AR76" s="366" t="n"/>
      <c r="AS76" s="366" t="n"/>
      <c r="AT76" s="366" t="n"/>
      <c r="AU76" s="366" t="n"/>
      <c r="AV76" s="366" t="n"/>
      <c r="AW76" s="366" t="n"/>
      <c r="AX76" s="366" t="n"/>
      <c r="AY76" s="366" t="n"/>
      <c r="AZ76" s="366" t="n"/>
      <c r="BA76" s="366" t="n"/>
      <c r="BB76" s="366" t="n"/>
      <c r="BC76" s="366" t="n"/>
      <c r="BD76" s="366" t="n"/>
      <c r="BE76" s="367" t="n"/>
      <c r="BF76" s="18" t="n"/>
      <c r="BG76" s="386" t="inlineStr">
        <is>
          <t>(  )Material impresso</t>
        </is>
      </c>
      <c r="BH76" s="366" t="n"/>
      <c r="BI76" s="366" t="n"/>
      <c r="BJ76" s="367" t="n"/>
      <c r="BK76" s="176" t="n"/>
      <c r="BL76" s="386" t="inlineStr">
        <is>
          <t>( ) Outras mídias</t>
        </is>
      </c>
      <c r="BM76" s="366" t="n"/>
      <c r="BN76" s="366" t="n"/>
      <c r="BO76" s="367" t="n"/>
      <c r="BP76" s="50" t="n"/>
      <c r="BQ76" s="50" t="n"/>
      <c r="BR76" s="50" t="n"/>
    </row>
    <row r="77" ht="19.5" customHeight="1" s="179">
      <c r="B77" s="385" t="n"/>
      <c r="C77" s="366" t="n"/>
      <c r="D77" s="367" t="n"/>
      <c r="E77" s="388" t="n"/>
      <c r="F77" s="366" t="n"/>
      <c r="G77" s="366" t="n"/>
      <c r="H77" s="366" t="n"/>
      <c r="I77" s="366" t="n"/>
      <c r="J77" s="366" t="n"/>
      <c r="K77" s="366" t="n"/>
      <c r="L77" s="366" t="n"/>
      <c r="M77" s="366" t="n"/>
      <c r="N77" s="366" t="n"/>
      <c r="O77" s="366" t="n"/>
      <c r="P77" s="366" t="n"/>
      <c r="Q77" s="366" t="n"/>
      <c r="R77" s="366" t="n"/>
      <c r="S77" s="366" t="n"/>
      <c r="T77" s="366" t="n"/>
      <c r="U77" s="366" t="n"/>
      <c r="V77" s="366" t="n"/>
      <c r="W77" s="366" t="n"/>
      <c r="X77" s="366" t="n"/>
      <c r="Y77" s="366" t="n"/>
      <c r="Z77" s="366" t="n"/>
      <c r="AA77" s="366" t="n"/>
      <c r="AB77" s="366" t="n"/>
      <c r="AC77" s="366" t="n"/>
      <c r="AD77" s="366" t="n"/>
      <c r="AE77" s="366" t="n"/>
      <c r="AF77" s="366" t="n"/>
      <c r="AG77" s="366" t="n"/>
      <c r="AH77" s="366" t="n"/>
      <c r="AI77" s="366" t="n"/>
      <c r="AJ77" s="366" t="n"/>
      <c r="AK77" s="366" t="n"/>
      <c r="AL77" s="366" t="n"/>
      <c r="AM77" s="366" t="n"/>
      <c r="AN77" s="366" t="n"/>
      <c r="AO77" s="366" t="n"/>
      <c r="AP77" s="366" t="n"/>
      <c r="AQ77" s="366" t="n"/>
      <c r="AR77" s="366" t="n"/>
      <c r="AS77" s="366" t="n"/>
      <c r="AT77" s="366" t="n"/>
      <c r="AU77" s="366" t="n"/>
      <c r="AV77" s="366" t="n"/>
      <c r="AW77" s="366" t="n"/>
      <c r="AX77" s="366" t="n"/>
      <c r="AY77" s="366" t="n"/>
      <c r="AZ77" s="366" t="n"/>
      <c r="BA77" s="366" t="n"/>
      <c r="BB77" s="366" t="n"/>
      <c r="BC77" s="366" t="n"/>
      <c r="BD77" s="366" t="n"/>
      <c r="BE77" s="367" t="n"/>
      <c r="BF77" s="18" t="n"/>
      <c r="BG77" s="193" t="inlineStr">
        <is>
          <t>( ) Podcast</t>
        </is>
      </c>
      <c r="BH77" s="189" t="n"/>
      <c r="BI77" s="189" t="n"/>
      <c r="BJ77" s="189" t="n"/>
      <c r="BL77" s="370" t="inlineStr">
        <is>
          <t>(   ) Vídeo aulas</t>
        </is>
      </c>
      <c r="BM77" s="366" t="n"/>
      <c r="BN77" s="366" t="n"/>
      <c r="BO77" s="367" t="n"/>
      <c r="BP77" s="18" t="n"/>
      <c r="BQ77" s="18" t="n"/>
      <c r="BR77" s="18" t="n"/>
    </row>
    <row r="78" ht="19.5" customHeight="1" s="179">
      <c r="B78" s="385" t="n"/>
      <c r="C78" s="366" t="n"/>
      <c r="D78" s="367" t="n"/>
      <c r="E78" s="423" t="n"/>
      <c r="F78" s="366" t="n"/>
      <c r="G78" s="366" t="n"/>
      <c r="H78" s="366" t="n"/>
      <c r="I78" s="366" t="n"/>
      <c r="J78" s="366" t="n"/>
      <c r="K78" s="366" t="n"/>
      <c r="L78" s="366" t="n"/>
      <c r="M78" s="366" t="n"/>
      <c r="N78" s="366" t="n"/>
      <c r="O78" s="366" t="n"/>
      <c r="P78" s="366" t="n"/>
      <c r="Q78" s="366" t="n"/>
      <c r="R78" s="366" t="n"/>
      <c r="S78" s="366" t="n"/>
      <c r="T78" s="366" t="n"/>
      <c r="U78" s="366" t="n"/>
      <c r="V78" s="366" t="n"/>
      <c r="W78" s="366" t="n"/>
      <c r="X78" s="366" t="n"/>
      <c r="Y78" s="366" t="n"/>
      <c r="Z78" s="366" t="n"/>
      <c r="AA78" s="366" t="n"/>
      <c r="AB78" s="366" t="n"/>
      <c r="AC78" s="366" t="n"/>
      <c r="AD78" s="366" t="n"/>
      <c r="AE78" s="366" t="n"/>
      <c r="AF78" s="366" t="n"/>
      <c r="AG78" s="366" t="n"/>
      <c r="AH78" s="366" t="n"/>
      <c r="AI78" s="366" t="n"/>
      <c r="AJ78" s="366" t="n"/>
      <c r="AK78" s="366" t="n"/>
      <c r="AL78" s="366" t="n"/>
      <c r="AM78" s="366" t="n"/>
      <c r="AN78" s="366" t="n"/>
      <c r="AO78" s="366" t="n"/>
      <c r="AP78" s="366" t="n"/>
      <c r="AQ78" s="366" t="n"/>
      <c r="AR78" s="366" t="n"/>
      <c r="AS78" s="366" t="n"/>
      <c r="AT78" s="366" t="n"/>
      <c r="AU78" s="366" t="n"/>
      <c r="AV78" s="366" t="n"/>
      <c r="AW78" s="366" t="n"/>
      <c r="AX78" s="366" t="n"/>
      <c r="AY78" s="366" t="n"/>
      <c r="AZ78" s="366" t="n"/>
      <c r="BA78" s="366" t="n"/>
      <c r="BB78" s="366" t="n"/>
      <c r="BC78" s="366" t="n"/>
      <c r="BD78" s="366" t="n"/>
      <c r="BE78" s="367" t="n"/>
      <c r="BF78" s="18" t="n"/>
      <c r="BG78" s="424" t="inlineStr">
        <is>
          <t>Observações:</t>
        </is>
      </c>
      <c r="BH78" s="366" t="n"/>
      <c r="BI78" s="366" t="n"/>
      <c r="BJ78" s="366" t="n"/>
      <c r="BK78" s="366" t="n"/>
      <c r="BL78" s="366" t="n"/>
      <c r="BM78" s="366" t="n"/>
      <c r="BN78" s="366" t="n"/>
      <c r="BO78" s="366" t="n"/>
      <c r="BP78" s="366" t="n"/>
      <c r="BQ78" s="366" t="n"/>
      <c r="BR78" s="367" t="n"/>
    </row>
    <row r="79" ht="19.5" customHeight="1" s="179">
      <c r="B79" s="385" t="n"/>
      <c r="C79" s="366" t="n"/>
      <c r="D79" s="367" t="n"/>
      <c r="E79" s="388" t="n"/>
      <c r="F79" s="366" t="n"/>
      <c r="G79" s="366" t="n"/>
      <c r="H79" s="366" t="n"/>
      <c r="I79" s="366" t="n"/>
      <c r="J79" s="366" t="n"/>
      <c r="K79" s="366" t="n"/>
      <c r="L79" s="366" t="n"/>
      <c r="M79" s="366" t="n"/>
      <c r="N79" s="366" t="n"/>
      <c r="O79" s="366" t="n"/>
      <c r="P79" s="366" t="n"/>
      <c r="Q79" s="366" t="n"/>
      <c r="R79" s="366" t="n"/>
      <c r="S79" s="366" t="n"/>
      <c r="T79" s="366" t="n"/>
      <c r="U79" s="366" t="n"/>
      <c r="V79" s="366" t="n"/>
      <c r="W79" s="366" t="n"/>
      <c r="X79" s="366" t="n"/>
      <c r="Y79" s="366" t="n"/>
      <c r="Z79" s="366" t="n"/>
      <c r="AA79" s="366" t="n"/>
      <c r="AB79" s="366" t="n"/>
      <c r="AC79" s="366" t="n"/>
      <c r="AD79" s="366" t="n"/>
      <c r="AE79" s="366" t="n"/>
      <c r="AF79" s="366" t="n"/>
      <c r="AG79" s="366" t="n"/>
      <c r="AH79" s="366" t="n"/>
      <c r="AI79" s="366" t="n"/>
      <c r="AJ79" s="366" t="n"/>
      <c r="AK79" s="366" t="n"/>
      <c r="AL79" s="366" t="n"/>
      <c r="AM79" s="366" t="n"/>
      <c r="AN79" s="366" t="n"/>
      <c r="AO79" s="366" t="n"/>
      <c r="AP79" s="366" t="n"/>
      <c r="AQ79" s="366" t="n"/>
      <c r="AR79" s="366" t="n"/>
      <c r="AS79" s="366" t="n"/>
      <c r="AT79" s="366" t="n"/>
      <c r="AU79" s="366" t="n"/>
      <c r="AV79" s="366" t="n"/>
      <c r="AW79" s="366" t="n"/>
      <c r="AX79" s="366" t="n"/>
      <c r="AY79" s="366" t="n"/>
      <c r="AZ79" s="366" t="n"/>
      <c r="BA79" s="366" t="n"/>
      <c r="BB79" s="366" t="n"/>
      <c r="BC79" s="366" t="n"/>
      <c r="BD79" s="366" t="n"/>
      <c r="BE79" s="367" t="n"/>
      <c r="BF79" s="18" t="n"/>
      <c r="BG79" s="388" t="n"/>
      <c r="BH79" s="366" t="n"/>
      <c r="BI79" s="366" t="n"/>
      <c r="BJ79" s="366" t="n"/>
      <c r="BK79" s="366" t="n"/>
      <c r="BL79" s="366" t="n"/>
      <c r="BM79" s="366" t="n"/>
      <c r="BN79" s="366" t="n"/>
      <c r="BO79" s="366" t="n"/>
      <c r="BP79" s="366" t="n"/>
      <c r="BQ79" s="366" t="n"/>
      <c r="BR79" s="367" t="n"/>
    </row>
    <row r="80" ht="19.5" customHeight="1" s="179">
      <c r="B80" s="385" t="n"/>
      <c r="C80" s="366" t="n"/>
      <c r="D80" s="367" t="n"/>
      <c r="E80" s="388" t="n"/>
      <c r="F80" s="366" t="n"/>
      <c r="G80" s="366" t="n"/>
      <c r="H80" s="366" t="n"/>
      <c r="I80" s="366" t="n"/>
      <c r="J80" s="366" t="n"/>
      <c r="K80" s="366" t="n"/>
      <c r="L80" s="366" t="n"/>
      <c r="M80" s="366" t="n"/>
      <c r="N80" s="366" t="n"/>
      <c r="O80" s="366" t="n"/>
      <c r="P80" s="366" t="n"/>
      <c r="Q80" s="366" t="n"/>
      <c r="R80" s="366" t="n"/>
      <c r="S80" s="366" t="n"/>
      <c r="T80" s="366" t="n"/>
      <c r="U80" s="366" t="n"/>
      <c r="V80" s="366" t="n"/>
      <c r="W80" s="366" t="n"/>
      <c r="X80" s="366" t="n"/>
      <c r="Y80" s="366" t="n"/>
      <c r="Z80" s="366" t="n"/>
      <c r="AA80" s="366" t="n"/>
      <c r="AB80" s="366" t="n"/>
      <c r="AC80" s="366" t="n"/>
      <c r="AD80" s="366" t="n"/>
      <c r="AE80" s="366" t="n"/>
      <c r="AF80" s="366" t="n"/>
      <c r="AG80" s="366" t="n"/>
      <c r="AH80" s="366" t="n"/>
      <c r="AI80" s="366" t="n"/>
      <c r="AJ80" s="366" t="n"/>
      <c r="AK80" s="366" t="n"/>
      <c r="AL80" s="366" t="n"/>
      <c r="AM80" s="366" t="n"/>
      <c r="AN80" s="366" t="n"/>
      <c r="AO80" s="366" t="n"/>
      <c r="AP80" s="366" t="n"/>
      <c r="AQ80" s="366" t="n"/>
      <c r="AR80" s="366" t="n"/>
      <c r="AS80" s="366" t="n"/>
      <c r="AT80" s="366" t="n"/>
      <c r="AU80" s="366" t="n"/>
      <c r="AV80" s="366" t="n"/>
      <c r="AW80" s="366" t="n"/>
      <c r="AX80" s="366" t="n"/>
      <c r="AY80" s="366" t="n"/>
      <c r="AZ80" s="366" t="n"/>
      <c r="BA80" s="366" t="n"/>
      <c r="BB80" s="366" t="n"/>
      <c r="BC80" s="366" t="n"/>
      <c r="BD80" s="366" t="n"/>
      <c r="BE80" s="367" t="n"/>
      <c r="BF80" s="18" t="n"/>
      <c r="BG80" s="388" t="n"/>
      <c r="BH80" s="366" t="n"/>
      <c r="BI80" s="366" t="n"/>
      <c r="BJ80" s="366" t="n"/>
      <c r="BK80" s="366" t="n"/>
      <c r="BL80" s="366" t="n"/>
      <c r="BM80" s="366" t="n"/>
      <c r="BN80" s="366" t="n"/>
      <c r="BO80" s="366" t="n"/>
      <c r="BP80" s="366" t="n"/>
      <c r="BQ80" s="366" t="n"/>
      <c r="BR80" s="367" t="n"/>
    </row>
    <row r="81" ht="19.5" customHeight="1" s="179">
      <c r="B81" s="385" t="n"/>
      <c r="C81" s="366" t="n"/>
      <c r="D81" s="367" t="n"/>
      <c r="E81" s="388" t="n"/>
      <c r="F81" s="366" t="n"/>
      <c r="G81" s="366" t="n"/>
      <c r="H81" s="366" t="n"/>
      <c r="I81" s="366" t="n"/>
      <c r="J81" s="366" t="n"/>
      <c r="K81" s="366" t="n"/>
      <c r="L81" s="366" t="n"/>
      <c r="M81" s="366" t="n"/>
      <c r="N81" s="366" t="n"/>
      <c r="O81" s="366" t="n"/>
      <c r="P81" s="366" t="n"/>
      <c r="Q81" s="366" t="n"/>
      <c r="R81" s="366" t="n"/>
      <c r="S81" s="366" t="n"/>
      <c r="T81" s="366" t="n"/>
      <c r="U81" s="366" t="n"/>
      <c r="V81" s="366" t="n"/>
      <c r="W81" s="366" t="n"/>
      <c r="X81" s="366" t="n"/>
      <c r="Y81" s="366" t="n"/>
      <c r="Z81" s="366" t="n"/>
      <c r="AA81" s="366" t="n"/>
      <c r="AB81" s="366" t="n"/>
      <c r="AC81" s="366" t="n"/>
      <c r="AD81" s="366" t="n"/>
      <c r="AE81" s="366" t="n"/>
      <c r="AF81" s="366" t="n"/>
      <c r="AG81" s="366" t="n"/>
      <c r="AH81" s="366" t="n"/>
      <c r="AI81" s="366" t="n"/>
      <c r="AJ81" s="366" t="n"/>
      <c r="AK81" s="366" t="n"/>
      <c r="AL81" s="366" t="n"/>
      <c r="AM81" s="366" t="n"/>
      <c r="AN81" s="366" t="n"/>
      <c r="AO81" s="366" t="n"/>
      <c r="AP81" s="366" t="n"/>
      <c r="AQ81" s="366" t="n"/>
      <c r="AR81" s="366" t="n"/>
      <c r="AS81" s="366" t="n"/>
      <c r="AT81" s="366" t="n"/>
      <c r="AU81" s="366" t="n"/>
      <c r="AV81" s="366" t="n"/>
      <c r="AW81" s="366" t="n"/>
      <c r="AX81" s="366" t="n"/>
      <c r="AY81" s="366" t="n"/>
      <c r="AZ81" s="366" t="n"/>
      <c r="BA81" s="366" t="n"/>
      <c r="BB81" s="366" t="n"/>
      <c r="BC81" s="366" t="n"/>
      <c r="BD81" s="366" t="n"/>
      <c r="BE81" s="367" t="n"/>
      <c r="BF81" s="18" t="n"/>
      <c r="BG81" s="388" t="n"/>
      <c r="BH81" s="366" t="n"/>
      <c r="BI81" s="366" t="n"/>
      <c r="BJ81" s="366" t="n"/>
      <c r="BK81" s="366" t="n"/>
      <c r="BL81" s="366" t="n"/>
      <c r="BM81" s="366" t="n"/>
      <c r="BN81" s="366" t="n"/>
      <c r="BO81" s="366" t="n"/>
      <c r="BP81" s="366" t="n"/>
      <c r="BQ81" s="366" t="n"/>
      <c r="BR81" s="367" t="n"/>
    </row>
    <row r="82" ht="19.5" customHeight="1" s="179">
      <c r="B82" s="385" t="n"/>
      <c r="C82" s="366" t="n"/>
      <c r="D82" s="367" t="n"/>
      <c r="E82" s="388" t="n"/>
      <c r="F82" s="366" t="n"/>
      <c r="G82" s="366" t="n"/>
      <c r="H82" s="366" t="n"/>
      <c r="I82" s="366" t="n"/>
      <c r="J82" s="366" t="n"/>
      <c r="K82" s="366" t="n"/>
      <c r="L82" s="366" t="n"/>
      <c r="M82" s="366" t="n"/>
      <c r="N82" s="366" t="n"/>
      <c r="O82" s="366" t="n"/>
      <c r="P82" s="366" t="n"/>
      <c r="Q82" s="366" t="n"/>
      <c r="R82" s="366" t="n"/>
      <c r="S82" s="366" t="n"/>
      <c r="T82" s="366" t="n"/>
      <c r="U82" s="366" t="n"/>
      <c r="V82" s="366" t="n"/>
      <c r="W82" s="366" t="n"/>
      <c r="X82" s="366" t="n"/>
      <c r="Y82" s="366" t="n"/>
      <c r="Z82" s="366" t="n"/>
      <c r="AA82" s="366" t="n"/>
      <c r="AB82" s="366" t="n"/>
      <c r="AC82" s="366" t="n"/>
      <c r="AD82" s="366" t="n"/>
      <c r="AE82" s="366" t="n"/>
      <c r="AF82" s="366" t="n"/>
      <c r="AG82" s="366" t="n"/>
      <c r="AH82" s="366" t="n"/>
      <c r="AI82" s="366" t="n"/>
      <c r="AJ82" s="366" t="n"/>
      <c r="AK82" s="366" t="n"/>
      <c r="AL82" s="366" t="n"/>
      <c r="AM82" s="366" t="n"/>
      <c r="AN82" s="366" t="n"/>
      <c r="AO82" s="366" t="n"/>
      <c r="AP82" s="366" t="n"/>
      <c r="AQ82" s="366" t="n"/>
      <c r="AR82" s="366" t="n"/>
      <c r="AS82" s="366" t="n"/>
      <c r="AT82" s="366" t="n"/>
      <c r="AU82" s="366" t="n"/>
      <c r="AV82" s="366" t="n"/>
      <c r="AW82" s="366" t="n"/>
      <c r="AX82" s="366" t="n"/>
      <c r="AY82" s="366" t="n"/>
      <c r="AZ82" s="366" t="n"/>
      <c r="BA82" s="366" t="n"/>
      <c r="BB82" s="366" t="n"/>
      <c r="BC82" s="366" t="n"/>
      <c r="BD82" s="366" t="n"/>
      <c r="BE82" s="367" t="n"/>
      <c r="BF82" s="18" t="n"/>
      <c r="BG82" s="388" t="n"/>
      <c r="BH82" s="366" t="n"/>
      <c r="BI82" s="366" t="n"/>
      <c r="BJ82" s="366" t="n"/>
      <c r="BK82" s="366" t="n"/>
      <c r="BL82" s="366" t="n"/>
      <c r="BM82" s="366" t="n"/>
      <c r="BN82" s="366" t="n"/>
      <c r="BO82" s="366" t="n"/>
      <c r="BP82" s="366" t="n"/>
      <c r="BQ82" s="366" t="n"/>
      <c r="BR82" s="367" t="n"/>
    </row>
    <row r="83" ht="19.5" customHeight="1" s="179">
      <c r="B83" s="389" t="n"/>
      <c r="C83" s="366" t="n"/>
      <c r="D83" s="367" t="n"/>
      <c r="E83" s="390" t="n"/>
      <c r="F83" s="366" t="n"/>
      <c r="G83" s="366" t="n"/>
      <c r="H83" s="366" t="n"/>
      <c r="I83" s="366" t="n"/>
      <c r="J83" s="366" t="n"/>
      <c r="K83" s="366" t="n"/>
      <c r="L83" s="366" t="n"/>
      <c r="M83" s="366" t="n"/>
      <c r="N83" s="366" t="n"/>
      <c r="O83" s="366" t="n"/>
      <c r="P83" s="366" t="n"/>
      <c r="Q83" s="366" t="n"/>
      <c r="R83" s="366" t="n"/>
      <c r="S83" s="366" t="n"/>
      <c r="T83" s="366" t="n"/>
      <c r="U83" s="366" t="n"/>
      <c r="V83" s="366" t="n"/>
      <c r="W83" s="366" t="n"/>
      <c r="X83" s="366" t="n"/>
      <c r="Y83" s="366" t="n"/>
      <c r="Z83" s="366" t="n"/>
      <c r="AA83" s="366" t="n"/>
      <c r="AB83" s="366" t="n"/>
      <c r="AC83" s="366" t="n"/>
      <c r="AD83" s="366" t="n"/>
      <c r="AE83" s="366" t="n"/>
      <c r="AF83" s="366" t="n"/>
      <c r="AG83" s="366" t="n"/>
      <c r="AH83" s="366" t="n"/>
      <c r="AI83" s="366" t="n"/>
      <c r="AJ83" s="366" t="n"/>
      <c r="AK83" s="366" t="n"/>
      <c r="AL83" s="366" t="n"/>
      <c r="AM83" s="366" t="n"/>
      <c r="AN83" s="366" t="n"/>
      <c r="AO83" s="366" t="n"/>
      <c r="AP83" s="366" t="n"/>
      <c r="AQ83" s="366" t="n"/>
      <c r="AR83" s="366" t="n"/>
      <c r="AS83" s="366" t="n"/>
      <c r="AT83" s="366" t="n"/>
      <c r="AU83" s="366" t="n"/>
      <c r="AV83" s="366" t="n"/>
      <c r="AW83" s="366" t="n"/>
      <c r="AX83" s="366" t="n"/>
      <c r="AY83" s="366" t="n"/>
      <c r="AZ83" s="366" t="n"/>
      <c r="BA83" s="366" t="n"/>
      <c r="BB83" s="366" t="n"/>
      <c r="BC83" s="366" t="n"/>
      <c r="BD83" s="366" t="n"/>
      <c r="BE83" s="367" t="n"/>
      <c r="BF83" s="18" t="n"/>
      <c r="BG83" s="388" t="n"/>
      <c r="BH83" s="366" t="n"/>
      <c r="BI83" s="366" t="n"/>
      <c r="BJ83" s="366" t="n"/>
      <c r="BK83" s="366" t="n"/>
      <c r="BL83" s="366" t="n"/>
      <c r="BM83" s="366" t="n"/>
      <c r="BN83" s="366" t="n"/>
      <c r="BO83" s="366" t="n"/>
      <c r="BP83" s="366" t="n"/>
      <c r="BQ83" s="366" t="n"/>
      <c r="BR83" s="367" t="n"/>
    </row>
    <row r="84" ht="19.5" customHeight="1" s="179">
      <c r="B84" s="390" t="n"/>
      <c r="C84" s="366" t="n"/>
      <c r="D84" s="367" t="n"/>
      <c r="E84" s="390" t="n"/>
      <c r="F84" s="366" t="n"/>
      <c r="G84" s="366" t="n"/>
      <c r="H84" s="366" t="n"/>
      <c r="I84" s="366" t="n"/>
      <c r="J84" s="366" t="n"/>
      <c r="K84" s="366" t="n"/>
      <c r="L84" s="366" t="n"/>
      <c r="M84" s="366" t="n"/>
      <c r="N84" s="366" t="n"/>
      <c r="O84" s="366" t="n"/>
      <c r="P84" s="366" t="n"/>
      <c r="Q84" s="366" t="n"/>
      <c r="R84" s="366" t="n"/>
      <c r="S84" s="366" t="n"/>
      <c r="T84" s="366" t="n"/>
      <c r="U84" s="366" t="n"/>
      <c r="V84" s="366" t="n"/>
      <c r="W84" s="366" t="n"/>
      <c r="X84" s="366" t="n"/>
      <c r="Y84" s="366" t="n"/>
      <c r="Z84" s="366" t="n"/>
      <c r="AA84" s="366" t="n"/>
      <c r="AB84" s="366" t="n"/>
      <c r="AC84" s="366" t="n"/>
      <c r="AD84" s="366" t="n"/>
      <c r="AE84" s="366" t="n"/>
      <c r="AF84" s="366" t="n"/>
      <c r="AG84" s="366" t="n"/>
      <c r="AH84" s="366" t="n"/>
      <c r="AI84" s="366" t="n"/>
      <c r="AJ84" s="366" t="n"/>
      <c r="AK84" s="366" t="n"/>
      <c r="AL84" s="366" t="n"/>
      <c r="AM84" s="366" t="n"/>
      <c r="AN84" s="366" t="n"/>
      <c r="AO84" s="366" t="n"/>
      <c r="AP84" s="366" t="n"/>
      <c r="AQ84" s="366" t="n"/>
      <c r="AR84" s="366" t="n"/>
      <c r="AS84" s="366" t="n"/>
      <c r="AT84" s="366" t="n"/>
      <c r="AU84" s="366" t="n"/>
      <c r="AV84" s="366" t="n"/>
      <c r="AW84" s="366" t="n"/>
      <c r="AX84" s="366" t="n"/>
      <c r="AY84" s="366" t="n"/>
      <c r="AZ84" s="366" t="n"/>
      <c r="BA84" s="366" t="n"/>
      <c r="BB84" s="366" t="n"/>
      <c r="BC84" s="366" t="n"/>
      <c r="BD84" s="366" t="n"/>
      <c r="BE84" s="367" t="n"/>
      <c r="BF84" s="18" t="n"/>
      <c r="BG84" s="388" t="n"/>
      <c r="BH84" s="366" t="n"/>
      <c r="BI84" s="366" t="n"/>
      <c r="BJ84" s="366" t="n"/>
      <c r="BK84" s="366" t="n"/>
      <c r="BL84" s="366" t="n"/>
      <c r="BM84" s="366" t="n"/>
      <c r="BN84" s="366" t="n"/>
      <c r="BO84" s="366" t="n"/>
      <c r="BP84" s="366" t="n"/>
      <c r="BQ84" s="366" t="n"/>
      <c r="BR84" s="367" t="n"/>
    </row>
    <row r="85" ht="19.5" customHeight="1" s="179">
      <c r="B85" s="389" t="n"/>
      <c r="C85" s="366" t="n"/>
      <c r="D85" s="367" t="n"/>
      <c r="E85" s="390" t="n"/>
      <c r="F85" s="366" t="n"/>
      <c r="G85" s="366" t="n"/>
      <c r="H85" s="366" t="n"/>
      <c r="I85" s="366" t="n"/>
      <c r="J85" s="366" t="n"/>
      <c r="K85" s="366" t="n"/>
      <c r="L85" s="366" t="n"/>
      <c r="M85" s="366" t="n"/>
      <c r="N85" s="366" t="n"/>
      <c r="O85" s="366" t="n"/>
      <c r="P85" s="366" t="n"/>
      <c r="Q85" s="366" t="n"/>
      <c r="R85" s="366" t="n"/>
      <c r="S85" s="366" t="n"/>
      <c r="T85" s="366" t="n"/>
      <c r="U85" s="366" t="n"/>
      <c r="V85" s="366" t="n"/>
      <c r="W85" s="366" t="n"/>
      <c r="X85" s="366" t="n"/>
      <c r="Y85" s="366" t="n"/>
      <c r="Z85" s="366" t="n"/>
      <c r="AA85" s="366" t="n"/>
      <c r="AB85" s="366" t="n"/>
      <c r="AC85" s="366" t="n"/>
      <c r="AD85" s="366" t="n"/>
      <c r="AE85" s="366" t="n"/>
      <c r="AF85" s="366" t="n"/>
      <c r="AG85" s="366" t="n"/>
      <c r="AH85" s="366" t="n"/>
      <c r="AI85" s="366" t="n"/>
      <c r="AJ85" s="366" t="n"/>
      <c r="AK85" s="366" t="n"/>
      <c r="AL85" s="366" t="n"/>
      <c r="AM85" s="366" t="n"/>
      <c r="AN85" s="366" t="n"/>
      <c r="AO85" s="366" t="n"/>
      <c r="AP85" s="366" t="n"/>
      <c r="AQ85" s="366" t="n"/>
      <c r="AR85" s="366" t="n"/>
      <c r="AS85" s="366" t="n"/>
      <c r="AT85" s="366" t="n"/>
      <c r="AU85" s="366" t="n"/>
      <c r="AV85" s="366" t="n"/>
      <c r="AW85" s="366" t="n"/>
      <c r="AX85" s="366" t="n"/>
      <c r="AY85" s="366" t="n"/>
      <c r="AZ85" s="366" t="n"/>
      <c r="BA85" s="366" t="n"/>
      <c r="BB85" s="366" t="n"/>
      <c r="BC85" s="366" t="n"/>
      <c r="BD85" s="366" t="n"/>
      <c r="BE85" s="367" t="n"/>
      <c r="BF85" s="18" t="n"/>
      <c r="BG85" s="388" t="n"/>
      <c r="BH85" s="366" t="n"/>
      <c r="BI85" s="366" t="n"/>
      <c r="BJ85" s="366" t="n"/>
      <c r="BK85" s="366" t="n"/>
      <c r="BL85" s="366" t="n"/>
      <c r="BM85" s="366" t="n"/>
      <c r="BN85" s="366" t="n"/>
      <c r="BO85" s="366" t="n"/>
      <c r="BP85" s="366" t="n"/>
      <c r="BQ85" s="366" t="n"/>
      <c r="BR85" s="367" t="n"/>
    </row>
    <row r="86" ht="19.5" customHeight="1" s="179">
      <c r="B86" s="390" t="n"/>
      <c r="C86" s="366" t="n"/>
      <c r="D86" s="367" t="n"/>
      <c r="E86" s="390" t="n"/>
      <c r="F86" s="366" t="n"/>
      <c r="G86" s="366" t="n"/>
      <c r="H86" s="366" t="n"/>
      <c r="I86" s="366" t="n"/>
      <c r="J86" s="366" t="n"/>
      <c r="K86" s="366" t="n"/>
      <c r="L86" s="366" t="n"/>
      <c r="M86" s="366" t="n"/>
      <c r="N86" s="366" t="n"/>
      <c r="O86" s="366" t="n"/>
      <c r="P86" s="366" t="n"/>
      <c r="Q86" s="366" t="n"/>
      <c r="R86" s="366" t="n"/>
      <c r="S86" s="366" t="n"/>
      <c r="T86" s="366" t="n"/>
      <c r="U86" s="366" t="n"/>
      <c r="V86" s="366" t="n"/>
      <c r="W86" s="366" t="n"/>
      <c r="X86" s="366" t="n"/>
      <c r="Y86" s="366" t="n"/>
      <c r="Z86" s="366" t="n"/>
      <c r="AA86" s="366" t="n"/>
      <c r="AB86" s="366" t="n"/>
      <c r="AC86" s="366" t="n"/>
      <c r="AD86" s="366" t="n"/>
      <c r="AE86" s="366" t="n"/>
      <c r="AF86" s="366" t="n"/>
      <c r="AG86" s="366" t="n"/>
      <c r="AH86" s="366" t="n"/>
      <c r="AI86" s="366" t="n"/>
      <c r="AJ86" s="366" t="n"/>
      <c r="AK86" s="366" t="n"/>
      <c r="AL86" s="366" t="n"/>
      <c r="AM86" s="366" t="n"/>
      <c r="AN86" s="366" t="n"/>
      <c r="AO86" s="366" t="n"/>
      <c r="AP86" s="366" t="n"/>
      <c r="AQ86" s="366" t="n"/>
      <c r="AR86" s="366" t="n"/>
      <c r="AS86" s="366" t="n"/>
      <c r="AT86" s="366" t="n"/>
      <c r="AU86" s="366" t="n"/>
      <c r="AV86" s="366" t="n"/>
      <c r="AW86" s="366" t="n"/>
      <c r="AX86" s="366" t="n"/>
      <c r="AY86" s="366" t="n"/>
      <c r="AZ86" s="366" t="n"/>
      <c r="BA86" s="366" t="n"/>
      <c r="BB86" s="366" t="n"/>
      <c r="BC86" s="366" t="n"/>
      <c r="BD86" s="366" t="n"/>
      <c r="BE86" s="367" t="n"/>
      <c r="BF86" s="18" t="n"/>
      <c r="BG86" s="388" t="n"/>
      <c r="BH86" s="366" t="n"/>
      <c r="BI86" s="366" t="n"/>
      <c r="BJ86" s="366" t="n"/>
      <c r="BK86" s="366" t="n"/>
      <c r="BL86" s="366" t="n"/>
      <c r="BM86" s="366" t="n"/>
      <c r="BN86" s="366" t="n"/>
      <c r="BO86" s="366" t="n"/>
      <c r="BP86" s="366" t="n"/>
      <c r="BQ86" s="366" t="n"/>
      <c r="BR86" s="367" t="n"/>
    </row>
    <row r="87" ht="19.5" customHeight="1" s="179">
      <c r="B87" s="389" t="n"/>
      <c r="C87" s="366" t="n"/>
      <c r="D87" s="367" t="n"/>
      <c r="E87" s="390" t="n"/>
      <c r="F87" s="366" t="n"/>
      <c r="G87" s="366" t="n"/>
      <c r="H87" s="366" t="n"/>
      <c r="I87" s="366" t="n"/>
      <c r="J87" s="366" t="n"/>
      <c r="K87" s="366" t="n"/>
      <c r="L87" s="366" t="n"/>
      <c r="M87" s="366" t="n"/>
      <c r="N87" s="366" t="n"/>
      <c r="O87" s="366" t="n"/>
      <c r="P87" s="366" t="n"/>
      <c r="Q87" s="366" t="n"/>
      <c r="R87" s="366" t="n"/>
      <c r="S87" s="366" t="n"/>
      <c r="T87" s="366" t="n"/>
      <c r="U87" s="366" t="n"/>
      <c r="V87" s="366" t="n"/>
      <c r="W87" s="366" t="n"/>
      <c r="X87" s="366" t="n"/>
      <c r="Y87" s="366" t="n"/>
      <c r="Z87" s="366" t="n"/>
      <c r="AA87" s="366" t="n"/>
      <c r="AB87" s="366" t="n"/>
      <c r="AC87" s="366" t="n"/>
      <c r="AD87" s="366" t="n"/>
      <c r="AE87" s="366" t="n"/>
      <c r="AF87" s="366" t="n"/>
      <c r="AG87" s="366" t="n"/>
      <c r="AH87" s="366" t="n"/>
      <c r="AI87" s="366" t="n"/>
      <c r="AJ87" s="366" t="n"/>
      <c r="AK87" s="366" t="n"/>
      <c r="AL87" s="366" t="n"/>
      <c r="AM87" s="366" t="n"/>
      <c r="AN87" s="366" t="n"/>
      <c r="AO87" s="366" t="n"/>
      <c r="AP87" s="366" t="n"/>
      <c r="AQ87" s="366" t="n"/>
      <c r="AR87" s="366" t="n"/>
      <c r="AS87" s="366" t="n"/>
      <c r="AT87" s="366" t="n"/>
      <c r="AU87" s="366" t="n"/>
      <c r="AV87" s="366" t="n"/>
      <c r="AW87" s="366" t="n"/>
      <c r="AX87" s="366" t="n"/>
      <c r="AY87" s="366" t="n"/>
      <c r="AZ87" s="366" t="n"/>
      <c r="BA87" s="366" t="n"/>
      <c r="BB87" s="366" t="n"/>
      <c r="BC87" s="366" t="n"/>
      <c r="BD87" s="366" t="n"/>
      <c r="BE87" s="367" t="n"/>
      <c r="BF87" s="18" t="n"/>
      <c r="BG87" s="388" t="n"/>
      <c r="BH87" s="366" t="n"/>
      <c r="BI87" s="366" t="n"/>
      <c r="BJ87" s="366" t="n"/>
      <c r="BK87" s="366" t="n"/>
      <c r="BL87" s="366" t="n"/>
      <c r="BM87" s="366" t="n"/>
      <c r="BN87" s="366" t="n"/>
      <c r="BO87" s="366" t="n"/>
      <c r="BP87" s="366" t="n"/>
      <c r="BQ87" s="366" t="n"/>
      <c r="BR87" s="367" t="n"/>
    </row>
    <row r="88" ht="19.5" customHeight="1" s="179">
      <c r="B88" s="390" t="n"/>
      <c r="C88" s="366" t="n"/>
      <c r="D88" s="367" t="n"/>
      <c r="E88" s="390" t="n"/>
      <c r="F88" s="366" t="n"/>
      <c r="G88" s="366" t="n"/>
      <c r="H88" s="366" t="n"/>
      <c r="I88" s="366" t="n"/>
      <c r="J88" s="366" t="n"/>
      <c r="K88" s="366" t="n"/>
      <c r="L88" s="366" t="n"/>
      <c r="M88" s="366" t="n"/>
      <c r="N88" s="366" t="n"/>
      <c r="O88" s="366" t="n"/>
      <c r="P88" s="366" t="n"/>
      <c r="Q88" s="366" t="n"/>
      <c r="R88" s="366" t="n"/>
      <c r="S88" s="366" t="n"/>
      <c r="T88" s="366" t="n"/>
      <c r="U88" s="366" t="n"/>
      <c r="V88" s="366" t="n"/>
      <c r="W88" s="366" t="n"/>
      <c r="X88" s="366" t="n"/>
      <c r="Y88" s="366" t="n"/>
      <c r="Z88" s="366" t="n"/>
      <c r="AA88" s="366" t="n"/>
      <c r="AB88" s="366" t="n"/>
      <c r="AC88" s="366" t="n"/>
      <c r="AD88" s="366" t="n"/>
      <c r="AE88" s="366" t="n"/>
      <c r="AF88" s="366" t="n"/>
      <c r="AG88" s="366" t="n"/>
      <c r="AH88" s="366" t="n"/>
      <c r="AI88" s="366" t="n"/>
      <c r="AJ88" s="366" t="n"/>
      <c r="AK88" s="366" t="n"/>
      <c r="AL88" s="366" t="n"/>
      <c r="AM88" s="366" t="n"/>
      <c r="AN88" s="366" t="n"/>
      <c r="AO88" s="366" t="n"/>
      <c r="AP88" s="366" t="n"/>
      <c r="AQ88" s="366" t="n"/>
      <c r="AR88" s="366" t="n"/>
      <c r="AS88" s="366" t="n"/>
      <c r="AT88" s="366" t="n"/>
      <c r="AU88" s="366" t="n"/>
      <c r="AV88" s="366" t="n"/>
      <c r="AW88" s="366" t="n"/>
      <c r="AX88" s="366" t="n"/>
      <c r="AY88" s="366" t="n"/>
      <c r="AZ88" s="366" t="n"/>
      <c r="BA88" s="366" t="n"/>
      <c r="BB88" s="366" t="n"/>
      <c r="BC88" s="366" t="n"/>
      <c r="BD88" s="366" t="n"/>
      <c r="BE88" s="367" t="n"/>
      <c r="BF88" s="18" t="n"/>
      <c r="BG88" s="388" t="n"/>
      <c r="BH88" s="366" t="n"/>
      <c r="BI88" s="366" t="n"/>
      <c r="BJ88" s="366" t="n"/>
      <c r="BK88" s="366" t="n"/>
      <c r="BL88" s="366" t="n"/>
      <c r="BM88" s="366" t="n"/>
      <c r="BN88" s="366" t="n"/>
      <c r="BO88" s="366" t="n"/>
      <c r="BP88" s="366" t="n"/>
      <c r="BQ88" s="366" t="n"/>
      <c r="BR88" s="367" t="n"/>
    </row>
    <row r="89" ht="19.5" customHeight="1" s="179">
      <c r="B89" s="390" t="n"/>
      <c r="C89" s="366" t="n"/>
      <c r="D89" s="367" t="n"/>
      <c r="E89" s="390" t="n"/>
      <c r="F89" s="366" t="n"/>
      <c r="G89" s="366" t="n"/>
      <c r="H89" s="366" t="n"/>
      <c r="I89" s="366" t="n"/>
      <c r="J89" s="366" t="n"/>
      <c r="K89" s="366" t="n"/>
      <c r="L89" s="366" t="n"/>
      <c r="M89" s="366" t="n"/>
      <c r="N89" s="366" t="n"/>
      <c r="O89" s="366" t="n"/>
      <c r="P89" s="366" t="n"/>
      <c r="Q89" s="366" t="n"/>
      <c r="R89" s="366" t="n"/>
      <c r="S89" s="366" t="n"/>
      <c r="T89" s="366" t="n"/>
      <c r="U89" s="366" t="n"/>
      <c r="V89" s="366" t="n"/>
      <c r="W89" s="366" t="n"/>
      <c r="X89" s="366" t="n"/>
      <c r="Y89" s="366" t="n"/>
      <c r="Z89" s="366" t="n"/>
      <c r="AA89" s="366" t="n"/>
      <c r="AB89" s="366" t="n"/>
      <c r="AC89" s="366" t="n"/>
      <c r="AD89" s="366" t="n"/>
      <c r="AE89" s="366" t="n"/>
      <c r="AF89" s="366" t="n"/>
      <c r="AG89" s="366" t="n"/>
      <c r="AH89" s="366" t="n"/>
      <c r="AI89" s="366" t="n"/>
      <c r="AJ89" s="366" t="n"/>
      <c r="AK89" s="366" t="n"/>
      <c r="AL89" s="366" t="n"/>
      <c r="AM89" s="366" t="n"/>
      <c r="AN89" s="366" t="n"/>
      <c r="AO89" s="366" t="n"/>
      <c r="AP89" s="366" t="n"/>
      <c r="AQ89" s="366" t="n"/>
      <c r="AR89" s="366" t="n"/>
      <c r="AS89" s="366" t="n"/>
      <c r="AT89" s="366" t="n"/>
      <c r="AU89" s="366" t="n"/>
      <c r="AV89" s="366" t="n"/>
      <c r="AW89" s="366" t="n"/>
      <c r="AX89" s="366" t="n"/>
      <c r="AY89" s="366" t="n"/>
      <c r="AZ89" s="366" t="n"/>
      <c r="BA89" s="366" t="n"/>
      <c r="BB89" s="366" t="n"/>
      <c r="BC89" s="366" t="n"/>
      <c r="BD89" s="366" t="n"/>
      <c r="BE89" s="367" t="n"/>
      <c r="BF89" s="18" t="n"/>
      <c r="BG89" s="388" t="n"/>
      <c r="BH89" s="366" t="n"/>
      <c r="BI89" s="366" t="n"/>
      <c r="BJ89" s="366" t="n"/>
      <c r="BK89" s="366" t="n"/>
      <c r="BL89" s="366" t="n"/>
      <c r="BM89" s="366" t="n"/>
      <c r="BN89" s="366" t="n"/>
      <c r="BO89" s="366" t="n"/>
      <c r="BP89" s="366" t="n"/>
      <c r="BQ89" s="366" t="n"/>
      <c r="BR89" s="367" t="n"/>
    </row>
    <row r="90" ht="19.5" customHeight="1" s="179">
      <c r="B90" s="390" t="n"/>
      <c r="C90" s="366" t="n"/>
      <c r="D90" s="367" t="n"/>
      <c r="E90" s="390" t="n"/>
      <c r="F90" s="366" t="n"/>
      <c r="G90" s="366" t="n"/>
      <c r="H90" s="366" t="n"/>
      <c r="I90" s="366" t="n"/>
      <c r="J90" s="366" t="n"/>
      <c r="K90" s="366" t="n"/>
      <c r="L90" s="366" t="n"/>
      <c r="M90" s="366" t="n"/>
      <c r="N90" s="366" t="n"/>
      <c r="O90" s="366" t="n"/>
      <c r="P90" s="366" t="n"/>
      <c r="Q90" s="366" t="n"/>
      <c r="R90" s="366" t="n"/>
      <c r="S90" s="366" t="n"/>
      <c r="T90" s="366" t="n"/>
      <c r="U90" s="366" t="n"/>
      <c r="V90" s="366" t="n"/>
      <c r="W90" s="366" t="n"/>
      <c r="X90" s="366" t="n"/>
      <c r="Y90" s="366" t="n"/>
      <c r="Z90" s="366" t="n"/>
      <c r="AA90" s="366" t="n"/>
      <c r="AB90" s="366" t="n"/>
      <c r="AC90" s="366" t="n"/>
      <c r="AD90" s="366" t="n"/>
      <c r="AE90" s="366" t="n"/>
      <c r="AF90" s="366" t="n"/>
      <c r="AG90" s="366" t="n"/>
      <c r="AH90" s="366" t="n"/>
      <c r="AI90" s="366" t="n"/>
      <c r="AJ90" s="366" t="n"/>
      <c r="AK90" s="366" t="n"/>
      <c r="AL90" s="366" t="n"/>
      <c r="AM90" s="366" t="n"/>
      <c r="AN90" s="366" t="n"/>
      <c r="AO90" s="366" t="n"/>
      <c r="AP90" s="366" t="n"/>
      <c r="AQ90" s="366" t="n"/>
      <c r="AR90" s="366" t="n"/>
      <c r="AS90" s="366" t="n"/>
      <c r="AT90" s="366" t="n"/>
      <c r="AU90" s="366" t="n"/>
      <c r="AV90" s="366" t="n"/>
      <c r="AW90" s="366" t="n"/>
      <c r="AX90" s="366" t="n"/>
      <c r="AY90" s="366" t="n"/>
      <c r="AZ90" s="366" t="n"/>
      <c r="BA90" s="366" t="n"/>
      <c r="BB90" s="366" t="n"/>
      <c r="BC90" s="366" t="n"/>
      <c r="BD90" s="366" t="n"/>
      <c r="BE90" s="367" t="n"/>
      <c r="BF90" s="18" t="n"/>
      <c r="BG90" s="388" t="n"/>
      <c r="BH90" s="366" t="n"/>
      <c r="BI90" s="366" t="n"/>
      <c r="BJ90" s="366" t="n"/>
      <c r="BK90" s="366" t="n"/>
      <c r="BL90" s="366" t="n"/>
      <c r="BM90" s="366" t="n"/>
      <c r="BN90" s="366" t="n"/>
      <c r="BO90" s="366" t="n"/>
      <c r="BP90" s="366" t="n"/>
      <c r="BQ90" s="366" t="n"/>
      <c r="BR90" s="367" t="n"/>
    </row>
    <row r="91" ht="19.5" customHeight="1" s="179">
      <c r="B91" s="390" t="n"/>
      <c r="C91" s="366" t="n"/>
      <c r="D91" s="367" t="n"/>
      <c r="E91" s="390" t="n"/>
      <c r="F91" s="366" t="n"/>
      <c r="G91" s="366" t="n"/>
      <c r="H91" s="366" t="n"/>
      <c r="I91" s="366" t="n"/>
      <c r="J91" s="366" t="n"/>
      <c r="K91" s="366" t="n"/>
      <c r="L91" s="366" t="n"/>
      <c r="M91" s="366" t="n"/>
      <c r="N91" s="366" t="n"/>
      <c r="O91" s="366" t="n"/>
      <c r="P91" s="366" t="n"/>
      <c r="Q91" s="366" t="n"/>
      <c r="R91" s="366" t="n"/>
      <c r="S91" s="366" t="n"/>
      <c r="T91" s="366" t="n"/>
      <c r="U91" s="366" t="n"/>
      <c r="V91" s="366" t="n"/>
      <c r="W91" s="366" t="n"/>
      <c r="X91" s="366" t="n"/>
      <c r="Y91" s="366" t="n"/>
      <c r="Z91" s="366" t="n"/>
      <c r="AA91" s="366" t="n"/>
      <c r="AB91" s="366" t="n"/>
      <c r="AC91" s="366" t="n"/>
      <c r="AD91" s="366" t="n"/>
      <c r="AE91" s="366" t="n"/>
      <c r="AF91" s="366" t="n"/>
      <c r="AG91" s="366" t="n"/>
      <c r="AH91" s="366" t="n"/>
      <c r="AI91" s="366" t="n"/>
      <c r="AJ91" s="366" t="n"/>
      <c r="AK91" s="366" t="n"/>
      <c r="AL91" s="366" t="n"/>
      <c r="AM91" s="366" t="n"/>
      <c r="AN91" s="366" t="n"/>
      <c r="AO91" s="366" t="n"/>
      <c r="AP91" s="366" t="n"/>
      <c r="AQ91" s="366" t="n"/>
      <c r="AR91" s="366" t="n"/>
      <c r="AS91" s="366" t="n"/>
      <c r="AT91" s="366" t="n"/>
      <c r="AU91" s="366" t="n"/>
      <c r="AV91" s="366" t="n"/>
      <c r="AW91" s="366" t="n"/>
      <c r="AX91" s="366" t="n"/>
      <c r="AY91" s="366" t="n"/>
      <c r="AZ91" s="366" t="n"/>
      <c r="BA91" s="366" t="n"/>
      <c r="BB91" s="366" t="n"/>
      <c r="BC91" s="366" t="n"/>
      <c r="BD91" s="366" t="n"/>
      <c r="BE91" s="367" t="n"/>
      <c r="BF91" s="18" t="n"/>
      <c r="BG91" s="188" t="n"/>
      <c r="BH91" s="189" t="n"/>
      <c r="BI91" s="189" t="n"/>
      <c r="BJ91" s="189" t="n"/>
      <c r="BK91" s="189" t="n"/>
      <c r="BL91" s="189" t="n"/>
      <c r="BM91" s="189" t="n"/>
      <c r="BN91" s="189" t="n"/>
      <c r="BO91" s="189" t="n"/>
      <c r="BP91" s="189" t="n"/>
      <c r="BQ91" s="189" t="n"/>
      <c r="BR91" s="189" t="n"/>
    </row>
    <row r="92" ht="19.5" customHeight="1" s="179">
      <c r="B92" s="390" t="n"/>
      <c r="C92" s="366" t="n"/>
      <c r="D92" s="367" t="n"/>
      <c r="E92" s="390" t="n"/>
      <c r="F92" s="366" t="n"/>
      <c r="G92" s="366" t="n"/>
      <c r="H92" s="366" t="n"/>
      <c r="I92" s="366" t="n"/>
      <c r="J92" s="366" t="n"/>
      <c r="K92" s="366" t="n"/>
      <c r="L92" s="366" t="n"/>
      <c r="M92" s="366" t="n"/>
      <c r="N92" s="366" t="n"/>
      <c r="O92" s="366" t="n"/>
      <c r="P92" s="366" t="n"/>
      <c r="Q92" s="366" t="n"/>
      <c r="R92" s="366" t="n"/>
      <c r="S92" s="366" t="n"/>
      <c r="T92" s="366" t="n"/>
      <c r="U92" s="366" t="n"/>
      <c r="V92" s="366" t="n"/>
      <c r="W92" s="366" t="n"/>
      <c r="X92" s="366" t="n"/>
      <c r="Y92" s="366" t="n"/>
      <c r="Z92" s="366" t="n"/>
      <c r="AA92" s="366" t="n"/>
      <c r="AB92" s="366" t="n"/>
      <c r="AC92" s="366" t="n"/>
      <c r="AD92" s="366" t="n"/>
      <c r="AE92" s="366" t="n"/>
      <c r="AF92" s="366" t="n"/>
      <c r="AG92" s="366" t="n"/>
      <c r="AH92" s="366" t="n"/>
      <c r="AI92" s="366" t="n"/>
      <c r="AJ92" s="366" t="n"/>
      <c r="AK92" s="366" t="n"/>
      <c r="AL92" s="366" t="n"/>
      <c r="AM92" s="366" t="n"/>
      <c r="AN92" s="366" t="n"/>
      <c r="AO92" s="366" t="n"/>
      <c r="AP92" s="366" t="n"/>
      <c r="AQ92" s="366" t="n"/>
      <c r="AR92" s="366" t="n"/>
      <c r="AS92" s="366" t="n"/>
      <c r="AT92" s="366" t="n"/>
      <c r="AU92" s="366" t="n"/>
      <c r="AV92" s="366" t="n"/>
      <c r="AW92" s="366" t="n"/>
      <c r="AX92" s="366" t="n"/>
      <c r="AY92" s="366" t="n"/>
      <c r="AZ92" s="366" t="n"/>
      <c r="BA92" s="366" t="n"/>
      <c r="BB92" s="366" t="n"/>
      <c r="BC92" s="366" t="n"/>
      <c r="BD92" s="366" t="n"/>
      <c r="BE92" s="367" t="n"/>
      <c r="BF92" s="18" t="n"/>
      <c r="BG92" s="388" t="inlineStr">
        <is>
          <t xml:space="preserve">Encerramento: </t>
        </is>
      </c>
      <c r="BH92" s="366" t="n"/>
      <c r="BI92" s="366" t="n"/>
      <c r="BJ92" s="366" t="n"/>
      <c r="BK92" s="366" t="n"/>
      <c r="BL92" s="366" t="n"/>
      <c r="BM92" s="366" t="n"/>
      <c r="BN92" s="366" t="n"/>
      <c r="BO92" s="366" t="n"/>
      <c r="BP92" s="366" t="n"/>
      <c r="BQ92" s="366" t="n"/>
      <c r="BR92" s="367" t="n"/>
    </row>
    <row r="93" ht="19.5" customHeight="1" s="179">
      <c r="B93" s="390" t="n"/>
      <c r="C93" s="366" t="n"/>
      <c r="D93" s="367" t="n"/>
      <c r="E93" s="390" t="n"/>
      <c r="F93" s="366" t="n"/>
      <c r="G93" s="366" t="n"/>
      <c r="H93" s="366" t="n"/>
      <c r="I93" s="366" t="n"/>
      <c r="J93" s="366" t="n"/>
      <c r="K93" s="366" t="n"/>
      <c r="L93" s="366" t="n"/>
      <c r="M93" s="366" t="n"/>
      <c r="N93" s="366" t="n"/>
      <c r="O93" s="366" t="n"/>
      <c r="P93" s="366" t="n"/>
      <c r="Q93" s="366" t="n"/>
      <c r="R93" s="366" t="n"/>
      <c r="S93" s="366" t="n"/>
      <c r="T93" s="366" t="n"/>
      <c r="U93" s="366" t="n"/>
      <c r="V93" s="366" t="n"/>
      <c r="W93" s="366" t="n"/>
      <c r="X93" s="366" t="n"/>
      <c r="Y93" s="366" t="n"/>
      <c r="Z93" s="366" t="n"/>
      <c r="AA93" s="366" t="n"/>
      <c r="AB93" s="366" t="n"/>
      <c r="AC93" s="366" t="n"/>
      <c r="AD93" s="366" t="n"/>
      <c r="AE93" s="366" t="n"/>
      <c r="AF93" s="366" t="n"/>
      <c r="AG93" s="366" t="n"/>
      <c r="AH93" s="366" t="n"/>
      <c r="AI93" s="366" t="n"/>
      <c r="AJ93" s="366" t="n"/>
      <c r="AK93" s="366" t="n"/>
      <c r="AL93" s="366" t="n"/>
      <c r="AM93" s="366" t="n"/>
      <c r="AN93" s="366" t="n"/>
      <c r="AO93" s="366" t="n"/>
      <c r="AP93" s="366" t="n"/>
      <c r="AQ93" s="366" t="n"/>
      <c r="AR93" s="366" t="n"/>
      <c r="AS93" s="366" t="n"/>
      <c r="AT93" s="366" t="n"/>
      <c r="AU93" s="366" t="n"/>
      <c r="AV93" s="366" t="n"/>
      <c r="AW93" s="366" t="n"/>
      <c r="AX93" s="366" t="n"/>
      <c r="AY93" s="366" t="n"/>
      <c r="AZ93" s="366" t="n"/>
      <c r="BA93" s="366" t="n"/>
      <c r="BB93" s="366" t="n"/>
      <c r="BC93" s="366" t="n"/>
      <c r="BD93" s="366" t="n"/>
      <c r="BE93" s="367" t="n"/>
      <c r="BF93" s="18" t="n"/>
      <c r="BG93" s="51" t="n"/>
      <c r="BH93" s="51" t="n"/>
      <c r="BI93" s="51" t="n"/>
      <c r="BJ93" s="51" t="n"/>
      <c r="BK93" s="51" t="n"/>
      <c r="BL93" s="51" t="n"/>
      <c r="BM93" s="51" t="n"/>
      <c r="BN93" s="51" t="n"/>
      <c r="BO93" s="51" t="n"/>
      <c r="BP93" s="51" t="n"/>
      <c r="BQ93" s="51" t="n"/>
      <c r="BR93" s="51" t="n"/>
    </row>
    <row r="94" ht="19.5" customHeight="1" s="179">
      <c r="B94" s="390" t="n"/>
      <c r="C94" s="366" t="n"/>
      <c r="D94" s="367" t="n"/>
      <c r="E94" s="390" t="n"/>
      <c r="F94" s="366" t="n"/>
      <c r="G94" s="366" t="n"/>
      <c r="H94" s="366" t="n"/>
      <c r="I94" s="366" t="n"/>
      <c r="J94" s="366" t="n"/>
      <c r="K94" s="366" t="n"/>
      <c r="L94" s="366" t="n"/>
      <c r="M94" s="366" t="n"/>
      <c r="N94" s="366" t="n"/>
      <c r="O94" s="366" t="n"/>
      <c r="P94" s="366" t="n"/>
      <c r="Q94" s="366" t="n"/>
      <c r="R94" s="366" t="n"/>
      <c r="S94" s="366" t="n"/>
      <c r="T94" s="366" t="n"/>
      <c r="U94" s="366" t="n"/>
      <c r="V94" s="366" t="n"/>
      <c r="W94" s="366" t="n"/>
      <c r="X94" s="366" t="n"/>
      <c r="Y94" s="366" t="n"/>
      <c r="Z94" s="366" t="n"/>
      <c r="AA94" s="366" t="n"/>
      <c r="AB94" s="366" t="n"/>
      <c r="AC94" s="366" t="n"/>
      <c r="AD94" s="366" t="n"/>
      <c r="AE94" s="366" t="n"/>
      <c r="AF94" s="366" t="n"/>
      <c r="AG94" s="366" t="n"/>
      <c r="AH94" s="366" t="n"/>
      <c r="AI94" s="366" t="n"/>
      <c r="AJ94" s="366" t="n"/>
      <c r="AK94" s="366" t="n"/>
      <c r="AL94" s="366" t="n"/>
      <c r="AM94" s="366" t="n"/>
      <c r="AN94" s="366" t="n"/>
      <c r="AO94" s="366" t="n"/>
      <c r="AP94" s="366" t="n"/>
      <c r="AQ94" s="366" t="n"/>
      <c r="AR94" s="366" t="n"/>
      <c r="AS94" s="366" t="n"/>
      <c r="AT94" s="366" t="n"/>
      <c r="AU94" s="366" t="n"/>
      <c r="AV94" s="366" t="n"/>
      <c r="AW94" s="366" t="n"/>
      <c r="AX94" s="366" t="n"/>
      <c r="AY94" s="366" t="n"/>
      <c r="AZ94" s="366" t="n"/>
      <c r="BA94" s="366" t="n"/>
      <c r="BB94" s="366" t="n"/>
      <c r="BC94" s="366" t="n"/>
      <c r="BD94" s="366" t="n"/>
      <c r="BE94" s="367" t="n"/>
      <c r="BF94" s="18" t="n"/>
      <c r="BG94" s="51" t="n"/>
      <c r="BH94" s="51" t="n"/>
      <c r="BI94" s="390" t="n"/>
      <c r="BJ94" s="366" t="n"/>
      <c r="BK94" s="366" t="n"/>
      <c r="BL94" s="366" t="n"/>
      <c r="BM94" s="366" t="n"/>
      <c r="BN94" s="366" t="n"/>
      <c r="BO94" s="366" t="n"/>
      <c r="BP94" s="367" t="n"/>
      <c r="BQ94" s="52" t="n"/>
      <c r="BR94" s="51" t="n"/>
    </row>
    <row r="95" ht="19.5" customHeight="1" s="179">
      <c r="B95" s="390" t="n"/>
      <c r="C95" s="366" t="n"/>
      <c r="D95" s="367" t="n"/>
      <c r="E95" s="390" t="n"/>
      <c r="F95" s="366" t="n"/>
      <c r="G95" s="366" t="n"/>
      <c r="H95" s="366" t="n"/>
      <c r="I95" s="366" t="n"/>
      <c r="J95" s="366" t="n"/>
      <c r="K95" s="366" t="n"/>
      <c r="L95" s="366" t="n"/>
      <c r="M95" s="366" t="n"/>
      <c r="N95" s="366" t="n"/>
      <c r="O95" s="366" t="n"/>
      <c r="P95" s="366" t="n"/>
      <c r="Q95" s="366" t="n"/>
      <c r="R95" s="366" t="n"/>
      <c r="S95" s="366" t="n"/>
      <c r="T95" s="366" t="n"/>
      <c r="U95" s="366" t="n"/>
      <c r="V95" s="366" t="n"/>
      <c r="W95" s="366" t="n"/>
      <c r="X95" s="366" t="n"/>
      <c r="Y95" s="366" t="n"/>
      <c r="Z95" s="366" t="n"/>
      <c r="AA95" s="366" t="n"/>
      <c r="AB95" s="366" t="n"/>
      <c r="AC95" s="366" t="n"/>
      <c r="AD95" s="366" t="n"/>
      <c r="AE95" s="366" t="n"/>
      <c r="AF95" s="366" t="n"/>
      <c r="AG95" s="366" t="n"/>
      <c r="AH95" s="366" t="n"/>
      <c r="AI95" s="366" t="n"/>
      <c r="AJ95" s="366" t="n"/>
      <c r="AK95" s="366" t="n"/>
      <c r="AL95" s="366" t="n"/>
      <c r="AM95" s="366" t="n"/>
      <c r="AN95" s="366" t="n"/>
      <c r="AO95" s="366" t="n"/>
      <c r="AP95" s="366" t="n"/>
      <c r="AQ95" s="366" t="n"/>
      <c r="AR95" s="366" t="n"/>
      <c r="AS95" s="366" t="n"/>
      <c r="AT95" s="366" t="n"/>
      <c r="AU95" s="366" t="n"/>
      <c r="AV95" s="366" t="n"/>
      <c r="AW95" s="366" t="n"/>
      <c r="AX95" s="366" t="n"/>
      <c r="AY95" s="366" t="n"/>
      <c r="AZ95" s="366" t="n"/>
      <c r="BA95" s="366" t="n"/>
      <c r="BB95" s="366" t="n"/>
      <c r="BC95" s="366" t="n"/>
      <c r="BD95" s="366" t="n"/>
      <c r="BE95" s="367" t="n"/>
      <c r="BF95" s="18" t="n"/>
      <c r="BG95" s="51" t="n"/>
      <c r="BH95" s="51" t="n"/>
      <c r="BI95" s="51" t="n"/>
      <c r="BJ95" s="51" t="n"/>
      <c r="BK95" s="51" t="n"/>
      <c r="BL95" s="316" t="inlineStr">
        <is>
          <t>Docente</t>
        </is>
      </c>
      <c r="BM95" s="189" t="n"/>
      <c r="BO95" s="51" t="n"/>
      <c r="BP95" s="51" t="n"/>
      <c r="BQ95" s="51" t="n"/>
      <c r="BR95" s="51" t="n"/>
    </row>
    <row r="96" ht="19.5" customHeight="1" s="179">
      <c r="B96" s="390" t="n"/>
      <c r="C96" s="366" t="n"/>
      <c r="D96" s="367" t="n"/>
      <c r="E96" s="390" t="n"/>
      <c r="F96" s="366" t="n"/>
      <c r="G96" s="366" t="n"/>
      <c r="H96" s="366" t="n"/>
      <c r="I96" s="366" t="n"/>
      <c r="J96" s="366" t="n"/>
      <c r="K96" s="366" t="n"/>
      <c r="L96" s="366" t="n"/>
      <c r="M96" s="366" t="n"/>
      <c r="N96" s="366" t="n"/>
      <c r="O96" s="366" t="n"/>
      <c r="P96" s="366" t="n"/>
      <c r="Q96" s="366" t="n"/>
      <c r="R96" s="366" t="n"/>
      <c r="S96" s="366" t="n"/>
      <c r="T96" s="366" t="n"/>
      <c r="U96" s="366" t="n"/>
      <c r="V96" s="366" t="n"/>
      <c r="W96" s="366" t="n"/>
      <c r="X96" s="366" t="n"/>
      <c r="Y96" s="366" t="n"/>
      <c r="Z96" s="366" t="n"/>
      <c r="AA96" s="366" t="n"/>
      <c r="AB96" s="366" t="n"/>
      <c r="AC96" s="366" t="n"/>
      <c r="AD96" s="366" t="n"/>
      <c r="AE96" s="366" t="n"/>
      <c r="AF96" s="366" t="n"/>
      <c r="AG96" s="366" t="n"/>
      <c r="AH96" s="366" t="n"/>
      <c r="AI96" s="366" t="n"/>
      <c r="AJ96" s="366" t="n"/>
      <c r="AK96" s="366" t="n"/>
      <c r="AL96" s="366" t="n"/>
      <c r="AM96" s="366" t="n"/>
      <c r="AN96" s="366" t="n"/>
      <c r="AO96" s="366" t="n"/>
      <c r="AP96" s="366" t="n"/>
      <c r="AQ96" s="366" t="n"/>
      <c r="AR96" s="366" t="n"/>
      <c r="AS96" s="366" t="n"/>
      <c r="AT96" s="366" t="n"/>
      <c r="AU96" s="366" t="n"/>
      <c r="AV96" s="366" t="n"/>
      <c r="AW96" s="366" t="n"/>
      <c r="AX96" s="366" t="n"/>
      <c r="AY96" s="366" t="n"/>
      <c r="AZ96" s="366" t="n"/>
      <c r="BA96" s="366" t="n"/>
      <c r="BB96" s="366" t="n"/>
      <c r="BC96" s="366" t="n"/>
      <c r="BD96" s="366" t="n"/>
      <c r="BE96" s="367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</row>
    <row r="97" ht="19.5" customHeight="1" s="179">
      <c r="B97" s="390" t="n"/>
      <c r="C97" s="366" t="n"/>
      <c r="D97" s="367" t="n"/>
      <c r="E97" s="390" t="n"/>
      <c r="F97" s="366" t="n"/>
      <c r="G97" s="366" t="n"/>
      <c r="H97" s="366" t="n"/>
      <c r="I97" s="366" t="n"/>
      <c r="J97" s="366" t="n"/>
      <c r="K97" s="366" t="n"/>
      <c r="L97" s="366" t="n"/>
      <c r="M97" s="366" t="n"/>
      <c r="N97" s="366" t="n"/>
      <c r="O97" s="366" t="n"/>
      <c r="P97" s="366" t="n"/>
      <c r="Q97" s="366" t="n"/>
      <c r="R97" s="366" t="n"/>
      <c r="S97" s="366" t="n"/>
      <c r="T97" s="366" t="n"/>
      <c r="U97" s="366" t="n"/>
      <c r="V97" s="366" t="n"/>
      <c r="W97" s="366" t="n"/>
      <c r="X97" s="366" t="n"/>
      <c r="Y97" s="366" t="n"/>
      <c r="Z97" s="366" t="n"/>
      <c r="AA97" s="366" t="n"/>
      <c r="AB97" s="366" t="n"/>
      <c r="AC97" s="366" t="n"/>
      <c r="AD97" s="366" t="n"/>
      <c r="AE97" s="366" t="n"/>
      <c r="AF97" s="366" t="n"/>
      <c r="AG97" s="366" t="n"/>
      <c r="AH97" s="366" t="n"/>
      <c r="AI97" s="366" t="n"/>
      <c r="AJ97" s="366" t="n"/>
      <c r="AK97" s="366" t="n"/>
      <c r="AL97" s="366" t="n"/>
      <c r="AM97" s="366" t="n"/>
      <c r="AN97" s="366" t="n"/>
      <c r="AO97" s="366" t="n"/>
      <c r="AP97" s="366" t="n"/>
      <c r="AQ97" s="366" t="n"/>
      <c r="AR97" s="366" t="n"/>
      <c r="AS97" s="366" t="n"/>
      <c r="AT97" s="366" t="n"/>
      <c r="AU97" s="366" t="n"/>
      <c r="AV97" s="366" t="n"/>
      <c r="AW97" s="366" t="n"/>
      <c r="AX97" s="366" t="n"/>
      <c r="AY97" s="366" t="n"/>
      <c r="AZ97" s="366" t="n"/>
      <c r="BA97" s="366" t="n"/>
      <c r="BB97" s="366" t="n"/>
      <c r="BC97" s="366" t="n"/>
      <c r="BD97" s="366" t="n"/>
      <c r="BE97" s="367" t="n"/>
      <c r="BF97" s="18" t="n"/>
      <c r="BG97" s="18" t="n"/>
      <c r="BH97" s="18" t="n"/>
      <c r="BI97" s="390" t="n"/>
      <c r="BJ97" s="366" t="n"/>
      <c r="BK97" s="366" t="n"/>
      <c r="BL97" s="366" t="n"/>
      <c r="BM97" s="366" t="n"/>
      <c r="BN97" s="366" t="n"/>
      <c r="BO97" s="366" t="n"/>
      <c r="BP97" s="367" t="n"/>
    </row>
    <row r="98" ht="19.5" customHeight="1" s="179">
      <c r="B98" s="390" t="n"/>
      <c r="C98" s="366" t="n"/>
      <c r="D98" s="367" t="n"/>
      <c r="E98" s="390" t="n"/>
      <c r="F98" s="366" t="n"/>
      <c r="G98" s="366" t="n"/>
      <c r="H98" s="366" t="n"/>
      <c r="I98" s="366" t="n"/>
      <c r="J98" s="366" t="n"/>
      <c r="K98" s="366" t="n"/>
      <c r="L98" s="366" t="n"/>
      <c r="M98" s="366" t="n"/>
      <c r="N98" s="366" t="n"/>
      <c r="O98" s="366" t="n"/>
      <c r="P98" s="366" t="n"/>
      <c r="Q98" s="366" t="n"/>
      <c r="R98" s="366" t="n"/>
      <c r="S98" s="366" t="n"/>
      <c r="T98" s="366" t="n"/>
      <c r="U98" s="366" t="n"/>
      <c r="V98" s="366" t="n"/>
      <c r="W98" s="366" t="n"/>
      <c r="X98" s="366" t="n"/>
      <c r="Y98" s="366" t="n"/>
      <c r="Z98" s="366" t="n"/>
      <c r="AA98" s="366" t="n"/>
      <c r="AB98" s="366" t="n"/>
      <c r="AC98" s="366" t="n"/>
      <c r="AD98" s="366" t="n"/>
      <c r="AE98" s="366" t="n"/>
      <c r="AF98" s="366" t="n"/>
      <c r="AG98" s="366" t="n"/>
      <c r="AH98" s="366" t="n"/>
      <c r="AI98" s="366" t="n"/>
      <c r="AJ98" s="366" t="n"/>
      <c r="AK98" s="366" t="n"/>
      <c r="AL98" s="366" t="n"/>
      <c r="AM98" s="366" t="n"/>
      <c r="AN98" s="366" t="n"/>
      <c r="AO98" s="366" t="n"/>
      <c r="AP98" s="366" t="n"/>
      <c r="AQ98" s="366" t="n"/>
      <c r="AR98" s="366" t="n"/>
      <c r="AS98" s="366" t="n"/>
      <c r="AT98" s="366" t="n"/>
      <c r="AU98" s="366" t="n"/>
      <c r="AV98" s="366" t="n"/>
      <c r="AW98" s="366" t="n"/>
      <c r="AX98" s="366" t="n"/>
      <c r="AY98" s="366" t="n"/>
      <c r="AZ98" s="366" t="n"/>
      <c r="BA98" s="366" t="n"/>
      <c r="BB98" s="366" t="n"/>
      <c r="BC98" s="366" t="n"/>
      <c r="BD98" s="366" t="n"/>
      <c r="BE98" s="367" t="n"/>
      <c r="BF98" s="18" t="n"/>
      <c r="BG98" s="18" t="n"/>
      <c r="BH98" s="18" t="n"/>
      <c r="BI98" s="18" t="n"/>
      <c r="BJ98" s="18" t="n"/>
      <c r="BK98" s="18" t="n"/>
      <c r="BL98" s="317" t="inlineStr">
        <is>
          <t>Diretor</t>
        </is>
      </c>
      <c r="BM98" s="189" t="n"/>
      <c r="BO98" s="18" t="n"/>
      <c r="BP98" s="18" t="n"/>
    </row>
    <row r="99" ht="19.5" customHeight="1" s="179">
      <c r="B99" s="390" t="n"/>
      <c r="C99" s="366" t="n"/>
      <c r="D99" s="367" t="n"/>
      <c r="E99" s="390" t="n"/>
      <c r="F99" s="366" t="n"/>
      <c r="G99" s="366" t="n"/>
      <c r="H99" s="366" t="n"/>
      <c r="I99" s="366" t="n"/>
      <c r="J99" s="366" t="n"/>
      <c r="K99" s="366" t="n"/>
      <c r="L99" s="366" t="n"/>
      <c r="M99" s="366" t="n"/>
      <c r="N99" s="366" t="n"/>
      <c r="O99" s="366" t="n"/>
      <c r="P99" s="366" t="n"/>
      <c r="Q99" s="366" t="n"/>
      <c r="R99" s="366" t="n"/>
      <c r="S99" s="366" t="n"/>
      <c r="T99" s="366" t="n"/>
      <c r="U99" s="366" t="n"/>
      <c r="V99" s="366" t="n"/>
      <c r="W99" s="366" t="n"/>
      <c r="X99" s="366" t="n"/>
      <c r="Y99" s="366" t="n"/>
      <c r="Z99" s="366" t="n"/>
      <c r="AA99" s="366" t="n"/>
      <c r="AB99" s="366" t="n"/>
      <c r="AC99" s="366" t="n"/>
      <c r="AD99" s="366" t="n"/>
      <c r="AE99" s="366" t="n"/>
      <c r="AF99" s="366" t="n"/>
      <c r="AG99" s="366" t="n"/>
      <c r="AH99" s="366" t="n"/>
      <c r="AI99" s="366" t="n"/>
      <c r="AJ99" s="366" t="n"/>
      <c r="AK99" s="366" t="n"/>
      <c r="AL99" s="366" t="n"/>
      <c r="AM99" s="366" t="n"/>
      <c r="AN99" s="366" t="n"/>
      <c r="AO99" s="366" t="n"/>
      <c r="AP99" s="366" t="n"/>
      <c r="AQ99" s="366" t="n"/>
      <c r="AR99" s="366" t="n"/>
      <c r="AS99" s="366" t="n"/>
      <c r="AT99" s="366" t="n"/>
      <c r="AU99" s="366" t="n"/>
      <c r="AV99" s="366" t="n"/>
      <c r="AW99" s="366" t="n"/>
      <c r="AX99" s="366" t="n"/>
      <c r="AY99" s="366" t="n"/>
      <c r="AZ99" s="366" t="n"/>
      <c r="BA99" s="366" t="n"/>
      <c r="BB99" s="366" t="n"/>
      <c r="BC99" s="366" t="n"/>
      <c r="BD99" s="366" t="n"/>
      <c r="BE99" s="367" t="n"/>
      <c r="BF99" s="18" t="n"/>
      <c r="BG99" s="51" t="n"/>
      <c r="BH99" s="51" t="n"/>
      <c r="BI99" s="51" t="n"/>
      <c r="BJ99" s="51" t="n"/>
      <c r="BK99" s="51" t="n"/>
      <c r="BL99" s="51" t="n"/>
      <c r="BM99" s="51" t="n"/>
      <c r="BN99" s="51" t="n"/>
      <c r="BO99" s="51" t="n"/>
      <c r="BP99" s="51" t="n"/>
    </row>
    <row r="100" ht="19.5" customHeight="1" s="179">
      <c r="B100" s="390" t="n"/>
      <c r="C100" s="366" t="n"/>
      <c r="D100" s="367" t="n"/>
      <c r="E100" s="390" t="n"/>
      <c r="F100" s="366" t="n"/>
      <c r="G100" s="366" t="n"/>
      <c r="H100" s="366" t="n"/>
      <c r="I100" s="366" t="n"/>
      <c r="J100" s="366" t="n"/>
      <c r="K100" s="366" t="n"/>
      <c r="L100" s="366" t="n"/>
      <c r="M100" s="366" t="n"/>
      <c r="N100" s="366" t="n"/>
      <c r="O100" s="366" t="n"/>
      <c r="P100" s="366" t="n"/>
      <c r="Q100" s="366" t="n"/>
      <c r="R100" s="366" t="n"/>
      <c r="S100" s="366" t="n"/>
      <c r="T100" s="366" t="n"/>
      <c r="U100" s="366" t="n"/>
      <c r="V100" s="366" t="n"/>
      <c r="W100" s="366" t="n"/>
      <c r="X100" s="366" t="n"/>
      <c r="Y100" s="366" t="n"/>
      <c r="Z100" s="366" t="n"/>
      <c r="AA100" s="366" t="n"/>
      <c r="AB100" s="366" t="n"/>
      <c r="AC100" s="366" t="n"/>
      <c r="AD100" s="366" t="n"/>
      <c r="AE100" s="366" t="n"/>
      <c r="AF100" s="366" t="n"/>
      <c r="AG100" s="366" t="n"/>
      <c r="AH100" s="366" t="n"/>
      <c r="AI100" s="366" t="n"/>
      <c r="AJ100" s="366" t="n"/>
      <c r="AK100" s="366" t="n"/>
      <c r="AL100" s="366" t="n"/>
      <c r="AM100" s="366" t="n"/>
      <c r="AN100" s="366" t="n"/>
      <c r="AO100" s="366" t="n"/>
      <c r="AP100" s="366" t="n"/>
      <c r="AQ100" s="366" t="n"/>
      <c r="AR100" s="366" t="n"/>
      <c r="AS100" s="366" t="n"/>
      <c r="AT100" s="366" t="n"/>
      <c r="AU100" s="366" t="n"/>
      <c r="AV100" s="366" t="n"/>
      <c r="AW100" s="366" t="n"/>
      <c r="AX100" s="366" t="n"/>
      <c r="AY100" s="366" t="n"/>
      <c r="AZ100" s="366" t="n"/>
      <c r="BA100" s="366" t="n"/>
      <c r="BB100" s="366" t="n"/>
      <c r="BC100" s="366" t="n"/>
      <c r="BD100" s="366" t="n"/>
      <c r="BE100" s="367" t="n"/>
      <c r="BF100" s="18" t="n"/>
      <c r="BG100" s="51" t="n"/>
      <c r="BH100" s="51" t="n"/>
      <c r="BI100" s="390" t="n"/>
      <c r="BJ100" s="366" t="n"/>
      <c r="BK100" s="366" t="n"/>
      <c r="BL100" s="366" t="n"/>
      <c r="BM100" s="366" t="n"/>
      <c r="BN100" s="366" t="n"/>
      <c r="BO100" s="366" t="n"/>
      <c r="BP100" s="367" t="n"/>
    </row>
    <row r="101" ht="19.5" customHeight="1" s="179">
      <c r="B101" s="390" t="n"/>
      <c r="C101" s="366" t="n"/>
      <c r="D101" s="367" t="n"/>
      <c r="E101" s="390" t="n"/>
      <c r="F101" s="366" t="n"/>
      <c r="G101" s="366" t="n"/>
      <c r="H101" s="366" t="n"/>
      <c r="I101" s="366" t="n"/>
      <c r="J101" s="366" t="n"/>
      <c r="K101" s="366" t="n"/>
      <c r="L101" s="366" t="n"/>
      <c r="M101" s="366" t="n"/>
      <c r="N101" s="366" t="n"/>
      <c r="O101" s="366" t="n"/>
      <c r="P101" s="366" t="n"/>
      <c r="Q101" s="366" t="n"/>
      <c r="R101" s="366" t="n"/>
      <c r="S101" s="366" t="n"/>
      <c r="T101" s="366" t="n"/>
      <c r="U101" s="366" t="n"/>
      <c r="V101" s="366" t="n"/>
      <c r="W101" s="366" t="n"/>
      <c r="X101" s="366" t="n"/>
      <c r="Y101" s="366" t="n"/>
      <c r="Z101" s="366" t="n"/>
      <c r="AA101" s="366" t="n"/>
      <c r="AB101" s="366" t="n"/>
      <c r="AC101" s="366" t="n"/>
      <c r="AD101" s="366" t="n"/>
      <c r="AE101" s="366" t="n"/>
      <c r="AF101" s="366" t="n"/>
      <c r="AG101" s="366" t="n"/>
      <c r="AH101" s="366" t="n"/>
      <c r="AI101" s="366" t="n"/>
      <c r="AJ101" s="366" t="n"/>
      <c r="AK101" s="366" t="n"/>
      <c r="AL101" s="366" t="n"/>
      <c r="AM101" s="366" t="n"/>
      <c r="AN101" s="366" t="n"/>
      <c r="AO101" s="366" t="n"/>
      <c r="AP101" s="366" t="n"/>
      <c r="AQ101" s="366" t="n"/>
      <c r="AR101" s="366" t="n"/>
      <c r="AS101" s="366" t="n"/>
      <c r="AT101" s="366" t="n"/>
      <c r="AU101" s="366" t="n"/>
      <c r="AV101" s="366" t="n"/>
      <c r="AW101" s="366" t="n"/>
      <c r="AX101" s="366" t="n"/>
      <c r="AY101" s="366" t="n"/>
      <c r="AZ101" s="366" t="n"/>
      <c r="BA101" s="366" t="n"/>
      <c r="BB101" s="366" t="n"/>
      <c r="BC101" s="366" t="n"/>
      <c r="BD101" s="366" t="n"/>
      <c r="BE101" s="367" t="n"/>
      <c r="BF101" s="18" t="n"/>
      <c r="BG101" s="51" t="n"/>
      <c r="BH101" s="51" t="n"/>
      <c r="BI101" s="51" t="n"/>
      <c r="BJ101" s="51" t="n"/>
      <c r="BK101" s="51" t="n"/>
      <c r="BL101" s="317" t="inlineStr">
        <is>
          <t>Inspeção Escolar</t>
        </is>
      </c>
      <c r="BM101" s="189" t="n"/>
      <c r="BO101" s="51" t="n"/>
      <c r="BP101" s="51" t="n"/>
    </row>
  </sheetData>
  <mergeCells count="348">
    <mergeCell ref="D21:L21"/>
    <mergeCell ref="E101:BE101"/>
    <mergeCell ref="E76:BE76"/>
    <mergeCell ref="BG78:BR78"/>
    <mergeCell ref="D61:L61"/>
    <mergeCell ref="BC37:BE37"/>
    <mergeCell ref="D48:L48"/>
    <mergeCell ref="U7:AF7"/>
    <mergeCell ref="B12:C12"/>
    <mergeCell ref="B84:D84"/>
    <mergeCell ref="D62:L62"/>
    <mergeCell ref="D56:L56"/>
    <mergeCell ref="B14:C14"/>
    <mergeCell ref="BC13:BE13"/>
    <mergeCell ref="E92:BE92"/>
    <mergeCell ref="B13:C13"/>
    <mergeCell ref="D64:L64"/>
    <mergeCell ref="B80:D80"/>
    <mergeCell ref="D51:L51"/>
    <mergeCell ref="M31:AL31"/>
    <mergeCell ref="BC63:BE63"/>
    <mergeCell ref="E94:BE94"/>
    <mergeCell ref="B55:C55"/>
    <mergeCell ref="BC40:BE40"/>
    <mergeCell ref="BC27:BE27"/>
    <mergeCell ref="E95:BE95"/>
    <mergeCell ref="M26:AL26"/>
    <mergeCell ref="E89:BE89"/>
    <mergeCell ref="BG76:BJ76"/>
    <mergeCell ref="B25:C25"/>
    <mergeCell ref="BC22:BE22"/>
    <mergeCell ref="BG84:BR84"/>
    <mergeCell ref="B99:D99"/>
    <mergeCell ref="AS7:BA7"/>
    <mergeCell ref="BG86:BR86"/>
    <mergeCell ref="BG80:BR80"/>
    <mergeCell ref="B74:D74"/>
    <mergeCell ref="D39:L39"/>
    <mergeCell ref="B53:C53"/>
    <mergeCell ref="B6:S6"/>
    <mergeCell ref="BC38:BE38"/>
    <mergeCell ref="B76:D76"/>
    <mergeCell ref="BC46:BE46"/>
    <mergeCell ref="M28:AL28"/>
    <mergeCell ref="B15:C15"/>
    <mergeCell ref="D65:L65"/>
    <mergeCell ref="BC41:BE41"/>
    <mergeCell ref="AD5:BA5"/>
    <mergeCell ref="M32:AL32"/>
    <mergeCell ref="BL75:BO75"/>
    <mergeCell ref="D17:L17"/>
    <mergeCell ref="E97:BE97"/>
    <mergeCell ref="B87:D87"/>
    <mergeCell ref="E96:BE96"/>
    <mergeCell ref="X5:AC5"/>
    <mergeCell ref="BG89:BR89"/>
    <mergeCell ref="BC43:BE43"/>
    <mergeCell ref="E98:BE98"/>
    <mergeCell ref="D12:L12"/>
    <mergeCell ref="BC72:BE72"/>
    <mergeCell ref="BC34:BE34"/>
    <mergeCell ref="BC28:BE28"/>
    <mergeCell ref="B34:C34"/>
    <mergeCell ref="D14:L14"/>
    <mergeCell ref="B28:C28"/>
    <mergeCell ref="M16:AL16"/>
    <mergeCell ref="BC59:BE59"/>
    <mergeCell ref="B30:C30"/>
    <mergeCell ref="M18:AL18"/>
    <mergeCell ref="M45:AL45"/>
    <mergeCell ref="AM9:BB9"/>
    <mergeCell ref="M17:AL17"/>
    <mergeCell ref="BC61:BE61"/>
    <mergeCell ref="B77:D77"/>
    <mergeCell ref="M47:AL47"/>
    <mergeCell ref="BC54:BE54"/>
    <mergeCell ref="M19:AL19"/>
    <mergeCell ref="Z6:AJ6"/>
    <mergeCell ref="BC62:BE62"/>
    <mergeCell ref="BC56:BE56"/>
    <mergeCell ref="M44:AL44"/>
    <mergeCell ref="B23:C23"/>
    <mergeCell ref="D58:L58"/>
    <mergeCell ref="BL95:BM95"/>
    <mergeCell ref="B95:D95"/>
    <mergeCell ref="B89:D89"/>
    <mergeCell ref="B97:D97"/>
    <mergeCell ref="D20:L20"/>
    <mergeCell ref="B90:D90"/>
    <mergeCell ref="M41:AL41"/>
    <mergeCell ref="D22:L22"/>
    <mergeCell ref="B36:C36"/>
    <mergeCell ref="M24:AL24"/>
    <mergeCell ref="M66:AL66"/>
    <mergeCell ref="BC50:BE50"/>
    <mergeCell ref="D13:L13"/>
    <mergeCell ref="M63:AL63"/>
    <mergeCell ref="M53:AL53"/>
    <mergeCell ref="B31:C31"/>
    <mergeCell ref="M68:AL68"/>
    <mergeCell ref="M55:AL55"/>
    <mergeCell ref="BC39:BE39"/>
    <mergeCell ref="M67:AL67"/>
    <mergeCell ref="M48:AL48"/>
    <mergeCell ref="M69:AL69"/>
    <mergeCell ref="BC64:BE64"/>
    <mergeCell ref="D33:L33"/>
    <mergeCell ref="D35:L35"/>
    <mergeCell ref="B49:C49"/>
    <mergeCell ref="BC65:BE65"/>
    <mergeCell ref="M37:AL37"/>
    <mergeCell ref="B24:C24"/>
    <mergeCell ref="D34:L34"/>
    <mergeCell ref="B96:D96"/>
    <mergeCell ref="B32:C32"/>
    <mergeCell ref="B63:C63"/>
    <mergeCell ref="B26:C26"/>
    <mergeCell ref="D36:L36"/>
    <mergeCell ref="M38:AL38"/>
    <mergeCell ref="B73:AF73"/>
    <mergeCell ref="B98:D98"/>
    <mergeCell ref="B27:C27"/>
    <mergeCell ref="BC12:BE12"/>
    <mergeCell ref="BC14:BE14"/>
    <mergeCell ref="BC60:BE60"/>
    <mergeCell ref="D29:L29"/>
    <mergeCell ref="D23:L23"/>
    <mergeCell ref="B37:C37"/>
    <mergeCell ref="E77:BE77"/>
    <mergeCell ref="M62:AL62"/>
    <mergeCell ref="M72:AL72"/>
    <mergeCell ref="D49:L49"/>
    <mergeCell ref="BC25:BE25"/>
    <mergeCell ref="BC71:BE71"/>
    <mergeCell ref="BL77:BO77"/>
    <mergeCell ref="B71:C71"/>
    <mergeCell ref="M59:AL59"/>
    <mergeCell ref="B58:C58"/>
    <mergeCell ref="B52:C52"/>
    <mergeCell ref="B60:C60"/>
    <mergeCell ref="D25:L25"/>
    <mergeCell ref="M54:AL54"/>
    <mergeCell ref="BC20:BE20"/>
    <mergeCell ref="E88:BE88"/>
    <mergeCell ref="E82:BE82"/>
    <mergeCell ref="M65:AL65"/>
    <mergeCell ref="D54:L54"/>
    <mergeCell ref="BC15:BE15"/>
    <mergeCell ref="BC51:BE51"/>
    <mergeCell ref="B45:C45"/>
    <mergeCell ref="BC30:BE30"/>
    <mergeCell ref="BG79:BR79"/>
    <mergeCell ref="B47:C47"/>
    <mergeCell ref="D57:L57"/>
    <mergeCell ref="B59:C59"/>
    <mergeCell ref="D32:L32"/>
    <mergeCell ref="B46:C46"/>
    <mergeCell ref="BG81:BR81"/>
    <mergeCell ref="B48:C48"/>
    <mergeCell ref="BC33:BE33"/>
    <mergeCell ref="BC35:BE35"/>
    <mergeCell ref="U5:W5"/>
    <mergeCell ref="D50:L50"/>
    <mergeCell ref="D44:L44"/>
    <mergeCell ref="D60:L60"/>
    <mergeCell ref="B68:C68"/>
    <mergeCell ref="M27:AL27"/>
    <mergeCell ref="E90:BE90"/>
    <mergeCell ref="BG92:BR92"/>
    <mergeCell ref="D45:L45"/>
    <mergeCell ref="BG77:BJ77"/>
    <mergeCell ref="E91:BE91"/>
    <mergeCell ref="E85:BE85"/>
    <mergeCell ref="D70:L70"/>
    <mergeCell ref="BG75:BJ75"/>
    <mergeCell ref="BC21:BE21"/>
    <mergeCell ref="E93:BE93"/>
    <mergeCell ref="B21:C21"/>
    <mergeCell ref="B67:C67"/>
    <mergeCell ref="BC23:BE23"/>
    <mergeCell ref="B61:C61"/>
    <mergeCell ref="D71:L71"/>
    <mergeCell ref="B69:C69"/>
    <mergeCell ref="BG87:BR87"/>
    <mergeCell ref="M40:AL40"/>
    <mergeCell ref="E84:BE84"/>
    <mergeCell ref="M15:AL15"/>
    <mergeCell ref="M12:AL12"/>
    <mergeCell ref="B64:C64"/>
    <mergeCell ref="B51:C51"/>
    <mergeCell ref="E86:BE86"/>
    <mergeCell ref="BC49:BE49"/>
    <mergeCell ref="E80:BE80"/>
    <mergeCell ref="BG82:BR82"/>
    <mergeCell ref="BC36:BE36"/>
    <mergeCell ref="B16:C16"/>
    <mergeCell ref="E81:BE81"/>
    <mergeCell ref="B88:D88"/>
    <mergeCell ref="D66:L66"/>
    <mergeCell ref="B82:D82"/>
    <mergeCell ref="B18:C18"/>
    <mergeCell ref="D53:L53"/>
    <mergeCell ref="D47:L47"/>
    <mergeCell ref="BG74:BL74"/>
    <mergeCell ref="M35:AL35"/>
    <mergeCell ref="B83:D83"/>
    <mergeCell ref="BC29:BE29"/>
    <mergeCell ref="D15:L15"/>
    <mergeCell ref="B29:C29"/>
    <mergeCell ref="B85:D85"/>
    <mergeCell ref="BC31:BE31"/>
    <mergeCell ref="M30:AL30"/>
    <mergeCell ref="M46:AL46"/>
    <mergeCell ref="M61:AL61"/>
    <mergeCell ref="AK6:BA6"/>
    <mergeCell ref="BC32:BE32"/>
    <mergeCell ref="BC26:BE26"/>
    <mergeCell ref="BG88:BR88"/>
    <mergeCell ref="M14:AL14"/>
    <mergeCell ref="B72:C72"/>
    <mergeCell ref="BC57:BE57"/>
    <mergeCell ref="M56:AL56"/>
    <mergeCell ref="BG90:BR90"/>
    <mergeCell ref="M43:AL43"/>
    <mergeCell ref="B78:D78"/>
    <mergeCell ref="D28:L28"/>
    <mergeCell ref="AD11:AL11"/>
    <mergeCell ref="B42:C42"/>
    <mergeCell ref="BC58:BE58"/>
    <mergeCell ref="BC52:BE52"/>
    <mergeCell ref="BG85:BR85"/>
    <mergeCell ref="B17:C17"/>
    <mergeCell ref="D55:L55"/>
    <mergeCell ref="D30:L30"/>
    <mergeCell ref="B44:C44"/>
    <mergeCell ref="D67:L67"/>
    <mergeCell ref="B19:C19"/>
    <mergeCell ref="M25:AL25"/>
    <mergeCell ref="B91:D91"/>
    <mergeCell ref="D69:L69"/>
    <mergeCell ref="M36:AL36"/>
    <mergeCell ref="M33:AL33"/>
    <mergeCell ref="U4:BA4"/>
    <mergeCell ref="B20:C20"/>
    <mergeCell ref="B93:D93"/>
    <mergeCell ref="BC70:BE70"/>
    <mergeCell ref="B86:D86"/>
    <mergeCell ref="BL76:BO76"/>
    <mergeCell ref="BC45:BE45"/>
    <mergeCell ref="E100:BE100"/>
    <mergeCell ref="B101:D101"/>
    <mergeCell ref="U6:Y6"/>
    <mergeCell ref="BC53:BE53"/>
    <mergeCell ref="BC47:BE47"/>
    <mergeCell ref="D16:L16"/>
    <mergeCell ref="BF11:BR11"/>
    <mergeCell ref="D18:L18"/>
    <mergeCell ref="M64:AL64"/>
    <mergeCell ref="BC48:BE48"/>
    <mergeCell ref="M51:AL51"/>
    <mergeCell ref="BG91:BR91"/>
    <mergeCell ref="B79:D79"/>
    <mergeCell ref="M21:AL21"/>
    <mergeCell ref="B81:D81"/>
    <mergeCell ref="D31:L31"/>
    <mergeCell ref="B22:C22"/>
    <mergeCell ref="M34:AL34"/>
    <mergeCell ref="E75:BE75"/>
    <mergeCell ref="D72:L72"/>
    <mergeCell ref="M52:AL52"/>
    <mergeCell ref="AG7:AR7"/>
    <mergeCell ref="M49:AL49"/>
    <mergeCell ref="M39:AL39"/>
    <mergeCell ref="B92:D92"/>
    <mergeCell ref="BC55:BE55"/>
    <mergeCell ref="D24:L24"/>
    <mergeCell ref="B38:C38"/>
    <mergeCell ref="B94:D94"/>
    <mergeCell ref="D42:L42"/>
    <mergeCell ref="D26:L26"/>
    <mergeCell ref="BL101:BM101"/>
    <mergeCell ref="B40:C40"/>
    <mergeCell ref="BI94:BP94"/>
    <mergeCell ref="D19:L19"/>
    <mergeCell ref="B33:C33"/>
    <mergeCell ref="M57:AL57"/>
    <mergeCell ref="B41:C41"/>
    <mergeCell ref="M29:AL29"/>
    <mergeCell ref="B35:C35"/>
    <mergeCell ref="M23:AL23"/>
    <mergeCell ref="M71:AL71"/>
    <mergeCell ref="BC66:BE66"/>
    <mergeCell ref="M58:AL58"/>
    <mergeCell ref="B66:C66"/>
    <mergeCell ref="U2:BA2"/>
    <mergeCell ref="BC68:BE68"/>
    <mergeCell ref="D37:L37"/>
    <mergeCell ref="BC67:BE67"/>
    <mergeCell ref="U3:BA3"/>
    <mergeCell ref="BI97:BP97"/>
    <mergeCell ref="M20:AL20"/>
    <mergeCell ref="E83:BE83"/>
    <mergeCell ref="BC69:BE69"/>
    <mergeCell ref="D38:L38"/>
    <mergeCell ref="M22:AL22"/>
    <mergeCell ref="B100:D100"/>
    <mergeCell ref="B75:D75"/>
    <mergeCell ref="E78:BE78"/>
    <mergeCell ref="M42:AL42"/>
    <mergeCell ref="D63:L63"/>
    <mergeCell ref="BI100:BP100"/>
    <mergeCell ref="D52:L52"/>
    <mergeCell ref="BC16:BE16"/>
    <mergeCell ref="B54:C54"/>
    <mergeCell ref="D27:L27"/>
    <mergeCell ref="AD10:AL10"/>
    <mergeCell ref="BC18:BE18"/>
    <mergeCell ref="B56:C56"/>
    <mergeCell ref="AM12:BB12"/>
    <mergeCell ref="B43:C43"/>
    <mergeCell ref="M70:AL70"/>
    <mergeCell ref="M60:AL60"/>
    <mergeCell ref="B57:C57"/>
    <mergeCell ref="BC42:BE42"/>
    <mergeCell ref="E79:BE79"/>
    <mergeCell ref="BC44:BE44"/>
    <mergeCell ref="E74:BE74"/>
    <mergeCell ref="D46:L46"/>
    <mergeCell ref="D40:L40"/>
    <mergeCell ref="B62:C62"/>
    <mergeCell ref="M50:AL50"/>
    <mergeCell ref="D41:L41"/>
    <mergeCell ref="B39:C39"/>
    <mergeCell ref="B70:C70"/>
    <mergeCell ref="D43:L43"/>
    <mergeCell ref="BC24:BE24"/>
    <mergeCell ref="BC17:BE17"/>
    <mergeCell ref="D68:L68"/>
    <mergeCell ref="BC19:BE19"/>
    <mergeCell ref="E87:BE87"/>
    <mergeCell ref="M13:AL13"/>
    <mergeCell ref="B2:S5"/>
    <mergeCell ref="D59:L59"/>
    <mergeCell ref="B65:C65"/>
    <mergeCell ref="BG83:BR83"/>
    <mergeCell ref="E99:BE99"/>
    <mergeCell ref="B50:C50"/>
    <mergeCell ref="BL98:BM98"/>
  </mergeCells>
  <pageMargins left="0.25" right="0.25" top="0.75" bottom="0.75" header="0" footer="0"/>
  <pageSetup orientation="landscape" paperSize="9" fitToHeight="0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tabColor rgb="FFFF0000"/>
    <outlinePr summaryBelow="1" summaryRight="1"/>
    <pageSetUpPr/>
  </sheetPr>
  <dimension ref="A1:AT71"/>
  <sheetViews>
    <sheetView showGridLines="0" zoomScale="80" zoomScaleNormal="80" workbookViewId="0">
      <selection activeCell="C20" sqref="C20:Q20"/>
    </sheetView>
  </sheetViews>
  <sheetFormatPr baseColWidth="8" defaultColWidth="12.59765625" defaultRowHeight="15" customHeight="1"/>
  <cols>
    <col width="4.19921875" customWidth="1" style="179" min="1" max="1"/>
    <col width="19.5" customWidth="1" style="5" min="2" max="2"/>
    <col width="20.3984375" customWidth="1" style="5" min="3" max="3"/>
    <col width="2.5" customWidth="1" style="5" min="4" max="8"/>
    <col width="3.5" customWidth="1" style="5" min="9" max="9"/>
    <col width="2.5" customWidth="1" style="179" min="10" max="11"/>
    <col width="4.19921875" customWidth="1" style="179" min="12" max="12"/>
    <col width="2.5" customWidth="1" style="179" min="13" max="16"/>
    <col width="5" customWidth="1" style="179" min="17" max="17"/>
    <col width="8.59765625" customWidth="1" style="179" min="18" max="24"/>
    <col width="11.09765625" customWidth="1" style="5" min="25" max="25"/>
    <col hidden="1" width="7.3984375" customWidth="1" style="179" min="26" max="26"/>
    <col hidden="1" width="7.8984375" customWidth="1" style="179" min="27" max="27"/>
    <col hidden="1" width="9.8984375" customWidth="1" style="179" min="28" max="28"/>
    <col width="34.5" customWidth="1" style="179" min="29" max="29"/>
    <col width="8.59765625" customWidth="1" style="179" min="30" max="41"/>
  </cols>
  <sheetData>
    <row r="1" ht="15" customHeight="1" s="179" thickBot="1">
      <c r="C1" s="79" t="n"/>
      <c r="AT1" s="5" t="n"/>
    </row>
    <row r="2" ht="15.6" customHeight="1" s="179">
      <c r="B2" s="425" t="n"/>
      <c r="C2" s="426" t="n"/>
      <c r="D2" s="91" t="n"/>
      <c r="E2" s="348" t="inlineStr">
        <is>
          <t>COLÉGIO ESTADUAL PROFª MARIA TEREZINHA DE CARVALHO MACHADO</t>
        </is>
      </c>
      <c r="F2" s="427" t="n"/>
      <c r="G2" s="427" t="n"/>
      <c r="H2" s="427" t="n"/>
      <c r="I2" s="427" t="n"/>
      <c r="J2" s="427" t="n"/>
      <c r="K2" s="427" t="n"/>
      <c r="L2" s="427" t="n"/>
      <c r="M2" s="427" t="n"/>
      <c r="N2" s="427" t="n"/>
      <c r="O2" s="427" t="n"/>
      <c r="P2" s="427" t="n"/>
      <c r="Q2" s="427" t="n"/>
      <c r="R2" s="427" t="n"/>
      <c r="S2" s="427" t="n"/>
      <c r="T2" s="427" t="n"/>
      <c r="U2" s="428" t="n"/>
      <c r="AB2" s="1" t="n"/>
      <c r="AC2" s="80" t="n"/>
      <c r="AD2" s="1" t="n"/>
      <c r="AE2" s="1" t="n"/>
      <c r="AF2" s="1" t="n"/>
      <c r="AG2" s="1" t="n"/>
      <c r="AH2" s="1" t="n"/>
      <c r="AI2" s="1" t="n"/>
      <c r="AJ2" s="1" t="n"/>
      <c r="AK2" s="1" t="n"/>
      <c r="AL2" s="1" t="n"/>
      <c r="AM2" s="1" t="n"/>
      <c r="AN2" s="1" t="n"/>
      <c r="AO2" s="1" t="n"/>
      <c r="AP2" s="1" t="n"/>
    </row>
    <row r="3" ht="15.6" customHeight="1" s="179">
      <c r="B3" s="429" t="n"/>
      <c r="C3" s="430" t="n"/>
      <c r="E3" s="92" t="inlineStr">
        <is>
          <t xml:space="preserve">Componente Curricular: </t>
        </is>
      </c>
      <c r="F3" s="92" t="n"/>
      <c r="G3" s="92" t="n"/>
      <c r="H3" s="92" t="n"/>
      <c r="I3" s="92" t="n"/>
      <c r="J3" s="92" t="n"/>
      <c r="K3" s="92" t="n"/>
      <c r="L3" s="92" t="n"/>
      <c r="M3" s="336" t="n"/>
      <c r="N3" s="431" t="n"/>
      <c r="O3" s="431" t="n"/>
      <c r="P3" s="431" t="n"/>
      <c r="Q3" s="431" t="n"/>
      <c r="R3" s="431" t="n"/>
      <c r="S3" s="431" t="n"/>
      <c r="T3" s="432" t="n"/>
      <c r="U3" s="93" t="n"/>
      <c r="AB3" s="1" t="n"/>
      <c r="AC3" s="80" t="n"/>
      <c r="AD3" s="1" t="n"/>
      <c r="AE3" s="1" t="n"/>
      <c r="AF3" s="1" t="n"/>
      <c r="AG3" s="1" t="n"/>
      <c r="AH3" s="1" t="n"/>
      <c r="AI3" s="1" t="n"/>
      <c r="AJ3" s="1" t="n"/>
      <c r="AK3" s="1" t="n"/>
      <c r="AL3" s="1" t="n"/>
      <c r="AM3" s="1" t="n"/>
      <c r="AN3" s="1" t="n"/>
      <c r="AO3" s="1" t="n"/>
      <c r="AP3" s="1" t="n"/>
    </row>
    <row r="4" ht="15.6" customHeight="1" s="179">
      <c r="B4" s="429" t="n"/>
      <c r="C4" s="430" t="n"/>
      <c r="E4" s="94" t="inlineStr">
        <is>
          <t xml:space="preserve">Docente: </t>
        </is>
      </c>
      <c r="F4" s="94" t="n"/>
      <c r="G4" s="94" t="n"/>
      <c r="H4" s="94" t="n"/>
      <c r="I4" s="337" t="n"/>
      <c r="J4" s="431" t="n"/>
      <c r="K4" s="431" t="n"/>
      <c r="L4" s="431" t="n"/>
      <c r="M4" s="431" t="n"/>
      <c r="N4" s="431" t="n"/>
      <c r="O4" s="431" t="n"/>
      <c r="P4" s="431" t="n"/>
      <c r="Q4" s="431" t="n"/>
      <c r="R4" s="431" t="n"/>
      <c r="S4" s="431" t="n"/>
      <c r="T4" s="432" t="n"/>
      <c r="U4" s="93" t="n"/>
      <c r="AB4" s="1" t="n"/>
      <c r="AC4" s="80" t="n"/>
      <c r="AD4" s="1" t="n"/>
      <c r="AE4" s="1" t="n"/>
      <c r="AF4" s="1" t="n"/>
      <c r="AG4" s="1" t="n"/>
      <c r="AH4" s="1" t="n"/>
      <c r="AI4" s="1" t="n"/>
      <c r="AJ4" s="1" t="n"/>
      <c r="AK4" s="1" t="n"/>
      <c r="AL4" s="1" t="n"/>
      <c r="AM4" s="1" t="n"/>
      <c r="AN4" s="1" t="n"/>
      <c r="AO4" s="1" t="n"/>
      <c r="AP4" s="1" t="n"/>
    </row>
    <row r="5" ht="16.2" customHeight="1" s="179" thickBot="1">
      <c r="B5" s="429" t="n"/>
      <c r="C5" s="430" t="n"/>
      <c r="E5" s="95" t="inlineStr">
        <is>
          <t>Turma:</t>
        </is>
      </c>
      <c r="F5" s="95" t="n"/>
      <c r="G5" s="95" t="n"/>
      <c r="H5" s="338">
        <f>ALUNOS!B2</f>
        <v/>
      </c>
      <c r="I5" s="431" t="n"/>
      <c r="J5" s="431" t="n"/>
      <c r="K5" s="431" t="n"/>
      <c r="L5" s="431" t="n"/>
      <c r="M5" s="432" t="n"/>
      <c r="N5" s="96" t="inlineStr">
        <is>
          <t xml:space="preserve">Turno: </t>
        </is>
      </c>
      <c r="O5" s="96" t="n"/>
      <c r="P5" s="96" t="n"/>
      <c r="Q5" s="338">
        <f>ALUNOS!C2</f>
        <v/>
      </c>
      <c r="R5" s="431" t="n"/>
      <c r="S5" s="431" t="n"/>
      <c r="T5" s="432" t="n"/>
      <c r="U5" s="97" t="n"/>
      <c r="AB5" s="1" t="n"/>
      <c r="AC5" s="80" t="n"/>
      <c r="AD5" s="1" t="n"/>
      <c r="AE5" s="1" t="n"/>
      <c r="AF5" s="1" t="n"/>
      <c r="AG5" s="1" t="n"/>
      <c r="AH5" s="1" t="n"/>
      <c r="AI5" s="1" t="n"/>
      <c r="AJ5" s="1" t="n"/>
      <c r="AK5" s="1" t="n"/>
      <c r="AL5" s="1" t="n"/>
      <c r="AM5" s="1" t="n"/>
      <c r="AN5" s="1" t="n"/>
      <c r="AO5" s="1" t="n"/>
      <c r="AP5" s="1" t="n"/>
    </row>
    <row r="6" ht="16.2" customHeight="1" s="179" thickBot="1">
      <c r="B6" s="433" t="inlineStr">
        <is>
          <t>Regional Metropolitana VI</t>
        </is>
      </c>
      <c r="C6" s="434" t="n"/>
      <c r="D6" s="91" t="n"/>
      <c r="E6" s="94" t="inlineStr">
        <is>
          <t xml:space="preserve">Carga horária: </t>
        </is>
      </c>
      <c r="F6" s="94" t="n"/>
      <c r="G6" s="94" t="n"/>
      <c r="H6" s="99" t="n"/>
      <c r="I6" s="99" t="n"/>
      <c r="J6" s="170">
        <f>SUM('1o Trimestre'!S7:W7,'2o Trimestre'!L1:AR7,'3o Trimestre'!S7:W7)</f>
        <v/>
      </c>
      <c r="K6" s="435" t="n"/>
      <c r="L6" s="436" t="n"/>
      <c r="M6" s="99" t="inlineStr">
        <is>
          <t xml:space="preserve">Aulas previstas: </t>
        </is>
      </c>
      <c r="N6" s="100" t="n"/>
      <c r="O6" s="100" t="n"/>
      <c r="P6" s="98" t="n"/>
      <c r="Q6" s="100" t="n"/>
      <c r="R6" s="170">
        <f>SUM('1o Trimestre'!AE7:AI7,'2o Trimestre'!AE7:AI7,'3o Trimestre'!AE7:AI7)</f>
        <v/>
      </c>
      <c r="S6" s="99" t="inlineStr">
        <is>
          <t xml:space="preserve">Aulas dadas: </t>
        </is>
      </c>
      <c r="T6" s="99" t="n"/>
      <c r="U6" s="171">
        <f>SUM('1o Trimestre'!AN7:AR7,'2o Trimestre'!AN7:AR7,'3o Trimestre'!AN7:AR7)</f>
        <v/>
      </c>
      <c r="AB6" s="1" t="n"/>
      <c r="AC6" s="80" t="n"/>
      <c r="AD6" s="1" t="n"/>
      <c r="AE6" s="1" t="n"/>
      <c r="AF6" s="1" t="n"/>
      <c r="AG6" s="1" t="n"/>
      <c r="AH6" s="1" t="n"/>
      <c r="AI6" s="1" t="n"/>
      <c r="AJ6" s="1" t="n"/>
      <c r="AK6" s="1" t="n"/>
      <c r="AL6" s="1" t="n"/>
      <c r="AM6" s="1" t="n"/>
      <c r="AN6" s="1" t="n"/>
      <c r="AO6" s="1" t="n"/>
      <c r="AP6" s="1" t="n"/>
    </row>
    <row r="7" ht="13.8" customHeight="1" s="179">
      <c r="B7" s="1" t="n"/>
      <c r="C7" s="81" t="n"/>
      <c r="D7" s="1" t="n"/>
      <c r="AB7" s="1" t="n"/>
      <c r="AC7" s="80" t="n"/>
      <c r="AD7" s="1" t="n"/>
      <c r="AE7" s="1" t="n"/>
      <c r="AF7" s="1" t="n"/>
      <c r="AG7" s="1" t="n"/>
      <c r="AH7" s="1" t="n"/>
      <c r="AI7" s="1" t="n"/>
      <c r="AJ7" s="1" t="n"/>
      <c r="AK7" s="1" t="n"/>
      <c r="AL7" s="1" t="n"/>
      <c r="AM7" s="1" t="n"/>
      <c r="AN7" s="1" t="n"/>
      <c r="AO7" s="1" t="n"/>
      <c r="AP7" s="1" t="n"/>
    </row>
    <row r="9" ht="15" customHeight="1" s="179" thickBot="1"/>
    <row r="10" ht="15" customHeight="1" s="179" thickBot="1">
      <c r="A10" s="64" t="n"/>
      <c r="B10" s="65" t="n"/>
      <c r="C10" s="65" t="n"/>
      <c r="D10" s="65" t="n"/>
      <c r="E10" s="65" t="n"/>
      <c r="F10" s="65" t="n"/>
      <c r="G10" s="65" t="n"/>
      <c r="H10" s="65" t="n"/>
      <c r="I10" s="65" t="n"/>
      <c r="J10" s="64" t="n"/>
      <c r="K10" s="64" t="n"/>
      <c r="L10" s="64" t="n"/>
      <c r="M10" s="64" t="n"/>
      <c r="N10" s="64" t="n"/>
      <c r="O10" s="64" t="n"/>
      <c r="P10" s="64" t="n"/>
      <c r="Q10" s="64" t="n"/>
      <c r="R10" s="437" t="inlineStr">
        <is>
          <t>1° Trimestre</t>
        </is>
      </c>
      <c r="S10" s="426" t="n"/>
      <c r="T10" s="353" t="inlineStr">
        <is>
          <t>2° Trimestre</t>
        </is>
      </c>
      <c r="U10" s="438" t="n"/>
      <c r="V10" s="437" t="inlineStr">
        <is>
          <t>3° Trimestre</t>
        </is>
      </c>
      <c r="W10" s="426" t="n"/>
      <c r="X10" s="439" t="inlineStr">
        <is>
          <t>Total</t>
        </is>
      </c>
      <c r="Y10" s="426" t="n"/>
      <c r="Z10" s="70" t="n"/>
      <c r="AA10" s="70" t="n"/>
      <c r="AB10" s="70" t="n"/>
      <c r="AC10" s="349" t="inlineStr">
        <is>
          <t>Situação</t>
        </is>
      </c>
    </row>
    <row r="11" ht="15" customHeight="1" s="179" thickBot="1">
      <c r="A11" s="88" t="inlineStr">
        <is>
          <t>Nº</t>
        </is>
      </c>
      <c r="B11" s="90" t="inlineStr">
        <is>
          <t>Matrícula</t>
        </is>
      </c>
      <c r="C11" s="88" t="inlineStr">
        <is>
          <t>Nome do Aluno</t>
        </is>
      </c>
      <c r="D11" s="440" t="n"/>
      <c r="E11" s="440" t="n"/>
      <c r="F11" s="440" t="n"/>
      <c r="G11" s="440" t="n"/>
      <c r="H11" s="440" t="n"/>
      <c r="I11" s="440" t="n"/>
      <c r="J11" s="440" t="n"/>
      <c r="K11" s="440" t="n"/>
      <c r="L11" s="440" t="n"/>
      <c r="M11" s="440" t="n"/>
      <c r="N11" s="440" t="n"/>
      <c r="O11" s="440" t="n"/>
      <c r="P11" s="440" t="n"/>
      <c r="Q11" s="434" t="n"/>
      <c r="R11" s="72" t="inlineStr">
        <is>
          <t>Nota</t>
        </is>
      </c>
      <c r="S11" s="73" t="inlineStr">
        <is>
          <t>Faltas</t>
        </is>
      </c>
      <c r="T11" s="74" t="inlineStr">
        <is>
          <t>Nota</t>
        </is>
      </c>
      <c r="U11" s="75" t="inlineStr">
        <is>
          <t>Faltas</t>
        </is>
      </c>
      <c r="V11" s="72" t="inlineStr">
        <is>
          <t>Nota</t>
        </is>
      </c>
      <c r="W11" s="73" t="inlineStr">
        <is>
          <t>Faltas</t>
        </is>
      </c>
      <c r="X11" s="89" t="inlineStr">
        <is>
          <t>Nota</t>
        </is>
      </c>
      <c r="Y11" s="66" t="inlineStr">
        <is>
          <t>Frequencia</t>
        </is>
      </c>
      <c r="Z11" s="71" t="n"/>
      <c r="AA11" s="71" t="n"/>
      <c r="AB11" s="71" t="n"/>
      <c r="AC11" s="441" t="n"/>
    </row>
    <row r="12" ht="15" customHeight="1" s="179">
      <c r="A12" s="116">
        <f>ALUNOS!A6</f>
        <v/>
      </c>
      <c r="B12" s="117">
        <f>ALUNOS!B6</f>
        <v/>
      </c>
      <c r="C12" s="442">
        <f>ALUNOS!C6</f>
        <v/>
      </c>
      <c r="D12" s="443" t="n"/>
      <c r="E12" s="443" t="n"/>
      <c r="F12" s="443" t="n"/>
      <c r="G12" s="443" t="n"/>
      <c r="H12" s="443" t="n"/>
      <c r="I12" s="443" t="n"/>
      <c r="J12" s="443" t="n"/>
      <c r="K12" s="443" t="n"/>
      <c r="L12" s="443" t="n"/>
      <c r="M12" s="443" t="n"/>
      <c r="N12" s="443" t="n"/>
      <c r="O12" s="443" t="n"/>
      <c r="P12" s="443" t="n"/>
      <c r="Q12" s="444" t="n"/>
      <c r="R12" s="118">
        <f>'1o Trimestre'!BG13</f>
        <v/>
      </c>
      <c r="S12" s="119">
        <f>'1o Trimestre'!AT13</f>
        <v/>
      </c>
      <c r="T12" s="118">
        <f>'2o Trimestre'!BG13</f>
        <v/>
      </c>
      <c r="U12" s="120">
        <f>'2o Trimestre'!AT13</f>
        <v/>
      </c>
      <c r="V12" s="121">
        <f>'3o Trimestre'!BG13</f>
        <v/>
      </c>
      <c r="W12" s="119">
        <f>'3o Trimestre'!AT13</f>
        <v/>
      </c>
      <c r="X12" s="122">
        <f>SUM(R12,T12,V12)</f>
        <v/>
      </c>
      <c r="Y12" s="123">
        <f>(SUM('1o Trimestre'!AT$11,'2o Trimestre'!AT$11,'3o Trimestre'!AT$11)-((SUM(S12,U12,W12))))/SUM('1o Trimestre'!AT$11,'2o Trimestre'!AT$11,'3o Trimestre'!AT$11)</f>
        <v/>
      </c>
      <c r="Z12" s="124">
        <f>IF(AND(X12&gt;=15,Y12&gt;=75%),"Aprovado","Reprovado")</f>
        <v/>
      </c>
      <c r="AA12" s="124">
        <f>IF(X12&lt;15," - Nota","")</f>
        <v/>
      </c>
      <c r="AB12" s="124">
        <f>IF(Y12&lt;75%," - Falta","")</f>
        <v/>
      </c>
      <c r="AC12" s="76">
        <f>_xlfn.CONCAT(Z12,AA12,AB12)</f>
        <v/>
      </c>
    </row>
    <row r="13" ht="15" customHeight="1" s="179">
      <c r="A13" s="125">
        <f>ALUNOS!A7</f>
        <v/>
      </c>
      <c r="B13" s="126">
        <f>ALUNOS!B7</f>
        <v/>
      </c>
      <c r="C13" s="445">
        <f>ALUNOS!C7</f>
        <v/>
      </c>
      <c r="D13" s="427" t="n"/>
      <c r="E13" s="427" t="n"/>
      <c r="F13" s="427" t="n"/>
      <c r="G13" s="427" t="n"/>
      <c r="H13" s="427" t="n"/>
      <c r="I13" s="427" t="n"/>
      <c r="J13" s="427" t="n"/>
      <c r="K13" s="427" t="n"/>
      <c r="L13" s="427" t="n"/>
      <c r="M13" s="427" t="n"/>
      <c r="N13" s="427" t="n"/>
      <c r="O13" s="427" t="n"/>
      <c r="P13" s="427" t="n"/>
      <c r="Q13" s="446" t="n"/>
      <c r="R13" s="127">
        <f>'1o Trimestre'!BG14</f>
        <v/>
      </c>
      <c r="S13" s="128">
        <f>'1o Trimestre'!AT14</f>
        <v/>
      </c>
      <c r="T13" s="118">
        <f>'2o Trimestre'!BG14</f>
        <v/>
      </c>
      <c r="U13" s="120">
        <f>'2o Trimestre'!AT14</f>
        <v/>
      </c>
      <c r="V13" s="121">
        <f>'3o Trimestre'!BG14</f>
        <v/>
      </c>
      <c r="W13" s="119">
        <f>'3o Trimestre'!AT14</f>
        <v/>
      </c>
      <c r="X13" s="122">
        <f>SUM(R13,T13,V13)</f>
        <v/>
      </c>
      <c r="Y13" s="123">
        <f>(SUM('1o Trimestre'!AT$11,'2o Trimestre'!AT$11,'3o Trimestre'!AT$11)-((SUM(S13,U13,W13))))/SUM('1o Trimestre'!AT$11,'2o Trimestre'!AT$11,'3o Trimestre'!AT$11)</f>
        <v/>
      </c>
      <c r="Z13" s="124">
        <f>IF(AND(X13&gt;=15,Y13&gt;=75%),"Aprovado","Reprovado")</f>
        <v/>
      </c>
      <c r="AA13" s="124">
        <f>IF(X13&lt;15," - Nota","")</f>
        <v/>
      </c>
      <c r="AB13" s="124">
        <f>IF(Y13&lt;75%," - Falta","")</f>
        <v/>
      </c>
      <c r="AC13" s="77">
        <f>_xlfn.CONCAT(Z13,AA13,AB13)</f>
        <v/>
      </c>
    </row>
    <row r="14" ht="15" customHeight="1" s="179">
      <c r="A14" s="125">
        <f>ALUNOS!A8</f>
        <v/>
      </c>
      <c r="B14" s="126">
        <f>ALUNOS!B8</f>
        <v/>
      </c>
      <c r="C14" s="445">
        <f>ALUNOS!C8</f>
        <v/>
      </c>
      <c r="D14" s="427" t="n"/>
      <c r="E14" s="427" t="n"/>
      <c r="F14" s="427" t="n"/>
      <c r="G14" s="427" t="n"/>
      <c r="H14" s="427" t="n"/>
      <c r="I14" s="427" t="n"/>
      <c r="J14" s="427" t="n"/>
      <c r="K14" s="427" t="n"/>
      <c r="L14" s="427" t="n"/>
      <c r="M14" s="427" t="n"/>
      <c r="N14" s="427" t="n"/>
      <c r="O14" s="427" t="n"/>
      <c r="P14" s="427" t="n"/>
      <c r="Q14" s="446" t="n"/>
      <c r="R14" s="127">
        <f>'1o Trimestre'!BG15</f>
        <v/>
      </c>
      <c r="S14" s="128">
        <f>'1o Trimestre'!AT15</f>
        <v/>
      </c>
      <c r="T14" s="118">
        <f>'2o Trimestre'!BG15</f>
        <v/>
      </c>
      <c r="U14" s="120">
        <f>'2o Trimestre'!AT15</f>
        <v/>
      </c>
      <c r="V14" s="121">
        <f>'3o Trimestre'!BG15</f>
        <v/>
      </c>
      <c r="W14" s="119">
        <f>'3o Trimestre'!AT15</f>
        <v/>
      </c>
      <c r="X14" s="122">
        <f>SUM(R14,T14,V14)</f>
        <v/>
      </c>
      <c r="Y14" s="123">
        <f>(SUM('1o Trimestre'!AT$11,'2o Trimestre'!AT$11,'3o Trimestre'!AT$11)-((SUM(S14,U14,W14))))/SUM('1o Trimestre'!AT$11,'2o Trimestre'!AT$11,'3o Trimestre'!AT$11)</f>
        <v/>
      </c>
      <c r="Z14" s="124">
        <f>IF(AND(X14&gt;=15,Y14&gt;=75%),"Aprovado","Reprovado")</f>
        <v/>
      </c>
      <c r="AA14" s="124">
        <f>IF(X14&lt;15," - Nota","")</f>
        <v/>
      </c>
      <c r="AB14" s="124">
        <f>IF(Y14&lt;75%," - Falta","")</f>
        <v/>
      </c>
      <c r="AC14" s="77">
        <f>_xlfn.CONCAT(Z14,AA14,AB14)</f>
        <v/>
      </c>
    </row>
    <row r="15" ht="15" customHeight="1" s="179">
      <c r="A15" s="125">
        <f>ALUNOS!A9</f>
        <v/>
      </c>
      <c r="B15" s="126">
        <f>ALUNOS!B9</f>
        <v/>
      </c>
      <c r="C15" s="445">
        <f>ALUNOS!C9</f>
        <v/>
      </c>
      <c r="D15" s="427" t="n"/>
      <c r="E15" s="427" t="n"/>
      <c r="F15" s="427" t="n"/>
      <c r="G15" s="427" t="n"/>
      <c r="H15" s="427" t="n"/>
      <c r="I15" s="427" t="n"/>
      <c r="J15" s="427" t="n"/>
      <c r="K15" s="427" t="n"/>
      <c r="L15" s="427" t="n"/>
      <c r="M15" s="427" t="n"/>
      <c r="N15" s="427" t="n"/>
      <c r="O15" s="427" t="n"/>
      <c r="P15" s="427" t="n"/>
      <c r="Q15" s="446" t="n"/>
      <c r="R15" s="127">
        <f>'1o Trimestre'!BG16</f>
        <v/>
      </c>
      <c r="S15" s="128">
        <f>'1o Trimestre'!AT16</f>
        <v/>
      </c>
      <c r="T15" s="118">
        <f>'2o Trimestre'!BG16</f>
        <v/>
      </c>
      <c r="U15" s="120">
        <f>'2o Trimestre'!AT16</f>
        <v/>
      </c>
      <c r="V15" s="121">
        <f>'3o Trimestre'!BG16</f>
        <v/>
      </c>
      <c r="W15" s="119">
        <f>'3o Trimestre'!AT16</f>
        <v/>
      </c>
      <c r="X15" s="122">
        <f>SUM(R15,T15,V15)</f>
        <v/>
      </c>
      <c r="Y15" s="123">
        <f>(SUM('1o Trimestre'!AT$11,'2o Trimestre'!AT$11,'3o Trimestre'!AT$11)-((SUM(S15,U15,W15))))/SUM('1o Trimestre'!AT$11,'2o Trimestre'!AT$11,'3o Trimestre'!AT$11)</f>
        <v/>
      </c>
      <c r="Z15" s="124">
        <f>IF(AND(X15&gt;=15,Y15&gt;=75%),"Aprovado","Reprovado")</f>
        <v/>
      </c>
      <c r="AA15" s="124">
        <f>IF(X15&lt;15," - Nota","")</f>
        <v/>
      </c>
      <c r="AB15" s="124">
        <f>IF(Y15&lt;75%," - Falta","")</f>
        <v/>
      </c>
      <c r="AC15" s="77">
        <f>_xlfn.CONCAT(Z15,AA15,AB15)</f>
        <v/>
      </c>
    </row>
    <row r="16" ht="15" customHeight="1" s="179">
      <c r="A16" s="125">
        <f>ALUNOS!A10</f>
        <v/>
      </c>
      <c r="B16" s="126">
        <f>ALUNOS!B10</f>
        <v/>
      </c>
      <c r="C16" s="445">
        <f>ALUNOS!C10</f>
        <v/>
      </c>
      <c r="D16" s="427" t="n"/>
      <c r="E16" s="427" t="n"/>
      <c r="F16" s="427" t="n"/>
      <c r="G16" s="427" t="n"/>
      <c r="H16" s="427" t="n"/>
      <c r="I16" s="427" t="n"/>
      <c r="J16" s="427" t="n"/>
      <c r="K16" s="427" t="n"/>
      <c r="L16" s="427" t="n"/>
      <c r="M16" s="427" t="n"/>
      <c r="N16" s="427" t="n"/>
      <c r="O16" s="427" t="n"/>
      <c r="P16" s="427" t="n"/>
      <c r="Q16" s="446" t="n"/>
      <c r="R16" s="127">
        <f>'1o Trimestre'!BG17</f>
        <v/>
      </c>
      <c r="S16" s="128">
        <f>'1o Trimestre'!AT17</f>
        <v/>
      </c>
      <c r="T16" s="118">
        <f>'2o Trimestre'!BG17</f>
        <v/>
      </c>
      <c r="U16" s="120">
        <f>'2o Trimestre'!AT17</f>
        <v/>
      </c>
      <c r="V16" s="121">
        <f>'3o Trimestre'!BG17</f>
        <v/>
      </c>
      <c r="W16" s="119">
        <f>'3o Trimestre'!AT17</f>
        <v/>
      </c>
      <c r="X16" s="122">
        <f>SUM(R16,T16,V16)</f>
        <v/>
      </c>
      <c r="Y16" s="123">
        <f>(SUM('1o Trimestre'!AT$11,'2o Trimestre'!AT$11,'3o Trimestre'!AT$11)-((SUM(S16,U16,W16))))/SUM('1o Trimestre'!AT$11,'2o Trimestre'!AT$11,'3o Trimestre'!AT$11)</f>
        <v/>
      </c>
      <c r="Z16" s="124">
        <f>IF(AND(X16&gt;=15,Y16&gt;=75%),"Aprovado","Reprovado")</f>
        <v/>
      </c>
      <c r="AA16" s="124">
        <f>IF(X16&lt;15," - Nota","")</f>
        <v/>
      </c>
      <c r="AB16" s="124">
        <f>IF(Y16&lt;75%," - Falta","")</f>
        <v/>
      </c>
      <c r="AC16" s="77">
        <f>_xlfn.CONCAT(Z16,AA16,AB16)</f>
        <v/>
      </c>
    </row>
    <row r="17" ht="15" customHeight="1" s="179">
      <c r="A17" s="125">
        <f>ALUNOS!A11</f>
        <v/>
      </c>
      <c r="B17" s="126">
        <f>ALUNOS!B11</f>
        <v/>
      </c>
      <c r="C17" s="445">
        <f>ALUNOS!C11</f>
        <v/>
      </c>
      <c r="D17" s="427" t="n"/>
      <c r="E17" s="427" t="n"/>
      <c r="F17" s="427" t="n"/>
      <c r="G17" s="427" t="n"/>
      <c r="H17" s="427" t="n"/>
      <c r="I17" s="427" t="n"/>
      <c r="J17" s="427" t="n"/>
      <c r="K17" s="427" t="n"/>
      <c r="L17" s="427" t="n"/>
      <c r="M17" s="427" t="n"/>
      <c r="N17" s="427" t="n"/>
      <c r="O17" s="427" t="n"/>
      <c r="P17" s="427" t="n"/>
      <c r="Q17" s="446" t="n"/>
      <c r="R17" s="127">
        <f>'1o Trimestre'!BG18</f>
        <v/>
      </c>
      <c r="S17" s="128">
        <f>'1o Trimestre'!AT18</f>
        <v/>
      </c>
      <c r="T17" s="118">
        <f>'2o Trimestre'!BG18</f>
        <v/>
      </c>
      <c r="U17" s="120">
        <f>'2o Trimestre'!AT18</f>
        <v/>
      </c>
      <c r="V17" s="121">
        <f>'3o Trimestre'!BG18</f>
        <v/>
      </c>
      <c r="W17" s="119">
        <f>'3o Trimestre'!AT18</f>
        <v/>
      </c>
      <c r="X17" s="122">
        <f>SUM(R17,T17,V17)</f>
        <v/>
      </c>
      <c r="Y17" s="123">
        <f>(SUM('1o Trimestre'!AT$11,'2o Trimestre'!AT$11,'3o Trimestre'!AT$11)-((SUM(S17,U17,W17))))/SUM('1o Trimestre'!AT$11,'2o Trimestre'!AT$11,'3o Trimestre'!AT$11)</f>
        <v/>
      </c>
      <c r="Z17" s="124">
        <f>IF(AND(X17&gt;=15,Y17&gt;=75%),"Aprovado","Reprovado")</f>
        <v/>
      </c>
      <c r="AA17" s="124">
        <f>IF(X17&lt;15," - Nota","")</f>
        <v/>
      </c>
      <c r="AB17" s="124">
        <f>IF(Y17&lt;75%," - Falta","")</f>
        <v/>
      </c>
      <c r="AC17" s="77">
        <f>_xlfn.CONCAT(Z17,AA17,AB17)</f>
        <v/>
      </c>
    </row>
    <row r="18" ht="15" customHeight="1" s="179">
      <c r="A18" s="125">
        <f>ALUNOS!A12</f>
        <v/>
      </c>
      <c r="B18" s="126">
        <f>ALUNOS!B12</f>
        <v/>
      </c>
      <c r="C18" s="445">
        <f>ALUNOS!C12</f>
        <v/>
      </c>
      <c r="D18" s="427" t="n"/>
      <c r="E18" s="427" t="n"/>
      <c r="F18" s="427" t="n"/>
      <c r="G18" s="427" t="n"/>
      <c r="H18" s="427" t="n"/>
      <c r="I18" s="427" t="n"/>
      <c r="J18" s="427" t="n"/>
      <c r="K18" s="427" t="n"/>
      <c r="L18" s="427" t="n"/>
      <c r="M18" s="427" t="n"/>
      <c r="N18" s="427" t="n"/>
      <c r="O18" s="427" t="n"/>
      <c r="P18" s="427" t="n"/>
      <c r="Q18" s="446" t="n"/>
      <c r="R18" s="127">
        <f>'1o Trimestre'!BG19</f>
        <v/>
      </c>
      <c r="S18" s="128">
        <f>'1o Trimestre'!AT19</f>
        <v/>
      </c>
      <c r="T18" s="118">
        <f>'2o Trimestre'!BG19</f>
        <v/>
      </c>
      <c r="U18" s="120">
        <f>'2o Trimestre'!AT19</f>
        <v/>
      </c>
      <c r="V18" s="121">
        <f>'3o Trimestre'!BG19</f>
        <v/>
      </c>
      <c r="W18" s="119">
        <f>'3o Trimestre'!AT19</f>
        <v/>
      </c>
      <c r="X18" s="122">
        <f>SUM(R18,T18,V18)</f>
        <v/>
      </c>
      <c r="Y18" s="123">
        <f>(SUM('1o Trimestre'!AT$11,'2o Trimestre'!AT$11,'3o Trimestre'!AT$11)-((SUM(S18,U18,W18))))/SUM('1o Trimestre'!AT$11,'2o Trimestre'!AT$11,'3o Trimestre'!AT$11)</f>
        <v/>
      </c>
      <c r="Z18" s="124">
        <f>IF(AND(X18&gt;=15,Y18&gt;=75%),"Aprovado","Reprovado")</f>
        <v/>
      </c>
      <c r="AA18" s="124">
        <f>IF(X18&lt;15," - Nota","")</f>
        <v/>
      </c>
      <c r="AB18" s="124">
        <f>IF(Y18&lt;75%," - Falta","")</f>
        <v/>
      </c>
      <c r="AC18" s="77">
        <f>_xlfn.CONCAT(Z18,AA18,AB18)</f>
        <v/>
      </c>
    </row>
    <row r="19" ht="15" customHeight="1" s="179">
      <c r="A19" s="125">
        <f>ALUNOS!A13</f>
        <v/>
      </c>
      <c r="B19" s="126">
        <f>ALUNOS!B13</f>
        <v/>
      </c>
      <c r="C19" s="445">
        <f>ALUNOS!C13</f>
        <v/>
      </c>
      <c r="D19" s="427" t="n"/>
      <c r="E19" s="427" t="n"/>
      <c r="F19" s="427" t="n"/>
      <c r="G19" s="427" t="n"/>
      <c r="H19" s="427" t="n"/>
      <c r="I19" s="427" t="n"/>
      <c r="J19" s="427" t="n"/>
      <c r="K19" s="427" t="n"/>
      <c r="L19" s="427" t="n"/>
      <c r="M19" s="427" t="n"/>
      <c r="N19" s="427" t="n"/>
      <c r="O19" s="427" t="n"/>
      <c r="P19" s="427" t="n"/>
      <c r="Q19" s="446" t="n"/>
      <c r="R19" s="127">
        <f>'1o Trimestre'!BG20</f>
        <v/>
      </c>
      <c r="S19" s="128">
        <f>'1o Trimestre'!AT20</f>
        <v/>
      </c>
      <c r="T19" s="118">
        <f>'2o Trimestre'!BG20</f>
        <v/>
      </c>
      <c r="U19" s="120">
        <f>'2o Trimestre'!AT20</f>
        <v/>
      </c>
      <c r="V19" s="121">
        <f>'3o Trimestre'!BG20</f>
        <v/>
      </c>
      <c r="W19" s="119">
        <f>'3o Trimestre'!AT20</f>
        <v/>
      </c>
      <c r="X19" s="122">
        <f>SUM(R19,T19,V19)</f>
        <v/>
      </c>
      <c r="Y19" s="123">
        <f>(SUM('1o Trimestre'!AT$11,'2o Trimestre'!AT$11,'3o Trimestre'!AT$11)-((SUM(S19,U19,W19))))/SUM('1o Trimestre'!AT$11,'2o Trimestre'!AT$11,'3o Trimestre'!AT$11)</f>
        <v/>
      </c>
      <c r="Z19" s="124">
        <f>IF(AND(X19&gt;=15,Y19&gt;=75%),"Aprovado","Reprovado")</f>
        <v/>
      </c>
      <c r="AA19" s="124">
        <f>IF(X19&lt;15," - Nota","")</f>
        <v/>
      </c>
      <c r="AB19" s="124">
        <f>IF(Y19&lt;75%," - Falta","")</f>
        <v/>
      </c>
      <c r="AC19" s="77">
        <f>_xlfn.CONCAT(Z19,AA19,AB19)</f>
        <v/>
      </c>
    </row>
    <row r="20" ht="15" customHeight="1" s="179">
      <c r="A20" s="125">
        <f>ALUNOS!A14</f>
        <v/>
      </c>
      <c r="B20" s="126">
        <f>ALUNOS!B14</f>
        <v/>
      </c>
      <c r="C20" s="445">
        <f>ALUNOS!C14</f>
        <v/>
      </c>
      <c r="D20" s="427" t="n"/>
      <c r="E20" s="427" t="n"/>
      <c r="F20" s="427" t="n"/>
      <c r="G20" s="427" t="n"/>
      <c r="H20" s="427" t="n"/>
      <c r="I20" s="427" t="n"/>
      <c r="J20" s="427" t="n"/>
      <c r="K20" s="427" t="n"/>
      <c r="L20" s="427" t="n"/>
      <c r="M20" s="427" t="n"/>
      <c r="N20" s="427" t="n"/>
      <c r="O20" s="427" t="n"/>
      <c r="P20" s="427" t="n"/>
      <c r="Q20" s="446" t="n"/>
      <c r="R20" s="127">
        <f>'1o Trimestre'!BG21</f>
        <v/>
      </c>
      <c r="S20" s="128">
        <f>'1o Trimestre'!AT21</f>
        <v/>
      </c>
      <c r="T20" s="118">
        <f>'2o Trimestre'!BG21</f>
        <v/>
      </c>
      <c r="U20" s="120">
        <f>'2o Trimestre'!AT21</f>
        <v/>
      </c>
      <c r="V20" s="121">
        <f>'3o Trimestre'!BG21</f>
        <v/>
      </c>
      <c r="W20" s="119">
        <f>'3o Trimestre'!AT21</f>
        <v/>
      </c>
      <c r="X20" s="122">
        <f>SUM(R20,T20,V20)</f>
        <v/>
      </c>
      <c r="Y20" s="123">
        <f>(SUM('1o Trimestre'!AT$11,'2o Trimestre'!AT$11,'3o Trimestre'!AT$11)-((SUM(S20,U20,W20))))/SUM('1o Trimestre'!AT$11,'2o Trimestre'!AT$11,'3o Trimestre'!AT$11)</f>
        <v/>
      </c>
      <c r="Z20" s="124">
        <f>IF(AND(X20&gt;=15,Y20&gt;=75%),"Aprovado","Reprovado")</f>
        <v/>
      </c>
      <c r="AA20" s="124">
        <f>IF(X20&lt;15," - Nota","")</f>
        <v/>
      </c>
      <c r="AB20" s="124">
        <f>IF(Y20&lt;75%," - Falta","")</f>
        <v/>
      </c>
      <c r="AC20" s="77">
        <f>_xlfn.CONCAT(Z20,AA20,AB20)</f>
        <v/>
      </c>
    </row>
    <row r="21" ht="15" customHeight="1" s="179">
      <c r="A21" s="125">
        <f>ALUNOS!A15</f>
        <v/>
      </c>
      <c r="B21" s="126">
        <f>ALUNOS!B15</f>
        <v/>
      </c>
      <c r="C21" s="445">
        <f>ALUNOS!C15</f>
        <v/>
      </c>
      <c r="D21" s="427" t="n"/>
      <c r="E21" s="427" t="n"/>
      <c r="F21" s="427" t="n"/>
      <c r="G21" s="427" t="n"/>
      <c r="H21" s="427" t="n"/>
      <c r="I21" s="427" t="n"/>
      <c r="J21" s="427" t="n"/>
      <c r="K21" s="427" t="n"/>
      <c r="L21" s="427" t="n"/>
      <c r="M21" s="427" t="n"/>
      <c r="N21" s="427" t="n"/>
      <c r="O21" s="427" t="n"/>
      <c r="P21" s="427" t="n"/>
      <c r="Q21" s="446" t="n"/>
      <c r="R21" s="127">
        <f>'1o Trimestre'!BG22</f>
        <v/>
      </c>
      <c r="S21" s="128">
        <f>'1o Trimestre'!AT22</f>
        <v/>
      </c>
      <c r="T21" s="118">
        <f>'2o Trimestre'!BG22</f>
        <v/>
      </c>
      <c r="U21" s="120">
        <f>'2o Trimestre'!AT22</f>
        <v/>
      </c>
      <c r="V21" s="121">
        <f>'3o Trimestre'!BG22</f>
        <v/>
      </c>
      <c r="W21" s="119">
        <f>'3o Trimestre'!AT22</f>
        <v/>
      </c>
      <c r="X21" s="122">
        <f>SUM(R21,T21,V21)</f>
        <v/>
      </c>
      <c r="Y21" s="123">
        <f>(SUM('1o Trimestre'!AT$11,'2o Trimestre'!AT$11,'3o Trimestre'!AT$11)-((SUM(S21,U21,W21))))/SUM('1o Trimestre'!AT$11,'2o Trimestre'!AT$11,'3o Trimestre'!AT$11)</f>
        <v/>
      </c>
      <c r="Z21" s="124">
        <f>IF(AND(X21&gt;=15,Y21&gt;=75%),"Aprovado","Reprovado")</f>
        <v/>
      </c>
      <c r="AA21" s="124">
        <f>IF(X21&lt;15," - Nota","")</f>
        <v/>
      </c>
      <c r="AB21" s="124">
        <f>IF(Y21&lt;75%," - Falta","")</f>
        <v/>
      </c>
      <c r="AC21" s="77">
        <f>_xlfn.CONCAT(Z21,AA21,AB21)</f>
        <v/>
      </c>
    </row>
    <row r="22" ht="15" customHeight="1" s="179">
      <c r="A22" s="125">
        <f>ALUNOS!A16</f>
        <v/>
      </c>
      <c r="B22" s="126">
        <f>ALUNOS!B16</f>
        <v/>
      </c>
      <c r="C22" s="445">
        <f>ALUNOS!C16</f>
        <v/>
      </c>
      <c r="D22" s="427" t="n"/>
      <c r="E22" s="427" t="n"/>
      <c r="F22" s="427" t="n"/>
      <c r="G22" s="427" t="n"/>
      <c r="H22" s="427" t="n"/>
      <c r="I22" s="427" t="n"/>
      <c r="J22" s="427" t="n"/>
      <c r="K22" s="427" t="n"/>
      <c r="L22" s="427" t="n"/>
      <c r="M22" s="427" t="n"/>
      <c r="N22" s="427" t="n"/>
      <c r="O22" s="427" t="n"/>
      <c r="P22" s="427" t="n"/>
      <c r="Q22" s="446" t="n"/>
      <c r="R22" s="127">
        <f>'1o Trimestre'!BG23</f>
        <v/>
      </c>
      <c r="S22" s="128">
        <f>'1o Trimestre'!AT23</f>
        <v/>
      </c>
      <c r="T22" s="118">
        <f>'2o Trimestre'!BG23</f>
        <v/>
      </c>
      <c r="U22" s="120">
        <f>'2o Trimestre'!AT23</f>
        <v/>
      </c>
      <c r="V22" s="121">
        <f>'3o Trimestre'!BG23</f>
        <v/>
      </c>
      <c r="W22" s="119">
        <f>'3o Trimestre'!AT23</f>
        <v/>
      </c>
      <c r="X22" s="122">
        <f>SUM(R22,T22,V22)</f>
        <v/>
      </c>
      <c r="Y22" s="123">
        <f>(SUM('1o Trimestre'!AT$11,'2o Trimestre'!AT$11,'3o Trimestre'!AT$11)-((SUM(S22,U22,W22))))/SUM('1o Trimestre'!AT$11,'2o Trimestre'!AT$11,'3o Trimestre'!AT$11)</f>
        <v/>
      </c>
      <c r="Z22" s="124">
        <f>IF(AND(X22&gt;=15,Y22&gt;=75%),"Aprovado","Reprovado")</f>
        <v/>
      </c>
      <c r="AA22" s="124">
        <f>IF(X22&lt;15," - Nota","")</f>
        <v/>
      </c>
      <c r="AB22" s="124">
        <f>IF(Y22&lt;75%," - Falta","")</f>
        <v/>
      </c>
      <c r="AC22" s="77">
        <f>_xlfn.CONCAT(Z22,AA22,AB22)</f>
        <v/>
      </c>
    </row>
    <row r="23" ht="15" customHeight="1" s="179">
      <c r="A23" s="125">
        <f>ALUNOS!A17</f>
        <v/>
      </c>
      <c r="B23" s="126">
        <f>ALUNOS!B17</f>
        <v/>
      </c>
      <c r="C23" s="445">
        <f>ALUNOS!C17</f>
        <v/>
      </c>
      <c r="D23" s="427" t="n"/>
      <c r="E23" s="427" t="n"/>
      <c r="F23" s="427" t="n"/>
      <c r="G23" s="427" t="n"/>
      <c r="H23" s="427" t="n"/>
      <c r="I23" s="427" t="n"/>
      <c r="J23" s="427" t="n"/>
      <c r="K23" s="427" t="n"/>
      <c r="L23" s="427" t="n"/>
      <c r="M23" s="427" t="n"/>
      <c r="N23" s="427" t="n"/>
      <c r="O23" s="427" t="n"/>
      <c r="P23" s="427" t="n"/>
      <c r="Q23" s="446" t="n"/>
      <c r="R23" s="127">
        <f>'1o Trimestre'!BG24</f>
        <v/>
      </c>
      <c r="S23" s="128">
        <f>'1o Trimestre'!AT24</f>
        <v/>
      </c>
      <c r="T23" s="118">
        <f>'2o Trimestre'!BG24</f>
        <v/>
      </c>
      <c r="U23" s="120">
        <f>'2o Trimestre'!AT24</f>
        <v/>
      </c>
      <c r="V23" s="121">
        <f>'3o Trimestre'!BG24</f>
        <v/>
      </c>
      <c r="W23" s="119">
        <f>'3o Trimestre'!AT24</f>
        <v/>
      </c>
      <c r="X23" s="122">
        <f>SUM(R23,T23,V23)</f>
        <v/>
      </c>
      <c r="Y23" s="123">
        <f>(SUM('1o Trimestre'!AT$11,'2o Trimestre'!AT$11,'3o Trimestre'!AT$11)-((SUM(S23,U23,W23))))/SUM('1o Trimestre'!AT$11,'2o Trimestre'!AT$11,'3o Trimestre'!AT$11)</f>
        <v/>
      </c>
      <c r="Z23" s="124">
        <f>IF(AND(X23&gt;=15,Y23&gt;=75%),"Aprovado","Reprovado")</f>
        <v/>
      </c>
      <c r="AA23" s="124">
        <f>IF(X23&lt;15," - Nota","")</f>
        <v/>
      </c>
      <c r="AB23" s="124">
        <f>IF(Y23&lt;75%," - Falta","")</f>
        <v/>
      </c>
      <c r="AC23" s="77">
        <f>_xlfn.CONCAT(Z23,AA23,AB23)</f>
        <v/>
      </c>
    </row>
    <row r="24" ht="15" customHeight="1" s="179">
      <c r="A24" s="125">
        <f>ALUNOS!A18</f>
        <v/>
      </c>
      <c r="B24" s="126">
        <f>ALUNOS!B18</f>
        <v/>
      </c>
      <c r="C24" s="445">
        <f>ALUNOS!C18</f>
        <v/>
      </c>
      <c r="D24" s="427" t="n"/>
      <c r="E24" s="427" t="n"/>
      <c r="F24" s="427" t="n"/>
      <c r="G24" s="427" t="n"/>
      <c r="H24" s="427" t="n"/>
      <c r="I24" s="427" t="n"/>
      <c r="J24" s="427" t="n"/>
      <c r="K24" s="427" t="n"/>
      <c r="L24" s="427" t="n"/>
      <c r="M24" s="427" t="n"/>
      <c r="N24" s="427" t="n"/>
      <c r="O24" s="427" t="n"/>
      <c r="P24" s="427" t="n"/>
      <c r="Q24" s="446" t="n"/>
      <c r="R24" s="127">
        <f>'1o Trimestre'!BG25</f>
        <v/>
      </c>
      <c r="S24" s="128">
        <f>'1o Trimestre'!AT25</f>
        <v/>
      </c>
      <c r="T24" s="118">
        <f>'2o Trimestre'!BG25</f>
        <v/>
      </c>
      <c r="U24" s="120">
        <f>'2o Trimestre'!AT25</f>
        <v/>
      </c>
      <c r="V24" s="121">
        <f>'3o Trimestre'!BG25</f>
        <v/>
      </c>
      <c r="W24" s="119">
        <f>'3o Trimestre'!AT25</f>
        <v/>
      </c>
      <c r="X24" s="122">
        <f>SUM(R24,T24,V24)</f>
        <v/>
      </c>
      <c r="Y24" s="123">
        <f>(SUM('1o Trimestre'!AT$11,'2o Trimestre'!AT$11,'3o Trimestre'!AT$11)-((SUM(S24,U24,W24))))/SUM('1o Trimestre'!AT$11,'2o Trimestre'!AT$11,'3o Trimestre'!AT$11)</f>
        <v/>
      </c>
      <c r="Z24" s="124">
        <f>IF(AND(X24&gt;=15,Y24&gt;=75%),"Aprovado","Reprovado")</f>
        <v/>
      </c>
      <c r="AA24" s="124">
        <f>IF(X24&lt;15," - Nota","")</f>
        <v/>
      </c>
      <c r="AB24" s="124">
        <f>IF(Y24&lt;75%," - Falta","")</f>
        <v/>
      </c>
      <c r="AC24" s="77">
        <f>_xlfn.CONCAT(Z24,AA24,AB24)</f>
        <v/>
      </c>
    </row>
    <row r="25" ht="15" customHeight="1" s="179">
      <c r="A25" s="125">
        <f>ALUNOS!A19</f>
        <v/>
      </c>
      <c r="B25" s="126">
        <f>ALUNOS!B19</f>
        <v/>
      </c>
      <c r="C25" s="445">
        <f>ALUNOS!C19</f>
        <v/>
      </c>
      <c r="D25" s="427" t="n"/>
      <c r="E25" s="427" t="n"/>
      <c r="F25" s="427" t="n"/>
      <c r="G25" s="427" t="n"/>
      <c r="H25" s="427" t="n"/>
      <c r="I25" s="427" t="n"/>
      <c r="J25" s="427" t="n"/>
      <c r="K25" s="427" t="n"/>
      <c r="L25" s="427" t="n"/>
      <c r="M25" s="427" t="n"/>
      <c r="N25" s="427" t="n"/>
      <c r="O25" s="427" t="n"/>
      <c r="P25" s="427" t="n"/>
      <c r="Q25" s="446" t="n"/>
      <c r="R25" s="127">
        <f>'1o Trimestre'!BG26</f>
        <v/>
      </c>
      <c r="S25" s="128">
        <f>'1o Trimestre'!AT26</f>
        <v/>
      </c>
      <c r="T25" s="118">
        <f>'2o Trimestre'!BG26</f>
        <v/>
      </c>
      <c r="U25" s="120">
        <f>'2o Trimestre'!AT26</f>
        <v/>
      </c>
      <c r="V25" s="121">
        <f>'3o Trimestre'!BG26</f>
        <v/>
      </c>
      <c r="W25" s="119">
        <f>'3o Trimestre'!AT26</f>
        <v/>
      </c>
      <c r="X25" s="122">
        <f>SUM(R25,T25,V25)</f>
        <v/>
      </c>
      <c r="Y25" s="123">
        <f>(SUM('1o Trimestre'!AT$11,'2o Trimestre'!AT$11,'3o Trimestre'!AT$11)-((SUM(S25,U25,W25))))/SUM('1o Trimestre'!AT$11,'2o Trimestre'!AT$11,'3o Trimestre'!AT$11)</f>
        <v/>
      </c>
      <c r="Z25" s="124">
        <f>IF(AND(X25&gt;=15,Y25&gt;=75%),"Aprovado","Reprovado")</f>
        <v/>
      </c>
      <c r="AA25" s="124">
        <f>IF(X25&lt;15," - Nota","")</f>
        <v/>
      </c>
      <c r="AB25" s="124">
        <f>IF(Y25&lt;75%," - Falta","")</f>
        <v/>
      </c>
      <c r="AC25" s="77">
        <f>_xlfn.CONCAT(Z25,AA25,AB25)</f>
        <v/>
      </c>
    </row>
    <row r="26" ht="15" customHeight="1" s="179">
      <c r="A26" s="125">
        <f>ALUNOS!A20</f>
        <v/>
      </c>
      <c r="B26" s="126">
        <f>ALUNOS!B20</f>
        <v/>
      </c>
      <c r="C26" s="445">
        <f>ALUNOS!C20</f>
        <v/>
      </c>
      <c r="D26" s="427" t="n"/>
      <c r="E26" s="427" t="n"/>
      <c r="F26" s="427" t="n"/>
      <c r="G26" s="427" t="n"/>
      <c r="H26" s="427" t="n"/>
      <c r="I26" s="427" t="n"/>
      <c r="J26" s="427" t="n"/>
      <c r="K26" s="427" t="n"/>
      <c r="L26" s="427" t="n"/>
      <c r="M26" s="427" t="n"/>
      <c r="N26" s="427" t="n"/>
      <c r="O26" s="427" t="n"/>
      <c r="P26" s="427" t="n"/>
      <c r="Q26" s="446" t="n"/>
      <c r="R26" s="127">
        <f>'1o Trimestre'!BG27</f>
        <v/>
      </c>
      <c r="S26" s="128">
        <f>'1o Trimestre'!AT27</f>
        <v/>
      </c>
      <c r="T26" s="118">
        <f>'2o Trimestre'!BG27</f>
        <v/>
      </c>
      <c r="U26" s="120">
        <f>'2o Trimestre'!AT27</f>
        <v/>
      </c>
      <c r="V26" s="121">
        <f>'3o Trimestre'!BG27</f>
        <v/>
      </c>
      <c r="W26" s="119">
        <f>'3o Trimestre'!AT27</f>
        <v/>
      </c>
      <c r="X26" s="122">
        <f>SUM(R26,T26,V26)</f>
        <v/>
      </c>
      <c r="Y26" s="123">
        <f>(SUM('1o Trimestre'!AT$11,'2o Trimestre'!AT$11,'3o Trimestre'!AT$11)-((SUM(S26,U26,W26))))/SUM('1o Trimestre'!AT$11,'2o Trimestre'!AT$11,'3o Trimestre'!AT$11)</f>
        <v/>
      </c>
      <c r="Z26" s="124">
        <f>IF(AND(X26&gt;=15,Y26&gt;=75%),"Aprovado","Reprovado")</f>
        <v/>
      </c>
      <c r="AA26" s="124">
        <f>IF(X26&lt;15," - Nota","")</f>
        <v/>
      </c>
      <c r="AB26" s="124">
        <f>IF(Y26&lt;75%," - Falta","")</f>
        <v/>
      </c>
      <c r="AC26" s="77">
        <f>_xlfn.CONCAT(Z26,AA26,AB26)</f>
        <v/>
      </c>
    </row>
    <row r="27" ht="15" customHeight="1" s="179">
      <c r="A27" s="125">
        <f>ALUNOS!A21</f>
        <v/>
      </c>
      <c r="B27" s="126">
        <f>ALUNOS!B21</f>
        <v/>
      </c>
      <c r="C27" s="445">
        <f>ALUNOS!C21</f>
        <v/>
      </c>
      <c r="D27" s="427" t="n"/>
      <c r="E27" s="427" t="n"/>
      <c r="F27" s="427" t="n"/>
      <c r="G27" s="427" t="n"/>
      <c r="H27" s="427" t="n"/>
      <c r="I27" s="427" t="n"/>
      <c r="J27" s="427" t="n"/>
      <c r="K27" s="427" t="n"/>
      <c r="L27" s="427" t="n"/>
      <c r="M27" s="427" t="n"/>
      <c r="N27" s="427" t="n"/>
      <c r="O27" s="427" t="n"/>
      <c r="P27" s="427" t="n"/>
      <c r="Q27" s="446" t="n"/>
      <c r="R27" s="127">
        <f>'1o Trimestre'!BG28</f>
        <v/>
      </c>
      <c r="S27" s="128">
        <f>'1o Trimestre'!AT28</f>
        <v/>
      </c>
      <c r="T27" s="118">
        <f>'2o Trimestre'!BG28</f>
        <v/>
      </c>
      <c r="U27" s="120">
        <f>'2o Trimestre'!AT28</f>
        <v/>
      </c>
      <c r="V27" s="121">
        <f>'3o Trimestre'!BG28</f>
        <v/>
      </c>
      <c r="W27" s="119">
        <f>'3o Trimestre'!AT28</f>
        <v/>
      </c>
      <c r="X27" s="122">
        <f>SUM(R27,T27,V27)</f>
        <v/>
      </c>
      <c r="Y27" s="123">
        <f>(SUM('1o Trimestre'!AT$11,'2o Trimestre'!AT$11,'3o Trimestre'!AT$11)-((SUM(S27,U27,W27))))/SUM('1o Trimestre'!AT$11,'2o Trimestre'!AT$11,'3o Trimestre'!AT$11)</f>
        <v/>
      </c>
      <c r="Z27" s="124">
        <f>IF(AND(X27&gt;=15,Y27&gt;=75%),"Aprovado","Reprovado")</f>
        <v/>
      </c>
      <c r="AA27" s="124">
        <f>IF(X27&lt;15," - Nota","")</f>
        <v/>
      </c>
      <c r="AB27" s="124">
        <f>IF(Y27&lt;75%," - Falta","")</f>
        <v/>
      </c>
      <c r="AC27" s="77">
        <f>_xlfn.CONCAT(Z27,AA27,AB27)</f>
        <v/>
      </c>
    </row>
    <row r="28" ht="15" customHeight="1" s="179">
      <c r="A28" s="125">
        <f>ALUNOS!A22</f>
        <v/>
      </c>
      <c r="B28" s="126">
        <f>ALUNOS!B22</f>
        <v/>
      </c>
      <c r="C28" s="445">
        <f>ALUNOS!C22</f>
        <v/>
      </c>
      <c r="D28" s="427" t="n"/>
      <c r="E28" s="427" t="n"/>
      <c r="F28" s="427" t="n"/>
      <c r="G28" s="427" t="n"/>
      <c r="H28" s="427" t="n"/>
      <c r="I28" s="427" t="n"/>
      <c r="J28" s="427" t="n"/>
      <c r="K28" s="427" t="n"/>
      <c r="L28" s="427" t="n"/>
      <c r="M28" s="427" t="n"/>
      <c r="N28" s="427" t="n"/>
      <c r="O28" s="427" t="n"/>
      <c r="P28" s="427" t="n"/>
      <c r="Q28" s="446" t="n"/>
      <c r="R28" s="127">
        <f>'1o Trimestre'!BG29</f>
        <v/>
      </c>
      <c r="S28" s="128">
        <f>'1o Trimestre'!AT29</f>
        <v/>
      </c>
      <c r="T28" s="118">
        <f>'2o Trimestre'!BG29</f>
        <v/>
      </c>
      <c r="U28" s="120">
        <f>'2o Trimestre'!AT29</f>
        <v/>
      </c>
      <c r="V28" s="121">
        <f>'3o Trimestre'!BG29</f>
        <v/>
      </c>
      <c r="W28" s="119">
        <f>'3o Trimestre'!AT29</f>
        <v/>
      </c>
      <c r="X28" s="122">
        <f>SUM(R28,T28,V28)</f>
        <v/>
      </c>
      <c r="Y28" s="123">
        <f>(SUM('1o Trimestre'!AT$11,'2o Trimestre'!AT$11,'3o Trimestre'!AT$11)-((SUM(S28,U28,W28))))/SUM('1o Trimestre'!AT$11,'2o Trimestre'!AT$11,'3o Trimestre'!AT$11)</f>
        <v/>
      </c>
      <c r="Z28" s="124">
        <f>IF(AND(X28&gt;=15,Y28&gt;=75%),"Aprovado","Reprovado")</f>
        <v/>
      </c>
      <c r="AA28" s="124">
        <f>IF(X28&lt;15," - Nota","")</f>
        <v/>
      </c>
      <c r="AB28" s="124">
        <f>IF(Y28&lt;75%," - Falta","")</f>
        <v/>
      </c>
      <c r="AC28" s="77">
        <f>_xlfn.CONCAT(Z28,AA28,AB28)</f>
        <v/>
      </c>
    </row>
    <row r="29" ht="15" customHeight="1" s="179">
      <c r="A29" s="125">
        <f>ALUNOS!A23</f>
        <v/>
      </c>
      <c r="B29" s="126">
        <f>ALUNOS!B23</f>
        <v/>
      </c>
      <c r="C29" s="445">
        <f>ALUNOS!C23</f>
        <v/>
      </c>
      <c r="D29" s="427" t="n"/>
      <c r="E29" s="427" t="n"/>
      <c r="F29" s="427" t="n"/>
      <c r="G29" s="427" t="n"/>
      <c r="H29" s="427" t="n"/>
      <c r="I29" s="427" t="n"/>
      <c r="J29" s="427" t="n"/>
      <c r="K29" s="427" t="n"/>
      <c r="L29" s="427" t="n"/>
      <c r="M29" s="427" t="n"/>
      <c r="N29" s="427" t="n"/>
      <c r="O29" s="427" t="n"/>
      <c r="P29" s="427" t="n"/>
      <c r="Q29" s="446" t="n"/>
      <c r="R29" s="127">
        <f>'1o Trimestre'!BG30</f>
        <v/>
      </c>
      <c r="S29" s="128">
        <f>'1o Trimestre'!AT30</f>
        <v/>
      </c>
      <c r="T29" s="118">
        <f>'2o Trimestre'!BG30</f>
        <v/>
      </c>
      <c r="U29" s="120">
        <f>'2o Trimestre'!AT30</f>
        <v/>
      </c>
      <c r="V29" s="121">
        <f>'3o Trimestre'!BG30</f>
        <v/>
      </c>
      <c r="W29" s="119">
        <f>'3o Trimestre'!AT30</f>
        <v/>
      </c>
      <c r="X29" s="122">
        <f>SUM(R29,T29,V29)</f>
        <v/>
      </c>
      <c r="Y29" s="123">
        <f>(SUM('1o Trimestre'!AT$11,'2o Trimestre'!AT$11,'3o Trimestre'!AT$11)-((SUM(S29,U29,W29))))/SUM('1o Trimestre'!AT$11,'2o Trimestre'!AT$11,'3o Trimestre'!AT$11)</f>
        <v/>
      </c>
      <c r="Z29" s="124">
        <f>IF(AND(X29&gt;=15,Y29&gt;=75%),"Aprovado","Reprovado")</f>
        <v/>
      </c>
      <c r="AA29" s="124">
        <f>IF(X29&lt;15," - Nota","")</f>
        <v/>
      </c>
      <c r="AB29" s="124">
        <f>IF(Y29&lt;75%," - Falta","")</f>
        <v/>
      </c>
      <c r="AC29" s="77">
        <f>_xlfn.CONCAT(Z29,AA29,AB29)</f>
        <v/>
      </c>
    </row>
    <row r="30" ht="15" customHeight="1" s="179">
      <c r="A30" s="125">
        <f>ALUNOS!A24</f>
        <v/>
      </c>
      <c r="B30" s="126">
        <f>ALUNOS!B24</f>
        <v/>
      </c>
      <c r="C30" s="445">
        <f>ALUNOS!C24</f>
        <v/>
      </c>
      <c r="D30" s="427" t="n"/>
      <c r="E30" s="427" t="n"/>
      <c r="F30" s="427" t="n"/>
      <c r="G30" s="427" t="n"/>
      <c r="H30" s="427" t="n"/>
      <c r="I30" s="427" t="n"/>
      <c r="J30" s="427" t="n"/>
      <c r="K30" s="427" t="n"/>
      <c r="L30" s="427" t="n"/>
      <c r="M30" s="427" t="n"/>
      <c r="N30" s="427" t="n"/>
      <c r="O30" s="427" t="n"/>
      <c r="P30" s="427" t="n"/>
      <c r="Q30" s="446" t="n"/>
      <c r="R30" s="127">
        <f>'1o Trimestre'!BG31</f>
        <v/>
      </c>
      <c r="S30" s="128">
        <f>'1o Trimestre'!AT31</f>
        <v/>
      </c>
      <c r="T30" s="118">
        <f>'2o Trimestre'!BG31</f>
        <v/>
      </c>
      <c r="U30" s="120">
        <f>'2o Trimestre'!AT31</f>
        <v/>
      </c>
      <c r="V30" s="121">
        <f>'3o Trimestre'!BG31</f>
        <v/>
      </c>
      <c r="W30" s="119">
        <f>'3o Trimestre'!AT31</f>
        <v/>
      </c>
      <c r="X30" s="122">
        <f>SUM(R30,T30,V30)</f>
        <v/>
      </c>
      <c r="Y30" s="123">
        <f>(SUM('1o Trimestre'!AT$11,'2o Trimestre'!AT$11,'3o Trimestre'!AT$11)-((SUM(S30,U30,W30))))/SUM('1o Trimestre'!AT$11,'2o Trimestre'!AT$11,'3o Trimestre'!AT$11)</f>
        <v/>
      </c>
      <c r="Z30" s="124">
        <f>IF(AND(X30&gt;=15,Y30&gt;=75%),"Aprovado","Reprovado")</f>
        <v/>
      </c>
      <c r="AA30" s="124">
        <f>IF(X30&lt;15," - Nota","")</f>
        <v/>
      </c>
      <c r="AB30" s="124">
        <f>IF(Y30&lt;75%," - Falta","")</f>
        <v/>
      </c>
      <c r="AC30" s="77">
        <f>_xlfn.CONCAT(Z30,AA30,AB30)</f>
        <v/>
      </c>
    </row>
    <row r="31" ht="15" customHeight="1" s="179">
      <c r="A31" s="125">
        <f>ALUNOS!A25</f>
        <v/>
      </c>
      <c r="B31" s="126">
        <f>ALUNOS!B25</f>
        <v/>
      </c>
      <c r="C31" s="445">
        <f>ALUNOS!C25</f>
        <v/>
      </c>
      <c r="D31" s="427" t="n"/>
      <c r="E31" s="427" t="n"/>
      <c r="F31" s="427" t="n"/>
      <c r="G31" s="427" t="n"/>
      <c r="H31" s="427" t="n"/>
      <c r="I31" s="427" t="n"/>
      <c r="J31" s="427" t="n"/>
      <c r="K31" s="427" t="n"/>
      <c r="L31" s="427" t="n"/>
      <c r="M31" s="427" t="n"/>
      <c r="N31" s="427" t="n"/>
      <c r="O31" s="427" t="n"/>
      <c r="P31" s="427" t="n"/>
      <c r="Q31" s="446" t="n"/>
      <c r="R31" s="127">
        <f>'1o Trimestre'!BG32</f>
        <v/>
      </c>
      <c r="S31" s="128">
        <f>'1o Trimestre'!AT32</f>
        <v/>
      </c>
      <c r="T31" s="118">
        <f>'2o Trimestre'!BG32</f>
        <v/>
      </c>
      <c r="U31" s="120">
        <f>'2o Trimestre'!AT32</f>
        <v/>
      </c>
      <c r="V31" s="121">
        <f>'3o Trimestre'!BG32</f>
        <v/>
      </c>
      <c r="W31" s="119">
        <f>'3o Trimestre'!AT32</f>
        <v/>
      </c>
      <c r="X31" s="122">
        <f>SUM(R31,T31,V31)</f>
        <v/>
      </c>
      <c r="Y31" s="123">
        <f>(SUM('1o Trimestre'!AT$11,'2o Trimestre'!AT$11,'3o Trimestre'!AT$11)-((SUM(S31,U31,W31))))/SUM('1o Trimestre'!AT$11,'2o Trimestre'!AT$11,'3o Trimestre'!AT$11)</f>
        <v/>
      </c>
      <c r="Z31" s="124">
        <f>IF(AND(X31&gt;=15,Y31&gt;=75%),"Aprovado","Reprovado")</f>
        <v/>
      </c>
      <c r="AA31" s="124">
        <f>IF(X31&lt;15," - Nota","")</f>
        <v/>
      </c>
      <c r="AB31" s="124">
        <f>IF(Y31&lt;75%," - Falta","")</f>
        <v/>
      </c>
      <c r="AC31" s="77">
        <f>_xlfn.CONCAT(Z31,AA31,AB31)</f>
        <v/>
      </c>
    </row>
    <row r="32" ht="15" customHeight="1" s="179">
      <c r="A32" s="125">
        <f>ALUNOS!A26</f>
        <v/>
      </c>
      <c r="B32" s="126">
        <f>ALUNOS!B26</f>
        <v/>
      </c>
      <c r="C32" s="445">
        <f>ALUNOS!C26</f>
        <v/>
      </c>
      <c r="D32" s="427" t="n"/>
      <c r="E32" s="427" t="n"/>
      <c r="F32" s="427" t="n"/>
      <c r="G32" s="427" t="n"/>
      <c r="H32" s="427" t="n"/>
      <c r="I32" s="427" t="n"/>
      <c r="J32" s="427" t="n"/>
      <c r="K32" s="427" t="n"/>
      <c r="L32" s="427" t="n"/>
      <c r="M32" s="427" t="n"/>
      <c r="N32" s="427" t="n"/>
      <c r="O32" s="427" t="n"/>
      <c r="P32" s="427" t="n"/>
      <c r="Q32" s="446" t="n"/>
      <c r="R32" s="127">
        <f>'1o Trimestre'!BG33</f>
        <v/>
      </c>
      <c r="S32" s="128">
        <f>'1o Trimestre'!AT33</f>
        <v/>
      </c>
      <c r="T32" s="118">
        <f>'2o Trimestre'!BG33</f>
        <v/>
      </c>
      <c r="U32" s="120">
        <f>'2o Trimestre'!AT33</f>
        <v/>
      </c>
      <c r="V32" s="121">
        <f>'3o Trimestre'!BG33</f>
        <v/>
      </c>
      <c r="W32" s="119">
        <f>'3o Trimestre'!AT33</f>
        <v/>
      </c>
      <c r="X32" s="122">
        <f>SUM(R32,T32,V32)</f>
        <v/>
      </c>
      <c r="Y32" s="123">
        <f>(SUM('1o Trimestre'!AT$11,'2o Trimestre'!AT$11,'3o Trimestre'!AT$11)-((SUM(S32,U32,W32))))/SUM('1o Trimestre'!AT$11,'2o Trimestre'!AT$11,'3o Trimestre'!AT$11)</f>
        <v/>
      </c>
      <c r="Z32" s="124">
        <f>IF(AND(X32&gt;=15,Y32&gt;=75%),"Aprovado","Reprovado")</f>
        <v/>
      </c>
      <c r="AA32" s="124">
        <f>IF(X32&lt;15," - Nota","")</f>
        <v/>
      </c>
      <c r="AB32" s="124">
        <f>IF(Y32&lt;75%," - Falta","")</f>
        <v/>
      </c>
      <c r="AC32" s="77">
        <f>_xlfn.CONCAT(Z32,AA32,AB32)</f>
        <v/>
      </c>
    </row>
    <row r="33" ht="15" customHeight="1" s="179">
      <c r="A33" s="125">
        <f>ALUNOS!A27</f>
        <v/>
      </c>
      <c r="B33" s="126">
        <f>ALUNOS!B27</f>
        <v/>
      </c>
      <c r="C33" s="445">
        <f>ALUNOS!C27</f>
        <v/>
      </c>
      <c r="D33" s="427" t="n"/>
      <c r="E33" s="427" t="n"/>
      <c r="F33" s="427" t="n"/>
      <c r="G33" s="427" t="n"/>
      <c r="H33" s="427" t="n"/>
      <c r="I33" s="427" t="n"/>
      <c r="J33" s="427" t="n"/>
      <c r="K33" s="427" t="n"/>
      <c r="L33" s="427" t="n"/>
      <c r="M33" s="427" t="n"/>
      <c r="N33" s="427" t="n"/>
      <c r="O33" s="427" t="n"/>
      <c r="P33" s="427" t="n"/>
      <c r="Q33" s="446" t="n"/>
      <c r="R33" s="127">
        <f>'1o Trimestre'!BG34</f>
        <v/>
      </c>
      <c r="S33" s="128">
        <f>'1o Trimestre'!AT34</f>
        <v/>
      </c>
      <c r="T33" s="118">
        <f>'2o Trimestre'!BG34</f>
        <v/>
      </c>
      <c r="U33" s="120">
        <f>'2o Trimestre'!AT34</f>
        <v/>
      </c>
      <c r="V33" s="121">
        <f>'3o Trimestre'!BG34</f>
        <v/>
      </c>
      <c r="W33" s="119">
        <f>'3o Trimestre'!AT34</f>
        <v/>
      </c>
      <c r="X33" s="122">
        <f>SUM(R33,T33,V33)</f>
        <v/>
      </c>
      <c r="Y33" s="123">
        <f>(SUM('1o Trimestre'!AT$11,'2o Trimestre'!AT$11,'3o Trimestre'!AT$11)-((SUM(S33,U33,W33))))/SUM('1o Trimestre'!AT$11,'2o Trimestre'!AT$11,'3o Trimestre'!AT$11)</f>
        <v/>
      </c>
      <c r="Z33" s="124">
        <f>IF(AND(X33&gt;=15,Y33&gt;=75%),"Aprovado","Reprovado")</f>
        <v/>
      </c>
      <c r="AA33" s="124">
        <f>IF(X33&lt;15," - Nota","")</f>
        <v/>
      </c>
      <c r="AB33" s="124">
        <f>IF(Y33&lt;75%," - Falta","")</f>
        <v/>
      </c>
      <c r="AC33" s="77">
        <f>_xlfn.CONCAT(Z33,AA33,AB33)</f>
        <v/>
      </c>
    </row>
    <row r="34" ht="15" customHeight="1" s="179">
      <c r="A34" s="125">
        <f>ALUNOS!A28</f>
        <v/>
      </c>
      <c r="B34" s="126">
        <f>ALUNOS!B28</f>
        <v/>
      </c>
      <c r="C34" s="445">
        <f>ALUNOS!C28</f>
        <v/>
      </c>
      <c r="D34" s="427" t="n"/>
      <c r="E34" s="427" t="n"/>
      <c r="F34" s="427" t="n"/>
      <c r="G34" s="427" t="n"/>
      <c r="H34" s="427" t="n"/>
      <c r="I34" s="427" t="n"/>
      <c r="J34" s="427" t="n"/>
      <c r="K34" s="427" t="n"/>
      <c r="L34" s="427" t="n"/>
      <c r="M34" s="427" t="n"/>
      <c r="N34" s="427" t="n"/>
      <c r="O34" s="427" t="n"/>
      <c r="P34" s="427" t="n"/>
      <c r="Q34" s="446" t="n"/>
      <c r="R34" s="127">
        <f>'1o Trimestre'!BG35</f>
        <v/>
      </c>
      <c r="S34" s="128">
        <f>'1o Trimestre'!AT35</f>
        <v/>
      </c>
      <c r="T34" s="118">
        <f>'2o Trimestre'!BG35</f>
        <v/>
      </c>
      <c r="U34" s="120">
        <f>'2o Trimestre'!AT35</f>
        <v/>
      </c>
      <c r="V34" s="121">
        <f>'3o Trimestre'!BG35</f>
        <v/>
      </c>
      <c r="W34" s="119">
        <f>'3o Trimestre'!AT35</f>
        <v/>
      </c>
      <c r="X34" s="122">
        <f>SUM(R34,T34,V34)</f>
        <v/>
      </c>
      <c r="Y34" s="123">
        <f>(SUM('1o Trimestre'!AT$11,'2o Trimestre'!AT$11,'3o Trimestre'!AT$11)-((SUM(S34,U34,W34))))/SUM('1o Trimestre'!AT$11,'2o Trimestre'!AT$11,'3o Trimestre'!AT$11)</f>
        <v/>
      </c>
      <c r="Z34" s="124">
        <f>IF(AND(X34&gt;=15,Y34&gt;=75%),"Aprovado","Reprovado")</f>
        <v/>
      </c>
      <c r="AA34" s="124">
        <f>IF(X34&lt;15," - Nota","")</f>
        <v/>
      </c>
      <c r="AB34" s="124">
        <f>IF(Y34&lt;75%," - Falta","")</f>
        <v/>
      </c>
      <c r="AC34" s="77">
        <f>_xlfn.CONCAT(Z34,AA34,AB34)</f>
        <v/>
      </c>
    </row>
    <row r="35" ht="15" customHeight="1" s="179">
      <c r="A35" s="125">
        <f>ALUNOS!A29</f>
        <v/>
      </c>
      <c r="B35" s="126">
        <f>ALUNOS!B29</f>
        <v/>
      </c>
      <c r="C35" s="445">
        <f>ALUNOS!C29</f>
        <v/>
      </c>
      <c r="D35" s="427" t="n"/>
      <c r="E35" s="427" t="n"/>
      <c r="F35" s="427" t="n"/>
      <c r="G35" s="427" t="n"/>
      <c r="H35" s="427" t="n"/>
      <c r="I35" s="427" t="n"/>
      <c r="J35" s="427" t="n"/>
      <c r="K35" s="427" t="n"/>
      <c r="L35" s="427" t="n"/>
      <c r="M35" s="427" t="n"/>
      <c r="N35" s="427" t="n"/>
      <c r="O35" s="427" t="n"/>
      <c r="P35" s="427" t="n"/>
      <c r="Q35" s="446" t="n"/>
      <c r="R35" s="127">
        <f>'1o Trimestre'!BG36</f>
        <v/>
      </c>
      <c r="S35" s="128">
        <f>'1o Trimestre'!AT36</f>
        <v/>
      </c>
      <c r="T35" s="118">
        <f>'2o Trimestre'!BG36</f>
        <v/>
      </c>
      <c r="U35" s="120">
        <f>'2o Trimestre'!AT36</f>
        <v/>
      </c>
      <c r="V35" s="121">
        <f>'3o Trimestre'!BG36</f>
        <v/>
      </c>
      <c r="W35" s="119">
        <f>'3o Trimestre'!AT36</f>
        <v/>
      </c>
      <c r="X35" s="122">
        <f>SUM(R35,T35,V35)</f>
        <v/>
      </c>
      <c r="Y35" s="123">
        <f>(SUM('1o Trimestre'!AT$11,'2o Trimestre'!AT$11,'3o Trimestre'!AT$11)-((SUM(S35,U35,W35))))/SUM('1o Trimestre'!AT$11,'2o Trimestre'!AT$11,'3o Trimestre'!AT$11)</f>
        <v/>
      </c>
      <c r="Z35" s="124">
        <f>IF(AND(X35&gt;=15,Y35&gt;=75%),"Aprovado","Reprovado")</f>
        <v/>
      </c>
      <c r="AA35" s="124">
        <f>IF(X35&lt;15," - Nota","")</f>
        <v/>
      </c>
      <c r="AB35" s="124">
        <f>IF(Y35&lt;75%," - Falta","")</f>
        <v/>
      </c>
      <c r="AC35" s="77">
        <f>_xlfn.CONCAT(Z35,AA35,AB35)</f>
        <v/>
      </c>
    </row>
    <row r="36" ht="15" customHeight="1" s="179">
      <c r="A36" s="125">
        <f>ALUNOS!A30</f>
        <v/>
      </c>
      <c r="B36" s="126">
        <f>ALUNOS!B30</f>
        <v/>
      </c>
      <c r="C36" s="445">
        <f>ALUNOS!C30</f>
        <v/>
      </c>
      <c r="D36" s="427" t="n"/>
      <c r="E36" s="427" t="n"/>
      <c r="F36" s="427" t="n"/>
      <c r="G36" s="427" t="n"/>
      <c r="H36" s="427" t="n"/>
      <c r="I36" s="427" t="n"/>
      <c r="J36" s="427" t="n"/>
      <c r="K36" s="427" t="n"/>
      <c r="L36" s="427" t="n"/>
      <c r="M36" s="427" t="n"/>
      <c r="N36" s="427" t="n"/>
      <c r="O36" s="427" t="n"/>
      <c r="P36" s="427" t="n"/>
      <c r="Q36" s="446" t="n"/>
      <c r="R36" s="127">
        <f>'1o Trimestre'!BG37</f>
        <v/>
      </c>
      <c r="S36" s="128">
        <f>'1o Trimestre'!AT37</f>
        <v/>
      </c>
      <c r="T36" s="118">
        <f>'2o Trimestre'!BG37</f>
        <v/>
      </c>
      <c r="U36" s="120">
        <f>'2o Trimestre'!AT37</f>
        <v/>
      </c>
      <c r="V36" s="121">
        <f>'3o Trimestre'!BG37</f>
        <v/>
      </c>
      <c r="W36" s="119">
        <f>'3o Trimestre'!AT37</f>
        <v/>
      </c>
      <c r="X36" s="122">
        <f>SUM(R36,T36,V36)</f>
        <v/>
      </c>
      <c r="Y36" s="123">
        <f>(SUM('1o Trimestre'!AT$11,'2o Trimestre'!AT$11,'3o Trimestre'!AT$11)-((SUM(S36,U36,W36))))/SUM('1o Trimestre'!AT$11,'2o Trimestre'!AT$11,'3o Trimestre'!AT$11)</f>
        <v/>
      </c>
      <c r="Z36" s="124">
        <f>IF(AND(X36&gt;=15,Y36&gt;=75%),"Aprovado","Reprovado")</f>
        <v/>
      </c>
      <c r="AA36" s="124">
        <f>IF(X36&lt;15," - Nota","")</f>
        <v/>
      </c>
      <c r="AB36" s="124">
        <f>IF(Y36&lt;75%," - Falta","")</f>
        <v/>
      </c>
      <c r="AC36" s="77">
        <f>_xlfn.CONCAT(Z36,AA36,AB36)</f>
        <v/>
      </c>
    </row>
    <row r="37" ht="15" customHeight="1" s="179">
      <c r="A37" s="125">
        <f>ALUNOS!A31</f>
        <v/>
      </c>
      <c r="B37" s="126">
        <f>ALUNOS!B31</f>
        <v/>
      </c>
      <c r="C37" s="445">
        <f>ALUNOS!C31</f>
        <v/>
      </c>
      <c r="D37" s="427" t="n"/>
      <c r="E37" s="427" t="n"/>
      <c r="F37" s="427" t="n"/>
      <c r="G37" s="427" t="n"/>
      <c r="H37" s="427" t="n"/>
      <c r="I37" s="427" t="n"/>
      <c r="J37" s="427" t="n"/>
      <c r="K37" s="427" t="n"/>
      <c r="L37" s="427" t="n"/>
      <c r="M37" s="427" t="n"/>
      <c r="N37" s="427" t="n"/>
      <c r="O37" s="427" t="n"/>
      <c r="P37" s="427" t="n"/>
      <c r="Q37" s="446" t="n"/>
      <c r="R37" s="127">
        <f>'1o Trimestre'!BG38</f>
        <v/>
      </c>
      <c r="S37" s="128">
        <f>'1o Trimestre'!AT38</f>
        <v/>
      </c>
      <c r="T37" s="118">
        <f>'2o Trimestre'!BG38</f>
        <v/>
      </c>
      <c r="U37" s="120">
        <f>'2o Trimestre'!AT38</f>
        <v/>
      </c>
      <c r="V37" s="121">
        <f>'3o Trimestre'!BG38</f>
        <v/>
      </c>
      <c r="W37" s="119">
        <f>'3o Trimestre'!AT38</f>
        <v/>
      </c>
      <c r="X37" s="122">
        <f>SUM(R37,T37,V37)</f>
        <v/>
      </c>
      <c r="Y37" s="123">
        <f>(SUM('1o Trimestre'!AT$11,'2o Trimestre'!AT$11,'3o Trimestre'!AT$11)-((SUM(S37,U37,W37))))/SUM('1o Trimestre'!AT$11,'2o Trimestre'!AT$11,'3o Trimestre'!AT$11)</f>
        <v/>
      </c>
      <c r="Z37" s="124">
        <f>IF(AND(X37&gt;=15,Y37&gt;=75%),"Aprovado","Reprovado")</f>
        <v/>
      </c>
      <c r="AA37" s="124">
        <f>IF(X37&lt;15," - Nota","")</f>
        <v/>
      </c>
      <c r="AB37" s="124">
        <f>IF(Y37&lt;75%," - Falta","")</f>
        <v/>
      </c>
      <c r="AC37" s="77">
        <f>_xlfn.CONCAT(Z37,AA37,AB37)</f>
        <v/>
      </c>
    </row>
    <row r="38" ht="15" customHeight="1" s="179">
      <c r="A38" s="125">
        <f>ALUNOS!A32</f>
        <v/>
      </c>
      <c r="B38" s="126">
        <f>ALUNOS!B32</f>
        <v/>
      </c>
      <c r="C38" s="445">
        <f>ALUNOS!C32</f>
        <v/>
      </c>
      <c r="D38" s="427" t="n"/>
      <c r="E38" s="427" t="n"/>
      <c r="F38" s="427" t="n"/>
      <c r="G38" s="427" t="n"/>
      <c r="H38" s="427" t="n"/>
      <c r="I38" s="427" t="n"/>
      <c r="J38" s="427" t="n"/>
      <c r="K38" s="427" t="n"/>
      <c r="L38" s="427" t="n"/>
      <c r="M38" s="427" t="n"/>
      <c r="N38" s="427" t="n"/>
      <c r="O38" s="427" t="n"/>
      <c r="P38" s="427" t="n"/>
      <c r="Q38" s="446" t="n"/>
      <c r="R38" s="127">
        <f>'1o Trimestre'!BG39</f>
        <v/>
      </c>
      <c r="S38" s="128">
        <f>'1o Trimestre'!AT39</f>
        <v/>
      </c>
      <c r="T38" s="118">
        <f>'2o Trimestre'!BG39</f>
        <v/>
      </c>
      <c r="U38" s="120">
        <f>'2o Trimestre'!AT39</f>
        <v/>
      </c>
      <c r="V38" s="121">
        <f>'3o Trimestre'!BG39</f>
        <v/>
      </c>
      <c r="W38" s="119">
        <f>'3o Trimestre'!AT39</f>
        <v/>
      </c>
      <c r="X38" s="122">
        <f>SUM(R38,T38,V38)</f>
        <v/>
      </c>
      <c r="Y38" s="123">
        <f>(SUM('1o Trimestre'!AT$11,'2o Trimestre'!AT$11,'3o Trimestre'!AT$11)-((SUM(S38,U38,W38))))/SUM('1o Trimestre'!AT$11,'2o Trimestre'!AT$11,'3o Trimestre'!AT$11)</f>
        <v/>
      </c>
      <c r="Z38" s="124">
        <f>IF(AND(X38&gt;=15,Y38&gt;=75%),"Aprovado","Reprovado")</f>
        <v/>
      </c>
      <c r="AA38" s="124">
        <f>IF(X38&lt;15," - Nota","")</f>
        <v/>
      </c>
      <c r="AB38" s="124">
        <f>IF(Y38&lt;75%," - Falta","")</f>
        <v/>
      </c>
      <c r="AC38" s="77">
        <f>_xlfn.CONCAT(Z38,AA38,AB38)</f>
        <v/>
      </c>
    </row>
    <row r="39" ht="15" customHeight="1" s="179">
      <c r="A39" s="125">
        <f>ALUNOS!A33</f>
        <v/>
      </c>
      <c r="B39" s="126">
        <f>ALUNOS!B33</f>
        <v/>
      </c>
      <c r="C39" s="445">
        <f>ALUNOS!C33</f>
        <v/>
      </c>
      <c r="D39" s="427" t="n"/>
      <c r="E39" s="427" t="n"/>
      <c r="F39" s="427" t="n"/>
      <c r="G39" s="427" t="n"/>
      <c r="H39" s="427" t="n"/>
      <c r="I39" s="427" t="n"/>
      <c r="J39" s="427" t="n"/>
      <c r="K39" s="427" t="n"/>
      <c r="L39" s="427" t="n"/>
      <c r="M39" s="427" t="n"/>
      <c r="N39" s="427" t="n"/>
      <c r="O39" s="427" t="n"/>
      <c r="P39" s="427" t="n"/>
      <c r="Q39" s="446" t="n"/>
      <c r="R39" s="127">
        <f>'1o Trimestre'!BG40</f>
        <v/>
      </c>
      <c r="S39" s="128">
        <f>'1o Trimestre'!AT40</f>
        <v/>
      </c>
      <c r="T39" s="118">
        <f>'2o Trimestre'!BG40</f>
        <v/>
      </c>
      <c r="U39" s="120">
        <f>'2o Trimestre'!AT40</f>
        <v/>
      </c>
      <c r="V39" s="121">
        <f>'3o Trimestre'!BG40</f>
        <v/>
      </c>
      <c r="W39" s="119">
        <f>'3o Trimestre'!AT40</f>
        <v/>
      </c>
      <c r="X39" s="122">
        <f>SUM(R39,T39,V39)</f>
        <v/>
      </c>
      <c r="Y39" s="123">
        <f>(SUM('1o Trimestre'!AT$11,'2o Trimestre'!AT$11,'3o Trimestre'!AT$11)-((SUM(S39,U39,W39))))/SUM('1o Trimestre'!AT$11,'2o Trimestre'!AT$11,'3o Trimestre'!AT$11)</f>
        <v/>
      </c>
      <c r="Z39" s="124">
        <f>IF(AND(X39&gt;=15,Y39&gt;=75%),"Aprovado","Reprovado")</f>
        <v/>
      </c>
      <c r="AA39" s="124">
        <f>IF(X39&lt;15," - Nota","")</f>
        <v/>
      </c>
      <c r="AB39" s="124">
        <f>IF(Y39&lt;75%," - Falta","")</f>
        <v/>
      </c>
      <c r="AC39" s="77">
        <f>_xlfn.CONCAT(Z39,AA39,AB39)</f>
        <v/>
      </c>
    </row>
    <row r="40" ht="15" customHeight="1" s="179">
      <c r="A40" s="125">
        <f>ALUNOS!A34</f>
        <v/>
      </c>
      <c r="B40" s="126">
        <f>ALUNOS!B34</f>
        <v/>
      </c>
      <c r="C40" s="445">
        <f>ALUNOS!C34</f>
        <v/>
      </c>
      <c r="D40" s="427" t="n"/>
      <c r="E40" s="427" t="n"/>
      <c r="F40" s="427" t="n"/>
      <c r="G40" s="427" t="n"/>
      <c r="H40" s="427" t="n"/>
      <c r="I40" s="427" t="n"/>
      <c r="J40" s="427" t="n"/>
      <c r="K40" s="427" t="n"/>
      <c r="L40" s="427" t="n"/>
      <c r="M40" s="427" t="n"/>
      <c r="N40" s="427" t="n"/>
      <c r="O40" s="427" t="n"/>
      <c r="P40" s="427" t="n"/>
      <c r="Q40" s="446" t="n"/>
      <c r="R40" s="127">
        <f>'1o Trimestre'!BG41</f>
        <v/>
      </c>
      <c r="S40" s="128">
        <f>'1o Trimestre'!AT41</f>
        <v/>
      </c>
      <c r="T40" s="118">
        <f>'2o Trimestre'!BG41</f>
        <v/>
      </c>
      <c r="U40" s="120">
        <f>'2o Trimestre'!AT41</f>
        <v/>
      </c>
      <c r="V40" s="121">
        <f>'3o Trimestre'!BG41</f>
        <v/>
      </c>
      <c r="W40" s="119">
        <f>'3o Trimestre'!AT41</f>
        <v/>
      </c>
      <c r="X40" s="122">
        <f>SUM(R40,T40,V40)</f>
        <v/>
      </c>
      <c r="Y40" s="123">
        <f>(SUM('1o Trimestre'!AT$11,'2o Trimestre'!AT$11,'3o Trimestre'!AT$11)-((SUM(S40,U40,W40))))/SUM('1o Trimestre'!AT$11,'2o Trimestre'!AT$11,'3o Trimestre'!AT$11)</f>
        <v/>
      </c>
      <c r="Z40" s="124">
        <f>IF(AND(X40&gt;=15,Y40&gt;=75%),"Aprovado","Reprovado")</f>
        <v/>
      </c>
      <c r="AA40" s="124">
        <f>IF(X40&lt;15," - Nota","")</f>
        <v/>
      </c>
      <c r="AB40" s="124">
        <f>IF(Y40&lt;75%," - Falta","")</f>
        <v/>
      </c>
      <c r="AC40" s="77">
        <f>_xlfn.CONCAT(Z40,AA40,AB40)</f>
        <v/>
      </c>
    </row>
    <row r="41" ht="15" customHeight="1" s="179">
      <c r="A41" s="125">
        <f>ALUNOS!A35</f>
        <v/>
      </c>
      <c r="B41" s="126">
        <f>ALUNOS!B35</f>
        <v/>
      </c>
      <c r="C41" s="445">
        <f>ALUNOS!C35</f>
        <v/>
      </c>
      <c r="D41" s="427" t="n"/>
      <c r="E41" s="427" t="n"/>
      <c r="F41" s="427" t="n"/>
      <c r="G41" s="427" t="n"/>
      <c r="H41" s="427" t="n"/>
      <c r="I41" s="427" t="n"/>
      <c r="J41" s="427" t="n"/>
      <c r="K41" s="427" t="n"/>
      <c r="L41" s="427" t="n"/>
      <c r="M41" s="427" t="n"/>
      <c r="N41" s="427" t="n"/>
      <c r="O41" s="427" t="n"/>
      <c r="P41" s="427" t="n"/>
      <c r="Q41" s="446" t="n"/>
      <c r="R41" s="127">
        <f>'1o Trimestre'!BG42</f>
        <v/>
      </c>
      <c r="S41" s="128">
        <f>'1o Trimestre'!AT42</f>
        <v/>
      </c>
      <c r="T41" s="118">
        <f>'2o Trimestre'!BG42</f>
        <v/>
      </c>
      <c r="U41" s="120">
        <f>'2o Trimestre'!AT42</f>
        <v/>
      </c>
      <c r="V41" s="121">
        <f>'3o Trimestre'!BG42</f>
        <v/>
      </c>
      <c r="W41" s="119">
        <f>'3o Trimestre'!AT42</f>
        <v/>
      </c>
      <c r="X41" s="122">
        <f>SUM(R41,T41,V41)</f>
        <v/>
      </c>
      <c r="Y41" s="123">
        <f>(SUM('1o Trimestre'!AT$11,'2o Trimestre'!AT$11,'3o Trimestre'!AT$11)-((SUM(S41,U41,W41))))/SUM('1o Trimestre'!AT$11,'2o Trimestre'!AT$11,'3o Trimestre'!AT$11)</f>
        <v/>
      </c>
      <c r="Z41" s="124">
        <f>IF(AND(X41&gt;=15,Y41&gt;=75%),"Aprovado","Reprovado")</f>
        <v/>
      </c>
      <c r="AA41" s="124">
        <f>IF(X41&lt;15," - Nota","")</f>
        <v/>
      </c>
      <c r="AB41" s="124">
        <f>IF(Y41&lt;75%," - Falta","")</f>
        <v/>
      </c>
      <c r="AC41" s="77">
        <f>_xlfn.CONCAT(Z41,AA41,AB41)</f>
        <v/>
      </c>
    </row>
    <row r="42" ht="15" customHeight="1" s="179">
      <c r="A42" s="125">
        <f>ALUNOS!A36</f>
        <v/>
      </c>
      <c r="B42" s="126">
        <f>ALUNOS!B36</f>
        <v/>
      </c>
      <c r="C42" s="445">
        <f>ALUNOS!C36</f>
        <v/>
      </c>
      <c r="D42" s="427" t="n"/>
      <c r="E42" s="427" t="n"/>
      <c r="F42" s="427" t="n"/>
      <c r="G42" s="427" t="n"/>
      <c r="H42" s="427" t="n"/>
      <c r="I42" s="427" t="n"/>
      <c r="J42" s="427" t="n"/>
      <c r="K42" s="427" t="n"/>
      <c r="L42" s="427" t="n"/>
      <c r="M42" s="427" t="n"/>
      <c r="N42" s="427" t="n"/>
      <c r="O42" s="427" t="n"/>
      <c r="P42" s="427" t="n"/>
      <c r="Q42" s="446" t="n"/>
      <c r="R42" s="127">
        <f>'1o Trimestre'!BG43</f>
        <v/>
      </c>
      <c r="S42" s="128">
        <f>'1o Trimestre'!AT43</f>
        <v/>
      </c>
      <c r="T42" s="118">
        <f>'2o Trimestre'!BG43</f>
        <v/>
      </c>
      <c r="U42" s="120">
        <f>'2o Trimestre'!AT43</f>
        <v/>
      </c>
      <c r="V42" s="121">
        <f>'3o Trimestre'!BG43</f>
        <v/>
      </c>
      <c r="W42" s="119">
        <f>'3o Trimestre'!AT43</f>
        <v/>
      </c>
      <c r="X42" s="122">
        <f>SUM(R42,T42,V42)</f>
        <v/>
      </c>
      <c r="Y42" s="123">
        <f>(SUM('1o Trimestre'!AT$11,'2o Trimestre'!AT$11,'3o Trimestre'!AT$11)-((SUM(S42,U42,W42))))/SUM('1o Trimestre'!AT$11,'2o Trimestre'!AT$11,'3o Trimestre'!AT$11)</f>
        <v/>
      </c>
      <c r="Z42" s="124">
        <f>IF(AND(X42&gt;=15,Y42&gt;=75%),"Aprovado","Reprovado")</f>
        <v/>
      </c>
      <c r="AA42" s="124">
        <f>IF(X42&lt;15," - Nota","")</f>
        <v/>
      </c>
      <c r="AB42" s="124">
        <f>IF(Y42&lt;75%," - Falta","")</f>
        <v/>
      </c>
      <c r="AC42" s="77">
        <f>_xlfn.CONCAT(Z42,AA42,AB42)</f>
        <v/>
      </c>
    </row>
    <row r="43" ht="15" customHeight="1" s="179">
      <c r="A43" s="125">
        <f>ALUNOS!A37</f>
        <v/>
      </c>
      <c r="B43" s="126">
        <f>ALUNOS!B37</f>
        <v/>
      </c>
      <c r="C43" s="445">
        <f>ALUNOS!C37</f>
        <v/>
      </c>
      <c r="D43" s="427" t="n"/>
      <c r="E43" s="427" t="n"/>
      <c r="F43" s="427" t="n"/>
      <c r="G43" s="427" t="n"/>
      <c r="H43" s="427" t="n"/>
      <c r="I43" s="427" t="n"/>
      <c r="J43" s="427" t="n"/>
      <c r="K43" s="427" t="n"/>
      <c r="L43" s="427" t="n"/>
      <c r="M43" s="427" t="n"/>
      <c r="N43" s="427" t="n"/>
      <c r="O43" s="427" t="n"/>
      <c r="P43" s="427" t="n"/>
      <c r="Q43" s="446" t="n"/>
      <c r="R43" s="127">
        <f>'1o Trimestre'!BG44</f>
        <v/>
      </c>
      <c r="S43" s="128">
        <f>'1o Trimestre'!AT44</f>
        <v/>
      </c>
      <c r="T43" s="118">
        <f>'2o Trimestre'!BG44</f>
        <v/>
      </c>
      <c r="U43" s="120">
        <f>'2o Trimestre'!AT44</f>
        <v/>
      </c>
      <c r="V43" s="121">
        <f>'3o Trimestre'!BG44</f>
        <v/>
      </c>
      <c r="W43" s="119">
        <f>'3o Trimestre'!AT44</f>
        <v/>
      </c>
      <c r="X43" s="122">
        <f>SUM(R43,T43,V43)</f>
        <v/>
      </c>
      <c r="Y43" s="123">
        <f>(SUM('1o Trimestre'!AT$11,'2o Trimestre'!AT$11,'3o Trimestre'!AT$11)-((SUM(S43,U43,W43))))/SUM('1o Trimestre'!AT$11,'2o Trimestre'!AT$11,'3o Trimestre'!AT$11)</f>
        <v/>
      </c>
      <c r="Z43" s="124">
        <f>IF(AND(X43&gt;=15,Y43&gt;=75%),"Aprovado","Reprovado")</f>
        <v/>
      </c>
      <c r="AA43" s="124">
        <f>IF(X43&lt;15," - Nota","")</f>
        <v/>
      </c>
      <c r="AB43" s="124">
        <f>IF(Y43&lt;75%," - Falta","")</f>
        <v/>
      </c>
      <c r="AC43" s="77">
        <f>_xlfn.CONCAT(Z43,AA43,AB43)</f>
        <v/>
      </c>
    </row>
    <row r="44" ht="15" customHeight="1" s="179">
      <c r="A44" s="125">
        <f>ALUNOS!A38</f>
        <v/>
      </c>
      <c r="B44" s="126">
        <f>ALUNOS!B38</f>
        <v/>
      </c>
      <c r="C44" s="445">
        <f>ALUNOS!C38</f>
        <v/>
      </c>
      <c r="D44" s="427" t="n"/>
      <c r="E44" s="427" t="n"/>
      <c r="F44" s="427" t="n"/>
      <c r="G44" s="427" t="n"/>
      <c r="H44" s="427" t="n"/>
      <c r="I44" s="427" t="n"/>
      <c r="J44" s="427" t="n"/>
      <c r="K44" s="427" t="n"/>
      <c r="L44" s="427" t="n"/>
      <c r="M44" s="427" t="n"/>
      <c r="N44" s="427" t="n"/>
      <c r="O44" s="427" t="n"/>
      <c r="P44" s="427" t="n"/>
      <c r="Q44" s="446" t="n"/>
      <c r="R44" s="127">
        <f>'1o Trimestre'!BG45</f>
        <v/>
      </c>
      <c r="S44" s="128">
        <f>'1o Trimestre'!AT45</f>
        <v/>
      </c>
      <c r="T44" s="118">
        <f>'2o Trimestre'!BG45</f>
        <v/>
      </c>
      <c r="U44" s="120">
        <f>'2o Trimestre'!AT45</f>
        <v/>
      </c>
      <c r="V44" s="121">
        <f>'3o Trimestre'!BG45</f>
        <v/>
      </c>
      <c r="W44" s="119">
        <f>'3o Trimestre'!AT45</f>
        <v/>
      </c>
      <c r="X44" s="122">
        <f>SUM(R44,T44,V44)</f>
        <v/>
      </c>
      <c r="Y44" s="123">
        <f>(SUM('1o Trimestre'!AT$11,'2o Trimestre'!AT$11,'3o Trimestre'!AT$11)-((SUM(S44,U44,W44))))/SUM('1o Trimestre'!AT$11,'2o Trimestre'!AT$11,'3o Trimestre'!AT$11)</f>
        <v/>
      </c>
      <c r="Z44" s="124">
        <f>IF(AND(X44&gt;=15,Y44&gt;=75%),"Aprovado","Reprovado")</f>
        <v/>
      </c>
      <c r="AA44" s="124">
        <f>IF(X44&lt;15," - Nota","")</f>
        <v/>
      </c>
      <c r="AB44" s="124">
        <f>IF(Y44&lt;75%," - Falta","")</f>
        <v/>
      </c>
      <c r="AC44" s="77">
        <f>_xlfn.CONCAT(Z44,AA44,AB44)</f>
        <v/>
      </c>
    </row>
    <row r="45" ht="15" customHeight="1" s="179">
      <c r="A45" s="125">
        <f>ALUNOS!A39</f>
        <v/>
      </c>
      <c r="B45" s="126">
        <f>ALUNOS!B39</f>
        <v/>
      </c>
      <c r="C45" s="445">
        <f>ALUNOS!C39</f>
        <v/>
      </c>
      <c r="D45" s="427" t="n"/>
      <c r="E45" s="427" t="n"/>
      <c r="F45" s="427" t="n"/>
      <c r="G45" s="427" t="n"/>
      <c r="H45" s="427" t="n"/>
      <c r="I45" s="427" t="n"/>
      <c r="J45" s="427" t="n"/>
      <c r="K45" s="427" t="n"/>
      <c r="L45" s="427" t="n"/>
      <c r="M45" s="427" t="n"/>
      <c r="N45" s="427" t="n"/>
      <c r="O45" s="427" t="n"/>
      <c r="P45" s="427" t="n"/>
      <c r="Q45" s="446" t="n"/>
      <c r="R45" s="127">
        <f>'1o Trimestre'!BG46</f>
        <v/>
      </c>
      <c r="S45" s="128">
        <f>'1o Trimestre'!AT46</f>
        <v/>
      </c>
      <c r="T45" s="118">
        <f>'2o Trimestre'!BG46</f>
        <v/>
      </c>
      <c r="U45" s="120">
        <f>'2o Trimestre'!AT46</f>
        <v/>
      </c>
      <c r="V45" s="121">
        <f>'3o Trimestre'!BG46</f>
        <v/>
      </c>
      <c r="W45" s="119">
        <f>'3o Trimestre'!AT46</f>
        <v/>
      </c>
      <c r="X45" s="122">
        <f>SUM(R45,T45,V45)</f>
        <v/>
      </c>
      <c r="Y45" s="123">
        <f>(SUM('1o Trimestre'!AT$11,'2o Trimestre'!AT$11,'3o Trimestre'!AT$11)-((SUM(S45,U45,W45))))/SUM('1o Trimestre'!AT$11,'2o Trimestre'!AT$11,'3o Trimestre'!AT$11)</f>
        <v/>
      </c>
      <c r="Z45" s="124">
        <f>IF(AND(X45&gt;=15,Y45&gt;=75%),"Aprovado","Reprovado")</f>
        <v/>
      </c>
      <c r="AA45" s="124">
        <f>IF(X45&lt;15," - Nota","")</f>
        <v/>
      </c>
      <c r="AB45" s="124">
        <f>IF(Y45&lt;75%," - Falta","")</f>
        <v/>
      </c>
      <c r="AC45" s="77">
        <f>_xlfn.CONCAT(Z45,AA45,AB45)</f>
        <v/>
      </c>
    </row>
    <row r="46" ht="15" customHeight="1" s="179">
      <c r="A46" s="125">
        <f>ALUNOS!A40</f>
        <v/>
      </c>
      <c r="B46" s="126">
        <f>ALUNOS!B40</f>
        <v/>
      </c>
      <c r="C46" s="445">
        <f>ALUNOS!C40</f>
        <v/>
      </c>
      <c r="D46" s="427" t="n"/>
      <c r="E46" s="427" t="n"/>
      <c r="F46" s="427" t="n"/>
      <c r="G46" s="427" t="n"/>
      <c r="H46" s="427" t="n"/>
      <c r="I46" s="427" t="n"/>
      <c r="J46" s="427" t="n"/>
      <c r="K46" s="427" t="n"/>
      <c r="L46" s="427" t="n"/>
      <c r="M46" s="427" t="n"/>
      <c r="N46" s="427" t="n"/>
      <c r="O46" s="427" t="n"/>
      <c r="P46" s="427" t="n"/>
      <c r="Q46" s="446" t="n"/>
      <c r="R46" s="127">
        <f>'1o Trimestre'!BG47</f>
        <v/>
      </c>
      <c r="S46" s="128">
        <f>'1o Trimestre'!AT47</f>
        <v/>
      </c>
      <c r="T46" s="118">
        <f>'2o Trimestre'!BG47</f>
        <v/>
      </c>
      <c r="U46" s="120">
        <f>'2o Trimestre'!AT47</f>
        <v/>
      </c>
      <c r="V46" s="121">
        <f>'3o Trimestre'!BG47</f>
        <v/>
      </c>
      <c r="W46" s="119">
        <f>'3o Trimestre'!AT47</f>
        <v/>
      </c>
      <c r="X46" s="122">
        <f>SUM(R46,T46,V46)</f>
        <v/>
      </c>
      <c r="Y46" s="123">
        <f>(SUM('1o Trimestre'!AT$11,'2o Trimestre'!AT$11,'3o Trimestre'!AT$11)-((SUM(S46,U46,W46))))/SUM('1o Trimestre'!AT$11,'2o Trimestre'!AT$11,'3o Trimestre'!AT$11)</f>
        <v/>
      </c>
      <c r="Z46" s="124">
        <f>IF(AND(X46&gt;=15,Y46&gt;=75%),"Aprovado","Reprovado")</f>
        <v/>
      </c>
      <c r="AA46" s="124">
        <f>IF(X46&lt;15," - Nota","")</f>
        <v/>
      </c>
      <c r="AB46" s="124">
        <f>IF(Y46&lt;75%," - Falta","")</f>
        <v/>
      </c>
      <c r="AC46" s="77">
        <f>_xlfn.CONCAT(Z46,AA46,AB46)</f>
        <v/>
      </c>
    </row>
    <row r="47" ht="15" customHeight="1" s="179">
      <c r="A47" s="125">
        <f>ALUNOS!A41</f>
        <v/>
      </c>
      <c r="B47" s="126">
        <f>ALUNOS!B41</f>
        <v/>
      </c>
      <c r="C47" s="445">
        <f>ALUNOS!C41</f>
        <v/>
      </c>
      <c r="D47" s="427" t="n"/>
      <c r="E47" s="427" t="n"/>
      <c r="F47" s="427" t="n"/>
      <c r="G47" s="427" t="n"/>
      <c r="H47" s="427" t="n"/>
      <c r="I47" s="427" t="n"/>
      <c r="J47" s="427" t="n"/>
      <c r="K47" s="427" t="n"/>
      <c r="L47" s="427" t="n"/>
      <c r="M47" s="427" t="n"/>
      <c r="N47" s="427" t="n"/>
      <c r="O47" s="427" t="n"/>
      <c r="P47" s="427" t="n"/>
      <c r="Q47" s="446" t="n"/>
      <c r="R47" s="127">
        <f>'1o Trimestre'!BG48</f>
        <v/>
      </c>
      <c r="S47" s="128">
        <f>'1o Trimestre'!AT48</f>
        <v/>
      </c>
      <c r="T47" s="118">
        <f>'2o Trimestre'!BG48</f>
        <v/>
      </c>
      <c r="U47" s="120">
        <f>'2o Trimestre'!AT48</f>
        <v/>
      </c>
      <c r="V47" s="121">
        <f>'3o Trimestre'!BG48</f>
        <v/>
      </c>
      <c r="W47" s="119">
        <f>'3o Trimestre'!AT48</f>
        <v/>
      </c>
      <c r="X47" s="122">
        <f>SUM(R47,T47,V47)</f>
        <v/>
      </c>
      <c r="Y47" s="123">
        <f>(SUM('1o Trimestre'!AT$11,'2o Trimestre'!AT$11,'3o Trimestre'!AT$11)-((SUM(S47,U47,W47))))/SUM('1o Trimestre'!AT$11,'2o Trimestre'!AT$11,'3o Trimestre'!AT$11)</f>
        <v/>
      </c>
      <c r="Z47" s="124">
        <f>IF(AND(X47&gt;=15,Y47&gt;=75%),"Aprovado","Reprovado")</f>
        <v/>
      </c>
      <c r="AA47" s="124">
        <f>IF(X47&lt;15," - Nota","")</f>
        <v/>
      </c>
      <c r="AB47" s="124">
        <f>IF(Y47&lt;75%," - Falta","")</f>
        <v/>
      </c>
      <c r="AC47" s="77">
        <f>_xlfn.CONCAT(Z47,AA47,AB47)</f>
        <v/>
      </c>
    </row>
    <row r="48" ht="15" customHeight="1" s="179">
      <c r="A48" s="125">
        <f>ALUNOS!A42</f>
        <v/>
      </c>
      <c r="B48" s="126">
        <f>ALUNOS!B42</f>
        <v/>
      </c>
      <c r="C48" s="445">
        <f>ALUNOS!C42</f>
        <v/>
      </c>
      <c r="D48" s="427" t="n"/>
      <c r="E48" s="427" t="n"/>
      <c r="F48" s="427" t="n"/>
      <c r="G48" s="427" t="n"/>
      <c r="H48" s="427" t="n"/>
      <c r="I48" s="427" t="n"/>
      <c r="J48" s="427" t="n"/>
      <c r="K48" s="427" t="n"/>
      <c r="L48" s="427" t="n"/>
      <c r="M48" s="427" t="n"/>
      <c r="N48" s="427" t="n"/>
      <c r="O48" s="427" t="n"/>
      <c r="P48" s="427" t="n"/>
      <c r="Q48" s="446" t="n"/>
      <c r="R48" s="127">
        <f>'1o Trimestre'!BG49</f>
        <v/>
      </c>
      <c r="S48" s="128">
        <f>'1o Trimestre'!AT49</f>
        <v/>
      </c>
      <c r="T48" s="118">
        <f>'2o Trimestre'!BG49</f>
        <v/>
      </c>
      <c r="U48" s="120">
        <f>'2o Trimestre'!AT49</f>
        <v/>
      </c>
      <c r="V48" s="121">
        <f>'3o Trimestre'!BG49</f>
        <v/>
      </c>
      <c r="W48" s="119">
        <f>'3o Trimestre'!AT49</f>
        <v/>
      </c>
      <c r="X48" s="122">
        <f>SUM(R48,T48,V48)</f>
        <v/>
      </c>
      <c r="Y48" s="123">
        <f>(SUM('1o Trimestre'!AT$11,'2o Trimestre'!AT$11,'3o Trimestre'!AT$11)-((SUM(S48,U48,W48))))/SUM('1o Trimestre'!AT$11,'2o Trimestre'!AT$11,'3o Trimestre'!AT$11)</f>
        <v/>
      </c>
      <c r="Z48" s="124">
        <f>IF(AND(X48&gt;=15,Y48&gt;=75%),"Aprovado","Reprovado")</f>
        <v/>
      </c>
      <c r="AA48" s="124">
        <f>IF(X48&lt;15," - Nota","")</f>
        <v/>
      </c>
      <c r="AB48" s="124">
        <f>IF(Y48&lt;75%," - Falta","")</f>
        <v/>
      </c>
      <c r="AC48" s="77">
        <f>_xlfn.CONCAT(Z48,AA48,AB48)</f>
        <v/>
      </c>
    </row>
    <row r="49" ht="15" customHeight="1" s="179">
      <c r="A49" s="125">
        <f>ALUNOS!A43</f>
        <v/>
      </c>
      <c r="B49" s="126">
        <f>ALUNOS!B43</f>
        <v/>
      </c>
      <c r="C49" s="445">
        <f>ALUNOS!C43</f>
        <v/>
      </c>
      <c r="D49" s="427" t="n"/>
      <c r="E49" s="427" t="n"/>
      <c r="F49" s="427" t="n"/>
      <c r="G49" s="427" t="n"/>
      <c r="H49" s="427" t="n"/>
      <c r="I49" s="427" t="n"/>
      <c r="J49" s="427" t="n"/>
      <c r="K49" s="427" t="n"/>
      <c r="L49" s="427" t="n"/>
      <c r="M49" s="427" t="n"/>
      <c r="N49" s="427" t="n"/>
      <c r="O49" s="427" t="n"/>
      <c r="P49" s="427" t="n"/>
      <c r="Q49" s="446" t="n"/>
      <c r="R49" s="127">
        <f>'1o Trimestre'!BG50</f>
        <v/>
      </c>
      <c r="S49" s="128">
        <f>'1o Trimestre'!AT50</f>
        <v/>
      </c>
      <c r="T49" s="118">
        <f>'2o Trimestre'!BG50</f>
        <v/>
      </c>
      <c r="U49" s="120">
        <f>'2o Trimestre'!AT50</f>
        <v/>
      </c>
      <c r="V49" s="121">
        <f>'3o Trimestre'!BG50</f>
        <v/>
      </c>
      <c r="W49" s="119">
        <f>'3o Trimestre'!AT50</f>
        <v/>
      </c>
      <c r="X49" s="122">
        <f>SUM(R49,T49,V49)</f>
        <v/>
      </c>
      <c r="Y49" s="123">
        <f>(SUM('1o Trimestre'!AT$11,'2o Trimestre'!AT$11,'3o Trimestre'!AT$11)-((SUM(S49,U49,W49))))/SUM('1o Trimestre'!AT$11,'2o Trimestre'!AT$11,'3o Trimestre'!AT$11)</f>
        <v/>
      </c>
      <c r="Z49" s="124">
        <f>IF(AND(X49&gt;=15,Y49&gt;=75%),"Aprovado","Reprovado")</f>
        <v/>
      </c>
      <c r="AA49" s="124">
        <f>IF(X49&lt;15," - Nota","")</f>
        <v/>
      </c>
      <c r="AB49" s="124">
        <f>IF(Y49&lt;75%," - Falta","")</f>
        <v/>
      </c>
      <c r="AC49" s="77">
        <f>_xlfn.CONCAT(Z49,AA49,AB49)</f>
        <v/>
      </c>
    </row>
    <row r="50" ht="15" customHeight="1" s="179">
      <c r="A50" s="125">
        <f>ALUNOS!A44</f>
        <v/>
      </c>
      <c r="B50" s="126">
        <f>ALUNOS!B44</f>
        <v/>
      </c>
      <c r="C50" s="445">
        <f>ALUNOS!C44</f>
        <v/>
      </c>
      <c r="D50" s="427" t="n"/>
      <c r="E50" s="427" t="n"/>
      <c r="F50" s="427" t="n"/>
      <c r="G50" s="427" t="n"/>
      <c r="H50" s="427" t="n"/>
      <c r="I50" s="427" t="n"/>
      <c r="J50" s="427" t="n"/>
      <c r="K50" s="427" t="n"/>
      <c r="L50" s="427" t="n"/>
      <c r="M50" s="427" t="n"/>
      <c r="N50" s="427" t="n"/>
      <c r="O50" s="427" t="n"/>
      <c r="P50" s="427" t="n"/>
      <c r="Q50" s="446" t="n"/>
      <c r="R50" s="127">
        <f>'1o Trimestre'!BG51</f>
        <v/>
      </c>
      <c r="S50" s="128">
        <f>'1o Trimestre'!AT51</f>
        <v/>
      </c>
      <c r="T50" s="118">
        <f>'2o Trimestre'!BG51</f>
        <v/>
      </c>
      <c r="U50" s="120">
        <f>'2o Trimestre'!AT51</f>
        <v/>
      </c>
      <c r="V50" s="121">
        <f>'3o Trimestre'!BG51</f>
        <v/>
      </c>
      <c r="W50" s="119">
        <f>'3o Trimestre'!AT51</f>
        <v/>
      </c>
      <c r="X50" s="122">
        <f>SUM(R50,T50,V50)</f>
        <v/>
      </c>
      <c r="Y50" s="123">
        <f>(SUM('1o Trimestre'!AT$11,'2o Trimestre'!AT$11,'3o Trimestre'!AT$11)-((SUM(S50,U50,W50))))/SUM('1o Trimestre'!AT$11,'2o Trimestre'!AT$11,'3o Trimestre'!AT$11)</f>
        <v/>
      </c>
      <c r="Z50" s="124">
        <f>IF(AND(X50&gt;=15,Y50&gt;=75%),"Aprovado","Reprovado")</f>
        <v/>
      </c>
      <c r="AA50" s="124">
        <f>IF(X50&lt;15," - Nota","")</f>
        <v/>
      </c>
      <c r="AB50" s="124">
        <f>IF(Y50&lt;75%," - Falta","")</f>
        <v/>
      </c>
      <c r="AC50" s="77">
        <f>_xlfn.CONCAT(Z50,AA50,AB50)</f>
        <v/>
      </c>
    </row>
    <row r="51" ht="15" customHeight="1" s="179">
      <c r="A51" s="125">
        <f>ALUNOS!A45</f>
        <v/>
      </c>
      <c r="B51" s="126">
        <f>ALUNOS!B45</f>
        <v/>
      </c>
      <c r="C51" s="445">
        <f>ALUNOS!C45</f>
        <v/>
      </c>
      <c r="D51" s="427" t="n"/>
      <c r="E51" s="427" t="n"/>
      <c r="F51" s="427" t="n"/>
      <c r="G51" s="427" t="n"/>
      <c r="H51" s="427" t="n"/>
      <c r="I51" s="427" t="n"/>
      <c r="J51" s="427" t="n"/>
      <c r="K51" s="427" t="n"/>
      <c r="L51" s="427" t="n"/>
      <c r="M51" s="427" t="n"/>
      <c r="N51" s="427" t="n"/>
      <c r="O51" s="427" t="n"/>
      <c r="P51" s="427" t="n"/>
      <c r="Q51" s="446" t="n"/>
      <c r="R51" s="127">
        <f>'1o Trimestre'!BG52</f>
        <v/>
      </c>
      <c r="S51" s="128">
        <f>'1o Trimestre'!AT52</f>
        <v/>
      </c>
      <c r="T51" s="118">
        <f>'2o Trimestre'!BG52</f>
        <v/>
      </c>
      <c r="U51" s="120">
        <f>'2o Trimestre'!AT52</f>
        <v/>
      </c>
      <c r="V51" s="121">
        <f>'3o Trimestre'!BG52</f>
        <v/>
      </c>
      <c r="W51" s="119">
        <f>'3o Trimestre'!AT52</f>
        <v/>
      </c>
      <c r="X51" s="122">
        <f>SUM(R51,T51,V51)</f>
        <v/>
      </c>
      <c r="Y51" s="123">
        <f>(SUM('1o Trimestre'!AT$11,'2o Trimestre'!AT$11,'3o Trimestre'!AT$11)-((SUM(S51,U51,W51))))/SUM('1o Trimestre'!AT$11,'2o Trimestre'!AT$11,'3o Trimestre'!AT$11)</f>
        <v/>
      </c>
      <c r="Z51" s="124">
        <f>IF(AND(X51&gt;=15,Y51&gt;=75%),"Aprovado","Reprovado")</f>
        <v/>
      </c>
      <c r="AA51" s="124">
        <f>IF(X51&lt;15," - Nota","")</f>
        <v/>
      </c>
      <c r="AB51" s="124">
        <f>IF(Y51&lt;75%," - Falta","")</f>
        <v/>
      </c>
      <c r="AC51" s="77">
        <f>_xlfn.CONCAT(Z51,AA51,AB51)</f>
        <v/>
      </c>
    </row>
    <row r="52" ht="15" customHeight="1" s="179">
      <c r="A52" s="125">
        <f>ALUNOS!A46</f>
        <v/>
      </c>
      <c r="B52" s="126">
        <f>ALUNOS!B46</f>
        <v/>
      </c>
      <c r="C52" s="445">
        <f>ALUNOS!C46</f>
        <v/>
      </c>
      <c r="D52" s="427" t="n"/>
      <c r="E52" s="427" t="n"/>
      <c r="F52" s="427" t="n"/>
      <c r="G52" s="427" t="n"/>
      <c r="H52" s="427" t="n"/>
      <c r="I52" s="427" t="n"/>
      <c r="J52" s="427" t="n"/>
      <c r="K52" s="427" t="n"/>
      <c r="L52" s="427" t="n"/>
      <c r="M52" s="427" t="n"/>
      <c r="N52" s="427" t="n"/>
      <c r="O52" s="427" t="n"/>
      <c r="P52" s="427" t="n"/>
      <c r="Q52" s="446" t="n"/>
      <c r="R52" s="127">
        <f>'1o Trimestre'!BG53</f>
        <v/>
      </c>
      <c r="S52" s="128">
        <f>'1o Trimestre'!AT53</f>
        <v/>
      </c>
      <c r="T52" s="118">
        <f>'2o Trimestre'!BG53</f>
        <v/>
      </c>
      <c r="U52" s="120">
        <f>'2o Trimestre'!AT53</f>
        <v/>
      </c>
      <c r="V52" s="121">
        <f>'3o Trimestre'!BG53</f>
        <v/>
      </c>
      <c r="W52" s="119">
        <f>'3o Trimestre'!AT53</f>
        <v/>
      </c>
      <c r="X52" s="122">
        <f>SUM(R52,T52,V52)</f>
        <v/>
      </c>
      <c r="Y52" s="123">
        <f>(SUM('1o Trimestre'!AT$11,'2o Trimestre'!AT$11,'3o Trimestre'!AT$11)-((SUM(S52,U52,W52))))/SUM('1o Trimestre'!AT$11,'2o Trimestre'!AT$11,'3o Trimestre'!AT$11)</f>
        <v/>
      </c>
      <c r="Z52" s="124">
        <f>IF(AND(X52&gt;=15,Y52&gt;=75%),"Aprovado","Reprovado")</f>
        <v/>
      </c>
      <c r="AA52" s="124">
        <f>IF(X52&lt;15," - Nota","")</f>
        <v/>
      </c>
      <c r="AB52" s="124">
        <f>IF(Y52&lt;75%," - Falta","")</f>
        <v/>
      </c>
      <c r="AC52" s="77">
        <f>_xlfn.CONCAT(Z52,AA52,AB52)</f>
        <v/>
      </c>
    </row>
    <row r="53" ht="15" customHeight="1" s="179">
      <c r="A53" s="125">
        <f>ALUNOS!A47</f>
        <v/>
      </c>
      <c r="B53" s="126">
        <f>ALUNOS!B47</f>
        <v/>
      </c>
      <c r="C53" s="445">
        <f>ALUNOS!C47</f>
        <v/>
      </c>
      <c r="D53" s="427" t="n"/>
      <c r="E53" s="427" t="n"/>
      <c r="F53" s="427" t="n"/>
      <c r="G53" s="427" t="n"/>
      <c r="H53" s="427" t="n"/>
      <c r="I53" s="427" t="n"/>
      <c r="J53" s="427" t="n"/>
      <c r="K53" s="427" t="n"/>
      <c r="L53" s="427" t="n"/>
      <c r="M53" s="427" t="n"/>
      <c r="N53" s="427" t="n"/>
      <c r="O53" s="427" t="n"/>
      <c r="P53" s="427" t="n"/>
      <c r="Q53" s="446" t="n"/>
      <c r="R53" s="127">
        <f>'1o Trimestre'!BG54</f>
        <v/>
      </c>
      <c r="S53" s="128">
        <f>'1o Trimestre'!AT54</f>
        <v/>
      </c>
      <c r="T53" s="118">
        <f>'2o Trimestre'!BG54</f>
        <v/>
      </c>
      <c r="U53" s="120">
        <f>'2o Trimestre'!AT54</f>
        <v/>
      </c>
      <c r="V53" s="121">
        <f>'3o Trimestre'!BG54</f>
        <v/>
      </c>
      <c r="W53" s="119">
        <f>'3o Trimestre'!AT54</f>
        <v/>
      </c>
      <c r="X53" s="122">
        <f>SUM(R53,T53,V53)</f>
        <v/>
      </c>
      <c r="Y53" s="123">
        <f>(SUM('1o Trimestre'!AT$11,'2o Trimestre'!AT$11,'3o Trimestre'!AT$11)-((SUM(S53,U53,W53))))/SUM('1o Trimestre'!AT$11,'2o Trimestre'!AT$11,'3o Trimestre'!AT$11)</f>
        <v/>
      </c>
      <c r="Z53" s="124">
        <f>IF(AND(X53&gt;=15,Y53&gt;=75%),"Aprovado","Reprovado")</f>
        <v/>
      </c>
      <c r="AA53" s="124">
        <f>IF(X53&lt;15," - Nota","")</f>
        <v/>
      </c>
      <c r="AB53" s="124">
        <f>IF(Y53&lt;75%," - Falta","")</f>
        <v/>
      </c>
      <c r="AC53" s="77">
        <f>_xlfn.CONCAT(Z53,AA53,AB53)</f>
        <v/>
      </c>
    </row>
    <row r="54" ht="15" customHeight="1" s="179">
      <c r="A54" s="129">
        <f>ALUNOS!A48</f>
        <v/>
      </c>
      <c r="B54" s="130">
        <f>ALUNOS!B48</f>
        <v/>
      </c>
      <c r="C54" s="445">
        <f>ALUNOS!C48</f>
        <v/>
      </c>
      <c r="D54" s="427" t="n"/>
      <c r="E54" s="427" t="n"/>
      <c r="F54" s="427" t="n"/>
      <c r="G54" s="427" t="n"/>
      <c r="H54" s="427" t="n"/>
      <c r="I54" s="427" t="n"/>
      <c r="J54" s="427" t="n"/>
      <c r="K54" s="427" t="n"/>
      <c r="L54" s="427" t="n"/>
      <c r="M54" s="427" t="n"/>
      <c r="N54" s="427" t="n"/>
      <c r="O54" s="427" t="n"/>
      <c r="P54" s="427" t="n"/>
      <c r="Q54" s="446" t="n"/>
      <c r="R54" s="131">
        <f>'1o Trimestre'!BG55</f>
        <v/>
      </c>
      <c r="S54" s="132">
        <f>'1o Trimestre'!AT55</f>
        <v/>
      </c>
      <c r="T54" s="133">
        <f>'2o Trimestre'!BG55</f>
        <v/>
      </c>
      <c r="U54" s="134">
        <f>'2o Trimestre'!AT55</f>
        <v/>
      </c>
      <c r="V54" s="135">
        <f>'3o Trimestre'!BG55</f>
        <v/>
      </c>
      <c r="W54" s="136">
        <f>'3o Trimestre'!AT55</f>
        <v/>
      </c>
      <c r="X54" s="137">
        <f>SUM(R54,T54,V54)</f>
        <v/>
      </c>
      <c r="Y54" s="138">
        <f>(SUM('1o Trimestre'!AT$11,'2o Trimestre'!AT$11,'3o Trimestre'!AT$11)-((SUM(S54,U54,W54))))/SUM('1o Trimestre'!AT$11,'2o Trimestre'!AT$11,'3o Trimestre'!AT$11)</f>
        <v/>
      </c>
      <c r="Z54" s="139">
        <f>IF(AND(X54&gt;=15,Y54&gt;=75%),"Aprovado","Reprovado")</f>
        <v/>
      </c>
      <c r="AA54" s="139">
        <f>IF(X54&lt;15," - Nota","")</f>
        <v/>
      </c>
      <c r="AB54" s="139">
        <f>IF(Y54&lt;75%," - Falta","")</f>
        <v/>
      </c>
      <c r="AC54" s="87">
        <f>_xlfn.CONCAT(Z54,AA54,AB54)</f>
        <v/>
      </c>
    </row>
    <row r="55" ht="15" customHeight="1" s="179">
      <c r="A55" s="140">
        <f>ALUNOS!A49</f>
        <v/>
      </c>
      <c r="B55" s="141">
        <f>ALUNOS!B49</f>
        <v/>
      </c>
      <c r="C55" s="445">
        <f>ALUNOS!C49</f>
        <v/>
      </c>
      <c r="D55" s="427" t="n"/>
      <c r="E55" s="427" t="n"/>
      <c r="F55" s="427" t="n"/>
      <c r="G55" s="427" t="n"/>
      <c r="H55" s="427" t="n"/>
      <c r="I55" s="427" t="n"/>
      <c r="J55" s="427" t="n"/>
      <c r="K55" s="427" t="n"/>
      <c r="L55" s="427" t="n"/>
      <c r="M55" s="427" t="n"/>
      <c r="N55" s="427" t="n"/>
      <c r="O55" s="427" t="n"/>
      <c r="P55" s="427" t="n"/>
      <c r="Q55" s="446" t="n"/>
      <c r="R55" s="127">
        <f>'1o Trimestre'!BG56</f>
        <v/>
      </c>
      <c r="S55" s="128">
        <f>'1o Trimestre'!AT56</f>
        <v/>
      </c>
      <c r="T55" s="142">
        <f>'2o Trimestre'!BG56</f>
        <v/>
      </c>
      <c r="U55" s="143">
        <f>'2o Trimestre'!AT56</f>
        <v/>
      </c>
      <c r="V55" s="127">
        <f>'3o Trimestre'!BG56</f>
        <v/>
      </c>
      <c r="W55" s="128">
        <f>'3o Trimestre'!AT56</f>
        <v/>
      </c>
      <c r="X55" s="144">
        <f>SUM(R55,T55,V55)</f>
        <v/>
      </c>
      <c r="Y55" s="145">
        <f>(SUM('1o Trimestre'!AT$11,'2o Trimestre'!AT$11,'3o Trimestre'!AT$11)-((SUM(S55,U55,W55))))/SUM('1o Trimestre'!AT$11,'2o Trimestre'!AT$11,'3o Trimestre'!AT$11)</f>
        <v/>
      </c>
      <c r="Z55" s="146">
        <f>IF(AND(X55&gt;=15,Y55&gt;=75%),"Aprovado","Reprovado")</f>
        <v/>
      </c>
      <c r="AA55" s="147">
        <f>IF(X55&lt;15," - Nota","")</f>
        <v/>
      </c>
      <c r="AB55" s="148">
        <f>IF(Y55&lt;75%," - Falta","")</f>
        <v/>
      </c>
      <c r="AC55" s="77">
        <f>_xlfn.CONCAT(Z55,AA55,AB55)</f>
        <v/>
      </c>
    </row>
    <row r="56" ht="15" customHeight="1" s="179">
      <c r="A56" s="140">
        <f>ALUNOS!A50</f>
        <v/>
      </c>
      <c r="B56" s="141">
        <f>ALUNOS!B50</f>
        <v/>
      </c>
      <c r="C56" s="445">
        <f>ALUNOS!C50</f>
        <v/>
      </c>
      <c r="D56" s="427" t="n"/>
      <c r="E56" s="427" t="n"/>
      <c r="F56" s="427" t="n"/>
      <c r="G56" s="427" t="n"/>
      <c r="H56" s="427" t="n"/>
      <c r="I56" s="427" t="n"/>
      <c r="J56" s="427" t="n"/>
      <c r="K56" s="427" t="n"/>
      <c r="L56" s="427" t="n"/>
      <c r="M56" s="427" t="n"/>
      <c r="N56" s="427" t="n"/>
      <c r="O56" s="427" t="n"/>
      <c r="P56" s="427" t="n"/>
      <c r="Q56" s="446" t="n"/>
      <c r="R56" s="127">
        <f>'1o Trimestre'!BG57</f>
        <v/>
      </c>
      <c r="S56" s="128">
        <f>'1o Trimestre'!AT57</f>
        <v/>
      </c>
      <c r="T56" s="142">
        <f>'2o Trimestre'!BG57</f>
        <v/>
      </c>
      <c r="U56" s="143">
        <f>'2o Trimestre'!AT57</f>
        <v/>
      </c>
      <c r="V56" s="127">
        <f>'3o Trimestre'!BG57</f>
        <v/>
      </c>
      <c r="W56" s="128">
        <f>'3o Trimestre'!AT57</f>
        <v/>
      </c>
      <c r="X56" s="144">
        <f>SUM(R56,T56,V56)</f>
        <v/>
      </c>
      <c r="Y56" s="145">
        <f>(SUM('1o Trimestre'!AT$11,'2o Trimestre'!AT$11,'3o Trimestre'!AT$11)-((SUM(S56,U56,W56))))/SUM('1o Trimestre'!AT$11,'2o Trimestre'!AT$11,'3o Trimestre'!AT$11)</f>
        <v/>
      </c>
      <c r="Z56" s="146">
        <f>IF(AND(X56&gt;=15,Y56&gt;=75%),"Aprovado","Reprovado")</f>
        <v/>
      </c>
      <c r="AA56" s="147">
        <f>IF(X56&lt;15," - Nota","")</f>
        <v/>
      </c>
      <c r="AB56" s="148">
        <f>IF(Y56&lt;75%," - Falta","")</f>
        <v/>
      </c>
      <c r="AC56" s="77">
        <f>_xlfn.CONCAT(Z56,AA56,AB56)</f>
        <v/>
      </c>
    </row>
    <row r="57" ht="15" customHeight="1" s="179">
      <c r="A57" s="140">
        <f>ALUNOS!A51</f>
        <v/>
      </c>
      <c r="B57" s="141">
        <f>ALUNOS!B51</f>
        <v/>
      </c>
      <c r="C57" s="445">
        <f>ALUNOS!C51</f>
        <v/>
      </c>
      <c r="D57" s="427" t="n"/>
      <c r="E57" s="427" t="n"/>
      <c r="F57" s="427" t="n"/>
      <c r="G57" s="427" t="n"/>
      <c r="H57" s="427" t="n"/>
      <c r="I57" s="427" t="n"/>
      <c r="J57" s="427" t="n"/>
      <c r="K57" s="427" t="n"/>
      <c r="L57" s="427" t="n"/>
      <c r="M57" s="427" t="n"/>
      <c r="N57" s="427" t="n"/>
      <c r="O57" s="427" t="n"/>
      <c r="P57" s="427" t="n"/>
      <c r="Q57" s="446" t="n"/>
      <c r="R57" s="127">
        <f>'1o Trimestre'!BG58</f>
        <v/>
      </c>
      <c r="S57" s="128">
        <f>'1o Trimestre'!AT58</f>
        <v/>
      </c>
      <c r="T57" s="142">
        <f>'2o Trimestre'!BG58</f>
        <v/>
      </c>
      <c r="U57" s="143">
        <f>'2o Trimestre'!AT58</f>
        <v/>
      </c>
      <c r="V57" s="127">
        <f>'3o Trimestre'!BG58</f>
        <v/>
      </c>
      <c r="W57" s="128">
        <f>'3o Trimestre'!AT58</f>
        <v/>
      </c>
      <c r="X57" s="144">
        <f>SUM(R57,T57,V57)</f>
        <v/>
      </c>
      <c r="Y57" s="145">
        <f>(SUM('1o Trimestre'!AT$11,'2o Trimestre'!AT$11,'3o Trimestre'!AT$11)-((SUM(S57,U57,W57))))/SUM('1o Trimestre'!AT$11,'2o Trimestre'!AT$11,'3o Trimestre'!AT$11)</f>
        <v/>
      </c>
      <c r="Z57" s="146">
        <f>IF(AND(X57&gt;=15,Y57&gt;=75%),"Aprovado","Reprovado")</f>
        <v/>
      </c>
      <c r="AA57" s="147">
        <f>IF(X57&lt;15," - Nota","")</f>
        <v/>
      </c>
      <c r="AB57" s="148">
        <f>IF(Y57&lt;75%," - Falta","")</f>
        <v/>
      </c>
      <c r="AC57" s="77">
        <f>_xlfn.CONCAT(Z57,AA57,AB57)</f>
        <v/>
      </c>
    </row>
    <row r="58" ht="15" customHeight="1" s="179">
      <c r="A58" s="140">
        <f>ALUNOS!A52</f>
        <v/>
      </c>
      <c r="B58" s="141">
        <f>ALUNOS!B52</f>
        <v/>
      </c>
      <c r="C58" s="445">
        <f>ALUNOS!C52</f>
        <v/>
      </c>
      <c r="D58" s="427" t="n"/>
      <c r="E58" s="427" t="n"/>
      <c r="F58" s="427" t="n"/>
      <c r="G58" s="427" t="n"/>
      <c r="H58" s="427" t="n"/>
      <c r="I58" s="427" t="n"/>
      <c r="J58" s="427" t="n"/>
      <c r="K58" s="427" t="n"/>
      <c r="L58" s="427" t="n"/>
      <c r="M58" s="427" t="n"/>
      <c r="N58" s="427" t="n"/>
      <c r="O58" s="427" t="n"/>
      <c r="P58" s="427" t="n"/>
      <c r="Q58" s="446" t="n"/>
      <c r="R58" s="127">
        <f>'1o Trimestre'!BG59</f>
        <v/>
      </c>
      <c r="S58" s="128">
        <f>'1o Trimestre'!AT59</f>
        <v/>
      </c>
      <c r="T58" s="142">
        <f>'2o Trimestre'!BG59</f>
        <v/>
      </c>
      <c r="U58" s="143">
        <f>'2o Trimestre'!AT59</f>
        <v/>
      </c>
      <c r="V58" s="127">
        <f>'3o Trimestre'!BG59</f>
        <v/>
      </c>
      <c r="W58" s="128">
        <f>'3o Trimestre'!AT59</f>
        <v/>
      </c>
      <c r="X58" s="144">
        <f>SUM(R58,T58,V58)</f>
        <v/>
      </c>
      <c r="Y58" s="145">
        <f>(SUM('1o Trimestre'!AT$11,'2o Trimestre'!AT$11,'3o Trimestre'!AT$11)-((SUM(S58,U58,W58))))/SUM('1o Trimestre'!AT$11,'2o Trimestre'!AT$11,'3o Trimestre'!AT$11)</f>
        <v/>
      </c>
      <c r="Z58" s="146">
        <f>IF(AND(X58&gt;=15,Y58&gt;=75%),"Aprovado","Reprovado")</f>
        <v/>
      </c>
      <c r="AA58" s="147">
        <f>IF(X58&lt;15," - Nota","")</f>
        <v/>
      </c>
      <c r="AB58" s="148">
        <f>IF(Y58&lt;75%," - Falta","")</f>
        <v/>
      </c>
      <c r="AC58" s="77">
        <f>_xlfn.CONCAT(Z58,AA58,AB58)</f>
        <v/>
      </c>
    </row>
    <row r="59" ht="15" customHeight="1" s="179">
      <c r="A59" s="140">
        <f>ALUNOS!A53</f>
        <v/>
      </c>
      <c r="B59" s="141">
        <f>ALUNOS!B53</f>
        <v/>
      </c>
      <c r="C59" s="445">
        <f>ALUNOS!C53</f>
        <v/>
      </c>
      <c r="D59" s="427" t="n"/>
      <c r="E59" s="427" t="n"/>
      <c r="F59" s="427" t="n"/>
      <c r="G59" s="427" t="n"/>
      <c r="H59" s="427" t="n"/>
      <c r="I59" s="427" t="n"/>
      <c r="J59" s="427" t="n"/>
      <c r="K59" s="427" t="n"/>
      <c r="L59" s="427" t="n"/>
      <c r="M59" s="427" t="n"/>
      <c r="N59" s="427" t="n"/>
      <c r="O59" s="427" t="n"/>
      <c r="P59" s="427" t="n"/>
      <c r="Q59" s="446" t="n"/>
      <c r="R59" s="127">
        <f>'1o Trimestre'!BG60</f>
        <v/>
      </c>
      <c r="S59" s="128">
        <f>'1o Trimestre'!AT60</f>
        <v/>
      </c>
      <c r="T59" s="142">
        <f>'2o Trimestre'!BG60</f>
        <v/>
      </c>
      <c r="U59" s="143">
        <f>'2o Trimestre'!AT60</f>
        <v/>
      </c>
      <c r="V59" s="127">
        <f>'3o Trimestre'!BG60</f>
        <v/>
      </c>
      <c r="W59" s="128">
        <f>'3o Trimestre'!AT60</f>
        <v/>
      </c>
      <c r="X59" s="144">
        <f>SUM(R59,T59,V59)</f>
        <v/>
      </c>
      <c r="Y59" s="145">
        <f>(SUM('1o Trimestre'!AT$11,'2o Trimestre'!AT$11,'3o Trimestre'!AT$11)-((SUM(S59,U59,W59))))/SUM('1o Trimestre'!AT$11,'2o Trimestre'!AT$11,'3o Trimestre'!AT$11)</f>
        <v/>
      </c>
      <c r="Z59" s="146">
        <f>IF(AND(X59&gt;=15,Y59&gt;=75%),"Aprovado","Reprovado")</f>
        <v/>
      </c>
      <c r="AA59" s="147">
        <f>IF(X59&lt;15," - Nota","")</f>
        <v/>
      </c>
      <c r="AB59" s="148">
        <f>IF(Y59&lt;75%," - Falta","")</f>
        <v/>
      </c>
      <c r="AC59" s="77">
        <f>_xlfn.CONCAT(Z59,AA59,AB59)</f>
        <v/>
      </c>
    </row>
    <row r="60" ht="15" customHeight="1" s="179">
      <c r="A60" s="140">
        <f>ALUNOS!A54</f>
        <v/>
      </c>
      <c r="B60" s="141">
        <f>ALUNOS!B54</f>
        <v/>
      </c>
      <c r="C60" s="445">
        <f>ALUNOS!C54</f>
        <v/>
      </c>
      <c r="D60" s="427" t="n"/>
      <c r="E60" s="427" t="n"/>
      <c r="F60" s="427" t="n"/>
      <c r="G60" s="427" t="n"/>
      <c r="H60" s="427" t="n"/>
      <c r="I60" s="427" t="n"/>
      <c r="J60" s="427" t="n"/>
      <c r="K60" s="427" t="n"/>
      <c r="L60" s="427" t="n"/>
      <c r="M60" s="427" t="n"/>
      <c r="N60" s="427" t="n"/>
      <c r="O60" s="427" t="n"/>
      <c r="P60" s="427" t="n"/>
      <c r="Q60" s="446" t="n"/>
      <c r="R60" s="127">
        <f>'1o Trimestre'!BG61</f>
        <v/>
      </c>
      <c r="S60" s="128">
        <f>'1o Trimestre'!AT61</f>
        <v/>
      </c>
      <c r="T60" s="142">
        <f>'2o Trimestre'!BG61</f>
        <v/>
      </c>
      <c r="U60" s="143">
        <f>'2o Trimestre'!AT61</f>
        <v/>
      </c>
      <c r="V60" s="127">
        <f>'3o Trimestre'!BG61</f>
        <v/>
      </c>
      <c r="W60" s="128">
        <f>'3o Trimestre'!AT61</f>
        <v/>
      </c>
      <c r="X60" s="144">
        <f>SUM(R60,T60,V60)</f>
        <v/>
      </c>
      <c r="Y60" s="145">
        <f>(SUM('1o Trimestre'!AT$11,'2o Trimestre'!AT$11,'3o Trimestre'!AT$11)-((SUM(S60,U60,W60))))/SUM('1o Trimestre'!AT$11,'2o Trimestre'!AT$11,'3o Trimestre'!AT$11)</f>
        <v/>
      </c>
      <c r="Z60" s="146">
        <f>IF(AND(X60&gt;=15,Y60&gt;=75%),"Aprovado","Reprovado")</f>
        <v/>
      </c>
      <c r="AA60" s="147">
        <f>IF(X60&lt;15," - Nota","")</f>
        <v/>
      </c>
      <c r="AB60" s="148">
        <f>IF(Y60&lt;75%," - Falta","")</f>
        <v/>
      </c>
      <c r="AC60" s="77">
        <f>_xlfn.CONCAT(Z60,AA60,AB60)</f>
        <v/>
      </c>
    </row>
    <row r="61" ht="15" customHeight="1" s="179">
      <c r="A61" s="149">
        <f>ALUNOS!A55</f>
        <v/>
      </c>
      <c r="B61" s="141">
        <f>ALUNOS!B55</f>
        <v/>
      </c>
      <c r="C61" s="445">
        <f>ALUNOS!C55</f>
        <v/>
      </c>
      <c r="D61" s="427" t="n"/>
      <c r="E61" s="427" t="n"/>
      <c r="F61" s="427" t="n"/>
      <c r="G61" s="427" t="n"/>
      <c r="H61" s="427" t="n"/>
      <c r="I61" s="427" t="n"/>
      <c r="J61" s="427" t="n"/>
      <c r="K61" s="427" t="n"/>
      <c r="L61" s="427" t="n"/>
      <c r="M61" s="427" t="n"/>
      <c r="N61" s="427" t="n"/>
      <c r="O61" s="427" t="n"/>
      <c r="P61" s="427" t="n"/>
      <c r="Q61" s="446" t="n"/>
      <c r="R61" s="127">
        <f>'1o Trimestre'!BG62</f>
        <v/>
      </c>
      <c r="S61" s="128">
        <f>'1o Trimestre'!AT62</f>
        <v/>
      </c>
      <c r="T61" s="142">
        <f>'2o Trimestre'!BG62</f>
        <v/>
      </c>
      <c r="U61" s="143">
        <f>'2o Trimestre'!AT62</f>
        <v/>
      </c>
      <c r="V61" s="127">
        <f>'3o Trimestre'!BG62</f>
        <v/>
      </c>
      <c r="W61" s="128">
        <f>'3o Trimestre'!AT62</f>
        <v/>
      </c>
      <c r="X61" s="144">
        <f>SUM(R61,T61,V61)</f>
        <v/>
      </c>
      <c r="Y61" s="150">
        <f>(SUM('1o Trimestre'!AT$11,'2o Trimestre'!AT$11,'3o Trimestre'!AT$11)-((SUM(S61,U61,W61))))/SUM('1o Trimestre'!AT$11,'2o Trimestre'!AT$11,'3o Trimestre'!AT$11)</f>
        <v/>
      </c>
      <c r="Z61" s="147">
        <f>IF(AND(X61&gt;=15,Y61&gt;=75%),"Aprovado","Reprovado")</f>
        <v/>
      </c>
      <c r="AA61" s="147">
        <f>IF(X61&lt;15," - Nota","")</f>
        <v/>
      </c>
      <c r="AB61" s="148">
        <f>IF(Y61&lt;75%," - Falta","")</f>
        <v/>
      </c>
      <c r="AC61" s="77">
        <f>_xlfn.CONCAT(Z61,AA61,AB61)</f>
        <v/>
      </c>
    </row>
    <row r="62" ht="15" customHeight="1" s="179">
      <c r="A62" s="149">
        <f>ALUNOS!A56</f>
        <v/>
      </c>
      <c r="B62" s="141">
        <f>ALUNOS!B56</f>
        <v/>
      </c>
      <c r="C62" s="445">
        <f>ALUNOS!C56</f>
        <v/>
      </c>
      <c r="D62" s="427" t="n"/>
      <c r="E62" s="427" t="n"/>
      <c r="F62" s="427" t="n"/>
      <c r="G62" s="427" t="n"/>
      <c r="H62" s="427" t="n"/>
      <c r="I62" s="427" t="n"/>
      <c r="J62" s="427" t="n"/>
      <c r="K62" s="427" t="n"/>
      <c r="L62" s="427" t="n"/>
      <c r="M62" s="427" t="n"/>
      <c r="N62" s="427" t="n"/>
      <c r="O62" s="427" t="n"/>
      <c r="P62" s="427" t="n"/>
      <c r="Q62" s="446" t="n"/>
      <c r="R62" s="127">
        <f>'1o Trimestre'!BG63</f>
        <v/>
      </c>
      <c r="S62" s="128">
        <f>'1o Trimestre'!AT63</f>
        <v/>
      </c>
      <c r="T62" s="142">
        <f>'2o Trimestre'!BG63</f>
        <v/>
      </c>
      <c r="U62" s="143">
        <f>'2o Trimestre'!AT63</f>
        <v/>
      </c>
      <c r="V62" s="127">
        <f>'3o Trimestre'!BG63</f>
        <v/>
      </c>
      <c r="W62" s="128">
        <f>'3o Trimestre'!AT63</f>
        <v/>
      </c>
      <c r="X62" s="144">
        <f>SUM(R62,T62,V62)</f>
        <v/>
      </c>
      <c r="Y62" s="150">
        <f>(SUM('1o Trimestre'!AT$11,'2o Trimestre'!AT$11,'3o Trimestre'!AT$11)-((SUM(S62,U62,W62))))/SUM('1o Trimestre'!AT$11,'2o Trimestre'!AT$11,'3o Trimestre'!AT$11)</f>
        <v/>
      </c>
      <c r="Z62" s="147">
        <f>IF(AND(X62&gt;=15,Y62&gt;=75%),"Aprovado","Reprovado")</f>
        <v/>
      </c>
      <c r="AA62" s="147">
        <f>IF(X62&lt;15," - Nota","")</f>
        <v/>
      </c>
      <c r="AB62" s="148">
        <f>IF(Y62&lt;75%," - Falta","")</f>
        <v/>
      </c>
      <c r="AC62" s="77">
        <f>_xlfn.CONCAT(Z62,AA62,AB62)</f>
        <v/>
      </c>
    </row>
    <row r="63" ht="15" customHeight="1" s="179">
      <c r="A63" s="149">
        <f>ALUNOS!A57</f>
        <v/>
      </c>
      <c r="B63" s="141">
        <f>ALUNOS!B57</f>
        <v/>
      </c>
      <c r="C63" s="445">
        <f>ALUNOS!C57</f>
        <v/>
      </c>
      <c r="D63" s="427" t="n"/>
      <c r="E63" s="427" t="n"/>
      <c r="F63" s="427" t="n"/>
      <c r="G63" s="427" t="n"/>
      <c r="H63" s="427" t="n"/>
      <c r="I63" s="427" t="n"/>
      <c r="J63" s="427" t="n"/>
      <c r="K63" s="427" t="n"/>
      <c r="L63" s="427" t="n"/>
      <c r="M63" s="427" t="n"/>
      <c r="N63" s="427" t="n"/>
      <c r="O63" s="427" t="n"/>
      <c r="P63" s="427" t="n"/>
      <c r="Q63" s="446" t="n"/>
      <c r="R63" s="127">
        <f>'1o Trimestre'!BG64</f>
        <v/>
      </c>
      <c r="S63" s="128">
        <f>'1o Trimestre'!AT64</f>
        <v/>
      </c>
      <c r="T63" s="142">
        <f>'2o Trimestre'!BG64</f>
        <v/>
      </c>
      <c r="U63" s="143">
        <f>'2o Trimestre'!AT64</f>
        <v/>
      </c>
      <c r="V63" s="127">
        <f>'3o Trimestre'!BG64</f>
        <v/>
      </c>
      <c r="W63" s="128">
        <f>'3o Trimestre'!AT64</f>
        <v/>
      </c>
      <c r="X63" s="144">
        <f>SUM(R63,T63,V63)</f>
        <v/>
      </c>
      <c r="Y63" s="150">
        <f>(SUM('1o Trimestre'!AT$11,'2o Trimestre'!AT$11,'3o Trimestre'!AT$11)-((SUM(S63,U63,W63))))/SUM('1o Trimestre'!AT$11,'2o Trimestre'!AT$11,'3o Trimestre'!AT$11)</f>
        <v/>
      </c>
      <c r="Z63" s="147">
        <f>IF(AND(X63&gt;=15,Y63&gt;=75%),"Aprovado","Reprovado")</f>
        <v/>
      </c>
      <c r="AA63" s="147">
        <f>IF(X63&lt;15," - Nota","")</f>
        <v/>
      </c>
      <c r="AB63" s="148">
        <f>IF(Y63&lt;75%," - Falta","")</f>
        <v/>
      </c>
      <c r="AC63" s="77">
        <f>_xlfn.CONCAT(Z63,AA63,AB63)</f>
        <v/>
      </c>
    </row>
    <row r="64" ht="15" customHeight="1" s="179">
      <c r="A64" s="149">
        <f>ALUNOS!A58</f>
        <v/>
      </c>
      <c r="B64" s="141">
        <f>ALUNOS!B58</f>
        <v/>
      </c>
      <c r="C64" s="445">
        <f>ALUNOS!C58</f>
        <v/>
      </c>
      <c r="D64" s="427" t="n"/>
      <c r="E64" s="427" t="n"/>
      <c r="F64" s="427" t="n"/>
      <c r="G64" s="427" t="n"/>
      <c r="H64" s="427" t="n"/>
      <c r="I64" s="427" t="n"/>
      <c r="J64" s="427" t="n"/>
      <c r="K64" s="427" t="n"/>
      <c r="L64" s="427" t="n"/>
      <c r="M64" s="427" t="n"/>
      <c r="N64" s="427" t="n"/>
      <c r="O64" s="427" t="n"/>
      <c r="P64" s="427" t="n"/>
      <c r="Q64" s="446" t="n"/>
      <c r="R64" s="127">
        <f>'1o Trimestre'!BG65</f>
        <v/>
      </c>
      <c r="S64" s="128">
        <f>'1o Trimestre'!AT65</f>
        <v/>
      </c>
      <c r="T64" s="142">
        <f>'2o Trimestre'!BG65</f>
        <v/>
      </c>
      <c r="U64" s="143">
        <f>'2o Trimestre'!AT65</f>
        <v/>
      </c>
      <c r="V64" s="127">
        <f>'3o Trimestre'!BG65</f>
        <v/>
      </c>
      <c r="W64" s="128">
        <f>'3o Trimestre'!AT65</f>
        <v/>
      </c>
      <c r="X64" s="144">
        <f>SUM(R64,T64,V64)</f>
        <v/>
      </c>
      <c r="Y64" s="150">
        <f>(SUM('1o Trimestre'!AT$11,'2o Trimestre'!AT$11,'3o Trimestre'!AT$11)-((SUM(S64,U64,W64))))/SUM('1o Trimestre'!AT$11,'2o Trimestre'!AT$11,'3o Trimestre'!AT$11)</f>
        <v/>
      </c>
      <c r="Z64" s="147">
        <f>IF(AND(X64&gt;=15,Y64&gt;=75%),"Aprovado","Reprovado")</f>
        <v/>
      </c>
      <c r="AA64" s="147">
        <f>IF(X64&lt;15," - Nota","")</f>
        <v/>
      </c>
      <c r="AB64" s="148">
        <f>IF(Y64&lt;75%," - Falta","")</f>
        <v/>
      </c>
      <c r="AC64" s="77">
        <f>_xlfn.CONCAT(Z64,AA64,AB64)</f>
        <v/>
      </c>
    </row>
    <row r="65" ht="15" customHeight="1" s="179">
      <c r="A65" s="149">
        <f>ALUNOS!A59</f>
        <v/>
      </c>
      <c r="B65" s="141">
        <f>ALUNOS!B59</f>
        <v/>
      </c>
      <c r="C65" s="445">
        <f>ALUNOS!C59</f>
        <v/>
      </c>
      <c r="D65" s="427" t="n"/>
      <c r="E65" s="427" t="n"/>
      <c r="F65" s="427" t="n"/>
      <c r="G65" s="427" t="n"/>
      <c r="H65" s="427" t="n"/>
      <c r="I65" s="427" t="n"/>
      <c r="J65" s="427" t="n"/>
      <c r="K65" s="427" t="n"/>
      <c r="L65" s="427" t="n"/>
      <c r="M65" s="427" t="n"/>
      <c r="N65" s="427" t="n"/>
      <c r="O65" s="427" t="n"/>
      <c r="P65" s="427" t="n"/>
      <c r="Q65" s="446" t="n"/>
      <c r="R65" s="127">
        <f>'1o Trimestre'!BG66</f>
        <v/>
      </c>
      <c r="S65" s="128">
        <f>'1o Trimestre'!AT66</f>
        <v/>
      </c>
      <c r="T65" s="142">
        <f>'2o Trimestre'!BG66</f>
        <v/>
      </c>
      <c r="U65" s="143">
        <f>'2o Trimestre'!AT66</f>
        <v/>
      </c>
      <c r="V65" s="127">
        <f>'3o Trimestre'!BG66</f>
        <v/>
      </c>
      <c r="W65" s="128">
        <f>'3o Trimestre'!AT66</f>
        <v/>
      </c>
      <c r="X65" s="144">
        <f>SUM(R65,T65,V65)</f>
        <v/>
      </c>
      <c r="Y65" s="150">
        <f>(SUM('1o Trimestre'!AT$11,'2o Trimestre'!AT$11,'3o Trimestre'!AT$11)-((SUM(S65,U65,W65))))/SUM('1o Trimestre'!AT$11,'2o Trimestre'!AT$11,'3o Trimestre'!AT$11)</f>
        <v/>
      </c>
      <c r="Z65" s="147">
        <f>IF(AND(X65&gt;=15,Y65&gt;=75%),"Aprovado","Reprovado")</f>
        <v/>
      </c>
      <c r="AA65" s="147">
        <f>IF(X65&lt;15," - Nota","")</f>
        <v/>
      </c>
      <c r="AB65" s="148">
        <f>IF(Y65&lt;75%," - Falta","")</f>
        <v/>
      </c>
      <c r="AC65" s="77">
        <f>_xlfn.CONCAT(Z65,AA65,AB65)</f>
        <v/>
      </c>
    </row>
    <row r="66" ht="15" customHeight="1" s="179">
      <c r="A66" s="149">
        <f>ALUNOS!A60</f>
        <v/>
      </c>
      <c r="B66" s="141">
        <f>ALUNOS!B60</f>
        <v/>
      </c>
      <c r="C66" s="445">
        <f>ALUNOS!C60</f>
        <v/>
      </c>
      <c r="D66" s="427" t="n"/>
      <c r="E66" s="427" t="n"/>
      <c r="F66" s="427" t="n"/>
      <c r="G66" s="427" t="n"/>
      <c r="H66" s="427" t="n"/>
      <c r="I66" s="427" t="n"/>
      <c r="J66" s="427" t="n"/>
      <c r="K66" s="427" t="n"/>
      <c r="L66" s="427" t="n"/>
      <c r="M66" s="427" t="n"/>
      <c r="N66" s="427" t="n"/>
      <c r="O66" s="427" t="n"/>
      <c r="P66" s="427" t="n"/>
      <c r="Q66" s="446" t="n"/>
      <c r="R66" s="127">
        <f>'1o Trimestre'!BG67</f>
        <v/>
      </c>
      <c r="S66" s="128">
        <f>'1o Trimestre'!AT67</f>
        <v/>
      </c>
      <c r="T66" s="142">
        <f>'2o Trimestre'!BG67</f>
        <v/>
      </c>
      <c r="U66" s="143">
        <f>'2o Trimestre'!AT67</f>
        <v/>
      </c>
      <c r="V66" s="127">
        <f>'3o Trimestre'!BG67</f>
        <v/>
      </c>
      <c r="W66" s="128">
        <f>'3o Trimestre'!AT67</f>
        <v/>
      </c>
      <c r="X66" s="144">
        <f>SUM(R66,T66,V66)</f>
        <v/>
      </c>
      <c r="Y66" s="150">
        <f>(SUM('1o Trimestre'!AT$11,'2o Trimestre'!AT$11,'3o Trimestre'!AT$11)-((SUM(S66,U66,W66))))/SUM('1o Trimestre'!AT$11,'2o Trimestre'!AT$11,'3o Trimestre'!AT$11)</f>
        <v/>
      </c>
      <c r="Z66" s="147">
        <f>IF(AND(X66&gt;=15,Y66&gt;=75%),"Aprovado","Reprovado")</f>
        <v/>
      </c>
      <c r="AA66" s="147">
        <f>IF(X66&lt;15," - Nota","")</f>
        <v/>
      </c>
      <c r="AB66" s="148">
        <f>IF(Y66&lt;75%," - Falta","")</f>
        <v/>
      </c>
      <c r="AC66" s="77">
        <f>_xlfn.CONCAT(Z66,AA66,AB66)</f>
        <v/>
      </c>
    </row>
    <row r="67" ht="15" customHeight="1" s="179">
      <c r="A67" s="149">
        <f>ALUNOS!A61</f>
        <v/>
      </c>
      <c r="B67" s="141">
        <f>ALUNOS!B61</f>
        <v/>
      </c>
      <c r="C67" s="445">
        <f>ALUNOS!C61</f>
        <v/>
      </c>
      <c r="D67" s="427" t="n"/>
      <c r="E67" s="427" t="n"/>
      <c r="F67" s="427" t="n"/>
      <c r="G67" s="427" t="n"/>
      <c r="H67" s="427" t="n"/>
      <c r="I67" s="427" t="n"/>
      <c r="J67" s="427" t="n"/>
      <c r="K67" s="427" t="n"/>
      <c r="L67" s="427" t="n"/>
      <c r="M67" s="427" t="n"/>
      <c r="N67" s="427" t="n"/>
      <c r="O67" s="427" t="n"/>
      <c r="P67" s="427" t="n"/>
      <c r="Q67" s="446" t="n"/>
      <c r="R67" s="127">
        <f>'1o Trimestre'!BG68</f>
        <v/>
      </c>
      <c r="S67" s="128">
        <f>'1o Trimestre'!AT68</f>
        <v/>
      </c>
      <c r="T67" s="142">
        <f>'2o Trimestre'!BG68</f>
        <v/>
      </c>
      <c r="U67" s="143">
        <f>'2o Trimestre'!AT68</f>
        <v/>
      </c>
      <c r="V67" s="127">
        <f>'3o Trimestre'!BG68</f>
        <v/>
      </c>
      <c r="W67" s="128">
        <f>'3o Trimestre'!AT68</f>
        <v/>
      </c>
      <c r="X67" s="144">
        <f>SUM(R67,T67,V67)</f>
        <v/>
      </c>
      <c r="Y67" s="150">
        <f>(SUM('1o Trimestre'!AT$11,'2o Trimestre'!AT$11,'3o Trimestre'!AT$11)-((SUM(S67,U67,W67))))/SUM('1o Trimestre'!AT$11,'2o Trimestre'!AT$11,'3o Trimestre'!AT$11)</f>
        <v/>
      </c>
      <c r="Z67" s="147">
        <f>IF(AND(X67&gt;=15,Y67&gt;=75%),"Aprovado","Reprovado")</f>
        <v/>
      </c>
      <c r="AA67" s="147">
        <f>IF(X67&lt;15," - Nota","")</f>
        <v/>
      </c>
      <c r="AB67" s="148">
        <f>IF(Y67&lt;75%," - Falta","")</f>
        <v/>
      </c>
      <c r="AC67" s="77">
        <f>_xlfn.CONCAT(Z67,AA67,AB67)</f>
        <v/>
      </c>
    </row>
    <row r="68" ht="15" customHeight="1" s="179">
      <c r="A68" s="149">
        <f>ALUNOS!A62</f>
        <v/>
      </c>
      <c r="B68" s="141">
        <f>ALUNOS!B62</f>
        <v/>
      </c>
      <c r="C68" s="445">
        <f>ALUNOS!C62</f>
        <v/>
      </c>
      <c r="D68" s="427" t="n"/>
      <c r="E68" s="427" t="n"/>
      <c r="F68" s="427" t="n"/>
      <c r="G68" s="427" t="n"/>
      <c r="H68" s="427" t="n"/>
      <c r="I68" s="427" t="n"/>
      <c r="J68" s="427" t="n"/>
      <c r="K68" s="427" t="n"/>
      <c r="L68" s="427" t="n"/>
      <c r="M68" s="427" t="n"/>
      <c r="N68" s="427" t="n"/>
      <c r="O68" s="427" t="n"/>
      <c r="P68" s="427" t="n"/>
      <c r="Q68" s="446" t="n"/>
      <c r="R68" s="127">
        <f>'1o Trimestre'!BG69</f>
        <v/>
      </c>
      <c r="S68" s="128">
        <f>'1o Trimestre'!AT69</f>
        <v/>
      </c>
      <c r="T68" s="142">
        <f>'2o Trimestre'!BG69</f>
        <v/>
      </c>
      <c r="U68" s="143">
        <f>'2o Trimestre'!AT69</f>
        <v/>
      </c>
      <c r="V68" s="127">
        <f>'3o Trimestre'!BG69</f>
        <v/>
      </c>
      <c r="W68" s="128">
        <f>'3o Trimestre'!AT69</f>
        <v/>
      </c>
      <c r="X68" s="144">
        <f>SUM(R68,T68,V68)</f>
        <v/>
      </c>
      <c r="Y68" s="150">
        <f>(SUM('1o Trimestre'!AT$11,'2o Trimestre'!AT$11,'3o Trimestre'!AT$11)-((SUM(S68,U68,W68))))/SUM('1o Trimestre'!AT$11,'2o Trimestre'!AT$11,'3o Trimestre'!AT$11)</f>
        <v/>
      </c>
      <c r="Z68" s="147">
        <f>IF(AND(X68&gt;=15,Y68&gt;=75%),"Aprovado","Reprovado")</f>
        <v/>
      </c>
      <c r="AA68" s="147">
        <f>IF(X68&lt;15," - Nota","")</f>
        <v/>
      </c>
      <c r="AB68" s="148">
        <f>IF(Y68&lt;75%," - Falta","")</f>
        <v/>
      </c>
      <c r="AC68" s="77">
        <f>_xlfn.CONCAT(Z68,AA68,AB68)</f>
        <v/>
      </c>
    </row>
    <row r="69" ht="15" customHeight="1" s="179">
      <c r="A69" s="149">
        <f>ALUNOS!A63</f>
        <v/>
      </c>
      <c r="B69" s="141">
        <f>ALUNOS!B63</f>
        <v/>
      </c>
      <c r="C69" s="445">
        <f>ALUNOS!C63</f>
        <v/>
      </c>
      <c r="D69" s="427" t="n"/>
      <c r="E69" s="427" t="n"/>
      <c r="F69" s="427" t="n"/>
      <c r="G69" s="427" t="n"/>
      <c r="H69" s="427" t="n"/>
      <c r="I69" s="427" t="n"/>
      <c r="J69" s="427" t="n"/>
      <c r="K69" s="427" t="n"/>
      <c r="L69" s="427" t="n"/>
      <c r="M69" s="427" t="n"/>
      <c r="N69" s="427" t="n"/>
      <c r="O69" s="427" t="n"/>
      <c r="P69" s="427" t="n"/>
      <c r="Q69" s="446" t="n"/>
      <c r="R69" s="127">
        <f>'1o Trimestre'!BG70</f>
        <v/>
      </c>
      <c r="S69" s="128">
        <f>'1o Trimestre'!AT70</f>
        <v/>
      </c>
      <c r="T69" s="142">
        <f>'2o Trimestre'!BG70</f>
        <v/>
      </c>
      <c r="U69" s="143">
        <f>'2o Trimestre'!AT70</f>
        <v/>
      </c>
      <c r="V69" s="127">
        <f>'3o Trimestre'!BG70</f>
        <v/>
      </c>
      <c r="W69" s="128">
        <f>'3o Trimestre'!AT70</f>
        <v/>
      </c>
      <c r="X69" s="144">
        <f>SUM(R69,T69,V69)</f>
        <v/>
      </c>
      <c r="Y69" s="150">
        <f>(SUM('1o Trimestre'!AT$11,'2o Trimestre'!AT$11,'3o Trimestre'!AT$11)-((SUM(S69,U69,W69))))/SUM('1o Trimestre'!AT$11,'2o Trimestre'!AT$11,'3o Trimestre'!AT$11)</f>
        <v/>
      </c>
      <c r="Z69" s="147">
        <f>IF(AND(X69&gt;=15,Y69&gt;=75%),"Aprovado","Reprovado")</f>
        <v/>
      </c>
      <c r="AA69" s="147">
        <f>IF(X69&lt;15," - Nota","")</f>
        <v/>
      </c>
      <c r="AB69" s="148">
        <f>IF(Y69&lt;75%," - Falta","")</f>
        <v/>
      </c>
      <c r="AC69" s="77">
        <f>_xlfn.CONCAT(Z69,AA69,AB69)</f>
        <v/>
      </c>
    </row>
    <row r="70" ht="15" customHeight="1" s="179">
      <c r="A70" s="149">
        <f>ALUNOS!A64</f>
        <v/>
      </c>
      <c r="B70" s="141">
        <f>ALUNOS!B64</f>
        <v/>
      </c>
      <c r="C70" s="445">
        <f>ALUNOS!C64</f>
        <v/>
      </c>
      <c r="D70" s="427" t="n"/>
      <c r="E70" s="427" t="n"/>
      <c r="F70" s="427" t="n"/>
      <c r="G70" s="427" t="n"/>
      <c r="H70" s="427" t="n"/>
      <c r="I70" s="427" t="n"/>
      <c r="J70" s="427" t="n"/>
      <c r="K70" s="427" t="n"/>
      <c r="L70" s="427" t="n"/>
      <c r="M70" s="427" t="n"/>
      <c r="N70" s="427" t="n"/>
      <c r="O70" s="427" t="n"/>
      <c r="P70" s="427" t="n"/>
      <c r="Q70" s="446" t="n"/>
      <c r="R70" s="127">
        <f>'1o Trimestre'!BG71</f>
        <v/>
      </c>
      <c r="S70" s="128">
        <f>'1o Trimestre'!AT71</f>
        <v/>
      </c>
      <c r="T70" s="142">
        <f>'2o Trimestre'!BG71</f>
        <v/>
      </c>
      <c r="U70" s="143">
        <f>'2o Trimestre'!AT71</f>
        <v/>
      </c>
      <c r="V70" s="127">
        <f>'3o Trimestre'!BG71</f>
        <v/>
      </c>
      <c r="W70" s="128">
        <f>'3o Trimestre'!AT71</f>
        <v/>
      </c>
      <c r="X70" s="144">
        <f>SUM(R70,T70,V70)</f>
        <v/>
      </c>
      <c r="Y70" s="150">
        <f>(SUM('1o Trimestre'!AT$11,'2o Trimestre'!AT$11,'3o Trimestre'!AT$11)-((SUM(S70,U70,W70))))/SUM('1o Trimestre'!AT$11,'2o Trimestre'!AT$11,'3o Trimestre'!AT$11)</f>
        <v/>
      </c>
      <c r="Z70" s="147">
        <f>IF(AND(X70&gt;=15,Y70&gt;=75%),"Aprovado","Reprovado")</f>
        <v/>
      </c>
      <c r="AA70" s="147">
        <f>IF(X70&lt;15," - Nota","")</f>
        <v/>
      </c>
      <c r="AB70" s="148">
        <f>IF(Y70&lt;75%," - Falta","")</f>
        <v/>
      </c>
      <c r="AC70" s="77">
        <f>_xlfn.CONCAT(Z70,AA70,AB70)</f>
        <v/>
      </c>
    </row>
    <row r="71" ht="15" customHeight="1" s="179" thickBot="1">
      <c r="A71" s="151">
        <f>ALUNOS!A65</f>
        <v/>
      </c>
      <c r="B71" s="152">
        <f>ALUNOS!B65</f>
        <v/>
      </c>
      <c r="C71" s="447">
        <f>ALUNOS!C65</f>
        <v/>
      </c>
      <c r="D71" s="448" t="n"/>
      <c r="E71" s="448" t="n"/>
      <c r="F71" s="448" t="n"/>
      <c r="G71" s="448" t="n"/>
      <c r="H71" s="448" t="n"/>
      <c r="I71" s="448" t="n"/>
      <c r="J71" s="448" t="n"/>
      <c r="K71" s="448" t="n"/>
      <c r="L71" s="448" t="n"/>
      <c r="M71" s="448" t="n"/>
      <c r="N71" s="448" t="n"/>
      <c r="O71" s="448" t="n"/>
      <c r="P71" s="448" t="n"/>
      <c r="Q71" s="449" t="n"/>
      <c r="R71" s="153">
        <f>'1o Trimestre'!BG72</f>
        <v/>
      </c>
      <c r="S71" s="154">
        <f>'1o Trimestre'!AT72</f>
        <v/>
      </c>
      <c r="T71" s="155">
        <f>'2o Trimestre'!BG72</f>
        <v/>
      </c>
      <c r="U71" s="156">
        <f>'2o Trimestre'!AT72</f>
        <v/>
      </c>
      <c r="V71" s="153">
        <f>'3o Trimestre'!BG72</f>
        <v/>
      </c>
      <c r="W71" s="154">
        <f>'3o Trimestre'!AT72</f>
        <v/>
      </c>
      <c r="X71" s="157">
        <f>SUM(R71,T71,V71)</f>
        <v/>
      </c>
      <c r="Y71" s="158">
        <f>(SUM('1o Trimestre'!AT$11,'2o Trimestre'!AT$11,'3o Trimestre'!AT$11)-((SUM(S71,U71,W71))))/SUM('1o Trimestre'!AT$11,'2o Trimestre'!AT$11,'3o Trimestre'!AT$11)</f>
        <v/>
      </c>
      <c r="Z71" s="159">
        <f>IF(AND(X71&gt;=15,Y71&gt;=75%),"Aprovado","Reprovado")</f>
        <v/>
      </c>
      <c r="AA71" s="159">
        <f>IF(X71&lt;15," - Nota","")</f>
        <v/>
      </c>
      <c r="AB71" s="160">
        <f>IF(Y71&lt;75%," - Falta","")</f>
        <v/>
      </c>
      <c r="AC71" s="78">
        <f>_xlfn.CONCAT(Z71,AA71,AB71)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/>
  <mergeCells count="74">
    <mergeCell ref="C29:Q29"/>
    <mergeCell ref="J6:L6"/>
    <mergeCell ref="C20:Q20"/>
    <mergeCell ref="C63:Q63"/>
    <mergeCell ref="C25:Q25"/>
    <mergeCell ref="C47:Q47"/>
    <mergeCell ref="C16:Q16"/>
    <mergeCell ref="C54:Q54"/>
    <mergeCell ref="C65:Q65"/>
    <mergeCell ref="C50:Q50"/>
    <mergeCell ref="C44:Q44"/>
    <mergeCell ref="C41:Q41"/>
    <mergeCell ref="R10:S10"/>
    <mergeCell ref="C55:Q55"/>
    <mergeCell ref="C31:Q31"/>
    <mergeCell ref="C22:Q22"/>
    <mergeCell ref="C40:Q40"/>
    <mergeCell ref="C56:Q56"/>
    <mergeCell ref="C12:Q12"/>
    <mergeCell ref="C21:Q21"/>
    <mergeCell ref="C59:Q59"/>
    <mergeCell ref="C43:Q43"/>
    <mergeCell ref="T10:U10"/>
    <mergeCell ref="C46:Q46"/>
    <mergeCell ref="C51:Q51"/>
    <mergeCell ref="V10:W10"/>
    <mergeCell ref="C60:Q60"/>
    <mergeCell ref="C36:Q36"/>
    <mergeCell ref="C11:Q11"/>
    <mergeCell ref="C27:Q27"/>
    <mergeCell ref="C71:Q71"/>
    <mergeCell ref="C52:Q52"/>
    <mergeCell ref="C23:Q23"/>
    <mergeCell ref="C61:Q61"/>
    <mergeCell ref="AC10:AC11"/>
    <mergeCell ref="C39:Q39"/>
    <mergeCell ref="C70:Q70"/>
    <mergeCell ref="I4:T4"/>
    <mergeCell ref="C17:Q17"/>
    <mergeCell ref="C48:Q48"/>
    <mergeCell ref="C67:Q67"/>
    <mergeCell ref="C32:Q32"/>
    <mergeCell ref="C38:Q38"/>
    <mergeCell ref="H5:M5"/>
    <mergeCell ref="C28:Q28"/>
    <mergeCell ref="C66:Q66"/>
    <mergeCell ref="C19:Q19"/>
    <mergeCell ref="C13:Q13"/>
    <mergeCell ref="C37:Q37"/>
    <mergeCell ref="C53:Q53"/>
    <mergeCell ref="C57:Q57"/>
    <mergeCell ref="C26:Q26"/>
    <mergeCell ref="E2:U2"/>
    <mergeCell ref="Q5:T5"/>
    <mergeCell ref="C18:Q18"/>
    <mergeCell ref="C49:Q49"/>
    <mergeCell ref="C69:Q69"/>
    <mergeCell ref="C34:Q34"/>
    <mergeCell ref="M3:T3"/>
    <mergeCell ref="C30:Q30"/>
    <mergeCell ref="B6:C6"/>
    <mergeCell ref="C68:Q68"/>
    <mergeCell ref="C15:Q15"/>
    <mergeCell ref="C33:Q33"/>
    <mergeCell ref="X10:Y10"/>
    <mergeCell ref="C24:Q24"/>
    <mergeCell ref="C42:Q42"/>
    <mergeCell ref="C58:Q58"/>
    <mergeCell ref="B2:C5"/>
    <mergeCell ref="C14:Q14"/>
    <mergeCell ref="C62:Q62"/>
    <mergeCell ref="C45:Q45"/>
    <mergeCell ref="C35:Q35"/>
    <mergeCell ref="C64:Q64"/>
  </mergeCells>
  <conditionalFormatting sqref="R12:R71 T12:T71 V12:V71">
    <cfRule type="cellIs" priority="4" operator="greaterThanOrEqual" dxfId="5">
      <formula>5</formula>
    </cfRule>
    <cfRule type="cellIs" priority="5" operator="lessThan" dxfId="4">
      <formula>5</formula>
    </cfRule>
  </conditionalFormatting>
  <conditionalFormatting sqref="R12:R71">
    <cfRule type="cellIs" priority="6" operator="lessThan" dxfId="3">
      <formula>15</formula>
    </cfRule>
  </conditionalFormatting>
  <conditionalFormatting sqref="X12:X71">
    <cfRule type="cellIs" priority="2" operator="greaterThanOrEqual" dxfId="0">
      <formula>15</formula>
    </cfRule>
    <cfRule type="cellIs" priority="3" operator="lessThan" dxfId="1">
      <formula>15</formula>
    </cfRule>
  </conditionalFormatting>
  <conditionalFormatting sqref="AC12:AC71">
    <cfRule type="cellIs" priority="1" operator="equal" dxfId="0">
      <formula>"Aprovado"</formula>
    </cfRule>
  </conditionalFormatting>
  <pageMargins left="0.511811024" right="0.511811024" top="0.787401575" bottom="0.787401575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Ana Carla</dc:creator>
  <dcterms:created xmlns:dcterms="http://purl.org/dc/terms/" xmlns:xsi="http://www.w3.org/2001/XMLSchema-instance" xsi:type="dcterms:W3CDTF">2024-03-25T18:04:26Z</dcterms:created>
  <dcterms:modified xmlns:dcterms="http://purl.org/dc/terms/" xmlns:xsi="http://www.w3.org/2001/XMLSchema-instance" xsi:type="dcterms:W3CDTF">2025-03-16T21:33:55Z</dcterms:modified>
  <cp:lastModifiedBy>Maurício Sellis</cp:lastModifiedBy>
  <cp:lastPrinted>2025-03-13T01:01:13Z</cp:lastPrinted>
</cp:coreProperties>
</file>