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furfine/Dropbox/Teaching/Strategic Financial Planning/Lecture materials/"/>
    </mc:Choice>
  </mc:AlternateContent>
  <xr:revisionPtr revIDLastSave="0" documentId="13_ncr:1_{96549615-32FE-2C4A-A2FB-EB277F4CA512}" xr6:coauthVersionLast="47" xr6:coauthVersionMax="47" xr10:uidLastSave="{00000000-0000-0000-0000-000000000000}"/>
  <bookViews>
    <workbookView xWindow="4020" yWindow="-20000" windowWidth="30540" windowHeight="17920" xr2:uid="{B1A8D7B6-C48F-274B-9747-80A90B60C681}"/>
  </bookViews>
  <sheets>
    <sheet name="Sheet1" sheetId="1" r:id="rId1"/>
  </sheets>
  <definedNames>
    <definedName name="solver_adj" localSheetId="0" hidden="1">Sheet1!$U$37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Sheet1!$W$107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1000000</definedName>
    <definedName name="solver_ver" localSheetId="0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1" l="1"/>
  <c r="D37" i="1"/>
  <c r="E38" i="1"/>
  <c r="D38" i="1"/>
  <c r="E39" i="1"/>
  <c r="D39" i="1"/>
  <c r="E40" i="1"/>
  <c r="D40" i="1"/>
  <c r="E41" i="1"/>
  <c r="D41" i="1"/>
  <c r="E42" i="1"/>
  <c r="D42" i="1"/>
  <c r="E43" i="1"/>
  <c r="D43" i="1"/>
  <c r="E44" i="1"/>
  <c r="D44" i="1"/>
  <c r="E45" i="1"/>
  <c r="D45" i="1"/>
  <c r="E46" i="1"/>
  <c r="D46" i="1"/>
  <c r="E47" i="1"/>
  <c r="G47" i="1"/>
  <c r="D47" i="1"/>
  <c r="E48" i="1"/>
  <c r="G48" i="1"/>
  <c r="D48" i="1"/>
  <c r="E49" i="1"/>
  <c r="G49" i="1"/>
  <c r="D49" i="1"/>
  <c r="E50" i="1"/>
  <c r="G50" i="1"/>
  <c r="D50" i="1"/>
  <c r="E51" i="1"/>
  <c r="G51" i="1"/>
  <c r="D51" i="1"/>
  <c r="E52" i="1"/>
  <c r="G52" i="1"/>
  <c r="D52" i="1"/>
  <c r="E53" i="1"/>
  <c r="G53" i="1"/>
  <c r="D53" i="1"/>
  <c r="E54" i="1"/>
  <c r="G54" i="1"/>
  <c r="D54" i="1"/>
  <c r="E55" i="1"/>
  <c r="G55" i="1"/>
  <c r="D55" i="1"/>
  <c r="E56" i="1"/>
  <c r="G56" i="1"/>
  <c r="D56" i="1"/>
  <c r="E57" i="1"/>
  <c r="G57" i="1"/>
  <c r="D57" i="1"/>
  <c r="E58" i="1"/>
  <c r="G58" i="1"/>
  <c r="D58" i="1"/>
  <c r="E59" i="1"/>
  <c r="G59" i="1"/>
  <c r="D59" i="1"/>
  <c r="E60" i="1"/>
  <c r="G60" i="1"/>
  <c r="D60" i="1"/>
  <c r="E61" i="1"/>
  <c r="G61" i="1"/>
  <c r="D61" i="1"/>
  <c r="E62" i="1"/>
  <c r="G62" i="1"/>
  <c r="D62" i="1"/>
  <c r="E63" i="1"/>
  <c r="G63" i="1"/>
  <c r="D63" i="1"/>
  <c r="E64" i="1"/>
  <c r="G64" i="1"/>
  <c r="D64" i="1"/>
  <c r="E65" i="1"/>
  <c r="G65" i="1"/>
  <c r="D65" i="1"/>
  <c r="E66" i="1"/>
  <c r="G66" i="1"/>
  <c r="D66" i="1"/>
  <c r="E67" i="1"/>
  <c r="G67" i="1"/>
  <c r="D67" i="1"/>
  <c r="E68" i="1"/>
  <c r="G68" i="1"/>
  <c r="D68" i="1"/>
  <c r="E69" i="1"/>
  <c r="G69" i="1"/>
  <c r="D69" i="1"/>
  <c r="E70" i="1"/>
  <c r="G70" i="1"/>
  <c r="D70" i="1"/>
  <c r="E71" i="1"/>
  <c r="G71" i="1"/>
  <c r="D71" i="1"/>
  <c r="E72" i="1"/>
  <c r="G72" i="1"/>
  <c r="D72" i="1"/>
  <c r="E73" i="1"/>
  <c r="G73" i="1"/>
  <c r="D73" i="1"/>
  <c r="E74" i="1"/>
  <c r="G74" i="1"/>
  <c r="D74" i="1"/>
  <c r="E75" i="1"/>
  <c r="G75" i="1"/>
  <c r="D75" i="1"/>
  <c r="E76" i="1"/>
  <c r="G76" i="1"/>
  <c r="D76" i="1"/>
  <c r="E77" i="1"/>
  <c r="G77" i="1"/>
  <c r="D77" i="1"/>
  <c r="E78" i="1"/>
  <c r="G78" i="1"/>
  <c r="D78" i="1"/>
  <c r="E79" i="1"/>
  <c r="G79" i="1"/>
  <c r="D79" i="1"/>
  <c r="E80" i="1"/>
  <c r="G80" i="1"/>
  <c r="D80" i="1"/>
  <c r="E81" i="1"/>
  <c r="G81" i="1"/>
  <c r="D81" i="1"/>
  <c r="E82" i="1"/>
  <c r="G82" i="1"/>
  <c r="D82" i="1"/>
  <c r="E83" i="1"/>
  <c r="G83" i="1"/>
  <c r="D83" i="1"/>
  <c r="E84" i="1"/>
  <c r="G84" i="1"/>
  <c r="D84" i="1"/>
  <c r="E85" i="1"/>
  <c r="G85" i="1"/>
  <c r="D85" i="1"/>
  <c r="E86" i="1"/>
  <c r="G86" i="1"/>
  <c r="D86" i="1"/>
  <c r="E87" i="1"/>
  <c r="G87" i="1"/>
  <c r="D87" i="1"/>
  <c r="E88" i="1"/>
  <c r="G88" i="1"/>
  <c r="D88" i="1"/>
  <c r="E89" i="1"/>
  <c r="G89" i="1"/>
  <c r="D89" i="1"/>
  <c r="E90" i="1"/>
  <c r="G90" i="1"/>
  <c r="D90" i="1"/>
  <c r="E91" i="1"/>
  <c r="G91" i="1"/>
  <c r="D91" i="1"/>
  <c r="E92" i="1"/>
  <c r="G92" i="1"/>
  <c r="D92" i="1"/>
  <c r="E93" i="1"/>
  <c r="G93" i="1"/>
  <c r="D93" i="1"/>
  <c r="E94" i="1"/>
  <c r="G94" i="1"/>
  <c r="D94" i="1"/>
  <c r="E95" i="1"/>
  <c r="G95" i="1"/>
  <c r="D95" i="1"/>
  <c r="E96" i="1"/>
  <c r="G96" i="1"/>
  <c r="D96" i="1"/>
  <c r="E97" i="1"/>
  <c r="G97" i="1"/>
  <c r="D97" i="1"/>
  <c r="E98" i="1"/>
  <c r="G98" i="1"/>
  <c r="D98" i="1"/>
  <c r="E99" i="1"/>
  <c r="G99" i="1"/>
  <c r="D99" i="1"/>
  <c r="E100" i="1"/>
  <c r="G100" i="1"/>
  <c r="D100" i="1"/>
  <c r="E101" i="1"/>
  <c r="G101" i="1"/>
  <c r="D101" i="1"/>
  <c r="E102" i="1"/>
  <c r="G102" i="1"/>
  <c r="D102" i="1"/>
  <c r="E103" i="1"/>
  <c r="G103" i="1"/>
  <c r="D103" i="1"/>
  <c r="E104" i="1"/>
  <c r="G104" i="1"/>
  <c r="D104" i="1"/>
  <c r="E105" i="1"/>
  <c r="G105" i="1"/>
  <c r="D105" i="1"/>
  <c r="E106" i="1"/>
  <c r="G106" i="1"/>
  <c r="D106" i="1"/>
  <c r="E107" i="1"/>
  <c r="G107" i="1"/>
  <c r="D107" i="1"/>
  <c r="E108" i="1"/>
  <c r="G108" i="1"/>
  <c r="D108" i="1"/>
  <c r="E109" i="1"/>
  <c r="G109" i="1"/>
  <c r="D109" i="1"/>
  <c r="E110" i="1"/>
  <c r="G110" i="1"/>
  <c r="D110" i="1"/>
  <c r="E111" i="1"/>
  <c r="G111" i="1"/>
  <c r="D111" i="1"/>
  <c r="E112" i="1"/>
  <c r="G112" i="1"/>
  <c r="D112" i="1"/>
  <c r="E113" i="1"/>
  <c r="G113" i="1"/>
  <c r="D113" i="1"/>
  <c r="E114" i="1"/>
  <c r="G114" i="1"/>
  <c r="D114" i="1"/>
  <c r="E115" i="1"/>
  <c r="G115" i="1"/>
  <c r="D115" i="1"/>
  <c r="E116" i="1"/>
  <c r="G116" i="1"/>
  <c r="D116" i="1"/>
  <c r="E117" i="1"/>
  <c r="G117" i="1"/>
  <c r="D117" i="1"/>
  <c r="E118" i="1"/>
  <c r="G118" i="1"/>
  <c r="D118" i="1"/>
  <c r="E119" i="1"/>
  <c r="G119" i="1"/>
  <c r="D119" i="1"/>
  <c r="E120" i="1"/>
  <c r="G120" i="1"/>
  <c r="D120" i="1"/>
  <c r="E121" i="1"/>
  <c r="G121" i="1"/>
  <c r="D121" i="1"/>
  <c r="E122" i="1"/>
  <c r="G122" i="1"/>
  <c r="D122" i="1"/>
  <c r="E123" i="1"/>
  <c r="G123" i="1"/>
  <c r="D123" i="1"/>
  <c r="E124" i="1"/>
  <c r="G124" i="1"/>
  <c r="D124" i="1"/>
  <c r="E125" i="1"/>
  <c r="G125" i="1"/>
  <c r="D125" i="1"/>
  <c r="E126" i="1"/>
  <c r="G126" i="1"/>
  <c r="O37" i="1"/>
  <c r="V37" i="1"/>
  <c r="W37" i="1"/>
  <c r="V38" i="1"/>
  <c r="U38" i="1"/>
  <c r="U39" i="1"/>
  <c r="U40" i="1"/>
  <c r="U41" i="1"/>
  <c r="U42" i="1"/>
  <c r="U43" i="1"/>
  <c r="U44" i="1"/>
  <c r="U45" i="1"/>
  <c r="U46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G38" i="1"/>
  <c r="G39" i="1"/>
  <c r="G40" i="1"/>
  <c r="G41" i="1"/>
  <c r="G42" i="1"/>
  <c r="G43" i="1"/>
  <c r="G44" i="1"/>
  <c r="G45" i="1"/>
  <c r="G46" i="1"/>
  <c r="G37" i="1"/>
  <c r="P107" i="1"/>
  <c r="AI39" i="1"/>
  <c r="AI40" i="1"/>
  <c r="AI41" i="1"/>
  <c r="AI42" i="1"/>
  <c r="AH39" i="1"/>
  <c r="AG31" i="1"/>
  <c r="AG32" i="1"/>
  <c r="AG33" i="1"/>
  <c r="AG34" i="1"/>
  <c r="AG35" i="1"/>
  <c r="AG36" i="1"/>
  <c r="AE35" i="1"/>
  <c r="AE34" i="1"/>
  <c r="AE33" i="1"/>
  <c r="AE32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3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126" i="1"/>
  <c r="D7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</calcChain>
</file>

<file path=xl/sharedStrings.xml><?xml version="1.0" encoding="utf-8"?>
<sst xmlns="http://schemas.openxmlformats.org/spreadsheetml/2006/main" count="24" uniqueCount="22">
  <si>
    <t>Face value</t>
  </si>
  <si>
    <t>Initial age</t>
  </si>
  <si>
    <t>Discount rate</t>
  </si>
  <si>
    <t>Observation</t>
  </si>
  <si>
    <t>Age</t>
  </si>
  <si>
    <t>q</t>
  </si>
  <si>
    <t>p</t>
  </si>
  <si>
    <t>cump</t>
  </si>
  <si>
    <t>dis_payoff</t>
  </si>
  <si>
    <t>Cost of 1</t>
  </si>
  <si>
    <t>1/1.03</t>
  </si>
  <si>
    <t>Premium</t>
  </si>
  <si>
    <t>Cost of insurance</t>
  </si>
  <si>
    <t>Cash value</t>
  </si>
  <si>
    <t>Using Solver</t>
  </si>
  <si>
    <t>PV of 1 year term life of $1 million</t>
  </si>
  <si>
    <t>Time t cost of 1 year term life on $1 million less what is in the cash value</t>
  </si>
  <si>
    <t>Survival prob</t>
  </si>
  <si>
    <t>PV of survival (shifted by 1 because you will make first payment)</t>
  </si>
  <si>
    <t>Annual payments?</t>
  </si>
  <si>
    <t>Premiums</t>
  </si>
  <si>
    <t>Annual Term Premium for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</si>
</sst>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A79CD5A-6900-354F-9E01-2BE814A2F6CB}">
  <we:reference id="1e10eb66-9ba2-46e3-84ee-57e2a49831f0" version="3.0.0.1" store="EXCatalog" storeType="EXCatalog"/>
  <we:alternateReferences>
    <we:reference id="WA104100404" version="3.0.0.1" store="en-US" storeType="OMEX"/>
  </we:alternateReferences>
  <we:properties>
    <we:property name="UniqueID" value="&quot;20233141681485838216&quot;"/>
    <we:property name="ByMp" value="&quot;&quot;"/>
    <we:property name="GykmEC1Jby0rKw==" value="&quot;bBBnRGlP&quot;"/>
    <we:property name="GykmEC1Jby8oOTkRNg==" value="&quot;ew==&quot;"/>
  </we:properties>
  <we:bindings>
    <we:binding id="refEdit" type="matrix" appref="{A0B38059-5D70-7043-86C3-EAB388B2E97B}"/>
    <we:binding id="Worker" type="matrix" appref="{6071760B-908B-BD4F-BE93-DB1C3AA90687}"/>
    <we:binding id="Obj" type="matrix" appref="{4810B07A-9EB3-B04A-8212-E9D6B55DF7A3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8C2AB-7052-284E-88B2-F012C508A8B9}">
  <dimension ref="A1:AI126"/>
  <sheetViews>
    <sheetView tabSelected="1" topLeftCell="E25" zoomScaleNormal="100" workbookViewId="0">
      <selection activeCell="J41" sqref="J41"/>
    </sheetView>
  </sheetViews>
  <sheetFormatPr baseColWidth="10" defaultRowHeight="16" x14ac:dyDescent="0.2"/>
  <cols>
    <col min="1" max="1" width="12" bestFit="1" customWidth="1"/>
  </cols>
  <sheetData>
    <row r="1" spans="1:6" x14ac:dyDescent="0.2">
      <c r="A1" t="s">
        <v>0</v>
      </c>
      <c r="B1">
        <v>1000000</v>
      </c>
    </row>
    <row r="2" spans="1:6" x14ac:dyDescent="0.2">
      <c r="A2" t="s">
        <v>1</v>
      </c>
      <c r="B2">
        <v>30</v>
      </c>
    </row>
    <row r="3" spans="1:6" x14ac:dyDescent="0.2">
      <c r="A3" t="s">
        <v>2</v>
      </c>
      <c r="B3" s="3">
        <v>0.03</v>
      </c>
    </row>
    <row r="6" spans="1:6" x14ac:dyDescent="0.2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</row>
    <row r="7" spans="1:6" x14ac:dyDescent="0.2">
      <c r="A7" s="1">
        <v>1</v>
      </c>
      <c r="B7" s="2">
        <v>0</v>
      </c>
      <c r="C7" s="2">
        <v>3.4099999999999999E-4</v>
      </c>
      <c r="D7">
        <f>1-C7</f>
        <v>0.99965899999999996</v>
      </c>
    </row>
    <row r="8" spans="1:6" x14ac:dyDescent="0.2">
      <c r="A8" s="1">
        <v>2</v>
      </c>
      <c r="B8" s="2">
        <v>1</v>
      </c>
      <c r="C8" s="2">
        <v>2.3000000000000001E-4</v>
      </c>
      <c r="D8">
        <f t="shared" ref="D8:D71" si="0">1-C8</f>
        <v>0.99977000000000005</v>
      </c>
    </row>
    <row r="9" spans="1:6" x14ac:dyDescent="0.2">
      <c r="A9" s="1">
        <v>3</v>
      </c>
      <c r="B9" s="2">
        <v>2</v>
      </c>
      <c r="C9" s="2">
        <v>1.9100000000000001E-4</v>
      </c>
      <c r="D9">
        <f t="shared" si="0"/>
        <v>0.99980899999999995</v>
      </c>
    </row>
    <row r="10" spans="1:6" x14ac:dyDescent="0.2">
      <c r="A10" s="1">
        <v>4</v>
      </c>
      <c r="B10" s="2">
        <v>3</v>
      </c>
      <c r="C10" s="2">
        <v>1.4899999999999999E-4</v>
      </c>
      <c r="D10">
        <f t="shared" si="0"/>
        <v>0.99985100000000005</v>
      </c>
    </row>
    <row r="11" spans="1:6" x14ac:dyDescent="0.2">
      <c r="A11" s="1">
        <v>5</v>
      </c>
      <c r="B11" s="2">
        <v>4</v>
      </c>
      <c r="C11" s="2">
        <v>1.36E-4</v>
      </c>
      <c r="D11">
        <f t="shared" si="0"/>
        <v>0.99986399999999998</v>
      </c>
    </row>
    <row r="12" spans="1:6" x14ac:dyDescent="0.2">
      <c r="A12" s="1">
        <v>6</v>
      </c>
      <c r="B12" s="2">
        <v>5</v>
      </c>
      <c r="C12" s="2">
        <v>1.2999999999999999E-4</v>
      </c>
      <c r="D12">
        <f t="shared" si="0"/>
        <v>0.99987000000000004</v>
      </c>
    </row>
    <row r="13" spans="1:6" x14ac:dyDescent="0.2">
      <c r="A13" s="1">
        <v>7</v>
      </c>
      <c r="B13" s="2">
        <v>6</v>
      </c>
      <c r="C13" s="2">
        <v>1.25E-4</v>
      </c>
      <c r="D13">
        <f t="shared" si="0"/>
        <v>0.99987499999999996</v>
      </c>
    </row>
    <row r="14" spans="1:6" x14ac:dyDescent="0.2">
      <c r="A14" s="1">
        <v>8</v>
      </c>
      <c r="B14" s="2">
        <v>7</v>
      </c>
      <c r="C14" s="2">
        <v>1.15E-4</v>
      </c>
      <c r="D14">
        <f t="shared" si="0"/>
        <v>0.99988500000000002</v>
      </c>
    </row>
    <row r="15" spans="1:6" x14ac:dyDescent="0.2">
      <c r="A15" s="1">
        <v>9</v>
      </c>
      <c r="B15" s="2">
        <v>8</v>
      </c>
      <c r="C15" s="2">
        <v>1.12E-4</v>
      </c>
      <c r="D15">
        <f t="shared" si="0"/>
        <v>0.999888</v>
      </c>
    </row>
    <row r="16" spans="1:6" x14ac:dyDescent="0.2">
      <c r="A16" s="1">
        <v>10</v>
      </c>
      <c r="B16" s="2">
        <v>9</v>
      </c>
      <c r="C16" s="2">
        <v>1.13E-4</v>
      </c>
      <c r="D16">
        <f t="shared" si="0"/>
        <v>0.99988699999999997</v>
      </c>
    </row>
    <row r="17" spans="1:33" x14ac:dyDescent="0.2">
      <c r="A17" s="1">
        <v>11</v>
      </c>
      <c r="B17" s="2">
        <v>10</v>
      </c>
      <c r="C17" s="2">
        <v>1.17E-4</v>
      </c>
      <c r="D17">
        <f t="shared" si="0"/>
        <v>0.99988299999999997</v>
      </c>
    </row>
    <row r="18" spans="1:33" x14ac:dyDescent="0.2">
      <c r="A18" s="1">
        <v>12</v>
      </c>
      <c r="B18" s="2">
        <v>11</v>
      </c>
      <c r="C18" s="2">
        <v>1.22E-4</v>
      </c>
      <c r="D18">
        <f t="shared" si="0"/>
        <v>0.99987800000000004</v>
      </c>
    </row>
    <row r="19" spans="1:33" x14ac:dyDescent="0.2">
      <c r="A19" s="1">
        <v>13</v>
      </c>
      <c r="B19" s="2">
        <v>12</v>
      </c>
      <c r="C19" s="2">
        <v>1.2799999999999999E-4</v>
      </c>
      <c r="D19">
        <f t="shared" si="0"/>
        <v>0.99987199999999998</v>
      </c>
    </row>
    <row r="20" spans="1:33" x14ac:dyDescent="0.2">
      <c r="A20" s="1">
        <v>14</v>
      </c>
      <c r="B20" s="2">
        <v>13</v>
      </c>
      <c r="C20" s="2">
        <v>1.3999999999999999E-4</v>
      </c>
      <c r="D20">
        <f t="shared" si="0"/>
        <v>0.99985999999999997</v>
      </c>
    </row>
    <row r="21" spans="1:33" x14ac:dyDescent="0.2">
      <c r="A21" s="1">
        <v>15</v>
      </c>
      <c r="B21" s="2">
        <v>14</v>
      </c>
      <c r="C21" s="2">
        <v>1.4799999999999999E-4</v>
      </c>
      <c r="D21">
        <f t="shared" si="0"/>
        <v>0.99985199999999996</v>
      </c>
    </row>
    <row r="22" spans="1:33" x14ac:dyDescent="0.2">
      <c r="A22" s="1">
        <v>16</v>
      </c>
      <c r="B22" s="2">
        <v>15</v>
      </c>
      <c r="C22" s="2">
        <v>1.5699999999999999E-4</v>
      </c>
      <c r="D22">
        <f t="shared" si="0"/>
        <v>0.99984300000000004</v>
      </c>
    </row>
    <row r="23" spans="1:33" x14ac:dyDescent="0.2">
      <c r="A23" s="1">
        <v>17</v>
      </c>
      <c r="B23" s="2">
        <v>16</v>
      </c>
      <c r="C23" s="2">
        <v>1.66E-4</v>
      </c>
      <c r="D23">
        <f t="shared" si="0"/>
        <v>0.999834</v>
      </c>
    </row>
    <row r="24" spans="1:33" x14ac:dyDescent="0.2">
      <c r="A24" s="1">
        <v>18</v>
      </c>
      <c r="B24" s="2">
        <v>17</v>
      </c>
      <c r="C24" s="2">
        <v>1.74E-4</v>
      </c>
      <c r="D24">
        <f t="shared" si="0"/>
        <v>0.99982599999999999</v>
      </c>
    </row>
    <row r="25" spans="1:33" x14ac:dyDescent="0.2">
      <c r="A25" s="1">
        <v>19</v>
      </c>
      <c r="B25" s="2">
        <v>18</v>
      </c>
      <c r="C25" s="2">
        <v>1.83E-4</v>
      </c>
      <c r="D25">
        <f t="shared" si="0"/>
        <v>0.99981699999999996</v>
      </c>
    </row>
    <row r="26" spans="1:33" x14ac:dyDescent="0.2">
      <c r="A26" s="1">
        <v>20</v>
      </c>
      <c r="B26" s="2">
        <v>19</v>
      </c>
      <c r="C26" s="2">
        <v>1.9000000000000001E-4</v>
      </c>
      <c r="D26">
        <f t="shared" si="0"/>
        <v>0.99980999999999998</v>
      </c>
    </row>
    <row r="27" spans="1:33" x14ac:dyDescent="0.2">
      <c r="A27" s="1">
        <v>21</v>
      </c>
      <c r="B27" s="2">
        <v>20</v>
      </c>
      <c r="C27" s="2">
        <v>2.03E-4</v>
      </c>
      <c r="D27">
        <f t="shared" si="0"/>
        <v>0.99979700000000005</v>
      </c>
    </row>
    <row r="28" spans="1:33" x14ac:dyDescent="0.2">
      <c r="A28" s="1">
        <v>22</v>
      </c>
      <c r="B28" s="2">
        <v>21</v>
      </c>
      <c r="C28" s="2">
        <v>2.1499999999999999E-4</v>
      </c>
      <c r="D28">
        <f t="shared" si="0"/>
        <v>0.99978500000000003</v>
      </c>
    </row>
    <row r="29" spans="1:33" x14ac:dyDescent="0.2">
      <c r="A29" s="1">
        <v>23</v>
      </c>
      <c r="B29" s="2">
        <v>22</v>
      </c>
      <c r="C29" s="2">
        <v>2.33E-4</v>
      </c>
      <c r="D29">
        <f t="shared" si="0"/>
        <v>0.99976699999999996</v>
      </c>
    </row>
    <row r="30" spans="1:33" x14ac:dyDescent="0.2">
      <c r="A30" s="1">
        <v>24</v>
      </c>
      <c r="B30" s="2">
        <v>23</v>
      </c>
      <c r="C30" s="2">
        <v>2.5099999999999998E-4</v>
      </c>
      <c r="D30">
        <f t="shared" si="0"/>
        <v>0.999749</v>
      </c>
      <c r="AG30" t="s">
        <v>10</v>
      </c>
    </row>
    <row r="31" spans="1:33" x14ac:dyDescent="0.2">
      <c r="A31" s="1">
        <v>25</v>
      </c>
      <c r="B31" s="2">
        <v>24</v>
      </c>
      <c r="C31" s="2">
        <v>2.7500000000000002E-4</v>
      </c>
      <c r="D31">
        <f t="shared" si="0"/>
        <v>0.99972499999999997</v>
      </c>
      <c r="AG31">
        <f>1/1.03</f>
        <v>0.970873786407767</v>
      </c>
    </row>
    <row r="32" spans="1:33" x14ac:dyDescent="0.2">
      <c r="A32" s="1">
        <v>26</v>
      </c>
      <c r="B32" s="2">
        <v>25</v>
      </c>
      <c r="C32" s="2">
        <v>3.1399999999999999E-4</v>
      </c>
      <c r="D32">
        <f t="shared" si="0"/>
        <v>0.99968599999999996</v>
      </c>
      <c r="AE32">
        <f>224*500000/100000</f>
        <v>1120</v>
      </c>
      <c r="AG32">
        <f>AG31/1.03</f>
        <v>0.94259590913375435</v>
      </c>
    </row>
    <row r="33" spans="1:35" x14ac:dyDescent="0.2">
      <c r="A33" s="1">
        <v>27</v>
      </c>
      <c r="B33" s="2">
        <v>26</v>
      </c>
      <c r="C33" s="2">
        <v>3.2699999999999998E-4</v>
      </c>
      <c r="D33">
        <f t="shared" si="0"/>
        <v>0.99967300000000003</v>
      </c>
      <c r="N33" t="s">
        <v>14</v>
      </c>
      <c r="U33" t="s">
        <v>19</v>
      </c>
      <c r="AE33">
        <f>(239*494074/99776)/1.03</f>
        <v>1149.0173522671366</v>
      </c>
      <c r="AG33">
        <f>AG32/1.03</f>
        <v>0.9151416593531595</v>
      </c>
    </row>
    <row r="34" spans="1:35" x14ac:dyDescent="0.2">
      <c r="A34" s="1">
        <v>28</v>
      </c>
      <c r="B34" s="2">
        <v>27</v>
      </c>
      <c r="C34" s="2">
        <v>3.3599999999999998E-4</v>
      </c>
      <c r="D34">
        <f t="shared" si="0"/>
        <v>0.999664</v>
      </c>
      <c r="AE34">
        <f>(257*488001/99537)/1.03^2</f>
        <v>1187.6674079695752</v>
      </c>
      <c r="AG34">
        <f>AG33/1.03</f>
        <v>0.88848704791568878</v>
      </c>
    </row>
    <row r="35" spans="1:35" x14ac:dyDescent="0.2">
      <c r="A35" s="1">
        <v>29</v>
      </c>
      <c r="B35" s="2">
        <v>28</v>
      </c>
      <c r="C35" s="2">
        <v>3.5300000000000002E-4</v>
      </c>
      <c r="D35">
        <f t="shared" si="0"/>
        <v>0.99964699999999995</v>
      </c>
      <c r="F35" t="s">
        <v>15</v>
      </c>
      <c r="J35" t="s">
        <v>21</v>
      </c>
      <c r="O35" t="s">
        <v>16</v>
      </c>
      <c r="AE35">
        <f>(274*481778/99280)/1.03^3</f>
        <v>1216.8136828223001</v>
      </c>
      <c r="AG35">
        <f>AG34/1.03</f>
        <v>0.86260878438416388</v>
      </c>
    </row>
    <row r="36" spans="1:35" x14ac:dyDescent="0.2">
      <c r="A36" s="1">
        <v>30</v>
      </c>
      <c r="B36" s="2">
        <v>29</v>
      </c>
      <c r="C36" s="2">
        <v>3.8000000000000002E-4</v>
      </c>
      <c r="D36">
        <f t="shared" si="0"/>
        <v>0.99961999999999995</v>
      </c>
      <c r="E36" t="s">
        <v>17</v>
      </c>
      <c r="F36" t="s">
        <v>9</v>
      </c>
      <c r="G36" t="s">
        <v>18</v>
      </c>
      <c r="N36" t="s">
        <v>11</v>
      </c>
      <c r="O36" t="s">
        <v>12</v>
      </c>
      <c r="P36" t="s">
        <v>13</v>
      </c>
      <c r="U36" t="s">
        <v>20</v>
      </c>
      <c r="V36" t="s">
        <v>12</v>
      </c>
      <c r="W36" t="s">
        <v>13</v>
      </c>
      <c r="AG36">
        <f>AG35/1.03</f>
        <v>0.83748425668365423</v>
      </c>
    </row>
    <row r="37" spans="1:35" x14ac:dyDescent="0.2">
      <c r="A37" s="1">
        <v>31</v>
      </c>
      <c r="B37" s="2">
        <v>30</v>
      </c>
      <c r="C37" s="2">
        <v>4.2700000000000002E-4</v>
      </c>
      <c r="D37">
        <f t="shared" si="0"/>
        <v>0.99957300000000004</v>
      </c>
      <c r="E37">
        <v>1</v>
      </c>
      <c r="F37">
        <f>C37*E37*$B$1/(1+$B$3)^(A37-30)</f>
        <v>414.56310679611647</v>
      </c>
      <c r="G37">
        <f>E37/(1.03^(B37-30))</f>
        <v>1</v>
      </c>
      <c r="J37">
        <f>SUM(F37:F126)/SUM(G37:G126)</f>
        <v>8010.2588007145114</v>
      </c>
      <c r="N37">
        <v>202086.62629129729</v>
      </c>
      <c r="O37">
        <f>C37*E37*$B$1/(1+$B$3)</f>
        <v>414.56310679611647</v>
      </c>
      <c r="P37">
        <f>N37-O37</f>
        <v>201672.06318450117</v>
      </c>
      <c r="U37">
        <v>23060.225907766147</v>
      </c>
      <c r="V37">
        <f>O37</f>
        <v>414.56310679611647</v>
      </c>
      <c r="W37">
        <f>U37-V37</f>
        <v>22645.662800970033</v>
      </c>
      <c r="Y37">
        <v>22645.662800970033</v>
      </c>
    </row>
    <row r="38" spans="1:35" x14ac:dyDescent="0.2">
      <c r="A38" s="1">
        <v>32</v>
      </c>
      <c r="B38" s="2">
        <v>31</v>
      </c>
      <c r="C38" s="2">
        <v>4.8099999999999998E-4</v>
      </c>
      <c r="D38">
        <f t="shared" si="0"/>
        <v>0.99951900000000005</v>
      </c>
      <c r="E38">
        <f>PRODUCT(D37)</f>
        <v>0.99957300000000004</v>
      </c>
      <c r="F38">
        <f t="shared" ref="F38:F101" si="1">C38*E38*$B$1/(1+$B$3)^(A38-30)</f>
        <v>453.19503534734656</v>
      </c>
      <c r="G38">
        <f t="shared" ref="G38:G101" si="2">E38/(1.03^(B38-30))</f>
        <v>0.9704592233009709</v>
      </c>
      <c r="O38">
        <f>C38*E38*(1000000-P37)</f>
        <v>383.83177142829624</v>
      </c>
      <c r="P38">
        <f>P37*1.03-O38</f>
        <v>207338.39330860792</v>
      </c>
      <c r="U38">
        <f>U37</f>
        <v>23060.225907766147</v>
      </c>
      <c r="V38">
        <f>C38*E38*(1000000-W37)</f>
        <v>469.90670031747908</v>
      </c>
      <c r="W38">
        <f>W37*1.03-V38+U38</f>
        <v>45915.351892447798</v>
      </c>
    </row>
    <row r="39" spans="1:35" x14ac:dyDescent="0.2">
      <c r="A39" s="1">
        <v>33</v>
      </c>
      <c r="B39" s="2">
        <v>32</v>
      </c>
      <c r="C39" s="2">
        <v>5.4000000000000001E-4</v>
      </c>
      <c r="D39">
        <f t="shared" si="0"/>
        <v>0.99946000000000002</v>
      </c>
      <c r="E39">
        <f>E38*D38</f>
        <v>0.99909220538700005</v>
      </c>
      <c r="F39">
        <f t="shared" si="1"/>
        <v>493.72788528972012</v>
      </c>
      <c r="G39">
        <f t="shared" si="2"/>
        <v>0.94174022564520699</v>
      </c>
      <c r="O39">
        <f>C39*E39*(1000000-P38)</f>
        <v>427.64869768764913</v>
      </c>
      <c r="P39">
        <f t="shared" ref="P39:P102" si="3">P38*1.03-O39</f>
        <v>213130.89641017851</v>
      </c>
      <c r="U39">
        <f t="shared" ref="U39:U102" si="4">U38</f>
        <v>23060.225907766147</v>
      </c>
      <c r="V39">
        <f t="shared" ref="V39:V102" si="5">C39*E39*(1000000-W38)</f>
        <v>514.73800900997321</v>
      </c>
      <c r="W39">
        <f t="shared" ref="W39:W102" si="6">W38*1.03-V39+U39</f>
        <v>69838.300347977405</v>
      </c>
      <c r="AE39">
        <v>500000</v>
      </c>
      <c r="AF39">
        <v>1120</v>
      </c>
      <c r="AG39">
        <v>6873</v>
      </c>
      <c r="AH39">
        <f>AG39-AF39</f>
        <v>5753</v>
      </c>
      <c r="AI39">
        <f>(AG39-AF39)*1.03</f>
        <v>5925.59</v>
      </c>
    </row>
    <row r="40" spans="1:35" x14ac:dyDescent="0.2">
      <c r="A40" s="1">
        <v>34</v>
      </c>
      <c r="B40" s="2">
        <v>33</v>
      </c>
      <c r="C40" s="2">
        <v>6.0099999999999997E-4</v>
      </c>
      <c r="D40">
        <f t="shared" si="0"/>
        <v>0.99939900000000004</v>
      </c>
      <c r="E40">
        <f t="shared" ref="E40:E103" si="7">E39*D39</f>
        <v>0.99855269559609106</v>
      </c>
      <c r="F40">
        <f t="shared" si="1"/>
        <v>533.20788315575317</v>
      </c>
      <c r="G40">
        <f t="shared" si="2"/>
        <v>0.91381717079937719</v>
      </c>
      <c r="O40">
        <f>C40*E40*(1000000-P39)</f>
        <v>472.2238889470085</v>
      </c>
      <c r="P40">
        <f t="shared" si="3"/>
        <v>219052.59941353687</v>
      </c>
      <c r="U40">
        <f t="shared" si="4"/>
        <v>23060.225907766147</v>
      </c>
      <c r="V40">
        <f t="shared" si="5"/>
        <v>558.218098989189</v>
      </c>
      <c r="W40">
        <f t="shared" si="6"/>
        <v>94435.457167193686</v>
      </c>
      <c r="AF40">
        <v>1149</v>
      </c>
      <c r="AG40">
        <v>6873</v>
      </c>
      <c r="AI40">
        <f>(AI39+AG40-AF40)*1.03</f>
        <v>11999.0777</v>
      </c>
    </row>
    <row r="41" spans="1:35" x14ac:dyDescent="0.2">
      <c r="A41" s="1">
        <v>35</v>
      </c>
      <c r="B41" s="2">
        <v>34</v>
      </c>
      <c r="C41" s="2">
        <v>6.6200000000000005E-4</v>
      </c>
      <c r="D41">
        <f t="shared" si="0"/>
        <v>0.99933799999999995</v>
      </c>
      <c r="E41">
        <f t="shared" si="7"/>
        <v>0.99795256542603783</v>
      </c>
      <c r="F41">
        <f t="shared" si="1"/>
        <v>569.87783385991077</v>
      </c>
      <c r="G41">
        <f t="shared" si="2"/>
        <v>0.88666792881526879</v>
      </c>
      <c r="O41">
        <f>C41*E41*(1000000-P40)</f>
        <v>515.92868176327352</v>
      </c>
      <c r="P41">
        <f t="shared" si="3"/>
        <v>225108.2487141797</v>
      </c>
      <c r="U41">
        <f t="shared" si="4"/>
        <v>23060.225907766147</v>
      </c>
      <c r="V41">
        <f t="shared" si="5"/>
        <v>598.25632364540286</v>
      </c>
      <c r="W41">
        <f t="shared" si="6"/>
        <v>119730.49046633024</v>
      </c>
      <c r="AF41">
        <v>1181</v>
      </c>
      <c r="AG41">
        <v>6873</v>
      </c>
      <c r="AI41">
        <f>(AI40+AG41-AF41)*1.03</f>
        <v>18221.810031000001</v>
      </c>
    </row>
    <row r="42" spans="1:35" x14ac:dyDescent="0.2">
      <c r="A42" s="1">
        <v>36</v>
      </c>
      <c r="B42" s="2">
        <v>35</v>
      </c>
      <c r="C42" s="2">
        <v>7.2000000000000005E-4</v>
      </c>
      <c r="D42">
        <f t="shared" si="0"/>
        <v>0.99927999999999995</v>
      </c>
      <c r="E42">
        <f t="shared" si="7"/>
        <v>0.99729192082772578</v>
      </c>
      <c r="F42">
        <f t="shared" si="1"/>
        <v>601.35572376793573</v>
      </c>
      <c r="G42">
        <f t="shared" si="2"/>
        <v>0.86027277150135251</v>
      </c>
      <c r="O42">
        <f>C42*E42*(1000000-P41)</f>
        <v>556.41116381284519</v>
      </c>
      <c r="P42">
        <f t="shared" si="3"/>
        <v>231305.08501179225</v>
      </c>
      <c r="U42">
        <f t="shared" si="4"/>
        <v>23060.225907766147</v>
      </c>
      <c r="V42">
        <f t="shared" si="5"/>
        <v>632.07768240641781</v>
      </c>
      <c r="W42">
        <f t="shared" si="6"/>
        <v>145750.55340567988</v>
      </c>
      <c r="AF42">
        <v>1208</v>
      </c>
      <c r="AG42">
        <v>6873</v>
      </c>
      <c r="AI42">
        <f>(AI41+AG42-AF42)*1.03</f>
        <v>24603.414331930002</v>
      </c>
    </row>
    <row r="43" spans="1:35" x14ac:dyDescent="0.2">
      <c r="A43" s="1">
        <v>37</v>
      </c>
      <c r="B43" s="2">
        <v>36</v>
      </c>
      <c r="C43" s="2">
        <v>7.7399999999999995E-4</v>
      </c>
      <c r="D43">
        <f t="shared" si="0"/>
        <v>0.99922599999999995</v>
      </c>
      <c r="E43">
        <f t="shared" si="7"/>
        <v>0.9965738706447298</v>
      </c>
      <c r="F43">
        <f t="shared" si="1"/>
        <v>627.1766540974121</v>
      </c>
      <c r="G43">
        <f t="shared" si="2"/>
        <v>0.83461492728725395</v>
      </c>
      <c r="O43">
        <f>C43*E43*(1000000-P42)</f>
        <v>592.93142048363302</v>
      </c>
      <c r="P43">
        <f t="shared" si="3"/>
        <v>237651.30614166241</v>
      </c>
      <c r="U43">
        <f t="shared" si="4"/>
        <v>23060.225907766147</v>
      </c>
      <c r="V43">
        <f t="shared" si="5"/>
        <v>658.92375237619183</v>
      </c>
      <c r="W43">
        <f t="shared" si="6"/>
        <v>172524.37216324022</v>
      </c>
      <c r="AG43">
        <v>6873</v>
      </c>
    </row>
    <row r="44" spans="1:35" x14ac:dyDescent="0.2">
      <c r="A44" s="1">
        <v>38</v>
      </c>
      <c r="B44" s="2">
        <v>37</v>
      </c>
      <c r="C44" s="2">
        <v>8.0000000000000004E-4</v>
      </c>
      <c r="D44">
        <f t="shared" si="0"/>
        <v>0.99919999999999998</v>
      </c>
      <c r="E44">
        <f t="shared" si="7"/>
        <v>0.9958025224688507</v>
      </c>
      <c r="F44">
        <f t="shared" si="1"/>
        <v>628.87656543201706</v>
      </c>
      <c r="G44">
        <f t="shared" si="2"/>
        <v>0.80967857799372178</v>
      </c>
      <c r="O44">
        <f>C44*E44*(1000000-P43)</f>
        <v>607.31900187597296</v>
      </c>
      <c r="P44">
        <f t="shared" si="3"/>
        <v>244173.52632403633</v>
      </c>
      <c r="U44">
        <f t="shared" si="4"/>
        <v>23060.225907766147</v>
      </c>
      <c r="V44">
        <f t="shared" si="5"/>
        <v>659.20185398507306</v>
      </c>
      <c r="W44">
        <f t="shared" si="6"/>
        <v>200101.12738191849</v>
      </c>
      <c r="AG44">
        <v>6873</v>
      </c>
    </row>
    <row r="45" spans="1:35" x14ac:dyDescent="0.2">
      <c r="A45" s="1">
        <v>39</v>
      </c>
      <c r="B45" s="2">
        <v>38</v>
      </c>
      <c r="C45" s="2">
        <v>8.2100000000000001E-4</v>
      </c>
      <c r="D45">
        <f t="shared" si="0"/>
        <v>0.99917900000000004</v>
      </c>
      <c r="E45">
        <f t="shared" si="7"/>
        <v>0.99500588045087557</v>
      </c>
      <c r="F45">
        <f t="shared" si="1"/>
        <v>626.08569671299779</v>
      </c>
      <c r="G45">
        <f t="shared" si="2"/>
        <v>0.78546683022458919</v>
      </c>
      <c r="O45">
        <f>C45*E45*(1000000-P44)</f>
        <v>617.43451623049498</v>
      </c>
      <c r="P45">
        <f t="shared" si="3"/>
        <v>250881.29759752695</v>
      </c>
      <c r="U45">
        <f t="shared" si="4"/>
        <v>23060.225907766147</v>
      </c>
      <c r="V45">
        <f t="shared" si="5"/>
        <v>653.437251339255</v>
      </c>
      <c r="W45">
        <f t="shared" si="6"/>
        <v>228510.94985980293</v>
      </c>
      <c r="AG45">
        <v>6873</v>
      </c>
    </row>
    <row r="46" spans="1:35" x14ac:dyDescent="0.2">
      <c r="A46" s="1">
        <v>40</v>
      </c>
      <c r="B46" s="2">
        <v>39</v>
      </c>
      <c r="C46" s="2">
        <v>8.4099999999999995E-4</v>
      </c>
      <c r="D46">
        <f t="shared" si="0"/>
        <v>0.99915900000000002</v>
      </c>
      <c r="E46">
        <f t="shared" si="7"/>
        <v>0.99418898062302541</v>
      </c>
      <c r="F46">
        <f t="shared" si="1"/>
        <v>622.14654539147489</v>
      </c>
      <c r="G46">
        <f t="shared" si="2"/>
        <v>0.7619630698611406</v>
      </c>
      <c r="O46">
        <f>C46*E46*(1000000-P45)</f>
        <v>626.34783520912003</v>
      </c>
      <c r="P46">
        <f t="shared" si="3"/>
        <v>257781.38869024362</v>
      </c>
      <c r="U46">
        <f t="shared" si="4"/>
        <v>23060.225907766147</v>
      </c>
      <c r="V46">
        <f t="shared" si="5"/>
        <v>645.05197226171583</v>
      </c>
      <c r="W46">
        <f t="shared" si="6"/>
        <v>257781.45229110145</v>
      </c>
      <c r="AG46">
        <v>6873</v>
      </c>
    </row>
    <row r="47" spans="1:35" x14ac:dyDescent="0.2">
      <c r="A47" s="1">
        <v>41</v>
      </c>
      <c r="B47" s="2">
        <v>40</v>
      </c>
      <c r="C47" s="2">
        <v>8.6300000000000005E-4</v>
      </c>
      <c r="D47">
        <f t="shared" si="0"/>
        <v>0.99913700000000005</v>
      </c>
      <c r="E47">
        <f t="shared" si="7"/>
        <v>0.99335286769032149</v>
      </c>
      <c r="F47">
        <f t="shared" si="1"/>
        <v>619.30540997966943</v>
      </c>
      <c r="G47">
        <f t="shared" si="2"/>
        <v>0.73914782419358005</v>
      </c>
      <c r="O47">
        <f>C47*E47*(1000000-P46)</f>
        <v>636.27694291599323</v>
      </c>
      <c r="P47">
        <f t="shared" si="3"/>
        <v>264878.55340803496</v>
      </c>
      <c r="V47">
        <f t="shared" si="5"/>
        <v>636.27688839329767</v>
      </c>
      <c r="W47">
        <f t="shared" si="6"/>
        <v>264878.61897144123</v>
      </c>
    </row>
    <row r="48" spans="1:35" x14ac:dyDescent="0.2">
      <c r="A48" s="1">
        <v>42</v>
      </c>
      <c r="B48" s="2">
        <v>41</v>
      </c>
      <c r="C48" s="2">
        <v>8.8999999999999995E-4</v>
      </c>
      <c r="D48">
        <f t="shared" si="0"/>
        <v>0.99911000000000005</v>
      </c>
      <c r="E48">
        <f t="shared" si="7"/>
        <v>0.99249560416550475</v>
      </c>
      <c r="F48">
        <f t="shared" si="1"/>
        <v>619.54363866807228</v>
      </c>
      <c r="G48">
        <f t="shared" si="2"/>
        <v>0.71699994137990386</v>
      </c>
      <c r="O48">
        <f>C48*E48*(1000000-P47)</f>
        <v>649.34827580057777</v>
      </c>
      <c r="P48">
        <f t="shared" si="3"/>
        <v>272175.56173447543</v>
      </c>
      <c r="V48">
        <f t="shared" si="5"/>
        <v>649.34821788703846</v>
      </c>
      <c r="W48">
        <f t="shared" si="6"/>
        <v>272175.62932269741</v>
      </c>
    </row>
    <row r="49" spans="1:23" x14ac:dyDescent="0.2">
      <c r="A49" s="1">
        <v>43</v>
      </c>
      <c r="B49" s="2">
        <v>42</v>
      </c>
      <c r="C49" s="2">
        <v>9.2199999999999997E-4</v>
      </c>
      <c r="D49">
        <f t="shared" si="0"/>
        <v>0.99907800000000002</v>
      </c>
      <c r="E49">
        <f t="shared" si="7"/>
        <v>0.99161228307779747</v>
      </c>
      <c r="F49">
        <f t="shared" si="1"/>
        <v>622.57101530810996</v>
      </c>
      <c r="G49">
        <f t="shared" si="2"/>
        <v>0.69549690430298627</v>
      </c>
      <c r="O49">
        <f>C49*E49*(1000000-P48)</f>
        <v>665.42551998144552</v>
      </c>
      <c r="P49">
        <f t="shared" si="3"/>
        <v>279675.40306652826</v>
      </c>
      <c r="V49">
        <f t="shared" si="5"/>
        <v>665.42545818779661</v>
      </c>
      <c r="W49">
        <f t="shared" si="6"/>
        <v>279675.47274419054</v>
      </c>
    </row>
    <row r="50" spans="1:23" x14ac:dyDescent="0.2">
      <c r="A50" s="1">
        <v>44</v>
      </c>
      <c r="B50" s="2">
        <v>43</v>
      </c>
      <c r="C50" s="2">
        <v>9.6100000000000005E-4</v>
      </c>
      <c r="D50">
        <f t="shared" si="0"/>
        <v>0.99903900000000001</v>
      </c>
      <c r="E50">
        <f t="shared" si="7"/>
        <v>0.99069801655279977</v>
      </c>
      <c r="F50">
        <f t="shared" si="1"/>
        <v>629.4243430738876</v>
      </c>
      <c r="G50">
        <f t="shared" si="2"/>
        <v>0.67461714190021249</v>
      </c>
      <c r="O50">
        <f>C50*E50*(1000000-P49)</f>
        <v>685.79280762739427</v>
      </c>
      <c r="P50">
        <f t="shared" si="3"/>
        <v>287379.87235089671</v>
      </c>
      <c r="V50">
        <f t="shared" si="5"/>
        <v>685.79274129002374</v>
      </c>
      <c r="W50">
        <f t="shared" si="6"/>
        <v>287379.94418522628</v>
      </c>
    </row>
    <row r="51" spans="1:23" x14ac:dyDescent="0.2">
      <c r="A51" s="1">
        <v>45</v>
      </c>
      <c r="B51" s="2">
        <v>44</v>
      </c>
      <c r="C51" s="2">
        <v>1.005E-3</v>
      </c>
      <c r="D51">
        <f t="shared" si="0"/>
        <v>0.99899499999999997</v>
      </c>
      <c r="E51">
        <f t="shared" si="7"/>
        <v>0.98974595575889257</v>
      </c>
      <c r="F51">
        <f t="shared" si="1"/>
        <v>638.45666792438556</v>
      </c>
      <c r="G51">
        <f t="shared" si="2"/>
        <v>0.65433867458917128</v>
      </c>
      <c r="O51">
        <f>C51*E51*(1000000-P50)</f>
        <v>708.83945377975124</v>
      </c>
      <c r="P51">
        <f t="shared" si="3"/>
        <v>295292.42906764388</v>
      </c>
      <c r="V51">
        <f t="shared" si="5"/>
        <v>708.83938232652542</v>
      </c>
      <c r="W51">
        <f t="shared" si="6"/>
        <v>295292.50312845653</v>
      </c>
    </row>
    <row r="52" spans="1:23" x14ac:dyDescent="0.2">
      <c r="A52" s="1">
        <v>46</v>
      </c>
      <c r="B52" s="2">
        <v>45</v>
      </c>
      <c r="C52" s="2">
        <v>1.044E-3</v>
      </c>
      <c r="D52">
        <f t="shared" si="0"/>
        <v>0.99895599999999996</v>
      </c>
      <c r="E52">
        <f t="shared" si="7"/>
        <v>0.98875126107335487</v>
      </c>
      <c r="F52">
        <f t="shared" si="1"/>
        <v>643.26800928168768</v>
      </c>
      <c r="G52">
        <f t="shared" si="2"/>
        <v>0.63464180992350394</v>
      </c>
      <c r="O52">
        <f>C52*E52*(1000000-P51)</f>
        <v>727.43884142298941</v>
      </c>
      <c r="P52">
        <f t="shared" si="3"/>
        <v>303423.76309825026</v>
      </c>
      <c r="V52">
        <f t="shared" si="5"/>
        <v>727.43876497324766</v>
      </c>
      <c r="W52">
        <f t="shared" si="6"/>
        <v>303423.83945733699</v>
      </c>
    </row>
    <row r="53" spans="1:23" x14ac:dyDescent="0.2">
      <c r="A53" s="1">
        <v>47</v>
      </c>
      <c r="B53" s="2">
        <v>46</v>
      </c>
      <c r="C53" s="2">
        <v>1.085E-3</v>
      </c>
      <c r="D53">
        <f t="shared" si="0"/>
        <v>0.998915</v>
      </c>
      <c r="E53">
        <f t="shared" si="7"/>
        <v>0.98771900475679419</v>
      </c>
      <c r="F53">
        <f t="shared" si="1"/>
        <v>648.38107230014998</v>
      </c>
      <c r="G53">
        <f t="shared" si="2"/>
        <v>0.615513829003829</v>
      </c>
      <c r="O53">
        <f>C53*E53*(1000000-P52)</f>
        <v>746.50342238306462</v>
      </c>
      <c r="P53">
        <f t="shared" si="3"/>
        <v>311779.97256881476</v>
      </c>
      <c r="V53">
        <f t="shared" si="5"/>
        <v>746.50334055093117</v>
      </c>
      <c r="W53">
        <f t="shared" si="6"/>
        <v>311780.05130050617</v>
      </c>
    </row>
    <row r="54" spans="1:23" x14ac:dyDescent="0.2">
      <c r="A54" s="1">
        <v>48</v>
      </c>
      <c r="B54" s="2">
        <v>47</v>
      </c>
      <c r="C54" s="2">
        <v>1.1280000000000001E-3</v>
      </c>
      <c r="D54">
        <f t="shared" si="0"/>
        <v>0.99887199999999998</v>
      </c>
      <c r="E54">
        <f t="shared" si="7"/>
        <v>0.98664732963663304</v>
      </c>
      <c r="F54">
        <f t="shared" si="1"/>
        <v>653.73389014165139</v>
      </c>
      <c r="G54">
        <f t="shared" si="2"/>
        <v>0.59693786067899013</v>
      </c>
      <c r="O54">
        <f>C54*E54*(1000000-P53)</f>
        <v>765.94635015766016</v>
      </c>
      <c r="P54">
        <f t="shared" si="3"/>
        <v>320367.42539572157</v>
      </c>
      <c r="V54">
        <f t="shared" si="5"/>
        <v>765.94626253415436</v>
      </c>
      <c r="W54">
        <f t="shared" si="6"/>
        <v>320367.50657698722</v>
      </c>
    </row>
    <row r="55" spans="1:23" x14ac:dyDescent="0.2">
      <c r="A55" s="1">
        <v>49</v>
      </c>
      <c r="B55" s="2">
        <v>48</v>
      </c>
      <c r="C55" s="2">
        <v>1.1720000000000001E-3</v>
      </c>
      <c r="D55">
        <f t="shared" si="0"/>
        <v>0.99882800000000005</v>
      </c>
      <c r="E55">
        <f t="shared" si="7"/>
        <v>0.98553439144880295</v>
      </c>
      <c r="F55">
        <f t="shared" si="1"/>
        <v>658.70676907621191</v>
      </c>
      <c r="G55">
        <f t="shared" si="2"/>
        <v>0.57889758715742157</v>
      </c>
      <c r="O55">
        <f>C55*E55*(1000000-P54)</f>
        <v>785.00709526269338</v>
      </c>
      <c r="P55">
        <f t="shared" si="3"/>
        <v>329193.4410623305</v>
      </c>
      <c r="V55">
        <f t="shared" si="5"/>
        <v>785.00700149457236</v>
      </c>
      <c r="W55">
        <f t="shared" si="6"/>
        <v>329193.52477280225</v>
      </c>
    </row>
    <row r="56" spans="1:23" x14ac:dyDescent="0.2">
      <c r="A56" s="1">
        <v>50</v>
      </c>
      <c r="B56" s="2">
        <v>49</v>
      </c>
      <c r="C56" s="2">
        <v>1.217E-3</v>
      </c>
      <c r="D56">
        <f t="shared" si="0"/>
        <v>0.99878299999999998</v>
      </c>
      <c r="E56">
        <f t="shared" si="7"/>
        <v>0.98437934514202496</v>
      </c>
      <c r="F56">
        <f t="shared" si="1"/>
        <v>663.29783018991179</v>
      </c>
      <c r="G56">
        <f t="shared" si="2"/>
        <v>0.56137778561676999</v>
      </c>
      <c r="O56">
        <f>C56*E56*(1000000-P55)</f>
        <v>803.61932350531458</v>
      </c>
      <c r="P56">
        <f t="shared" si="3"/>
        <v>338265.62497069512</v>
      </c>
      <c r="V56">
        <f t="shared" si="5"/>
        <v>803.61922322103476</v>
      </c>
      <c r="W56">
        <f t="shared" si="6"/>
        <v>338265.71129276528</v>
      </c>
    </row>
    <row r="57" spans="1:23" x14ac:dyDescent="0.2">
      <c r="A57" s="1">
        <v>51</v>
      </c>
      <c r="B57" s="2">
        <v>50</v>
      </c>
      <c r="C57" s="2">
        <v>1.2620000000000001E-3</v>
      </c>
      <c r="D57">
        <f t="shared" si="0"/>
        <v>0.99873800000000001</v>
      </c>
      <c r="E57">
        <f t="shared" si="7"/>
        <v>0.98318135547898711</v>
      </c>
      <c r="F57">
        <f t="shared" si="1"/>
        <v>666.97763326497625</v>
      </c>
      <c r="G57">
        <f t="shared" si="2"/>
        <v>0.54436367849677125</v>
      </c>
      <c r="O57">
        <f>C57*E57*(1000000-P56)</f>
        <v>821.0633835581408</v>
      </c>
      <c r="P57">
        <f t="shared" si="3"/>
        <v>347592.53033625789</v>
      </c>
      <c r="V57">
        <f t="shared" si="5"/>
        <v>821.06327645188526</v>
      </c>
      <c r="W57">
        <f t="shared" si="6"/>
        <v>347592.61935509637</v>
      </c>
    </row>
    <row r="58" spans="1:23" x14ac:dyDescent="0.2">
      <c r="A58" s="1">
        <v>52</v>
      </c>
      <c r="B58" s="2">
        <v>51</v>
      </c>
      <c r="C58" s="2">
        <v>1.3090000000000001E-3</v>
      </c>
      <c r="D58">
        <f t="shared" si="0"/>
        <v>0.998691</v>
      </c>
      <c r="E58">
        <f t="shared" si="7"/>
        <v>0.98194058060837264</v>
      </c>
      <c r="F58">
        <f t="shared" si="1"/>
        <v>670.81985975932832</v>
      </c>
      <c r="G58">
        <f t="shared" si="2"/>
        <v>0.52784144809175571</v>
      </c>
      <c r="O58">
        <f>C58*E58*(1000000-P57)</f>
        <v>838.5786087473042</v>
      </c>
      <c r="P58">
        <f t="shared" si="3"/>
        <v>357181.72763759835</v>
      </c>
      <c r="V58">
        <f t="shared" si="5"/>
        <v>838.57849432603041</v>
      </c>
      <c r="W58">
        <f t="shared" si="6"/>
        <v>357181.81944142323</v>
      </c>
    </row>
    <row r="59" spans="1:23" x14ac:dyDescent="0.2">
      <c r="A59" s="1">
        <v>53</v>
      </c>
      <c r="B59" s="2">
        <v>52</v>
      </c>
      <c r="C59" s="2">
        <v>1.4009999999999999E-3</v>
      </c>
      <c r="D59">
        <f t="shared" si="0"/>
        <v>0.99859900000000001</v>
      </c>
      <c r="E59">
        <f t="shared" si="7"/>
        <v>0.98065522038835629</v>
      </c>
      <c r="F59">
        <f t="shared" si="1"/>
        <v>696.14276142362257</v>
      </c>
      <c r="G59">
        <f t="shared" si="2"/>
        <v>0.51179660547204231</v>
      </c>
      <c r="O59">
        <f>C59*E59*(1000000-P58)</f>
        <v>883.16671546905195</v>
      </c>
      <c r="P59">
        <f t="shared" si="3"/>
        <v>367014.01275125728</v>
      </c>
      <c r="V59">
        <f t="shared" si="5"/>
        <v>883.16658933996371</v>
      </c>
      <c r="W59">
        <f t="shared" si="6"/>
        <v>367014.10743532598</v>
      </c>
    </row>
    <row r="60" spans="1:23" x14ac:dyDescent="0.2">
      <c r="A60" s="1">
        <v>54</v>
      </c>
      <c r="B60" s="2">
        <v>53</v>
      </c>
      <c r="C60" s="2">
        <v>1.503E-3</v>
      </c>
      <c r="D60">
        <f t="shared" si="0"/>
        <v>0.99849699999999997</v>
      </c>
      <c r="E60">
        <f t="shared" si="7"/>
        <v>0.9792813224245922</v>
      </c>
      <c r="F60">
        <f t="shared" si="1"/>
        <v>724.05750436134167</v>
      </c>
      <c r="G60">
        <f t="shared" si="2"/>
        <v>0.49619376546386018</v>
      </c>
      <c r="O60">
        <f>C60*E60*(1000000-P59)</f>
        <v>931.66664606778488</v>
      </c>
      <c r="P60">
        <f t="shared" si="3"/>
        <v>377092.76648772717</v>
      </c>
      <c r="V60">
        <f t="shared" si="5"/>
        <v>931.66650670610784</v>
      </c>
      <c r="W60">
        <f t="shared" si="6"/>
        <v>377092.86415167968</v>
      </c>
    </row>
    <row r="61" spans="1:23" x14ac:dyDescent="0.2">
      <c r="A61" s="1">
        <v>55</v>
      </c>
      <c r="B61" s="2">
        <v>54</v>
      </c>
      <c r="C61" s="2">
        <v>1.671E-3</v>
      </c>
      <c r="D61">
        <f t="shared" si="0"/>
        <v>0.99832900000000002</v>
      </c>
      <c r="E61">
        <f t="shared" si="7"/>
        <v>0.97780946259698798</v>
      </c>
      <c r="F61">
        <f t="shared" si="1"/>
        <v>780.36910641684312</v>
      </c>
      <c r="G61">
        <f t="shared" si="2"/>
        <v>0.4810174623634641</v>
      </c>
      <c r="O61">
        <f>C61*E61*(1000000-P60)</f>
        <v>1017.7803452920964</v>
      </c>
      <c r="P61">
        <f t="shared" si="3"/>
        <v>387387.76913706691</v>
      </c>
      <c r="V61">
        <f t="shared" si="5"/>
        <v>1017.780185717049</v>
      </c>
      <c r="W61">
        <f t="shared" si="6"/>
        <v>387387.86989051301</v>
      </c>
    </row>
    <row r="62" spans="1:23" x14ac:dyDescent="0.2">
      <c r="A62" s="1">
        <v>56</v>
      </c>
      <c r="B62" s="2">
        <v>55</v>
      </c>
      <c r="C62" s="2">
        <v>1.8829999999999999E-3</v>
      </c>
      <c r="D62">
        <f t="shared" si="0"/>
        <v>0.99811700000000003</v>
      </c>
      <c r="E62">
        <f t="shared" si="7"/>
        <v>0.97617554298498843</v>
      </c>
      <c r="F62">
        <f t="shared" si="1"/>
        <v>852.33515274973922</v>
      </c>
      <c r="G62">
        <f t="shared" si="2"/>
        <v>0.46622687590665512</v>
      </c>
      <c r="O62">
        <f>C62*E62*(1000000-P61)</f>
        <v>1126.066156182819</v>
      </c>
      <c r="P62">
        <f t="shared" si="3"/>
        <v>397883.33605499606</v>
      </c>
      <c r="V62">
        <f t="shared" si="5"/>
        <v>1126.0659709840259</v>
      </c>
      <c r="W62">
        <f t="shared" si="6"/>
        <v>397883.44001624436</v>
      </c>
    </row>
    <row r="63" spans="1:23" x14ac:dyDescent="0.2">
      <c r="A63" s="1">
        <v>57</v>
      </c>
      <c r="B63" s="2">
        <v>56</v>
      </c>
      <c r="C63" s="2">
        <v>2.1320000000000002E-3</v>
      </c>
      <c r="D63">
        <f t="shared" si="0"/>
        <v>0.99786799999999998</v>
      </c>
      <c r="E63">
        <f t="shared" si="7"/>
        <v>0.97433740443754768</v>
      </c>
      <c r="F63">
        <f t="shared" si="1"/>
        <v>935.17202896687377</v>
      </c>
      <c r="G63">
        <f t="shared" si="2"/>
        <v>0.45179511718380855</v>
      </c>
      <c r="O63">
        <f>C63*E63*(1000000-P62)</f>
        <v>1250.7693269857541</v>
      </c>
      <c r="P63">
        <f t="shared" si="3"/>
        <v>408569.06680966017</v>
      </c>
      <c r="V63">
        <f t="shared" si="5"/>
        <v>1250.7691110283688</v>
      </c>
      <c r="W63">
        <f t="shared" si="6"/>
        <v>408569.17410570337</v>
      </c>
    </row>
    <row r="64" spans="1:23" x14ac:dyDescent="0.2">
      <c r="A64" s="1">
        <v>58</v>
      </c>
      <c r="B64" s="2">
        <v>57</v>
      </c>
      <c r="C64" s="2">
        <v>2.4239999999999999E-3</v>
      </c>
      <c r="D64">
        <f t="shared" si="0"/>
        <v>0.99757600000000002</v>
      </c>
      <c r="E64">
        <f t="shared" si="7"/>
        <v>0.97226011709128679</v>
      </c>
      <c r="F64">
        <f t="shared" si="1"/>
        <v>1030.0843636020263</v>
      </c>
      <c r="G64">
        <f t="shared" si="2"/>
        <v>0.43770086407181819</v>
      </c>
      <c r="O64">
        <f>C64*E64*(1000000-P63)</f>
        <v>1393.8598930526382</v>
      </c>
      <c r="P64">
        <f t="shared" si="3"/>
        <v>419432.27892089734</v>
      </c>
      <c r="V64">
        <f t="shared" si="5"/>
        <v>1393.8596401817738</v>
      </c>
      <c r="W64">
        <f t="shared" si="6"/>
        <v>419432.3896886927</v>
      </c>
    </row>
    <row r="65" spans="1:23" x14ac:dyDescent="0.2">
      <c r="A65" s="1">
        <v>59</v>
      </c>
      <c r="B65" s="2">
        <v>58</v>
      </c>
      <c r="C65" s="2">
        <v>2.6770000000000001E-3</v>
      </c>
      <c r="D65">
        <f t="shared" si="0"/>
        <v>0.99732299999999996</v>
      </c>
      <c r="E65">
        <f t="shared" si="7"/>
        <v>0.96990335856745757</v>
      </c>
      <c r="F65">
        <f t="shared" si="1"/>
        <v>1101.7861732525723</v>
      </c>
      <c r="G65">
        <f t="shared" si="2"/>
        <v>0.42392221085175547</v>
      </c>
      <c r="O65">
        <f>C65*E65*(1000000-P64)</f>
        <v>1507.4041974876261</v>
      </c>
      <c r="P65">
        <f t="shared" si="3"/>
        <v>430507.84309103666</v>
      </c>
      <c r="V65">
        <f t="shared" si="5"/>
        <v>1507.4039098866558</v>
      </c>
      <c r="W65">
        <f t="shared" si="6"/>
        <v>430507.95746946684</v>
      </c>
    </row>
    <row r="66" spans="1:23" x14ac:dyDescent="0.2">
      <c r="A66" s="1">
        <v>60</v>
      </c>
      <c r="B66" s="2">
        <v>59</v>
      </c>
      <c r="C66" s="2">
        <v>2.9589999999999998E-3</v>
      </c>
      <c r="D66">
        <f t="shared" si="0"/>
        <v>0.99704099999999996</v>
      </c>
      <c r="E66">
        <f t="shared" si="7"/>
        <v>0.96730692727657241</v>
      </c>
      <c r="F66">
        <f t="shared" si="1"/>
        <v>1179.2137157744278</v>
      </c>
      <c r="G66">
        <f t="shared" si="2"/>
        <v>0.41047317581874304</v>
      </c>
      <c r="O66">
        <f>C66*E66*(1000000-P65)</f>
        <v>1630.0353031784343</v>
      </c>
      <c r="P66">
        <f t="shared" si="3"/>
        <v>441793.04308058933</v>
      </c>
      <c r="V66">
        <f t="shared" si="5"/>
        <v>1630.0349757974918</v>
      </c>
      <c r="W66">
        <f t="shared" si="6"/>
        <v>441793.16121775331</v>
      </c>
    </row>
    <row r="67" spans="1:23" x14ac:dyDescent="0.2">
      <c r="A67" s="1">
        <v>61</v>
      </c>
      <c r="B67" s="2">
        <v>60</v>
      </c>
      <c r="C67" s="2">
        <v>3.369E-3</v>
      </c>
      <c r="D67">
        <f t="shared" si="0"/>
        <v>0.99663100000000004</v>
      </c>
      <c r="E67">
        <f t="shared" si="7"/>
        <v>0.964444666078761</v>
      </c>
      <c r="F67">
        <f t="shared" si="1"/>
        <v>1299.6438638841057</v>
      </c>
      <c r="G67">
        <f t="shared" si="2"/>
        <v>0.39733843271018965</v>
      </c>
      <c r="O67">
        <f>C67*E67*(1000000-P66)</f>
        <v>1813.7339039873018</v>
      </c>
      <c r="P67">
        <f t="shared" si="3"/>
        <v>453233.10046901973</v>
      </c>
      <c r="V67">
        <f t="shared" si="5"/>
        <v>1813.7335201343651</v>
      </c>
      <c r="W67">
        <f t="shared" si="6"/>
        <v>453233.22253415157</v>
      </c>
    </row>
    <row r="68" spans="1:23" x14ac:dyDescent="0.2">
      <c r="A68" s="1">
        <v>62</v>
      </c>
      <c r="B68" s="2">
        <v>61</v>
      </c>
      <c r="C68" s="2">
        <v>3.7039999999999998E-3</v>
      </c>
      <c r="D68">
        <f t="shared" si="0"/>
        <v>0.99629599999999996</v>
      </c>
      <c r="E68">
        <f t="shared" si="7"/>
        <v>0.96119545199874168</v>
      </c>
      <c r="F68">
        <f t="shared" si="1"/>
        <v>1382.583898068207</v>
      </c>
      <c r="G68">
        <f t="shared" si="2"/>
        <v>0.38446582478678543</v>
      </c>
      <c r="O68">
        <f>C68*E68*(1000000-P67)</f>
        <v>1946.6366708192656</v>
      </c>
      <c r="P68">
        <f t="shared" si="3"/>
        <v>464883.45681227109</v>
      </c>
      <c r="V68">
        <f t="shared" si="5"/>
        <v>1946.6362362346886</v>
      </c>
      <c r="W68">
        <f t="shared" si="6"/>
        <v>464883.58297394146</v>
      </c>
    </row>
    <row r="69" spans="1:23" x14ac:dyDescent="0.2">
      <c r="A69" s="1">
        <v>63</v>
      </c>
      <c r="B69" s="2">
        <v>62</v>
      </c>
      <c r="C69" s="2">
        <v>4.1799999999999997E-3</v>
      </c>
      <c r="D69">
        <f t="shared" si="0"/>
        <v>0.99582000000000004</v>
      </c>
      <c r="E69">
        <f t="shared" si="7"/>
        <v>0.95763518404453829</v>
      </c>
      <c r="F69">
        <f t="shared" si="1"/>
        <v>1509.2040445791497</v>
      </c>
      <c r="G69">
        <f t="shared" si="2"/>
        <v>0.3718852071570633</v>
      </c>
      <c r="O69">
        <f>C69*E69*(1000000-P68)</f>
        <v>2142.0260745611854</v>
      </c>
      <c r="P69">
        <f t="shared" si="3"/>
        <v>476687.93444207805</v>
      </c>
      <c r="V69">
        <f t="shared" si="5"/>
        <v>2142.025569546734</v>
      </c>
      <c r="W69">
        <f t="shared" si="6"/>
        <v>476688.06489361299</v>
      </c>
    </row>
    <row r="70" spans="1:23" x14ac:dyDescent="0.2">
      <c r="A70" s="1">
        <v>64</v>
      </c>
      <c r="B70" s="2">
        <v>63</v>
      </c>
      <c r="C70" s="2">
        <v>4.5399999999999998E-3</v>
      </c>
      <c r="D70">
        <f t="shared" si="0"/>
        <v>0.99546000000000001</v>
      </c>
      <c r="E70">
        <f t="shared" si="7"/>
        <v>0.95363226897523212</v>
      </c>
      <c r="F70">
        <f t="shared" si="1"/>
        <v>1584.787916429264</v>
      </c>
      <c r="G70">
        <f t="shared" si="2"/>
        <v>0.35954439513703568</v>
      </c>
      <c r="O70">
        <f>C70*E70*(1000000-P69)</f>
        <v>2265.6746169689286</v>
      </c>
      <c r="P70">
        <f t="shared" si="3"/>
        <v>488722.89785837149</v>
      </c>
      <c r="V70">
        <f t="shared" si="5"/>
        <v>2265.6740521802471</v>
      </c>
      <c r="W70">
        <f t="shared" si="6"/>
        <v>488723.03278824111</v>
      </c>
    </row>
    <row r="71" spans="1:23" x14ac:dyDescent="0.2">
      <c r="A71" s="1">
        <v>65</v>
      </c>
      <c r="B71" s="2">
        <v>64</v>
      </c>
      <c r="C71" s="2">
        <v>4.8919999999999996E-3</v>
      </c>
      <c r="D71">
        <f t="shared" si="0"/>
        <v>0.99510799999999999</v>
      </c>
      <c r="E71">
        <f t="shared" si="7"/>
        <v>0.94930277847408462</v>
      </c>
      <c r="F71">
        <f t="shared" si="1"/>
        <v>1650.3966585433043</v>
      </c>
      <c r="G71">
        <f t="shared" si="2"/>
        <v>0.347487440371955</v>
      </c>
      <c r="O71">
        <f>C71*E71*(1000000-P70)</f>
        <v>2374.3653366137428</v>
      </c>
      <c r="P71">
        <f t="shared" si="3"/>
        <v>501010.21945750894</v>
      </c>
      <c r="V71">
        <f t="shared" si="5"/>
        <v>2374.3647100008866</v>
      </c>
      <c r="W71">
        <f t="shared" si="6"/>
        <v>501010.35906188749</v>
      </c>
    </row>
    <row r="72" spans="1:23" x14ac:dyDescent="0.2">
      <c r="A72" s="1">
        <v>66</v>
      </c>
      <c r="B72" s="2">
        <v>65</v>
      </c>
      <c r="C72" s="2">
        <v>5.398E-3</v>
      </c>
      <c r="D72">
        <f t="shared" ref="D72:D126" si="8">1-C72</f>
        <v>0.99460199999999999</v>
      </c>
      <c r="E72">
        <f t="shared" si="7"/>
        <v>0.94465878928178937</v>
      </c>
      <c r="F72">
        <f t="shared" si="1"/>
        <v>1759.4128539260171</v>
      </c>
      <c r="G72">
        <f t="shared" si="2"/>
        <v>0.33571605030451973</v>
      </c>
      <c r="O72">
        <f>C72*E72*(1000000-P71)</f>
        <v>2544.482692372877</v>
      </c>
      <c r="P72">
        <f t="shared" si="3"/>
        <v>513496.04334886133</v>
      </c>
      <c r="V72">
        <f t="shared" si="5"/>
        <v>2544.4819804927165</v>
      </c>
      <c r="W72">
        <f t="shared" si="6"/>
        <v>513496.18785325141</v>
      </c>
    </row>
    <row r="73" spans="1:23" x14ac:dyDescent="0.2">
      <c r="A73" s="1">
        <v>67</v>
      </c>
      <c r="B73" s="2">
        <v>66</v>
      </c>
      <c r="C73" s="2">
        <v>5.731E-3</v>
      </c>
      <c r="D73">
        <f t="shared" si="8"/>
        <v>0.99426899999999996</v>
      </c>
      <c r="E73">
        <f t="shared" si="7"/>
        <v>0.93955952113724628</v>
      </c>
      <c r="F73">
        <f t="shared" si="1"/>
        <v>1803.7543532636228</v>
      </c>
      <c r="G73">
        <f t="shared" si="2"/>
        <v>0.32417850006308346</v>
      </c>
      <c r="O73">
        <f>C73*E73*(1000000-P72)</f>
        <v>2619.6368020531791</v>
      </c>
      <c r="P73">
        <f t="shared" si="3"/>
        <v>526281.28784727398</v>
      </c>
      <c r="V73">
        <f t="shared" si="5"/>
        <v>2619.6360239525834</v>
      </c>
      <c r="W73">
        <f t="shared" si="6"/>
        <v>526281.43746489636</v>
      </c>
    </row>
    <row r="74" spans="1:23" x14ac:dyDescent="0.2">
      <c r="A74" s="1">
        <v>68</v>
      </c>
      <c r="B74" s="2">
        <v>67</v>
      </c>
      <c r="C74" s="2">
        <v>5.8580000000000004E-3</v>
      </c>
      <c r="D74">
        <f t="shared" si="8"/>
        <v>0.99414199999999997</v>
      </c>
      <c r="E74">
        <f t="shared" si="7"/>
        <v>0.93417490552160865</v>
      </c>
      <c r="F74">
        <f t="shared" si="1"/>
        <v>1779.7664893751362</v>
      </c>
      <c r="G74">
        <f t="shared" si="2"/>
        <v>0.31293265347497273</v>
      </c>
      <c r="O74">
        <f>C74*E74*(1000000-P73)</f>
        <v>2592.3766681045349</v>
      </c>
      <c r="P74">
        <f t="shared" si="3"/>
        <v>539477.34981458762</v>
      </c>
      <c r="V74">
        <f t="shared" si="5"/>
        <v>2592.3758493375676</v>
      </c>
      <c r="W74">
        <f t="shared" si="6"/>
        <v>539477.5047395057</v>
      </c>
    </row>
    <row r="75" spans="1:23" x14ac:dyDescent="0.2">
      <c r="A75" s="1">
        <v>69</v>
      </c>
      <c r="B75" s="2">
        <v>68</v>
      </c>
      <c r="C75" s="2">
        <v>6.143E-3</v>
      </c>
      <c r="D75">
        <f t="shared" si="8"/>
        <v>0.99385699999999999</v>
      </c>
      <c r="E75">
        <f t="shared" si="7"/>
        <v>0.92870250892506301</v>
      </c>
      <c r="F75">
        <f t="shared" si="1"/>
        <v>1801.3801409993391</v>
      </c>
      <c r="G75">
        <f t="shared" si="2"/>
        <v>0.30203834368050131</v>
      </c>
      <c r="O75">
        <f>C75*E75*(1000000-P74)</f>
        <v>2627.2907051761636</v>
      </c>
      <c r="P75">
        <f t="shared" si="3"/>
        <v>553034.37960384903</v>
      </c>
      <c r="V75">
        <f t="shared" si="5"/>
        <v>2627.289821326483</v>
      </c>
      <c r="W75">
        <f t="shared" si="6"/>
        <v>553034.54006036441</v>
      </c>
    </row>
    <row r="76" spans="1:23" x14ac:dyDescent="0.2">
      <c r="A76" s="1">
        <v>70</v>
      </c>
      <c r="B76" s="2">
        <v>69</v>
      </c>
      <c r="C76" s="2">
        <v>6.2100000000000002E-3</v>
      </c>
      <c r="D76">
        <f t="shared" si="8"/>
        <v>0.99378999999999995</v>
      </c>
      <c r="E76">
        <f t="shared" si="7"/>
        <v>0.92299748941273629</v>
      </c>
      <c r="F76">
        <f t="shared" si="1"/>
        <v>1757.126917202412</v>
      </c>
      <c r="G76">
        <f t="shared" si="2"/>
        <v>0.29143973022841935</v>
      </c>
      <c r="O76">
        <f>C76*E76*(1000000-P75)</f>
        <v>2561.9239834274058</v>
      </c>
      <c r="P76">
        <f t="shared" si="3"/>
        <v>567063.48700853705</v>
      </c>
      <c r="V76">
        <f t="shared" si="5"/>
        <v>2561.9230637204391</v>
      </c>
      <c r="W76">
        <f t="shared" si="6"/>
        <v>567063.65319845488</v>
      </c>
    </row>
    <row r="77" spans="1:23" x14ac:dyDescent="0.2">
      <c r="A77" s="1">
        <v>71</v>
      </c>
      <c r="B77" s="2">
        <v>70</v>
      </c>
      <c r="C77" s="2">
        <v>7.0260000000000001E-3</v>
      </c>
      <c r="D77">
        <f t="shared" si="8"/>
        <v>0.99297400000000002</v>
      </c>
      <c r="E77">
        <f t="shared" si="7"/>
        <v>0.91726567500348311</v>
      </c>
      <c r="F77">
        <f t="shared" si="1"/>
        <v>1918.1257457375834</v>
      </c>
      <c r="G77">
        <f t="shared" si="2"/>
        <v>0.28119406747932124</v>
      </c>
      <c r="O77">
        <f>C77*E77*(1000000-P76)</f>
        <v>2790.1496826327716</v>
      </c>
      <c r="P77">
        <f t="shared" si="3"/>
        <v>581285.24193616037</v>
      </c>
      <c r="V77">
        <f t="shared" si="5"/>
        <v>2790.1486115871735</v>
      </c>
      <c r="W77">
        <f t="shared" si="6"/>
        <v>581285.41418282141</v>
      </c>
    </row>
    <row r="78" spans="1:23" x14ac:dyDescent="0.2">
      <c r="A78" s="1">
        <v>72</v>
      </c>
      <c r="B78" s="2">
        <v>71</v>
      </c>
      <c r="C78" s="2">
        <v>8.6580000000000008E-3</v>
      </c>
      <c r="D78">
        <f t="shared" si="8"/>
        <v>0.99134199999999995</v>
      </c>
      <c r="E78">
        <f t="shared" si="7"/>
        <v>0.9108209663709087</v>
      </c>
      <c r="F78">
        <f t="shared" si="1"/>
        <v>2278.700056129861</v>
      </c>
      <c r="G78">
        <f t="shared" si="2"/>
        <v>0.27108582326331215</v>
      </c>
      <c r="O78">
        <f>C78*E78*(1000000-P77)</f>
        <v>3301.9376554050832</v>
      </c>
      <c r="P78">
        <f t="shared" si="3"/>
        <v>595421.86153884022</v>
      </c>
      <c r="V78">
        <f t="shared" si="5"/>
        <v>3301.9362970872185</v>
      </c>
      <c r="W78">
        <f t="shared" si="6"/>
        <v>595422.04031121882</v>
      </c>
    </row>
    <row r="79" spans="1:23" x14ac:dyDescent="0.2">
      <c r="A79" s="1">
        <v>73</v>
      </c>
      <c r="B79" s="2">
        <v>72</v>
      </c>
      <c r="C79" s="2">
        <v>1.1106E-2</v>
      </c>
      <c r="D79">
        <f t="shared" si="8"/>
        <v>0.98889400000000005</v>
      </c>
      <c r="E79">
        <f t="shared" si="7"/>
        <v>0.90293507844406928</v>
      </c>
      <c r="F79">
        <f t="shared" si="1"/>
        <v>2813.2837148216277</v>
      </c>
      <c r="G79">
        <f t="shared" si="2"/>
        <v>0.26091141961698872</v>
      </c>
      <c r="O79">
        <f>C79*E79*(1000000-P78)</f>
        <v>4057.1083511479578</v>
      </c>
      <c r="P79">
        <f t="shared" si="3"/>
        <v>609227.40903385752</v>
      </c>
      <c r="V79">
        <f t="shared" si="5"/>
        <v>4057.1065584190851</v>
      </c>
      <c r="W79">
        <f t="shared" si="6"/>
        <v>609227.59496213635</v>
      </c>
    </row>
    <row r="80" spans="1:23" x14ac:dyDescent="0.2">
      <c r="A80" s="1">
        <v>74</v>
      </c>
      <c r="B80" s="2">
        <v>73</v>
      </c>
      <c r="C80" s="2">
        <v>1.4369E-2</v>
      </c>
      <c r="D80">
        <f t="shared" si="8"/>
        <v>0.98563100000000003</v>
      </c>
      <c r="E80">
        <f t="shared" si="7"/>
        <v>0.89290708146286946</v>
      </c>
      <c r="F80">
        <f t="shared" si="1"/>
        <v>3494.5795009588942</v>
      </c>
      <c r="G80">
        <f t="shared" si="2"/>
        <v>0.25049877416574995</v>
      </c>
      <c r="O80">
        <f>C80*E80*(1000000-P79)</f>
        <v>5013.6834054745987</v>
      </c>
      <c r="P80">
        <f t="shared" si="3"/>
        <v>622490.5478993986</v>
      </c>
      <c r="V80">
        <f t="shared" si="5"/>
        <v>5013.6810199809697</v>
      </c>
      <c r="W80">
        <f t="shared" si="6"/>
        <v>622490.74179101957</v>
      </c>
    </row>
    <row r="81" spans="1:23" x14ac:dyDescent="0.2">
      <c r="A81" s="1">
        <v>75</v>
      </c>
      <c r="B81" s="2">
        <v>74</v>
      </c>
      <c r="C81" s="2">
        <v>1.8447999999999999E-2</v>
      </c>
      <c r="D81">
        <f t="shared" si="8"/>
        <v>0.98155199999999998</v>
      </c>
      <c r="E81">
        <f t="shared" si="7"/>
        <v>0.88007689960932955</v>
      </c>
      <c r="F81">
        <f t="shared" si="1"/>
        <v>4293.3352277283957</v>
      </c>
      <c r="G81">
        <f t="shared" si="2"/>
        <v>0.23970811386384691</v>
      </c>
      <c r="O81">
        <f>C81*E81*(1000000-P80)</f>
        <v>6129.1145991861567</v>
      </c>
      <c r="P81">
        <f t="shared" si="3"/>
        <v>635036.14973719441</v>
      </c>
      <c r="V81">
        <f t="shared" si="5"/>
        <v>6129.1114512279846</v>
      </c>
      <c r="W81">
        <f t="shared" si="6"/>
        <v>635036.35259352217</v>
      </c>
    </row>
    <row r="82" spans="1:23" x14ac:dyDescent="0.2">
      <c r="A82" s="1">
        <v>76</v>
      </c>
      <c r="B82" s="2">
        <v>75</v>
      </c>
      <c r="C82" s="2">
        <v>2.3342999999999999E-2</v>
      </c>
      <c r="D82">
        <f t="shared" si="8"/>
        <v>0.976657</v>
      </c>
      <c r="E82">
        <f t="shared" si="7"/>
        <v>0.86384124096533665</v>
      </c>
      <c r="F82">
        <f t="shared" si="1"/>
        <v>5177.0012234671394</v>
      </c>
      <c r="G82">
        <f t="shared" si="2"/>
        <v>0.22843298891192881</v>
      </c>
      <c r="O82">
        <f>C82*E82*(1000000-P81)</f>
        <v>7359.3668754099626</v>
      </c>
      <c r="P82">
        <f t="shared" si="3"/>
        <v>646727.86735390034</v>
      </c>
      <c r="V82">
        <f t="shared" si="5"/>
        <v>7359.3627848839069</v>
      </c>
      <c r="W82">
        <f t="shared" si="6"/>
        <v>646728.08038644388</v>
      </c>
    </row>
    <row r="83" spans="1:23" x14ac:dyDescent="0.2">
      <c r="A83" s="1">
        <v>77</v>
      </c>
      <c r="B83" s="2">
        <v>76</v>
      </c>
      <c r="C83" s="2">
        <v>2.9054E-2</v>
      </c>
      <c r="D83">
        <f t="shared" si="8"/>
        <v>0.97094599999999998</v>
      </c>
      <c r="E83">
        <f t="shared" si="7"/>
        <v>0.84367659487748281</v>
      </c>
      <c r="F83">
        <f t="shared" si="1"/>
        <v>6109.8756607542336</v>
      </c>
      <c r="G83">
        <f t="shared" si="2"/>
        <v>0.21660259966190065</v>
      </c>
      <c r="O83">
        <f>C83*E83*(1000000-P82)</f>
        <v>8659.4700293596088</v>
      </c>
      <c r="P83">
        <f t="shared" si="3"/>
        <v>657470.23334515782</v>
      </c>
      <c r="V83">
        <f t="shared" si="5"/>
        <v>8659.4648074676006</v>
      </c>
      <c r="W83">
        <f t="shared" si="6"/>
        <v>657470.45799056953</v>
      </c>
    </row>
    <row r="84" spans="1:23" x14ac:dyDescent="0.2">
      <c r="A84" s="1">
        <v>78</v>
      </c>
      <c r="B84" s="2">
        <v>77</v>
      </c>
      <c r="C84" s="2">
        <v>3.5581000000000002E-2</v>
      </c>
      <c r="D84">
        <f t="shared" si="8"/>
        <v>0.96441900000000003</v>
      </c>
      <c r="E84">
        <f t="shared" si="7"/>
        <v>0.81916441508991245</v>
      </c>
      <c r="F84">
        <f t="shared" si="1"/>
        <v>7053.4638025339164</v>
      </c>
      <c r="G84">
        <f t="shared" si="2"/>
        <v>0.20418391041876094</v>
      </c>
      <c r="O84">
        <f>C84*E84*(1000000-P83)</f>
        <v>9983.6086001929471</v>
      </c>
      <c r="P84">
        <f t="shared" si="3"/>
        <v>667210.73174531967</v>
      </c>
      <c r="V84">
        <f t="shared" si="5"/>
        <v>9983.6020525229851</v>
      </c>
      <c r="W84">
        <f t="shared" si="6"/>
        <v>667210.96967776364</v>
      </c>
    </row>
    <row r="85" spans="1:23" x14ac:dyDescent="0.2">
      <c r="A85" s="1">
        <v>79</v>
      </c>
      <c r="B85" s="2">
        <v>78</v>
      </c>
      <c r="C85" s="2">
        <v>4.2923999999999997E-2</v>
      </c>
      <c r="D85">
        <f t="shared" si="8"/>
        <v>0.95707600000000004</v>
      </c>
      <c r="E85">
        <f t="shared" si="7"/>
        <v>0.79001772603659826</v>
      </c>
      <c r="F85">
        <f t="shared" si="1"/>
        <v>7967.3337771204915</v>
      </c>
      <c r="G85">
        <f t="shared" si="2"/>
        <v>0.19118334242927282</v>
      </c>
      <c r="O85">
        <f>C85*E85*(1000000-P84)</f>
        <v>11285.123985113027</v>
      </c>
      <c r="P85">
        <f t="shared" si="3"/>
        <v>675941.92971256631</v>
      </c>
      <c r="V85">
        <f t="shared" si="5"/>
        <v>11285.115916652332</v>
      </c>
      <c r="W85">
        <f t="shared" si="6"/>
        <v>675942.18285144423</v>
      </c>
    </row>
    <row r="86" spans="1:23" x14ac:dyDescent="0.2">
      <c r="A86" s="1">
        <v>80</v>
      </c>
      <c r="B86" s="2">
        <v>79</v>
      </c>
      <c r="C86" s="2">
        <v>5.1083000000000003E-2</v>
      </c>
      <c r="D86">
        <f t="shared" si="8"/>
        <v>0.94891700000000001</v>
      </c>
      <c r="E86">
        <f t="shared" si="7"/>
        <v>0.75610700516420337</v>
      </c>
      <c r="F86">
        <f t="shared" si="1"/>
        <v>8810.456697745125</v>
      </c>
      <c r="G86">
        <f t="shared" si="2"/>
        <v>0.17764756178528035</v>
      </c>
      <c r="O86">
        <f>C86*E86*(1000000-P85)</f>
        <v>12516.488302133463</v>
      </c>
      <c r="P86">
        <f t="shared" si="3"/>
        <v>683703.69930180977</v>
      </c>
      <c r="V86">
        <f t="shared" si="5"/>
        <v>12516.478524843234</v>
      </c>
      <c r="W86">
        <f t="shared" si="6"/>
        <v>683703.96981214429</v>
      </c>
    </row>
    <row r="87" spans="1:23" x14ac:dyDescent="0.2">
      <c r="A87" s="1">
        <v>81</v>
      </c>
      <c r="B87" s="2">
        <v>80</v>
      </c>
      <c r="C87" s="2">
        <v>5.8515999999999999E-2</v>
      </c>
      <c r="D87">
        <f t="shared" si="8"/>
        <v>0.94148399999999999</v>
      </c>
      <c r="E87">
        <f t="shared" si="7"/>
        <v>0.71748279101940038</v>
      </c>
      <c r="F87">
        <f t="shared" si="1"/>
        <v>9297.9597141846098</v>
      </c>
      <c r="G87">
        <f t="shared" si="2"/>
        <v>0.16366290425883773</v>
      </c>
      <c r="O87">
        <f>C87*E87*(1000000-P86)</f>
        <v>13279.454422363695</v>
      </c>
      <c r="P87">
        <f t="shared" si="3"/>
        <v>690935.35585850046</v>
      </c>
      <c r="V87">
        <f t="shared" si="5"/>
        <v>13279.443065197487</v>
      </c>
      <c r="W87">
        <f t="shared" si="6"/>
        <v>690935.6458413112</v>
      </c>
    </row>
    <row r="88" spans="1:23" x14ac:dyDescent="0.2">
      <c r="A88" s="1">
        <v>82</v>
      </c>
      <c r="B88" s="2">
        <v>81</v>
      </c>
      <c r="C88" s="2">
        <v>6.6909999999999997E-2</v>
      </c>
      <c r="D88">
        <f t="shared" si="8"/>
        <v>0.93308999999999997</v>
      </c>
      <c r="E88">
        <f t="shared" si="7"/>
        <v>0.6754985680201091</v>
      </c>
      <c r="F88">
        <f t="shared" si="1"/>
        <v>9718.0645159284159</v>
      </c>
      <c r="G88">
        <f t="shared" si="2"/>
        <v>0.14959806383808502</v>
      </c>
      <c r="O88">
        <f>C88*E88*(1000000-P87)</f>
        <v>13968.982999187354</v>
      </c>
      <c r="P88">
        <f t="shared" si="3"/>
        <v>697694.43353506818</v>
      </c>
      <c r="V88">
        <f t="shared" si="5"/>
        <v>13968.969892657604</v>
      </c>
      <c r="W88">
        <f t="shared" si="6"/>
        <v>697694.74532389292</v>
      </c>
    </row>
    <row r="89" spans="1:23" x14ac:dyDescent="0.2">
      <c r="A89" s="1">
        <v>83</v>
      </c>
      <c r="B89" s="2">
        <v>82</v>
      </c>
      <c r="C89" s="2">
        <v>7.4583999999999998E-2</v>
      </c>
      <c r="D89">
        <f t="shared" si="8"/>
        <v>0.92541600000000002</v>
      </c>
      <c r="E89">
        <f t="shared" si="7"/>
        <v>0.6303009588338836</v>
      </c>
      <c r="F89">
        <f t="shared" si="1"/>
        <v>9813.4277554228011</v>
      </c>
      <c r="G89">
        <f t="shared" si="2"/>
        <v>0.13552277416182404</v>
      </c>
      <c r="O89">
        <f>C89*E89*(1000000-P88)</f>
        <v>14211.495539099089</v>
      </c>
      <c r="P89">
        <f t="shared" si="3"/>
        <v>704413.77100202115</v>
      </c>
      <c r="V89">
        <f t="shared" si="5"/>
        <v>14211.4808817921</v>
      </c>
      <c r="W89">
        <f t="shared" si="6"/>
        <v>704414.10680181754</v>
      </c>
    </row>
    <row r="90" spans="1:23" x14ac:dyDescent="0.2">
      <c r="A90" s="1">
        <v>84</v>
      </c>
      <c r="B90" s="2">
        <v>83</v>
      </c>
      <c r="C90" s="2">
        <v>8.4892999999999996E-2</v>
      </c>
      <c r="D90">
        <f t="shared" si="8"/>
        <v>0.915107</v>
      </c>
      <c r="E90">
        <f t="shared" si="7"/>
        <v>0.58329059212021728</v>
      </c>
      <c r="F90">
        <f t="shared" si="1"/>
        <v>10035.678013766979</v>
      </c>
      <c r="G90">
        <f t="shared" si="2"/>
        <v>0.12176208113955203</v>
      </c>
      <c r="O90">
        <f>C90*E90*(1000000-P89)</f>
        <v>14636.628500139899</v>
      </c>
      <c r="P90">
        <f t="shared" si="3"/>
        <v>710909.55563194188</v>
      </c>
      <c r="V90">
        <f t="shared" si="5"/>
        <v>14636.611872244592</v>
      </c>
      <c r="W90">
        <f t="shared" si="6"/>
        <v>710909.91813362751</v>
      </c>
    </row>
    <row r="91" spans="1:23" x14ac:dyDescent="0.2">
      <c r="A91" s="1">
        <v>85</v>
      </c>
      <c r="B91" s="2">
        <v>84</v>
      </c>
      <c r="C91" s="2">
        <v>9.4232999999999997E-2</v>
      </c>
      <c r="D91">
        <f t="shared" si="8"/>
        <v>0.90576699999999999</v>
      </c>
      <c r="E91">
        <f t="shared" si="7"/>
        <v>0.53377330388335564</v>
      </c>
      <c r="F91">
        <f t="shared" si="1"/>
        <v>9897.2036802374969</v>
      </c>
      <c r="G91">
        <f t="shared" si="2"/>
        <v>0.10817993474307963</v>
      </c>
      <c r="O91">
        <f>C91*E91*(1000000-P90)</f>
        <v>14540.977532931372</v>
      </c>
      <c r="P91">
        <f t="shared" si="3"/>
        <v>717695.86476796877</v>
      </c>
      <c r="V91">
        <f t="shared" si="5"/>
        <v>14540.959299437429</v>
      </c>
      <c r="W91">
        <f t="shared" si="6"/>
        <v>717696.25637819886</v>
      </c>
    </row>
    <row r="92" spans="1:23" x14ac:dyDescent="0.2">
      <c r="A92" s="1">
        <v>86</v>
      </c>
      <c r="B92" s="2">
        <v>85</v>
      </c>
      <c r="C92" s="2">
        <v>0.104477</v>
      </c>
      <c r="D92">
        <f t="shared" si="8"/>
        <v>0.89552299999999996</v>
      </c>
      <c r="E92">
        <f t="shared" si="7"/>
        <v>0.48347424413851536</v>
      </c>
      <c r="F92">
        <f t="shared" si="1"/>
        <v>9649.6031565515641</v>
      </c>
      <c r="G92">
        <f t="shared" si="2"/>
        <v>9.5131859177121358E-2</v>
      </c>
      <c r="O92">
        <f>C92*E92*(1000000-P91)</f>
        <v>14259.729146738362</v>
      </c>
      <c r="P92">
        <f t="shared" si="3"/>
        <v>724967.01156426943</v>
      </c>
      <c r="V92">
        <f t="shared" si="5"/>
        <v>14259.709365746463</v>
      </c>
      <c r="W92">
        <f t="shared" si="6"/>
        <v>724967.43470379838</v>
      </c>
    </row>
    <row r="93" spans="1:23" x14ac:dyDescent="0.2">
      <c r="A93" s="1">
        <v>87</v>
      </c>
      <c r="B93" s="2">
        <v>86</v>
      </c>
      <c r="C93" s="2">
        <v>0.11845799999999999</v>
      </c>
      <c r="D93">
        <f t="shared" si="8"/>
        <v>0.88154200000000005</v>
      </c>
      <c r="E93">
        <f t="shared" si="7"/>
        <v>0.43296230553365567</v>
      </c>
      <c r="F93">
        <f t="shared" si="1"/>
        <v>9512.4563134726104</v>
      </c>
      <c r="G93">
        <f t="shared" si="2"/>
        <v>8.2711425170750738E-2</v>
      </c>
      <c r="O93">
        <f>C93*E93*(1000000-P92)</f>
        <v>14105.850322852621</v>
      </c>
      <c r="P93">
        <f t="shared" si="3"/>
        <v>732610.17158834497</v>
      </c>
      <c r="V93">
        <f t="shared" si="5"/>
        <v>14105.828620936443</v>
      </c>
      <c r="W93">
        <f t="shared" si="6"/>
        <v>732610.62912397587</v>
      </c>
    </row>
    <row r="94" spans="1:23" x14ac:dyDescent="0.2">
      <c r="A94" s="1">
        <v>88</v>
      </c>
      <c r="B94" s="2">
        <v>87</v>
      </c>
      <c r="C94" s="2">
        <v>0.13419200000000001</v>
      </c>
      <c r="D94">
        <f t="shared" si="8"/>
        <v>0.86580800000000002</v>
      </c>
      <c r="E94">
        <f t="shared" si="7"/>
        <v>0.38167445674474992</v>
      </c>
      <c r="F94">
        <f t="shared" si="1"/>
        <v>9222.7553612662268</v>
      </c>
      <c r="G94">
        <f t="shared" si="2"/>
        <v>7.0789898221236838E-2</v>
      </c>
      <c r="O94">
        <f>C94*E94*(1000000-P93)</f>
        <v>13695.08097130374</v>
      </c>
      <c r="P94">
        <f t="shared" si="3"/>
        <v>740893.39576469164</v>
      </c>
      <c r="V94">
        <f t="shared" si="5"/>
        <v>13695.057537399953</v>
      </c>
      <c r="W94">
        <f t="shared" si="6"/>
        <v>740893.89046029525</v>
      </c>
    </row>
    <row r="95" spans="1:23" x14ac:dyDescent="0.2">
      <c r="A95" s="1">
        <v>89</v>
      </c>
      <c r="B95" s="2">
        <v>88</v>
      </c>
      <c r="C95" s="2">
        <v>0.14829800000000001</v>
      </c>
      <c r="D95">
        <f t="shared" si="8"/>
        <v>0.85170199999999996</v>
      </c>
      <c r="E95">
        <f t="shared" si="7"/>
        <v>0.33045679804525846</v>
      </c>
      <c r="F95">
        <f t="shared" si="1"/>
        <v>8567.4923806305687</v>
      </c>
      <c r="G95">
        <f t="shared" si="2"/>
        <v>5.9505301164206437E-2</v>
      </c>
      <c r="O95">
        <f>C95*E95*(1000000-P94)</f>
        <v>12697.799555179859</v>
      </c>
      <c r="P95">
        <f t="shared" si="3"/>
        <v>750422.39808245248</v>
      </c>
      <c r="V95">
        <f t="shared" si="5"/>
        <v>12697.775312086427</v>
      </c>
      <c r="W95">
        <f t="shared" si="6"/>
        <v>750422.93186201772</v>
      </c>
    </row>
    <row r="96" spans="1:23" x14ac:dyDescent="0.2">
      <c r="A96" s="1">
        <v>90</v>
      </c>
      <c r="B96" s="2">
        <v>89</v>
      </c>
      <c r="C96" s="2">
        <v>0.16725699999999999</v>
      </c>
      <c r="D96">
        <f t="shared" si="8"/>
        <v>0.83274300000000001</v>
      </c>
      <c r="E96">
        <f t="shared" si="7"/>
        <v>0.2814507158087427</v>
      </c>
      <c r="F96">
        <f t="shared" si="1"/>
        <v>7990.1177222370952</v>
      </c>
      <c r="G96">
        <f t="shared" si="2"/>
        <v>4.9204644671997033E-2</v>
      </c>
      <c r="O96">
        <f>C96*E96*(1000000-P95)</f>
        <v>11748.766371730719</v>
      </c>
      <c r="P96">
        <f t="shared" si="3"/>
        <v>761186.30365319538</v>
      </c>
      <c r="V96">
        <f t="shared" si="5"/>
        <v>11748.74124426993</v>
      </c>
      <c r="W96">
        <f t="shared" si="6"/>
        <v>761186.87857360835</v>
      </c>
    </row>
    <row r="97" spans="1:23" x14ac:dyDescent="0.2">
      <c r="A97" s="1">
        <v>91</v>
      </c>
      <c r="B97" s="2">
        <v>90</v>
      </c>
      <c r="C97" s="2">
        <v>0.18217700000000001</v>
      </c>
      <c r="D97">
        <f t="shared" si="8"/>
        <v>0.81782299999999997</v>
      </c>
      <c r="E97">
        <f t="shared" si="7"/>
        <v>0.23437611343471984</v>
      </c>
      <c r="F97">
        <f t="shared" si="1"/>
        <v>7036.1677875746054</v>
      </c>
      <c r="G97">
        <f t="shared" si="2"/>
        <v>3.9781381959313425E-2</v>
      </c>
      <c r="O97">
        <f>C97*E97*(1000000-P96)</f>
        <v>10196.852213222603</v>
      </c>
      <c r="P97">
        <f t="shared" si="3"/>
        <v>773825.0405495686</v>
      </c>
      <c r="V97">
        <f t="shared" si="5"/>
        <v>10196.827665306904</v>
      </c>
      <c r="W97">
        <f t="shared" si="6"/>
        <v>773825.65726550971</v>
      </c>
    </row>
    <row r="98" spans="1:23" x14ac:dyDescent="0.2">
      <c r="A98" s="1">
        <v>92</v>
      </c>
      <c r="B98" s="2">
        <v>91</v>
      </c>
      <c r="C98" s="2">
        <v>0.20214199999999999</v>
      </c>
      <c r="D98">
        <f t="shared" si="8"/>
        <v>0.79785799999999996</v>
      </c>
      <c r="E98">
        <f t="shared" si="7"/>
        <v>0.19167817621752287</v>
      </c>
      <c r="F98">
        <f t="shared" si="1"/>
        <v>6198.9951288869379</v>
      </c>
      <c r="G98">
        <f t="shared" si="2"/>
        <v>3.1586533143797661E-2</v>
      </c>
      <c r="O98">
        <f>C98*E98*(1000000-P97)</f>
        <v>8763.422452303399</v>
      </c>
      <c r="P98">
        <f t="shared" si="3"/>
        <v>788276.36931375228</v>
      </c>
      <c r="V98">
        <f t="shared" si="5"/>
        <v>8763.398556898097</v>
      </c>
      <c r="W98">
        <f t="shared" si="6"/>
        <v>788277.02842657687</v>
      </c>
    </row>
    <row r="99" spans="1:23" x14ac:dyDescent="0.2">
      <c r="A99" s="1">
        <v>93</v>
      </c>
      <c r="B99" s="2">
        <v>92</v>
      </c>
      <c r="C99" s="2">
        <v>0.21806</v>
      </c>
      <c r="D99">
        <f t="shared" si="8"/>
        <v>0.78193999999999997</v>
      </c>
      <c r="E99">
        <f t="shared" si="7"/>
        <v>0.15293196632056036</v>
      </c>
      <c r="F99">
        <f t="shared" si="1"/>
        <v>5179.9924151166733</v>
      </c>
      <c r="G99">
        <f t="shared" si="2"/>
        <v>2.4467541903926322E-2</v>
      </c>
      <c r="O99">
        <f>C99*E99*(1000000-P98)</f>
        <v>7060.6325909774105</v>
      </c>
      <c r="P99">
        <f t="shared" si="3"/>
        <v>804864.02780218748</v>
      </c>
      <c r="V99">
        <f t="shared" si="5"/>
        <v>7060.6106106558218</v>
      </c>
      <c r="W99">
        <f t="shared" si="6"/>
        <v>804864.72866871837</v>
      </c>
    </row>
    <row r="100" spans="1:23" x14ac:dyDescent="0.2">
      <c r="A100" s="1">
        <v>94</v>
      </c>
      <c r="B100" s="2">
        <v>93</v>
      </c>
      <c r="C100" s="2">
        <v>0.233954</v>
      </c>
      <c r="D100">
        <f t="shared" si="8"/>
        <v>0.766046</v>
      </c>
      <c r="E100">
        <f t="shared" si="7"/>
        <v>0.11958362174469896</v>
      </c>
      <c r="F100">
        <f t="shared" si="1"/>
        <v>4219.0997782452505</v>
      </c>
      <c r="G100">
        <f t="shared" si="2"/>
        <v>1.8574902637238974E-2</v>
      </c>
      <c r="O100">
        <f>C100*E100*(1000000-P99)</f>
        <v>5459.3320983631775</v>
      </c>
      <c r="P100">
        <f t="shared" si="3"/>
        <v>823550.61653788993</v>
      </c>
      <c r="V100">
        <f t="shared" si="5"/>
        <v>5459.3124901735355</v>
      </c>
      <c r="W100">
        <f t="shared" si="6"/>
        <v>823551.35803860647</v>
      </c>
    </row>
    <row r="101" spans="1:23" x14ac:dyDescent="0.2">
      <c r="A101" s="1">
        <v>95</v>
      </c>
      <c r="B101" s="2">
        <v>94</v>
      </c>
      <c r="C101" s="2">
        <v>0.25545299999999999</v>
      </c>
      <c r="D101">
        <f t="shared" si="8"/>
        <v>0.74454700000000007</v>
      </c>
      <c r="E101">
        <f t="shared" si="7"/>
        <v>9.1606555103039652E-2</v>
      </c>
      <c r="F101">
        <f t="shared" si="1"/>
        <v>3426.2413581571891</v>
      </c>
      <c r="G101">
        <f t="shared" si="2"/>
        <v>1.3814786277326572E-2</v>
      </c>
      <c r="O101">
        <f>C101*E101*(1000000-P100)</f>
        <v>4129.1218989364515</v>
      </c>
      <c r="P101">
        <f t="shared" si="3"/>
        <v>844128.01313509024</v>
      </c>
      <c r="V101">
        <f t="shared" si="5"/>
        <v>4129.1045469526316</v>
      </c>
      <c r="W101">
        <f t="shared" si="6"/>
        <v>844128.79423281201</v>
      </c>
    </row>
    <row r="102" spans="1:23" x14ac:dyDescent="0.2">
      <c r="A102" s="1">
        <v>96</v>
      </c>
      <c r="B102" s="2">
        <v>95</v>
      </c>
      <c r="C102" s="2">
        <v>0.27112900000000001</v>
      </c>
      <c r="D102">
        <f t="shared" si="8"/>
        <v>0.72887100000000005</v>
      </c>
      <c r="E102">
        <f t="shared" si="7"/>
        <v>6.8205385782302869E-2</v>
      </c>
      <c r="F102">
        <f t="shared" ref="F102:F126" si="9">C102*E102*$B$1/(1+$B$3)^(A102-30)</f>
        <v>2628.6805482077502</v>
      </c>
      <c r="G102">
        <f t="shared" ref="G102:G126" si="10">E102/(1.03^(B102-30))</f>
        <v>9.9861725033249214E-3</v>
      </c>
      <c r="O102">
        <f>C102*E102*(1000000-P101)</f>
        <v>2882.4561769866673</v>
      </c>
      <c r="P102">
        <f t="shared" si="3"/>
        <v>866569.39735215623</v>
      </c>
      <c r="V102">
        <f t="shared" si="5"/>
        <v>2882.4417325698209</v>
      </c>
      <c r="W102">
        <f t="shared" si="6"/>
        <v>866570.2163272266</v>
      </c>
    </row>
    <row r="103" spans="1:23" x14ac:dyDescent="0.2">
      <c r="A103" s="1">
        <v>97</v>
      </c>
      <c r="B103" s="2">
        <v>96</v>
      </c>
      <c r="C103" s="2">
        <v>0.286358</v>
      </c>
      <c r="D103">
        <f t="shared" si="8"/>
        <v>0.713642</v>
      </c>
      <c r="E103">
        <f t="shared" si="7"/>
        <v>4.9712927740532875E-2</v>
      </c>
      <c r="F103">
        <f t="shared" si="9"/>
        <v>1964.6473467345957</v>
      </c>
      <c r="G103">
        <f t="shared" si="10"/>
        <v>7.0666325618164456E-3</v>
      </c>
      <c r="O103">
        <f>C103*E103*(1000000-P102)</f>
        <v>1899.4773045080867</v>
      </c>
      <c r="P103">
        <f t="shared" ref="P103:P107" si="11">P102*1.03-O103</f>
        <v>890667.00196821289</v>
      </c>
      <c r="V103">
        <f t="shared" ref="V103:V107" si="12">C103*E103*(1000000-W102)</f>
        <v>1899.4656458291311</v>
      </c>
      <c r="W103">
        <f t="shared" ref="W103:W107" si="13">W102*1.03-V103+U103</f>
        <v>890667.8571712143</v>
      </c>
    </row>
    <row r="104" spans="1:23" x14ac:dyDescent="0.2">
      <c r="A104" s="1">
        <v>98</v>
      </c>
      <c r="B104" s="2">
        <v>97</v>
      </c>
      <c r="C104" s="2">
        <v>0.30812299999999998</v>
      </c>
      <c r="D104">
        <f t="shared" si="8"/>
        <v>0.69187700000000008</v>
      </c>
      <c r="E104">
        <f t="shared" ref="E104:E126" si="14">E103*D103</f>
        <v>3.547723317860936E-2</v>
      </c>
      <c r="F104">
        <f t="shared" si="9"/>
        <v>1464.6794225602109</v>
      </c>
      <c r="G104">
        <f t="shared" si="10"/>
        <v>4.896160965708554E-3</v>
      </c>
      <c r="O104">
        <f>C104*E104*(1000000-P103)</f>
        <v>1195.1574340779966</v>
      </c>
      <c r="P104">
        <f t="shared" si="11"/>
        <v>916191.85459318128</v>
      </c>
      <c r="V104">
        <f t="shared" si="12"/>
        <v>1195.1480855533684</v>
      </c>
      <c r="W104">
        <f t="shared" si="13"/>
        <v>916192.74480079743</v>
      </c>
    </row>
    <row r="105" spans="1:23" x14ac:dyDescent="0.2">
      <c r="A105" s="1">
        <v>99</v>
      </c>
      <c r="B105" s="2">
        <v>98</v>
      </c>
      <c r="C105" s="2">
        <v>0.32269500000000001</v>
      </c>
      <c r="D105">
        <f t="shared" si="8"/>
        <v>0.67730500000000005</v>
      </c>
      <c r="E105">
        <f t="shared" si="14"/>
        <v>2.454588165991671E-2</v>
      </c>
      <c r="F105">
        <f t="shared" si="9"/>
        <v>1030.3917379379425</v>
      </c>
      <c r="G105">
        <f t="shared" si="10"/>
        <v>3.2888749130791633E-3</v>
      </c>
      <c r="O105">
        <f>C105*E105*(1000000-P104)</f>
        <v>663.83034746171097</v>
      </c>
      <c r="P105">
        <f t="shared" si="11"/>
        <v>943013.77988351497</v>
      </c>
      <c r="V105">
        <f t="shared" si="12"/>
        <v>663.82329627559682</v>
      </c>
      <c r="W105">
        <f t="shared" si="13"/>
        <v>943014.70384854579</v>
      </c>
    </row>
    <row r="106" spans="1:23" x14ac:dyDescent="0.2">
      <c r="A106" s="1">
        <v>100</v>
      </c>
      <c r="B106" s="2">
        <v>99</v>
      </c>
      <c r="C106" s="2">
        <v>0.33671800000000002</v>
      </c>
      <c r="D106">
        <f t="shared" si="8"/>
        <v>0.66328199999999993</v>
      </c>
      <c r="E106">
        <f t="shared" si="14"/>
        <v>1.6625048377669888E-2</v>
      </c>
      <c r="F106">
        <f t="shared" si="9"/>
        <v>707.00668716255268</v>
      </c>
      <c r="G106">
        <f t="shared" si="10"/>
        <v>2.1626907019447407E-3</v>
      </c>
      <c r="O106">
        <f>C106*E106*(1000000-P105)</f>
        <v>319.00618411822984</v>
      </c>
      <c r="P106">
        <f t="shared" si="11"/>
        <v>970985.18709590228</v>
      </c>
      <c r="V106">
        <f t="shared" si="12"/>
        <v>319.00101180537706</v>
      </c>
      <c r="W106">
        <f t="shared" si="13"/>
        <v>970986.14395219681</v>
      </c>
    </row>
    <row r="107" spans="1:23" x14ac:dyDescent="0.2">
      <c r="A107" s="1">
        <v>101</v>
      </c>
      <c r="B107" s="2">
        <v>100</v>
      </c>
      <c r="C107" s="2">
        <v>0.358628</v>
      </c>
      <c r="D107">
        <f t="shared" si="8"/>
        <v>0.64137200000000005</v>
      </c>
      <c r="E107">
        <f t="shared" si="14"/>
        <v>1.1027095338037638E-2</v>
      </c>
      <c r="F107">
        <f t="shared" si="9"/>
        <v>484.9113724452771</v>
      </c>
      <c r="G107">
        <f t="shared" si="10"/>
        <v>1.3926930234634091E-3</v>
      </c>
      <c r="O107">
        <f>C107*E107*(1000000-P106)</f>
        <v>114.74270874284642</v>
      </c>
      <c r="P107">
        <f t="shared" si="11"/>
        <v>1000000.0000000366</v>
      </c>
      <c r="V107">
        <f t="shared" si="12"/>
        <v>114.73892473488209</v>
      </c>
      <c r="W107">
        <f t="shared" si="13"/>
        <v>1000000.9893460278</v>
      </c>
    </row>
    <row r="108" spans="1:23" x14ac:dyDescent="0.2">
      <c r="A108" s="1">
        <v>102</v>
      </c>
      <c r="B108" s="2">
        <v>101</v>
      </c>
      <c r="C108" s="2">
        <v>0.37168499999999999</v>
      </c>
      <c r="D108">
        <f t="shared" si="8"/>
        <v>0.62831499999999996</v>
      </c>
      <c r="E108">
        <f t="shared" si="14"/>
        <v>7.072470191147877E-3</v>
      </c>
      <c r="F108">
        <f t="shared" si="9"/>
        <v>312.9435332780231</v>
      </c>
      <c r="G108">
        <f t="shared" si="10"/>
        <v>8.672177765483239E-4</v>
      </c>
    </row>
    <row r="109" spans="1:23" x14ac:dyDescent="0.2">
      <c r="A109" s="1">
        <v>103</v>
      </c>
      <c r="B109" s="2">
        <v>102</v>
      </c>
      <c r="C109" s="2">
        <v>0.38303999999999999</v>
      </c>
      <c r="D109">
        <f t="shared" si="8"/>
        <v>0.61695999999999995</v>
      </c>
      <c r="E109">
        <f t="shared" si="14"/>
        <v>4.4437391081510779E-3</v>
      </c>
      <c r="F109">
        <f t="shared" si="9"/>
        <v>196.73212311495109</v>
      </c>
      <c r="G109">
        <f t="shared" si="10"/>
        <v>5.29015473079573E-4</v>
      </c>
    </row>
    <row r="110" spans="1:23" x14ac:dyDescent="0.2">
      <c r="A110" s="1">
        <v>104</v>
      </c>
      <c r="B110" s="2">
        <v>103</v>
      </c>
      <c r="C110" s="2">
        <v>0.39200299999999999</v>
      </c>
      <c r="D110">
        <f t="shared" si="8"/>
        <v>0.60799700000000001</v>
      </c>
      <c r="E110">
        <f t="shared" si="14"/>
        <v>2.741609280164889E-3</v>
      </c>
      <c r="F110">
        <f t="shared" si="9"/>
        <v>120.59806066779035</v>
      </c>
      <c r="G110">
        <f t="shared" si="10"/>
        <v>3.1687513230211001E-4</v>
      </c>
    </row>
    <row r="111" spans="1:23" x14ac:dyDescent="0.2">
      <c r="A111" s="1">
        <v>105</v>
      </c>
      <c r="B111" s="2">
        <v>104</v>
      </c>
      <c r="C111" s="2">
        <v>0.39788600000000002</v>
      </c>
      <c r="D111">
        <f t="shared" si="8"/>
        <v>0.60211400000000004</v>
      </c>
      <c r="E111">
        <f t="shared" si="14"/>
        <v>1.666890217512412E-3</v>
      </c>
      <c r="F111">
        <f t="shared" si="9"/>
        <v>72.255981266176818</v>
      </c>
      <c r="G111">
        <f t="shared" si="10"/>
        <v>1.8704769884882137E-4</v>
      </c>
    </row>
    <row r="112" spans="1:23" x14ac:dyDescent="0.2">
      <c r="A112" s="1">
        <v>106</v>
      </c>
      <c r="B112" s="2">
        <v>105</v>
      </c>
      <c r="C112" s="2">
        <v>0.4</v>
      </c>
      <c r="D112">
        <f t="shared" si="8"/>
        <v>0.6</v>
      </c>
      <c r="E112">
        <f t="shared" si="14"/>
        <v>1.0036579364272684E-3</v>
      </c>
      <c r="F112">
        <f t="shared" si="9"/>
        <v>42.463583050111879</v>
      </c>
      <c r="G112">
        <f t="shared" si="10"/>
        <v>1.0934372635403807E-4</v>
      </c>
    </row>
    <row r="113" spans="1:7" x14ac:dyDescent="0.2">
      <c r="A113" s="1">
        <v>107</v>
      </c>
      <c r="B113" s="2">
        <v>106</v>
      </c>
      <c r="C113" s="2">
        <v>0.4</v>
      </c>
      <c r="D113">
        <f t="shared" si="8"/>
        <v>0.6</v>
      </c>
      <c r="E113">
        <f t="shared" si="14"/>
        <v>6.02194761856361E-4</v>
      </c>
      <c r="F113">
        <f t="shared" si="9"/>
        <v>24.736067796181679</v>
      </c>
      <c r="G113">
        <f t="shared" si="10"/>
        <v>6.3695374575167805E-5</v>
      </c>
    </row>
    <row r="114" spans="1:7" x14ac:dyDescent="0.2">
      <c r="A114" s="1">
        <v>108</v>
      </c>
      <c r="B114" s="2">
        <v>107</v>
      </c>
      <c r="C114" s="2">
        <v>0.4</v>
      </c>
      <c r="D114">
        <f t="shared" si="8"/>
        <v>0.6</v>
      </c>
      <c r="E114">
        <f t="shared" si="14"/>
        <v>3.6131685711381659E-4</v>
      </c>
      <c r="F114">
        <f t="shared" si="9"/>
        <v>14.409359881270877</v>
      </c>
      <c r="G114">
        <f t="shared" si="10"/>
        <v>3.7104101694272512E-5</v>
      </c>
    </row>
    <row r="115" spans="1:7" x14ac:dyDescent="0.2">
      <c r="A115" s="1">
        <v>109</v>
      </c>
      <c r="B115" s="2">
        <v>108</v>
      </c>
      <c r="C115" s="2">
        <v>0.4</v>
      </c>
      <c r="D115">
        <f t="shared" si="8"/>
        <v>0.6</v>
      </c>
      <c r="E115">
        <f t="shared" si="14"/>
        <v>2.1679011426828994E-4</v>
      </c>
      <c r="F115">
        <f t="shared" si="9"/>
        <v>8.3938018725849766</v>
      </c>
      <c r="G115">
        <f t="shared" si="10"/>
        <v>2.1614039821906311E-5</v>
      </c>
    </row>
    <row r="116" spans="1:7" x14ac:dyDescent="0.2">
      <c r="A116" s="1">
        <v>110</v>
      </c>
      <c r="B116" s="2">
        <v>109</v>
      </c>
      <c r="C116" s="2">
        <v>0.4</v>
      </c>
      <c r="D116">
        <f t="shared" si="8"/>
        <v>0.6</v>
      </c>
      <c r="E116">
        <f t="shared" si="14"/>
        <v>1.3007406856097397E-4</v>
      </c>
      <c r="F116">
        <f t="shared" si="9"/>
        <v>4.8895933238359097</v>
      </c>
      <c r="G116">
        <f t="shared" si="10"/>
        <v>1.2590702808877464E-5</v>
      </c>
    </row>
    <row r="117" spans="1:7" x14ac:dyDescent="0.2">
      <c r="A117" s="1">
        <v>111</v>
      </c>
      <c r="B117" s="2">
        <v>110</v>
      </c>
      <c r="C117" s="2">
        <v>0.4</v>
      </c>
      <c r="D117">
        <f t="shared" si="8"/>
        <v>0.6</v>
      </c>
      <c r="E117">
        <f t="shared" si="14"/>
        <v>7.8044441136584374E-5</v>
      </c>
      <c r="F117">
        <f t="shared" si="9"/>
        <v>2.8483067905840249</v>
      </c>
      <c r="G117">
        <f t="shared" si="10"/>
        <v>7.3343899857538636E-6</v>
      </c>
    </row>
    <row r="118" spans="1:7" x14ac:dyDescent="0.2">
      <c r="A118" s="1">
        <v>112</v>
      </c>
      <c r="B118" s="2">
        <v>111</v>
      </c>
      <c r="C118" s="2">
        <v>0.4</v>
      </c>
      <c r="D118">
        <f t="shared" si="8"/>
        <v>0.6</v>
      </c>
      <c r="E118">
        <f t="shared" si="14"/>
        <v>4.6826664681950622E-5</v>
      </c>
      <c r="F118">
        <f t="shared" si="9"/>
        <v>1.6592078391751599</v>
      </c>
      <c r="G118">
        <f t="shared" si="10"/>
        <v>4.2724601858760363E-6</v>
      </c>
    </row>
    <row r="119" spans="1:7" x14ac:dyDescent="0.2">
      <c r="A119" s="1">
        <v>113</v>
      </c>
      <c r="B119" s="2">
        <v>112</v>
      </c>
      <c r="C119" s="2">
        <v>0.4</v>
      </c>
      <c r="D119">
        <f t="shared" si="8"/>
        <v>0.6</v>
      </c>
      <c r="E119">
        <f t="shared" si="14"/>
        <v>2.8095998809170372E-5</v>
      </c>
      <c r="F119">
        <f t="shared" si="9"/>
        <v>0.96652883835446213</v>
      </c>
      <c r="G119">
        <f t="shared" si="10"/>
        <v>2.4888117587627395E-6</v>
      </c>
    </row>
    <row r="120" spans="1:7" x14ac:dyDescent="0.2">
      <c r="A120" s="1">
        <v>114</v>
      </c>
      <c r="B120" s="2">
        <v>113</v>
      </c>
      <c r="C120" s="2">
        <v>0.4</v>
      </c>
      <c r="D120">
        <f t="shared" si="8"/>
        <v>0.6</v>
      </c>
      <c r="E120">
        <f t="shared" si="14"/>
        <v>1.6857599285502223E-5</v>
      </c>
      <c r="F120">
        <f t="shared" si="9"/>
        <v>0.56302650777929819</v>
      </c>
      <c r="G120">
        <f t="shared" si="10"/>
        <v>1.449793257531693E-6</v>
      </c>
    </row>
    <row r="121" spans="1:7" x14ac:dyDescent="0.2">
      <c r="A121" s="1">
        <v>115</v>
      </c>
      <c r="B121" s="2">
        <v>114</v>
      </c>
      <c r="C121" s="2">
        <v>0.4</v>
      </c>
      <c r="D121">
        <f t="shared" si="8"/>
        <v>0.6</v>
      </c>
      <c r="E121">
        <f t="shared" si="14"/>
        <v>1.0114559571301333E-5</v>
      </c>
      <c r="F121">
        <f t="shared" si="9"/>
        <v>0.32797660647337767</v>
      </c>
      <c r="G121">
        <f t="shared" si="10"/>
        <v>8.4453976166894728E-7</v>
      </c>
    </row>
    <row r="122" spans="1:7" x14ac:dyDescent="0.2">
      <c r="A122" s="1">
        <v>116</v>
      </c>
      <c r="B122" s="2">
        <v>115</v>
      </c>
      <c r="C122" s="2">
        <v>0.4</v>
      </c>
      <c r="D122">
        <f t="shared" si="8"/>
        <v>0.6</v>
      </c>
      <c r="E122">
        <f t="shared" si="14"/>
        <v>6.0687357427807995E-6</v>
      </c>
      <c r="F122">
        <f t="shared" si="9"/>
        <v>0.19105433386798698</v>
      </c>
      <c r="G122">
        <f t="shared" si="10"/>
        <v>4.9196490971006644E-7</v>
      </c>
    </row>
    <row r="123" spans="1:7" x14ac:dyDescent="0.2">
      <c r="A123" s="1">
        <v>117</v>
      </c>
      <c r="B123" s="2">
        <v>116</v>
      </c>
      <c r="C123" s="2">
        <v>0.4</v>
      </c>
      <c r="D123">
        <f t="shared" si="8"/>
        <v>0.6</v>
      </c>
      <c r="E123">
        <f t="shared" si="14"/>
        <v>3.6412414456684795E-6</v>
      </c>
      <c r="F123">
        <f t="shared" si="9"/>
        <v>0.11129378671921568</v>
      </c>
      <c r="G123">
        <f t="shared" si="10"/>
        <v>2.8658150080198043E-7</v>
      </c>
    </row>
    <row r="124" spans="1:7" x14ac:dyDescent="0.2">
      <c r="A124" s="1">
        <v>118</v>
      </c>
      <c r="B124" s="2">
        <v>117</v>
      </c>
      <c r="C124" s="2">
        <v>0.4</v>
      </c>
      <c r="D124">
        <f t="shared" si="8"/>
        <v>0.6</v>
      </c>
      <c r="E124">
        <f t="shared" si="14"/>
        <v>2.1847448674010877E-6</v>
      </c>
      <c r="F124">
        <f t="shared" si="9"/>
        <v>6.4831332069446052E-2</v>
      </c>
      <c r="G124">
        <f t="shared" si="10"/>
        <v>1.6694068007882353E-7</v>
      </c>
    </row>
    <row r="125" spans="1:7" x14ac:dyDescent="0.2">
      <c r="A125" s="1">
        <v>119</v>
      </c>
      <c r="B125" s="2">
        <v>118</v>
      </c>
      <c r="C125" s="2">
        <v>0.4</v>
      </c>
      <c r="D125">
        <f t="shared" si="8"/>
        <v>0.6</v>
      </c>
      <c r="E125">
        <f t="shared" si="14"/>
        <v>1.3108469204406525E-6</v>
      </c>
      <c r="F125">
        <f t="shared" si="9"/>
        <v>3.7765824506473422E-2</v>
      </c>
      <c r="G125">
        <f t="shared" si="10"/>
        <v>9.7246998104169055E-8</v>
      </c>
    </row>
    <row r="126" spans="1:7" x14ac:dyDescent="0.2">
      <c r="A126" s="1">
        <v>120</v>
      </c>
      <c r="B126" s="2">
        <v>119</v>
      </c>
      <c r="C126" s="2">
        <v>1</v>
      </c>
      <c r="D126">
        <f t="shared" si="8"/>
        <v>0</v>
      </c>
      <c r="E126">
        <f t="shared" si="14"/>
        <v>7.8650815226439153E-7</v>
      </c>
      <c r="F126">
        <f t="shared" si="9"/>
        <v>5.4998773553116623E-2</v>
      </c>
      <c r="G126">
        <f t="shared" si="10"/>
        <v>5.6648736759710132E-8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A0B38059-5D70-7043-86C3-EAB388B2E97B}">
          <xm:f>Sheet1!1:1048576</xm:f>
        </x15:webExtension>
        <x15:webExtension appRef="{6071760B-908B-BD4F-BE93-DB1C3AA90687}">
          <xm:f>Sheet1!#REF!</xm:f>
        </x15:webExtension>
        <x15:webExtension appRef="{4810B07A-9EB3-B04A-8212-E9D6B55DF7A3}">
          <xm:f>Sheet1!$P$107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2023-04-11T21:28:42Z</dcterms:created>
  <dcterms:modified xsi:type="dcterms:W3CDTF">2023-04-14T19:50:47Z</dcterms:modified>
</cp:coreProperties>
</file>