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1\Downloads\"/>
    </mc:Choice>
  </mc:AlternateContent>
  <xr:revisionPtr revIDLastSave="0" documentId="13_ncr:1_{9F2605AE-03AD-4D65-927F-EFF2EBC2A2A2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Raw data" sheetId="1" r:id="rId1"/>
    <sheet name="Sum if" sheetId="2" r:id="rId2"/>
    <sheet name="Concatenate" sheetId="3" r:id="rId3"/>
    <sheet name="Countif" sheetId="5" r:id="rId4"/>
    <sheet name="if" sheetId="4" r:id="rId5"/>
    <sheet name="Sum ifs" sheetId="6" r:id="rId6"/>
    <sheet name="Text to colum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G9" i="6"/>
  <c r="F9" i="6"/>
  <c r="E9" i="6"/>
  <c r="D9" i="6"/>
  <c r="H8" i="6"/>
  <c r="G8" i="6"/>
  <c r="F8" i="6"/>
  <c r="E8" i="6"/>
  <c r="D8" i="6"/>
  <c r="H7" i="6"/>
  <c r="G7" i="6"/>
  <c r="F7" i="6"/>
  <c r="E7" i="6"/>
  <c r="D7" i="6"/>
  <c r="H6" i="6"/>
  <c r="G6" i="6"/>
  <c r="F6" i="6"/>
  <c r="E6" i="6"/>
  <c r="H5" i="6"/>
  <c r="G5" i="6"/>
  <c r="F5" i="6"/>
  <c r="D6" i="6"/>
  <c r="C9" i="6"/>
  <c r="C8" i="6"/>
  <c r="C7" i="6"/>
  <c r="C6" i="6"/>
  <c r="E5" i="6"/>
  <c r="D5" i="6"/>
  <c r="C5" i="6"/>
  <c r="C6" i="4"/>
  <c r="C7" i="4"/>
  <c r="C8" i="4"/>
  <c r="C9" i="4"/>
  <c r="C10" i="4"/>
  <c r="C11" i="4"/>
  <c r="C12" i="4"/>
  <c r="C5" i="4"/>
  <c r="F3" i="5"/>
  <c r="F2" i="5"/>
  <c r="C5" i="3"/>
  <c r="C4" i="3"/>
  <c r="C3" i="3"/>
  <c r="C2" i="3"/>
  <c r="D17" i="2"/>
  <c r="D16" i="2"/>
  <c r="D15" i="2"/>
  <c r="D14" i="2"/>
  <c r="D13" i="2"/>
  <c r="D12" i="2"/>
  <c r="D10" i="2"/>
  <c r="D11" i="2"/>
  <c r="D9" i="2"/>
  <c r="D8" i="2"/>
  <c r="D7" i="2"/>
  <c r="D6" i="2"/>
  <c r="D5" i="2"/>
  <c r="D4" i="2"/>
  <c r="D7" i="7"/>
  <c r="D6" i="7"/>
  <c r="D5" i="7"/>
  <c r="D4" i="7"/>
</calcChain>
</file>

<file path=xl/sharedStrings.xml><?xml version="1.0" encoding="utf-8"?>
<sst xmlns="http://schemas.openxmlformats.org/spreadsheetml/2006/main" count="7669" uniqueCount="206">
  <si>
    <t>City</t>
  </si>
  <si>
    <t>Restaurant_id</t>
  </si>
  <si>
    <t>Brand_Name</t>
  </si>
  <si>
    <t>Orders</t>
  </si>
  <si>
    <t>Gmv</t>
  </si>
  <si>
    <t>Mumbai</t>
  </si>
  <si>
    <t>Foreign Cafe</t>
  </si>
  <si>
    <t>Kolkata</t>
  </si>
  <si>
    <t>Dominos_Pizza</t>
  </si>
  <si>
    <t>Pune</t>
  </si>
  <si>
    <t>Gelato_Italiano</t>
  </si>
  <si>
    <t>Hyderabad</t>
  </si>
  <si>
    <t>Ovenstory_Pizza</t>
  </si>
  <si>
    <t>Delhi</t>
  </si>
  <si>
    <t>Bangalore</t>
  </si>
  <si>
    <t>Chennai</t>
  </si>
  <si>
    <t>KFC</t>
  </si>
  <si>
    <t>Gurgaon</t>
  </si>
  <si>
    <t>Zambar</t>
  </si>
  <si>
    <t>Burger_King</t>
  </si>
  <si>
    <t>Faasos</t>
  </si>
  <si>
    <t>Cafe_Coffee_Day</t>
  </si>
  <si>
    <t>Starbucks_Coffee</t>
  </si>
  <si>
    <t>Natural_Ice_Cream</t>
  </si>
  <si>
    <t>Kettle_&amp;_Kegs</t>
  </si>
  <si>
    <t>Pizza_Hut</t>
  </si>
  <si>
    <t>Mamagoto</t>
  </si>
  <si>
    <t>LunchBox</t>
  </si>
  <si>
    <t>Firangi_Bake</t>
  </si>
  <si>
    <t>Ahmedabad</t>
  </si>
  <si>
    <t>McDonald's</t>
  </si>
  <si>
    <t>Nagpur</t>
  </si>
  <si>
    <t>Freshmenu</t>
  </si>
  <si>
    <t>Lucknow</t>
  </si>
  <si>
    <t>Keventers</t>
  </si>
  <si>
    <t>Chandigarh</t>
  </si>
  <si>
    <t>Vaango</t>
  </si>
  <si>
    <t>The_Artful_Baker</t>
  </si>
  <si>
    <t>Barista</t>
  </si>
  <si>
    <t>Jaipur</t>
  </si>
  <si>
    <t>InnerChef</t>
  </si>
  <si>
    <t>Indore</t>
  </si>
  <si>
    <t>Mainland_China</t>
  </si>
  <si>
    <t>Behrouz_Biryani</t>
  </si>
  <si>
    <t>Krispy_Kreme</t>
  </si>
  <si>
    <t>Charcoal_Eats</t>
  </si>
  <si>
    <t>Chilis</t>
  </si>
  <si>
    <t>Wangs_Kitchen</t>
  </si>
  <si>
    <t>Yum Yum Dilli</t>
  </si>
  <si>
    <t>Sweet_Bengal</t>
  </si>
  <si>
    <t>Dhaba_By_Claridges</t>
  </si>
  <si>
    <t>Wow_Momo</t>
  </si>
  <si>
    <t>Rollmaal</t>
  </si>
  <si>
    <t>Social</t>
  </si>
  <si>
    <t>NIC_Natural_Ice_Creams</t>
  </si>
  <si>
    <t>Healthie</t>
  </si>
  <si>
    <t>Glocal_Junction</t>
  </si>
  <si>
    <t>Mad_Over_Donuts</t>
  </si>
  <si>
    <t>Oh!_Calcutta</t>
  </si>
  <si>
    <t>Thalis_Of_India</t>
  </si>
  <si>
    <t>Nandos</t>
  </si>
  <si>
    <t>Chaayos</t>
  </si>
  <si>
    <t>Coimbatore</t>
  </si>
  <si>
    <t>Sri_Krishna_Sweets</t>
  </si>
  <si>
    <t>Tata_Cha</t>
  </si>
  <si>
    <t>Kochi</t>
  </si>
  <si>
    <t>Sweet_Truth</t>
  </si>
  <si>
    <t>Mandarin_Oak</t>
  </si>
  <si>
    <t>Chai_Point</t>
  </si>
  <si>
    <t>Taco_Bell</t>
  </si>
  <si>
    <t>Paradise</t>
  </si>
  <si>
    <t>Speedy_Chow</t>
  </si>
  <si>
    <t>Smoke_House_Deli</t>
  </si>
  <si>
    <t>Gastronomia</t>
  </si>
  <si>
    <t>Copper_Chimney</t>
  </si>
  <si>
    <t>Flea Bazaar Cafe</t>
  </si>
  <si>
    <t>Barbeque_Nation</t>
  </si>
  <si>
    <t>Kwality_Walls</t>
  </si>
  <si>
    <t>Tea_Trails</t>
  </si>
  <si>
    <t>Street_Food_By_Punjab_Grill</t>
  </si>
  <si>
    <t>Onesta</t>
  </si>
  <si>
    <t>World_In_A_Bowl</t>
  </si>
  <si>
    <t>Indulge_by_Innerchef</t>
  </si>
  <si>
    <t>Punjab_Grill</t>
  </si>
  <si>
    <t>India_Bistro</t>
  </si>
  <si>
    <t>Rajdhani</t>
  </si>
  <si>
    <t>Salt_Water_Cafe</t>
  </si>
  <si>
    <t>Cream_Stone</t>
  </si>
  <si>
    <t>Cold Stone Creamery</t>
  </si>
  <si>
    <t>Yum Yum South</t>
  </si>
  <si>
    <t>Global_Spice_Kitchen</t>
  </si>
  <si>
    <t>#Party_by_The_Beer_Cafe</t>
  </si>
  <si>
    <t>The_French_Loaf</t>
  </si>
  <si>
    <t>Sigree_Global_Grill</t>
  </si>
  <si>
    <t>Asia_Seven</t>
  </si>
  <si>
    <t>Dunkin_Donuts</t>
  </si>
  <si>
    <t>PizzaExpress</t>
  </si>
  <si>
    <t>Asia_Seven_Express</t>
  </si>
  <si>
    <t>Falafel's</t>
  </si>
  <si>
    <t>Innate</t>
  </si>
  <si>
    <t>212_All Day</t>
  </si>
  <si>
    <t>Cookie Man</t>
  </si>
  <si>
    <t>Bombay_Sandwich_Company</t>
  </si>
  <si>
    <t>The_Fatty_Bao</t>
  </si>
  <si>
    <t>Noida</t>
  </si>
  <si>
    <t>SodaBottleOpenerWala</t>
  </si>
  <si>
    <t>Surat</t>
  </si>
  <si>
    <t>California_Pizza_Kitchen</t>
  </si>
  <si>
    <t>Cafe_Mezzuna</t>
  </si>
  <si>
    <t>Hoppipola</t>
  </si>
  <si>
    <t>Flame_&amp;_Grill</t>
  </si>
  <si>
    <t>TGI_Fridays</t>
  </si>
  <si>
    <t>Bombay_Brasserie</t>
  </si>
  <si>
    <t>Zoodles</t>
  </si>
  <si>
    <t>Punjabi_By_Nature</t>
  </si>
  <si>
    <t>Cinnabon_&amp;_Auntie_Anne's</t>
  </si>
  <si>
    <t>Rolls_Mania</t>
  </si>
  <si>
    <t>Hyatt Hotels</t>
  </si>
  <si>
    <t>Royce Chocolate</t>
  </si>
  <si>
    <t>Mad_About_China</t>
  </si>
  <si>
    <t>Hitchki</t>
  </si>
  <si>
    <t>Waffle_Wallah</t>
  </si>
  <si>
    <t>Potluckk</t>
  </si>
  <si>
    <t>Lady_Baga</t>
  </si>
  <si>
    <t>China_Bistro</t>
  </si>
  <si>
    <t>Vizag</t>
  </si>
  <si>
    <t>Harry's_Bar_+_Cafe</t>
  </si>
  <si>
    <t>Papa Bubble</t>
  </si>
  <si>
    <t>The_Chinese_Kitchen</t>
  </si>
  <si>
    <t>Coffe_Beans_&amp;_Tea_Leaves</t>
  </si>
  <si>
    <t>Guppy</t>
  </si>
  <si>
    <t>Cafe_Mangi</t>
  </si>
  <si>
    <t>Baker_Street</t>
  </si>
  <si>
    <t>Shizusan</t>
  </si>
  <si>
    <t>Noodle_Bar</t>
  </si>
  <si>
    <t>Shiro</t>
  </si>
  <si>
    <t>Galito</t>
  </si>
  <si>
    <t>Haka</t>
  </si>
  <si>
    <t>Indian_Tadka</t>
  </si>
  <si>
    <t>Olive_Trails</t>
  </si>
  <si>
    <t>Hello_Cravings_By_Cafe_Coffee_Day</t>
  </si>
  <si>
    <t>Monkey_Bar</t>
  </si>
  <si>
    <t>Gong_Modern_Asian</t>
  </si>
  <si>
    <t>Rasovara</t>
  </si>
  <si>
    <t>Fresc_Co</t>
  </si>
  <si>
    <t>Shizusan Shophouse &amp; Bar</t>
  </si>
  <si>
    <t>Bloomsburys Boutique Cafe</t>
  </si>
  <si>
    <t>Find number of orders in each city using formula</t>
  </si>
  <si>
    <t>Combine Both colums value</t>
  </si>
  <si>
    <t>Example:</t>
  </si>
  <si>
    <t xml:space="preserve">Swiggy </t>
  </si>
  <si>
    <t>Swiggy  Bangalore</t>
  </si>
  <si>
    <t>Brand</t>
  </si>
  <si>
    <t>city</t>
  </si>
  <si>
    <t>National</t>
  </si>
  <si>
    <t>Burger</t>
  </si>
  <si>
    <t>Partner</t>
  </si>
  <si>
    <t>Coldstone</t>
  </si>
  <si>
    <t>India</t>
  </si>
  <si>
    <t xml:space="preserve"> </t>
  </si>
  <si>
    <t xml:space="preserve">Calculate target status in Achieved /not Achieved </t>
  </si>
  <si>
    <t>More than 50000 gmv is considered  as Achieved</t>
  </si>
  <si>
    <t>Target_Status</t>
  </si>
  <si>
    <t>McDonalds</t>
  </si>
  <si>
    <t>Domino's</t>
  </si>
  <si>
    <t>Numers</t>
  </si>
  <si>
    <t>Count Posiitive and Negative numbers</t>
  </si>
  <si>
    <t xml:space="preserve">Positive </t>
  </si>
  <si>
    <t>Negative</t>
  </si>
  <si>
    <r>
      <t xml:space="preserve">Calculate the SUM for every combination of variables in rows ( e.g. alpha) and variables in columns (e.g. A) with data in column M using </t>
    </r>
    <r>
      <rPr>
        <b/>
        <sz val="11"/>
        <color rgb="FFFF0000"/>
        <rFont val="Arial"/>
        <family val="2"/>
      </rPr>
      <t>excel formula only</t>
    </r>
  </si>
  <si>
    <t>Rows</t>
  </si>
  <si>
    <t>Columns</t>
  </si>
  <si>
    <t>Values</t>
  </si>
  <si>
    <t>gamma</t>
  </si>
  <si>
    <t>B</t>
  </si>
  <si>
    <t>C</t>
  </si>
  <si>
    <t>A</t>
  </si>
  <si>
    <t>D</t>
  </si>
  <si>
    <t>E</t>
  </si>
  <si>
    <t>F</t>
  </si>
  <si>
    <t>alpha</t>
  </si>
  <si>
    <t>beta</t>
  </si>
  <si>
    <t>lambda</t>
  </si>
  <si>
    <t>delta</t>
  </si>
  <si>
    <t>Fill this table</t>
  </si>
  <si>
    <t>Text</t>
  </si>
  <si>
    <t>Value 1</t>
  </si>
  <si>
    <t>Value 2</t>
  </si>
  <si>
    <t>Value 3</t>
  </si>
  <si>
    <t>Value 4</t>
  </si>
  <si>
    <t>Value 5</t>
  </si>
  <si>
    <t>Value 6</t>
  </si>
  <si>
    <t>alpha 115 54 56 132 29 108</t>
  </si>
  <si>
    <t xml:space="preserve"> 115</t>
  </si>
  <si>
    <t xml:space="preserve"> 54</t>
  </si>
  <si>
    <t xml:space="preserve"> 56</t>
  </si>
  <si>
    <t xml:space="preserve"> 132</t>
  </si>
  <si>
    <t xml:space="preserve"> 29</t>
  </si>
  <si>
    <t xml:space="preserve"> 108</t>
  </si>
  <si>
    <t>beta 22 182 18 82 147 122</t>
  </si>
  <si>
    <t>gamma 30 98 139 97 176 94</t>
  </si>
  <si>
    <t>delta 104 199 181 8 115 185</t>
  </si>
  <si>
    <t>lambda 170 147 165 111 90 32</t>
  </si>
  <si>
    <t>_x0001_</t>
  </si>
  <si>
    <t>Delimit the following data using text to columns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</si>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</sst>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i/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57">
    <xf numFmtId="0" fontId="0" fillId="0" borderId="0" xfId="0"/>
    <xf numFmtId="0" fontId="1" fillId="2" borderId="1" xfId="0" applyFont="1" applyFill="1" applyBorder="1"/>
    <xf numFmtId="0" fontId="3" fillId="0" borderId="1" xfId="0" applyFont="1" applyBorder="1"/>
    <xf numFmtId="1" fontId="3" fillId="0" borderId="1" xfId="0" applyNumberFormat="1" applyFont="1" applyBorder="1"/>
    <xf numFmtId="1" fontId="0" fillId="0" borderId="1" xfId="0" applyNumberFormat="1" applyBorder="1"/>
    <xf numFmtId="0" fontId="0" fillId="3" borderId="0" xfId="0" applyFill="1"/>
    <xf numFmtId="0" fontId="0" fillId="3" borderId="1" xfId="0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4" borderId="0" xfId="0" applyFill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5" fillId="5" borderId="0" xfId="1" applyFont="1" applyFill="1"/>
    <xf numFmtId="0" fontId="5" fillId="5" borderId="0" xfId="1" applyFont="1" applyFill="1" applyAlignment="1">
      <alignment horizontal="left" wrapText="1"/>
    </xf>
    <xf numFmtId="0" fontId="5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5" borderId="0" xfId="1" applyFont="1" applyFill="1"/>
    <xf numFmtId="0" fontId="8" fillId="0" borderId="5" xfId="0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7" xfId="1" applyFont="1" applyBorder="1"/>
    <xf numFmtId="0" fontId="5" fillId="0" borderId="8" xfId="1" applyFont="1" applyBorder="1" applyAlignment="1">
      <alignment horizontal="center" vertical="center"/>
    </xf>
    <xf numFmtId="0" fontId="8" fillId="0" borderId="10" xfId="0" applyFont="1" applyBorder="1" applyAlignment="1">
      <alignment vertical="center"/>
    </xf>
    <xf numFmtId="0" fontId="7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/>
    </xf>
    <xf numFmtId="0" fontId="5" fillId="0" borderId="10" xfId="1" applyFont="1" applyBorder="1"/>
    <xf numFmtId="0" fontId="9" fillId="5" borderId="0" xfId="0" applyFont="1" applyFill="1" applyAlignment="1">
      <alignment vertical="center"/>
    </xf>
    <xf numFmtId="0" fontId="8" fillId="0" borderId="12" xfId="0" applyFont="1" applyBorder="1" applyAlignment="1">
      <alignment horizontal="center" vertical="center"/>
    </xf>
    <xf numFmtId="0" fontId="7" fillId="0" borderId="13" xfId="1" applyFont="1" applyBorder="1" applyAlignment="1">
      <alignment horizontal="center"/>
    </xf>
    <xf numFmtId="0" fontId="7" fillId="0" borderId="14" xfId="1" applyFont="1" applyBorder="1" applyAlignment="1">
      <alignment horizontal="center"/>
    </xf>
    <xf numFmtId="0" fontId="7" fillId="5" borderId="0" xfId="1" applyFont="1" applyFill="1" applyAlignment="1">
      <alignment horizontal="center"/>
    </xf>
    <xf numFmtId="0" fontId="8" fillId="0" borderId="12" xfId="0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7" xfId="1" applyFont="1" applyBorder="1"/>
    <xf numFmtId="0" fontId="5" fillId="0" borderId="16" xfId="1" applyFont="1" applyBorder="1"/>
    <xf numFmtId="0" fontId="5" fillId="0" borderId="8" xfId="1" applyFont="1" applyBorder="1"/>
    <xf numFmtId="0" fontId="5" fillId="0" borderId="9" xfId="1" applyFont="1" applyBorder="1"/>
    <xf numFmtId="0" fontId="7" fillId="0" borderId="17" xfId="1" applyFont="1" applyBorder="1"/>
    <xf numFmtId="0" fontId="10" fillId="0" borderId="10" xfId="0" applyFont="1" applyBorder="1"/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7" fillId="0" borderId="10" xfId="1" applyFont="1" applyBorder="1"/>
    <xf numFmtId="0" fontId="7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11" xfId="1" applyFont="1" applyBorder="1"/>
    <xf numFmtId="0" fontId="7" fillId="0" borderId="12" xfId="1" applyFont="1" applyBorder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11" fillId="5" borderId="0" xfId="1" applyFont="1" applyFill="1"/>
    <xf numFmtId="0" fontId="7" fillId="5" borderId="0" xfId="1" applyFont="1" applyFill="1" applyAlignment="1">
      <alignment wrapText="1"/>
    </xf>
    <xf numFmtId="0" fontId="0" fillId="3" borderId="0" xfId="0" applyFill="1" applyAlignment="1">
      <alignment horizontal="center"/>
    </xf>
    <xf numFmtId="0" fontId="5" fillId="5" borderId="0" xfId="1" applyFont="1" applyFill="1" applyAlignment="1">
      <alignment horizontal="left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E3695"/>
  <sheetViews>
    <sheetView topLeftCell="A3674" workbookViewId="0">
      <selection activeCell="D4" sqref="D1:D4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222930</v>
      </c>
      <c r="C2" s="2" t="s">
        <v>6</v>
      </c>
      <c r="D2" s="4">
        <v>2.5</v>
      </c>
      <c r="E2" s="4">
        <v>13191.25</v>
      </c>
    </row>
    <row r="3" spans="1:5" x14ac:dyDescent="0.25">
      <c r="A3" s="2" t="s">
        <v>7</v>
      </c>
      <c r="B3" s="3">
        <v>107725.5</v>
      </c>
      <c r="C3" s="2" t="s">
        <v>8</v>
      </c>
      <c r="D3" s="4">
        <v>92.5</v>
      </c>
      <c r="E3" s="4">
        <v>427559.16666666669</v>
      </c>
    </row>
    <row r="4" spans="1:5" x14ac:dyDescent="0.25">
      <c r="A4" s="2" t="s">
        <v>9</v>
      </c>
      <c r="B4" s="3">
        <v>64341</v>
      </c>
      <c r="C4" s="2" t="s">
        <v>10</v>
      </c>
      <c r="D4" s="4">
        <v>2.5</v>
      </c>
      <c r="E4" s="4">
        <v>14233.333333333334</v>
      </c>
    </row>
    <row r="5" spans="1:5" x14ac:dyDescent="0.25">
      <c r="A5" s="2" t="s">
        <v>11</v>
      </c>
      <c r="B5" s="3">
        <v>206563.5</v>
      </c>
      <c r="C5" s="2" t="s">
        <v>12</v>
      </c>
      <c r="D5" s="4">
        <v>25</v>
      </c>
      <c r="E5" s="4">
        <v>87433.333333333343</v>
      </c>
    </row>
    <row r="6" spans="1:5" x14ac:dyDescent="0.25">
      <c r="A6" s="2" t="s">
        <v>13</v>
      </c>
      <c r="B6" s="3">
        <v>134896.5</v>
      </c>
      <c r="C6" s="2" t="s">
        <v>8</v>
      </c>
      <c r="D6" s="4">
        <v>22.5</v>
      </c>
      <c r="E6" s="4">
        <v>169707.08333333334</v>
      </c>
    </row>
    <row r="7" spans="1:5" x14ac:dyDescent="0.25">
      <c r="A7" s="2" t="s">
        <v>14</v>
      </c>
      <c r="B7" s="3">
        <v>107037</v>
      </c>
      <c r="C7" s="2" t="s">
        <v>8</v>
      </c>
      <c r="D7" s="4">
        <v>87.5</v>
      </c>
      <c r="E7" s="4">
        <v>435031.66666666669</v>
      </c>
    </row>
    <row r="8" spans="1:5" x14ac:dyDescent="0.25">
      <c r="A8" s="2" t="s">
        <v>15</v>
      </c>
      <c r="B8" s="3">
        <v>80235</v>
      </c>
      <c r="C8" s="2" t="s">
        <v>16</v>
      </c>
      <c r="D8" s="4">
        <v>47.5</v>
      </c>
      <c r="E8" s="4">
        <v>226081.25</v>
      </c>
    </row>
    <row r="9" spans="1:5" x14ac:dyDescent="0.25">
      <c r="A9" s="2" t="s">
        <v>17</v>
      </c>
      <c r="B9" s="3">
        <v>12078</v>
      </c>
      <c r="C9" s="2" t="s">
        <v>18</v>
      </c>
      <c r="D9" s="4">
        <v>2.5</v>
      </c>
      <c r="E9" s="4">
        <v>33550</v>
      </c>
    </row>
    <row r="10" spans="1:5" x14ac:dyDescent="0.25">
      <c r="A10" s="2" t="s">
        <v>14</v>
      </c>
      <c r="B10" s="3">
        <v>107311.5</v>
      </c>
      <c r="C10" s="2" t="s">
        <v>8</v>
      </c>
      <c r="D10" s="4">
        <v>60</v>
      </c>
      <c r="E10" s="4">
        <v>353977.91666666669</v>
      </c>
    </row>
    <row r="11" spans="1:5" x14ac:dyDescent="0.25">
      <c r="A11" s="2" t="s">
        <v>13</v>
      </c>
      <c r="B11" s="3">
        <v>43668</v>
      </c>
      <c r="C11" s="2" t="s">
        <v>19</v>
      </c>
      <c r="D11" s="4">
        <v>287.5</v>
      </c>
      <c r="E11" s="4">
        <v>791957.91666666674</v>
      </c>
    </row>
    <row r="12" spans="1:5" x14ac:dyDescent="0.25">
      <c r="A12" s="2" t="s">
        <v>15</v>
      </c>
      <c r="B12" s="3">
        <v>80955</v>
      </c>
      <c r="C12" s="2" t="s">
        <v>20</v>
      </c>
      <c r="D12" s="4">
        <v>27.5</v>
      </c>
      <c r="E12" s="4">
        <v>68243.75</v>
      </c>
    </row>
    <row r="13" spans="1:5" x14ac:dyDescent="0.25">
      <c r="A13" s="2" t="s">
        <v>13</v>
      </c>
      <c r="B13" s="3">
        <v>80293.5</v>
      </c>
      <c r="C13" s="2" t="s">
        <v>21</v>
      </c>
      <c r="D13" s="4">
        <v>10</v>
      </c>
      <c r="E13" s="4">
        <v>51443.333333333336</v>
      </c>
    </row>
    <row r="14" spans="1:5" x14ac:dyDescent="0.25">
      <c r="A14" s="2" t="s">
        <v>5</v>
      </c>
      <c r="B14" s="3">
        <v>270832.5</v>
      </c>
      <c r="C14" s="2" t="s">
        <v>22</v>
      </c>
      <c r="D14" s="4">
        <v>7.5</v>
      </c>
      <c r="E14" s="4">
        <v>34998.75</v>
      </c>
    </row>
    <row r="15" spans="1:5" x14ac:dyDescent="0.25">
      <c r="A15" s="2" t="s">
        <v>14</v>
      </c>
      <c r="B15" s="3">
        <v>133519.5</v>
      </c>
      <c r="C15" s="2" t="s">
        <v>23</v>
      </c>
      <c r="D15" s="4">
        <v>100</v>
      </c>
      <c r="E15" s="4">
        <v>269543.75</v>
      </c>
    </row>
    <row r="16" spans="1:5" x14ac:dyDescent="0.25">
      <c r="A16" s="2" t="s">
        <v>5</v>
      </c>
      <c r="B16" s="3">
        <v>110092.5</v>
      </c>
      <c r="C16" s="2" t="s">
        <v>8</v>
      </c>
      <c r="D16" s="4">
        <v>87.5</v>
      </c>
      <c r="E16" s="4">
        <v>513925</v>
      </c>
    </row>
    <row r="17" spans="1:5" x14ac:dyDescent="0.25">
      <c r="A17" s="2" t="s">
        <v>14</v>
      </c>
      <c r="B17" s="3">
        <v>208714.5</v>
      </c>
      <c r="C17" s="2" t="s">
        <v>24</v>
      </c>
      <c r="D17" s="4">
        <v>5</v>
      </c>
      <c r="E17" s="4">
        <v>30652.5</v>
      </c>
    </row>
    <row r="18" spans="1:5" x14ac:dyDescent="0.25">
      <c r="A18" s="2" t="s">
        <v>14</v>
      </c>
      <c r="B18" s="3">
        <v>47596.5</v>
      </c>
      <c r="C18" s="2" t="s">
        <v>25</v>
      </c>
      <c r="D18" s="4">
        <v>52.5</v>
      </c>
      <c r="E18" s="4">
        <v>340608.75</v>
      </c>
    </row>
    <row r="19" spans="1:5" x14ac:dyDescent="0.25">
      <c r="A19" s="2" t="s">
        <v>17</v>
      </c>
      <c r="B19" s="3">
        <v>3312</v>
      </c>
      <c r="C19" s="2" t="s">
        <v>26</v>
      </c>
      <c r="D19" s="4">
        <v>7.5</v>
      </c>
      <c r="E19" s="4">
        <v>91245.833333333343</v>
      </c>
    </row>
    <row r="20" spans="1:5" x14ac:dyDescent="0.25">
      <c r="A20" s="2" t="s">
        <v>17</v>
      </c>
      <c r="B20" s="3">
        <v>283450.5</v>
      </c>
      <c r="C20" s="2" t="s">
        <v>27</v>
      </c>
      <c r="D20" s="4">
        <v>25</v>
      </c>
      <c r="E20" s="4">
        <v>43081.25</v>
      </c>
    </row>
    <row r="21" spans="1:5" x14ac:dyDescent="0.25">
      <c r="A21" s="2" t="s">
        <v>15</v>
      </c>
      <c r="B21" s="3">
        <v>154620</v>
      </c>
      <c r="C21" s="2" t="s">
        <v>28</v>
      </c>
      <c r="D21" s="4">
        <v>12.5</v>
      </c>
      <c r="E21" s="4">
        <v>57187.5</v>
      </c>
    </row>
    <row r="22" spans="1:5" x14ac:dyDescent="0.25">
      <c r="A22" s="2" t="s">
        <v>29</v>
      </c>
      <c r="B22" s="3">
        <v>169591.5</v>
      </c>
      <c r="C22" s="2" t="s">
        <v>30</v>
      </c>
      <c r="D22" s="4">
        <v>160</v>
      </c>
      <c r="E22" s="4">
        <v>489220</v>
      </c>
    </row>
    <row r="23" spans="1:5" x14ac:dyDescent="0.25">
      <c r="A23" s="2" t="s">
        <v>31</v>
      </c>
      <c r="B23" s="3">
        <v>258727.5</v>
      </c>
      <c r="C23" s="2" t="s">
        <v>25</v>
      </c>
      <c r="D23" s="4">
        <v>15</v>
      </c>
      <c r="E23" s="4">
        <v>65270</v>
      </c>
    </row>
    <row r="24" spans="1:5" x14ac:dyDescent="0.25">
      <c r="A24" s="2" t="s">
        <v>5</v>
      </c>
      <c r="B24" s="3">
        <v>136075.5</v>
      </c>
      <c r="C24" s="2" t="s">
        <v>30</v>
      </c>
      <c r="D24" s="4">
        <v>30</v>
      </c>
      <c r="E24" s="4">
        <v>58051.666666666672</v>
      </c>
    </row>
    <row r="25" spans="1:5" x14ac:dyDescent="0.25">
      <c r="A25" s="2" t="s">
        <v>17</v>
      </c>
      <c r="B25" s="3">
        <v>199026</v>
      </c>
      <c r="C25" s="2" t="s">
        <v>32</v>
      </c>
      <c r="D25" s="4">
        <v>225</v>
      </c>
      <c r="E25" s="4">
        <v>697789.16666666674</v>
      </c>
    </row>
    <row r="26" spans="1:5" x14ac:dyDescent="0.25">
      <c r="A26" s="2" t="s">
        <v>33</v>
      </c>
      <c r="B26" s="3">
        <v>285192</v>
      </c>
      <c r="C26" s="2" t="s">
        <v>34</v>
      </c>
      <c r="D26" s="4">
        <v>30</v>
      </c>
      <c r="E26" s="4">
        <v>72234.166666666672</v>
      </c>
    </row>
    <row r="27" spans="1:5" x14ac:dyDescent="0.25">
      <c r="A27" s="2" t="s">
        <v>5</v>
      </c>
      <c r="B27" s="3">
        <v>67657.5</v>
      </c>
      <c r="C27" s="2" t="s">
        <v>21</v>
      </c>
      <c r="D27" s="4">
        <v>5</v>
      </c>
      <c r="E27" s="4">
        <v>23561.25</v>
      </c>
    </row>
    <row r="28" spans="1:5" x14ac:dyDescent="0.25">
      <c r="A28" s="2" t="s">
        <v>14</v>
      </c>
      <c r="B28" s="3">
        <v>106893</v>
      </c>
      <c r="C28" s="2" t="s">
        <v>30</v>
      </c>
      <c r="D28" s="4">
        <v>142.5</v>
      </c>
      <c r="E28" s="4">
        <v>511637.5</v>
      </c>
    </row>
    <row r="29" spans="1:5" x14ac:dyDescent="0.25">
      <c r="A29" s="2" t="s">
        <v>13</v>
      </c>
      <c r="B29" s="3">
        <v>108949.5</v>
      </c>
      <c r="C29" s="2" t="s">
        <v>8</v>
      </c>
      <c r="D29" s="4">
        <v>107.5</v>
      </c>
      <c r="E29" s="4">
        <v>622937.08333333337</v>
      </c>
    </row>
    <row r="30" spans="1:5" x14ac:dyDescent="0.25">
      <c r="A30" s="2" t="s">
        <v>35</v>
      </c>
      <c r="B30" s="3">
        <v>289107</v>
      </c>
      <c r="C30" s="2" t="s">
        <v>36</v>
      </c>
      <c r="D30" s="4">
        <v>2.5</v>
      </c>
      <c r="E30" s="4">
        <v>3837.916666666667</v>
      </c>
    </row>
    <row r="31" spans="1:5" x14ac:dyDescent="0.25">
      <c r="A31" s="2" t="s">
        <v>13</v>
      </c>
      <c r="B31" s="3">
        <v>131895</v>
      </c>
      <c r="C31" s="2" t="s">
        <v>37</v>
      </c>
      <c r="D31" s="4">
        <v>10</v>
      </c>
      <c r="E31" s="4">
        <v>45648.333333333336</v>
      </c>
    </row>
    <row r="32" spans="1:5" x14ac:dyDescent="0.25">
      <c r="A32" s="2" t="s">
        <v>29</v>
      </c>
      <c r="B32" s="3">
        <v>214155</v>
      </c>
      <c r="C32" s="2" t="s">
        <v>25</v>
      </c>
      <c r="D32" s="4">
        <v>27.5</v>
      </c>
      <c r="E32" s="4">
        <v>124465.41666666667</v>
      </c>
    </row>
    <row r="33" spans="1:5" x14ac:dyDescent="0.25">
      <c r="A33" s="2" t="s">
        <v>13</v>
      </c>
      <c r="B33" s="3">
        <v>95670</v>
      </c>
      <c r="C33" s="2" t="s">
        <v>38</v>
      </c>
      <c r="D33" s="4">
        <v>2.5</v>
      </c>
      <c r="E33" s="4">
        <v>11259.583333333334</v>
      </c>
    </row>
    <row r="34" spans="1:5" x14ac:dyDescent="0.25">
      <c r="A34" s="2" t="s">
        <v>39</v>
      </c>
      <c r="B34" s="3">
        <v>273123</v>
      </c>
      <c r="C34" s="2" t="s">
        <v>21</v>
      </c>
      <c r="D34" s="4">
        <v>10</v>
      </c>
      <c r="E34" s="4">
        <v>22849.583333333336</v>
      </c>
    </row>
    <row r="35" spans="1:5" x14ac:dyDescent="0.25">
      <c r="A35" s="2" t="s">
        <v>9</v>
      </c>
      <c r="B35" s="3">
        <v>106771.5</v>
      </c>
      <c r="C35" s="2" t="s">
        <v>30</v>
      </c>
      <c r="D35" s="4">
        <v>180</v>
      </c>
      <c r="E35" s="4">
        <v>675092.08333333337</v>
      </c>
    </row>
    <row r="36" spans="1:5" x14ac:dyDescent="0.25">
      <c r="A36" s="2" t="s">
        <v>5</v>
      </c>
      <c r="B36" s="3">
        <v>202122</v>
      </c>
      <c r="C36" s="2" t="s">
        <v>40</v>
      </c>
      <c r="D36" s="4">
        <v>2.5</v>
      </c>
      <c r="E36" s="4">
        <v>8895.8333333333339</v>
      </c>
    </row>
    <row r="37" spans="1:5" x14ac:dyDescent="0.25">
      <c r="A37" s="2" t="s">
        <v>5</v>
      </c>
      <c r="B37" s="3">
        <v>143914.5</v>
      </c>
      <c r="C37" s="2" t="s">
        <v>23</v>
      </c>
      <c r="D37" s="4">
        <v>42.5</v>
      </c>
      <c r="E37" s="4">
        <v>147162.5</v>
      </c>
    </row>
    <row r="38" spans="1:5" x14ac:dyDescent="0.25">
      <c r="A38" s="2" t="s">
        <v>9</v>
      </c>
      <c r="B38" s="3">
        <v>146038.5</v>
      </c>
      <c r="C38" s="2" t="s">
        <v>23</v>
      </c>
      <c r="D38" s="4">
        <v>12.5</v>
      </c>
      <c r="E38" s="4">
        <v>27068.75</v>
      </c>
    </row>
    <row r="39" spans="1:5" x14ac:dyDescent="0.25">
      <c r="A39" s="2" t="s">
        <v>41</v>
      </c>
      <c r="B39" s="3">
        <v>293697</v>
      </c>
      <c r="C39" s="2" t="s">
        <v>30</v>
      </c>
      <c r="D39" s="4">
        <v>172.5</v>
      </c>
      <c r="E39" s="4">
        <v>443902.08333333337</v>
      </c>
    </row>
    <row r="40" spans="1:5" x14ac:dyDescent="0.25">
      <c r="A40" s="2" t="s">
        <v>11</v>
      </c>
      <c r="B40" s="3">
        <v>76945.5</v>
      </c>
      <c r="C40" s="2" t="s">
        <v>16</v>
      </c>
      <c r="D40" s="4">
        <v>37.5</v>
      </c>
      <c r="E40" s="4">
        <v>138597.08333333334</v>
      </c>
    </row>
    <row r="41" spans="1:5" x14ac:dyDescent="0.25">
      <c r="A41" s="2" t="s">
        <v>29</v>
      </c>
      <c r="B41" s="3">
        <v>225810</v>
      </c>
      <c r="C41" s="2" t="s">
        <v>30</v>
      </c>
      <c r="D41" s="4">
        <v>145</v>
      </c>
      <c r="E41" s="4">
        <v>563945</v>
      </c>
    </row>
    <row r="42" spans="1:5" x14ac:dyDescent="0.25">
      <c r="A42" s="2" t="s">
        <v>15</v>
      </c>
      <c r="B42" s="3">
        <v>73035</v>
      </c>
      <c r="C42" s="2" t="s">
        <v>25</v>
      </c>
      <c r="D42" s="4">
        <v>30</v>
      </c>
      <c r="E42" s="4">
        <v>159133.75</v>
      </c>
    </row>
    <row r="43" spans="1:5" x14ac:dyDescent="0.25">
      <c r="A43" s="2" t="s">
        <v>5</v>
      </c>
      <c r="B43" s="3">
        <v>258205.5</v>
      </c>
      <c r="C43" s="2" t="s">
        <v>34</v>
      </c>
      <c r="D43" s="4">
        <v>12.5</v>
      </c>
      <c r="E43" s="4">
        <v>30728.75</v>
      </c>
    </row>
    <row r="44" spans="1:5" x14ac:dyDescent="0.25">
      <c r="A44" s="2" t="s">
        <v>14</v>
      </c>
      <c r="B44" s="3">
        <v>106645.5</v>
      </c>
      <c r="C44" s="2" t="s">
        <v>30</v>
      </c>
      <c r="D44" s="4">
        <v>337.5</v>
      </c>
      <c r="E44" s="4">
        <v>1286057.9166666667</v>
      </c>
    </row>
    <row r="45" spans="1:5" x14ac:dyDescent="0.25">
      <c r="A45" s="2" t="s">
        <v>7</v>
      </c>
      <c r="B45" s="3">
        <v>176877</v>
      </c>
      <c r="C45" s="2" t="s">
        <v>16</v>
      </c>
      <c r="D45" s="4">
        <v>37.5</v>
      </c>
      <c r="E45" s="4">
        <v>211390.41666666669</v>
      </c>
    </row>
    <row r="46" spans="1:5" x14ac:dyDescent="0.25">
      <c r="A46" s="2" t="s">
        <v>15</v>
      </c>
      <c r="B46" s="3">
        <v>41085</v>
      </c>
      <c r="C46" s="2" t="s">
        <v>42</v>
      </c>
      <c r="D46" s="4">
        <v>12.5</v>
      </c>
      <c r="E46" s="4">
        <v>159794.58333333334</v>
      </c>
    </row>
    <row r="47" spans="1:5" x14ac:dyDescent="0.25">
      <c r="A47" s="2" t="s">
        <v>7</v>
      </c>
      <c r="B47" s="3">
        <v>115321.5</v>
      </c>
      <c r="C47" s="2" t="s">
        <v>38</v>
      </c>
      <c r="D47" s="4">
        <v>5</v>
      </c>
      <c r="E47" s="4">
        <v>16088.75</v>
      </c>
    </row>
    <row r="48" spans="1:5" x14ac:dyDescent="0.25">
      <c r="A48" s="2" t="s">
        <v>13</v>
      </c>
      <c r="B48" s="3">
        <v>116154</v>
      </c>
      <c r="C48" s="2" t="s">
        <v>43</v>
      </c>
      <c r="D48" s="4">
        <v>97.5</v>
      </c>
      <c r="E48" s="4">
        <v>568138.75</v>
      </c>
    </row>
    <row r="49" spans="1:5" x14ac:dyDescent="0.25">
      <c r="A49" s="2" t="s">
        <v>13</v>
      </c>
      <c r="B49" s="3">
        <v>28386</v>
      </c>
      <c r="C49" s="2" t="s">
        <v>44</v>
      </c>
      <c r="D49" s="4">
        <v>40</v>
      </c>
      <c r="E49" s="4">
        <v>156922.5</v>
      </c>
    </row>
    <row r="50" spans="1:5" x14ac:dyDescent="0.25">
      <c r="A50" s="2" t="s">
        <v>14</v>
      </c>
      <c r="B50" s="3">
        <v>31657.5</v>
      </c>
      <c r="C50" s="2" t="s">
        <v>21</v>
      </c>
      <c r="D50" s="4">
        <v>7.5</v>
      </c>
      <c r="E50" s="4">
        <v>63084.166666666672</v>
      </c>
    </row>
    <row r="51" spans="1:5" x14ac:dyDescent="0.25">
      <c r="A51" s="2" t="s">
        <v>11</v>
      </c>
      <c r="B51" s="3">
        <v>110839.5</v>
      </c>
      <c r="C51" s="2" t="s">
        <v>8</v>
      </c>
      <c r="D51" s="4">
        <v>90</v>
      </c>
      <c r="E51" s="4">
        <v>430914.16666666669</v>
      </c>
    </row>
    <row r="52" spans="1:5" x14ac:dyDescent="0.25">
      <c r="A52" s="2" t="s">
        <v>13</v>
      </c>
      <c r="B52" s="3">
        <v>94428</v>
      </c>
      <c r="C52" s="2" t="s">
        <v>24</v>
      </c>
      <c r="D52" s="4">
        <v>2.5</v>
      </c>
      <c r="E52" s="4">
        <v>4702.0833333333339</v>
      </c>
    </row>
    <row r="53" spans="1:5" x14ac:dyDescent="0.25">
      <c r="A53" s="2" t="s">
        <v>13</v>
      </c>
      <c r="B53" s="3">
        <v>114538.5</v>
      </c>
      <c r="C53" s="2" t="s">
        <v>8</v>
      </c>
      <c r="D53" s="4">
        <v>5</v>
      </c>
      <c r="E53" s="4">
        <v>44352.083333333336</v>
      </c>
    </row>
    <row r="54" spans="1:5" x14ac:dyDescent="0.25">
      <c r="A54" s="2" t="s">
        <v>5</v>
      </c>
      <c r="B54" s="3">
        <v>32112</v>
      </c>
      <c r="C54" s="2" t="s">
        <v>45</v>
      </c>
      <c r="D54" s="4">
        <v>40</v>
      </c>
      <c r="E54" s="4">
        <v>142257.08333333334</v>
      </c>
    </row>
    <row r="55" spans="1:5" x14ac:dyDescent="0.25">
      <c r="A55" s="2" t="s">
        <v>13</v>
      </c>
      <c r="B55" s="3">
        <v>27319.5</v>
      </c>
      <c r="C55" s="2" t="s">
        <v>46</v>
      </c>
      <c r="D55" s="4">
        <v>7.5</v>
      </c>
      <c r="E55" s="4">
        <v>69006.25</v>
      </c>
    </row>
    <row r="56" spans="1:5" x14ac:dyDescent="0.25">
      <c r="A56" s="2" t="s">
        <v>14</v>
      </c>
      <c r="B56" s="3">
        <v>283374</v>
      </c>
      <c r="C56" s="2" t="s">
        <v>27</v>
      </c>
      <c r="D56" s="4">
        <v>32.5</v>
      </c>
      <c r="E56" s="4">
        <v>52358.333333333336</v>
      </c>
    </row>
    <row r="57" spans="1:5" x14ac:dyDescent="0.25">
      <c r="A57" s="2" t="s">
        <v>14</v>
      </c>
      <c r="B57" s="3">
        <v>27760.5</v>
      </c>
      <c r="C57" s="2" t="s">
        <v>47</v>
      </c>
      <c r="D57" s="4">
        <v>15</v>
      </c>
      <c r="E57" s="4">
        <v>63058.75</v>
      </c>
    </row>
    <row r="58" spans="1:5" x14ac:dyDescent="0.25">
      <c r="A58" s="2" t="s">
        <v>5</v>
      </c>
      <c r="B58" s="3">
        <v>110200.5</v>
      </c>
      <c r="C58" s="2" t="s">
        <v>8</v>
      </c>
      <c r="D58" s="4">
        <v>80</v>
      </c>
      <c r="E58" s="4">
        <v>384122.08333333337</v>
      </c>
    </row>
    <row r="59" spans="1:5" x14ac:dyDescent="0.25">
      <c r="A59" s="2" t="s">
        <v>9</v>
      </c>
      <c r="B59" s="3">
        <v>283180.5</v>
      </c>
      <c r="C59" s="2" t="s">
        <v>27</v>
      </c>
      <c r="D59" s="4">
        <v>52.5</v>
      </c>
      <c r="E59" s="4">
        <v>90229.166666666672</v>
      </c>
    </row>
    <row r="60" spans="1:5" x14ac:dyDescent="0.25">
      <c r="A60" s="2" t="s">
        <v>15</v>
      </c>
      <c r="B60" s="3">
        <v>109584</v>
      </c>
      <c r="C60" s="2" t="s">
        <v>8</v>
      </c>
      <c r="D60" s="4">
        <v>12.5</v>
      </c>
      <c r="E60" s="4">
        <v>83620.833333333343</v>
      </c>
    </row>
    <row r="61" spans="1:5" x14ac:dyDescent="0.25">
      <c r="A61" s="2" t="s">
        <v>15</v>
      </c>
      <c r="B61" s="3">
        <v>230863.5</v>
      </c>
      <c r="C61" s="2" t="s">
        <v>10</v>
      </c>
      <c r="D61" s="4">
        <v>2.5</v>
      </c>
      <c r="E61" s="4">
        <v>3888.75</v>
      </c>
    </row>
    <row r="62" spans="1:5" x14ac:dyDescent="0.25">
      <c r="A62" s="2" t="s">
        <v>17</v>
      </c>
      <c r="B62" s="3">
        <v>237636</v>
      </c>
      <c r="C62" s="2" t="s">
        <v>48</v>
      </c>
      <c r="D62" s="4">
        <v>20</v>
      </c>
      <c r="E62" s="4">
        <v>94473.75</v>
      </c>
    </row>
    <row r="63" spans="1:5" x14ac:dyDescent="0.25">
      <c r="A63" s="2" t="s">
        <v>5</v>
      </c>
      <c r="B63" s="3">
        <v>206595</v>
      </c>
      <c r="C63" s="2" t="s">
        <v>49</v>
      </c>
      <c r="D63" s="4">
        <v>37.5</v>
      </c>
      <c r="E63" s="4">
        <v>63007.916666666672</v>
      </c>
    </row>
    <row r="64" spans="1:5" x14ac:dyDescent="0.25">
      <c r="A64" s="2" t="s">
        <v>5</v>
      </c>
      <c r="B64" s="3">
        <v>50778</v>
      </c>
      <c r="C64" s="2" t="s">
        <v>32</v>
      </c>
      <c r="D64" s="4">
        <v>192.5</v>
      </c>
      <c r="E64" s="4">
        <v>492956.25</v>
      </c>
    </row>
    <row r="65" spans="1:5" x14ac:dyDescent="0.25">
      <c r="A65" s="2" t="s">
        <v>5</v>
      </c>
      <c r="B65" s="3">
        <v>221175</v>
      </c>
      <c r="C65" s="2" t="s">
        <v>34</v>
      </c>
      <c r="D65" s="4">
        <v>40</v>
      </c>
      <c r="E65" s="4">
        <v>111020</v>
      </c>
    </row>
    <row r="66" spans="1:5" x14ac:dyDescent="0.25">
      <c r="A66" s="2" t="s">
        <v>5</v>
      </c>
      <c r="B66" s="3">
        <v>107793</v>
      </c>
      <c r="C66" s="2" t="s">
        <v>43</v>
      </c>
      <c r="D66" s="4">
        <v>117.5</v>
      </c>
      <c r="E66" s="4">
        <v>934774.16666666674</v>
      </c>
    </row>
    <row r="67" spans="1:5" x14ac:dyDescent="0.25">
      <c r="A67" s="2" t="s">
        <v>13</v>
      </c>
      <c r="B67" s="3">
        <v>75861</v>
      </c>
      <c r="C67" s="2" t="s">
        <v>50</v>
      </c>
      <c r="D67" s="4">
        <v>2.5</v>
      </c>
      <c r="E67" s="4">
        <v>11742.5</v>
      </c>
    </row>
    <row r="68" spans="1:5" x14ac:dyDescent="0.25">
      <c r="A68" s="2" t="s">
        <v>39</v>
      </c>
      <c r="B68" s="3">
        <v>226737</v>
      </c>
      <c r="C68" s="2" t="s">
        <v>23</v>
      </c>
      <c r="D68" s="4">
        <v>62.5</v>
      </c>
      <c r="E68" s="4">
        <v>173087.5</v>
      </c>
    </row>
    <row r="69" spans="1:5" x14ac:dyDescent="0.25">
      <c r="A69" s="2" t="s">
        <v>14</v>
      </c>
      <c r="B69" s="3">
        <v>186957</v>
      </c>
      <c r="C69" s="2" t="s">
        <v>50</v>
      </c>
      <c r="D69" s="4">
        <v>32.5</v>
      </c>
      <c r="E69" s="4">
        <v>257597.91666666669</v>
      </c>
    </row>
    <row r="70" spans="1:5" x14ac:dyDescent="0.25">
      <c r="A70" s="2" t="s">
        <v>7</v>
      </c>
      <c r="B70" s="3">
        <v>62631</v>
      </c>
      <c r="C70" s="2" t="s">
        <v>51</v>
      </c>
      <c r="D70" s="4">
        <v>17.5</v>
      </c>
      <c r="E70" s="4">
        <v>53502.083333333336</v>
      </c>
    </row>
    <row r="71" spans="1:5" x14ac:dyDescent="0.25">
      <c r="A71" s="2" t="s">
        <v>5</v>
      </c>
      <c r="B71" s="3">
        <v>129568.5</v>
      </c>
      <c r="C71" s="2" t="s">
        <v>8</v>
      </c>
      <c r="D71" s="4">
        <v>112.5</v>
      </c>
      <c r="E71" s="4">
        <v>522719.16666666669</v>
      </c>
    </row>
    <row r="72" spans="1:5" x14ac:dyDescent="0.25">
      <c r="A72" s="2" t="s">
        <v>13</v>
      </c>
      <c r="B72" s="3">
        <v>123390</v>
      </c>
      <c r="C72" s="2" t="s">
        <v>52</v>
      </c>
      <c r="D72" s="4">
        <v>22.5</v>
      </c>
      <c r="E72" s="4">
        <v>103649.16666666667</v>
      </c>
    </row>
    <row r="73" spans="1:5" x14ac:dyDescent="0.25">
      <c r="A73" s="2" t="s">
        <v>29</v>
      </c>
      <c r="B73" s="3">
        <v>166333.5</v>
      </c>
      <c r="C73" s="2" t="s">
        <v>8</v>
      </c>
      <c r="D73" s="4">
        <v>27.5</v>
      </c>
      <c r="E73" s="4">
        <v>132547.91666666669</v>
      </c>
    </row>
    <row r="74" spans="1:5" x14ac:dyDescent="0.25">
      <c r="A74" s="2" t="s">
        <v>9</v>
      </c>
      <c r="B74" s="3">
        <v>276984</v>
      </c>
      <c r="C74" s="2" t="s">
        <v>19</v>
      </c>
      <c r="D74" s="4">
        <v>90</v>
      </c>
      <c r="E74" s="4">
        <v>256327.08333333334</v>
      </c>
    </row>
    <row r="75" spans="1:5" x14ac:dyDescent="0.25">
      <c r="A75" s="2" t="s">
        <v>15</v>
      </c>
      <c r="B75" s="3">
        <v>44095.5</v>
      </c>
      <c r="C75" s="2" t="s">
        <v>19</v>
      </c>
      <c r="D75" s="4">
        <v>252.5</v>
      </c>
      <c r="E75" s="4">
        <v>882314.16666666674</v>
      </c>
    </row>
    <row r="76" spans="1:5" x14ac:dyDescent="0.25">
      <c r="A76" s="2" t="s">
        <v>5</v>
      </c>
      <c r="B76" s="3">
        <v>74866.5</v>
      </c>
      <c r="C76" s="2" t="s">
        <v>53</v>
      </c>
      <c r="D76" s="4">
        <v>47.5</v>
      </c>
      <c r="E76" s="4">
        <v>227555.41666666669</v>
      </c>
    </row>
    <row r="77" spans="1:5" x14ac:dyDescent="0.25">
      <c r="A77" s="2" t="s">
        <v>14</v>
      </c>
      <c r="B77" s="3">
        <v>227970</v>
      </c>
      <c r="C77" s="2" t="s">
        <v>34</v>
      </c>
      <c r="D77" s="4">
        <v>25</v>
      </c>
      <c r="E77" s="4">
        <v>70251.666666666672</v>
      </c>
    </row>
    <row r="78" spans="1:5" x14ac:dyDescent="0.25">
      <c r="A78" s="2" t="s">
        <v>5</v>
      </c>
      <c r="B78" s="3">
        <v>64548</v>
      </c>
      <c r="C78" s="2" t="s">
        <v>21</v>
      </c>
      <c r="D78" s="4">
        <v>7.5</v>
      </c>
      <c r="E78" s="4">
        <v>33041.666666666672</v>
      </c>
    </row>
    <row r="79" spans="1:5" x14ac:dyDescent="0.25">
      <c r="A79" s="2" t="s">
        <v>9</v>
      </c>
      <c r="B79" s="3">
        <v>302098.5</v>
      </c>
      <c r="C79" s="2" t="s">
        <v>54</v>
      </c>
      <c r="D79" s="4">
        <v>17.5</v>
      </c>
      <c r="E79" s="4">
        <v>34058.333333333336</v>
      </c>
    </row>
    <row r="80" spans="1:5" x14ac:dyDescent="0.25">
      <c r="A80" s="2" t="s">
        <v>14</v>
      </c>
      <c r="B80" s="3">
        <v>90999</v>
      </c>
      <c r="C80" s="2" t="s">
        <v>12</v>
      </c>
      <c r="D80" s="4">
        <v>7.5</v>
      </c>
      <c r="E80" s="4">
        <v>18528.75</v>
      </c>
    </row>
    <row r="81" spans="1:5" x14ac:dyDescent="0.25">
      <c r="A81" s="2" t="s">
        <v>5</v>
      </c>
      <c r="B81" s="3">
        <v>202126.5</v>
      </c>
      <c r="C81" s="2" t="s">
        <v>55</v>
      </c>
      <c r="D81" s="4">
        <v>40</v>
      </c>
      <c r="E81" s="4">
        <v>125965</v>
      </c>
    </row>
    <row r="82" spans="1:5" x14ac:dyDescent="0.25">
      <c r="A82" s="2" t="s">
        <v>29</v>
      </c>
      <c r="B82" s="3">
        <v>170743.5</v>
      </c>
      <c r="C82" s="2" t="s">
        <v>16</v>
      </c>
      <c r="D82" s="4">
        <v>15</v>
      </c>
      <c r="E82" s="4">
        <v>48520.416666666672</v>
      </c>
    </row>
    <row r="83" spans="1:5" x14ac:dyDescent="0.25">
      <c r="A83" s="2" t="s">
        <v>15</v>
      </c>
      <c r="B83" s="3">
        <v>80217</v>
      </c>
      <c r="C83" s="2" t="s">
        <v>16</v>
      </c>
      <c r="D83" s="4">
        <v>72.5</v>
      </c>
      <c r="E83" s="4">
        <v>301746.66666666669</v>
      </c>
    </row>
    <row r="84" spans="1:5" x14ac:dyDescent="0.25">
      <c r="A84" s="2" t="s">
        <v>33</v>
      </c>
      <c r="B84" s="3">
        <v>271917</v>
      </c>
      <c r="C84" s="2" t="s">
        <v>16</v>
      </c>
      <c r="D84" s="4">
        <v>2.5</v>
      </c>
      <c r="E84" s="4">
        <v>9378.75</v>
      </c>
    </row>
    <row r="85" spans="1:5" x14ac:dyDescent="0.25">
      <c r="A85" s="2" t="s">
        <v>5</v>
      </c>
      <c r="B85" s="3">
        <v>114520.5</v>
      </c>
      <c r="C85" s="2" t="s">
        <v>56</v>
      </c>
      <c r="D85" s="4">
        <v>17.5</v>
      </c>
      <c r="E85" s="4">
        <v>69870.416666666672</v>
      </c>
    </row>
    <row r="86" spans="1:5" x14ac:dyDescent="0.25">
      <c r="A86" s="2" t="s">
        <v>15</v>
      </c>
      <c r="B86" s="3">
        <v>146763</v>
      </c>
      <c r="C86" s="2" t="s">
        <v>25</v>
      </c>
      <c r="D86" s="4">
        <v>17.5</v>
      </c>
      <c r="E86" s="4">
        <v>142841.66666666669</v>
      </c>
    </row>
    <row r="87" spans="1:5" x14ac:dyDescent="0.25">
      <c r="A87" s="2" t="s">
        <v>9</v>
      </c>
      <c r="B87" s="3">
        <v>94347</v>
      </c>
      <c r="C87" s="2" t="s">
        <v>57</v>
      </c>
      <c r="D87" s="4">
        <v>77.5</v>
      </c>
      <c r="E87" s="4">
        <v>249286.66666666669</v>
      </c>
    </row>
    <row r="88" spans="1:5" x14ac:dyDescent="0.25">
      <c r="A88" s="2" t="s">
        <v>11</v>
      </c>
      <c r="B88" s="3">
        <v>110826</v>
      </c>
      <c r="C88" s="2" t="s">
        <v>8</v>
      </c>
      <c r="D88" s="4">
        <v>135</v>
      </c>
      <c r="E88" s="4">
        <v>732050.83333333337</v>
      </c>
    </row>
    <row r="89" spans="1:5" x14ac:dyDescent="0.25">
      <c r="A89" s="2" t="s">
        <v>5</v>
      </c>
      <c r="B89" s="3">
        <v>136080</v>
      </c>
      <c r="C89" s="2" t="s">
        <v>30</v>
      </c>
      <c r="D89" s="4">
        <v>222.5</v>
      </c>
      <c r="E89" s="4">
        <v>722392.5</v>
      </c>
    </row>
    <row r="90" spans="1:5" x14ac:dyDescent="0.25">
      <c r="A90" s="2" t="s">
        <v>13</v>
      </c>
      <c r="B90" s="3">
        <v>120240</v>
      </c>
      <c r="C90" s="2" t="s">
        <v>16</v>
      </c>
      <c r="D90" s="4">
        <v>72.5</v>
      </c>
      <c r="E90" s="4">
        <v>367270.83333333337</v>
      </c>
    </row>
    <row r="91" spans="1:5" x14ac:dyDescent="0.25">
      <c r="A91" s="2" t="s">
        <v>14</v>
      </c>
      <c r="B91" s="3">
        <v>87534</v>
      </c>
      <c r="C91" s="2" t="s">
        <v>12</v>
      </c>
      <c r="D91" s="4">
        <v>27.5</v>
      </c>
      <c r="E91" s="4">
        <v>97015.416666666672</v>
      </c>
    </row>
    <row r="92" spans="1:5" x14ac:dyDescent="0.25">
      <c r="A92" s="2" t="s">
        <v>13</v>
      </c>
      <c r="B92" s="3">
        <v>108751.5</v>
      </c>
      <c r="C92" s="2" t="s">
        <v>8</v>
      </c>
      <c r="D92" s="4">
        <v>45</v>
      </c>
      <c r="E92" s="4">
        <v>226691.25</v>
      </c>
    </row>
    <row r="93" spans="1:5" x14ac:dyDescent="0.25">
      <c r="A93" s="2" t="s">
        <v>9</v>
      </c>
      <c r="B93" s="3">
        <v>288292.5</v>
      </c>
      <c r="C93" s="2" t="s">
        <v>54</v>
      </c>
      <c r="D93" s="4">
        <v>77.5</v>
      </c>
      <c r="E93" s="4">
        <v>211085.41666666669</v>
      </c>
    </row>
    <row r="94" spans="1:5" x14ac:dyDescent="0.25">
      <c r="A94" s="2" t="s">
        <v>13</v>
      </c>
      <c r="B94" s="3">
        <v>125338.5</v>
      </c>
      <c r="C94" s="2" t="s">
        <v>51</v>
      </c>
      <c r="D94" s="4">
        <v>27.5</v>
      </c>
      <c r="E94" s="4">
        <v>95032.916666666672</v>
      </c>
    </row>
    <row r="95" spans="1:5" x14ac:dyDescent="0.25">
      <c r="A95" s="2" t="s">
        <v>9</v>
      </c>
      <c r="B95" s="3">
        <v>154089</v>
      </c>
      <c r="C95" s="2" t="s">
        <v>30</v>
      </c>
      <c r="D95" s="4">
        <v>42.5</v>
      </c>
      <c r="E95" s="4">
        <v>135165.83333333334</v>
      </c>
    </row>
    <row r="96" spans="1:5" x14ac:dyDescent="0.25">
      <c r="A96" s="2" t="s">
        <v>13</v>
      </c>
      <c r="B96" s="3">
        <v>70578</v>
      </c>
      <c r="C96" s="2" t="s">
        <v>51</v>
      </c>
      <c r="D96" s="4">
        <v>22.5</v>
      </c>
      <c r="E96" s="4">
        <v>101844.58333333334</v>
      </c>
    </row>
    <row r="97" spans="1:5" x14ac:dyDescent="0.25">
      <c r="A97" s="2" t="s">
        <v>13</v>
      </c>
      <c r="B97" s="3">
        <v>83142</v>
      </c>
      <c r="C97" s="2" t="s">
        <v>34</v>
      </c>
      <c r="D97" s="4">
        <v>20</v>
      </c>
      <c r="E97" s="4">
        <v>46334.583333333336</v>
      </c>
    </row>
    <row r="98" spans="1:5" x14ac:dyDescent="0.25">
      <c r="A98" s="2" t="s">
        <v>17</v>
      </c>
      <c r="B98" s="3">
        <v>246820.5</v>
      </c>
      <c r="C98" s="2" t="s">
        <v>34</v>
      </c>
      <c r="D98" s="4">
        <v>27.5</v>
      </c>
      <c r="E98" s="4">
        <v>59246.25</v>
      </c>
    </row>
    <row r="99" spans="1:5" x14ac:dyDescent="0.25">
      <c r="A99" s="2" t="s">
        <v>9</v>
      </c>
      <c r="B99" s="3">
        <v>283198.5</v>
      </c>
      <c r="C99" s="2" t="s">
        <v>27</v>
      </c>
      <c r="D99" s="4">
        <v>30</v>
      </c>
      <c r="E99" s="4">
        <v>70150</v>
      </c>
    </row>
    <row r="100" spans="1:5" x14ac:dyDescent="0.25">
      <c r="A100" s="2" t="s">
        <v>13</v>
      </c>
      <c r="B100" s="3">
        <v>163561.5</v>
      </c>
      <c r="C100" s="2" t="s">
        <v>55</v>
      </c>
      <c r="D100" s="4">
        <v>57.5</v>
      </c>
      <c r="E100" s="4">
        <v>171892.91666666669</v>
      </c>
    </row>
    <row r="101" spans="1:5" x14ac:dyDescent="0.25">
      <c r="A101" s="2" t="s">
        <v>14</v>
      </c>
      <c r="B101" s="3">
        <v>208903.5</v>
      </c>
      <c r="C101" s="2" t="s">
        <v>24</v>
      </c>
      <c r="D101" s="4">
        <v>2.5</v>
      </c>
      <c r="E101" s="4">
        <v>5083.3333333333339</v>
      </c>
    </row>
    <row r="102" spans="1:5" x14ac:dyDescent="0.25">
      <c r="A102" s="2" t="s">
        <v>5</v>
      </c>
      <c r="B102" s="3">
        <v>8671.5</v>
      </c>
      <c r="C102" s="2" t="s">
        <v>58</v>
      </c>
      <c r="D102" s="4">
        <v>40</v>
      </c>
      <c r="E102" s="4">
        <v>307922.91666666669</v>
      </c>
    </row>
    <row r="103" spans="1:5" x14ac:dyDescent="0.25">
      <c r="A103" s="2" t="s">
        <v>14</v>
      </c>
      <c r="B103" s="3">
        <v>36697.5</v>
      </c>
      <c r="C103" s="2" t="s">
        <v>10</v>
      </c>
      <c r="D103" s="4">
        <v>2.5</v>
      </c>
      <c r="E103" s="4">
        <v>7879.166666666667</v>
      </c>
    </row>
    <row r="104" spans="1:5" x14ac:dyDescent="0.25">
      <c r="A104" s="2" t="s">
        <v>5</v>
      </c>
      <c r="B104" s="3">
        <v>159966</v>
      </c>
      <c r="C104" s="2" t="s">
        <v>49</v>
      </c>
      <c r="D104" s="4">
        <v>42.5</v>
      </c>
      <c r="E104" s="4">
        <v>112748.33333333334</v>
      </c>
    </row>
    <row r="105" spans="1:5" x14ac:dyDescent="0.25">
      <c r="A105" s="2" t="s">
        <v>17</v>
      </c>
      <c r="B105" s="3">
        <v>80383.5</v>
      </c>
      <c r="C105" s="2" t="s">
        <v>21</v>
      </c>
      <c r="D105" s="4">
        <v>32.5</v>
      </c>
      <c r="E105" s="4">
        <v>140452.5</v>
      </c>
    </row>
    <row r="106" spans="1:5" x14ac:dyDescent="0.25">
      <c r="A106" s="2" t="s">
        <v>5</v>
      </c>
      <c r="B106" s="3">
        <v>73935</v>
      </c>
      <c r="C106" s="2" t="s">
        <v>43</v>
      </c>
      <c r="D106" s="4">
        <v>92.5</v>
      </c>
      <c r="E106" s="4">
        <v>804437.5</v>
      </c>
    </row>
    <row r="107" spans="1:5" x14ac:dyDescent="0.25">
      <c r="A107" s="2" t="s">
        <v>5</v>
      </c>
      <c r="B107" s="3">
        <v>270850.5</v>
      </c>
      <c r="C107" s="2" t="s">
        <v>22</v>
      </c>
      <c r="D107" s="4">
        <v>37.5</v>
      </c>
      <c r="E107" s="4">
        <v>154812.91666666669</v>
      </c>
    </row>
    <row r="108" spans="1:5" x14ac:dyDescent="0.25">
      <c r="A108" s="2" t="s">
        <v>5</v>
      </c>
      <c r="B108" s="3">
        <v>115371</v>
      </c>
      <c r="C108" s="2" t="s">
        <v>38</v>
      </c>
      <c r="D108" s="4">
        <v>7.5</v>
      </c>
      <c r="E108" s="4">
        <v>16266.666666666668</v>
      </c>
    </row>
    <row r="109" spans="1:5" x14ac:dyDescent="0.25">
      <c r="A109" s="2" t="s">
        <v>11</v>
      </c>
      <c r="B109" s="3">
        <v>110821.5</v>
      </c>
      <c r="C109" s="2" t="s">
        <v>8</v>
      </c>
      <c r="D109" s="4">
        <v>130</v>
      </c>
      <c r="E109" s="4">
        <v>611397.91666666674</v>
      </c>
    </row>
    <row r="110" spans="1:5" x14ac:dyDescent="0.25">
      <c r="A110" s="2" t="s">
        <v>5</v>
      </c>
      <c r="B110" s="3">
        <v>122026.5</v>
      </c>
      <c r="C110" s="2" t="s">
        <v>20</v>
      </c>
      <c r="D110" s="4">
        <v>72.5</v>
      </c>
      <c r="E110" s="4">
        <v>164954.16666666669</v>
      </c>
    </row>
    <row r="111" spans="1:5" x14ac:dyDescent="0.25">
      <c r="A111" s="2" t="s">
        <v>5</v>
      </c>
      <c r="B111" s="3">
        <v>296851.5</v>
      </c>
      <c r="C111" s="2" t="s">
        <v>59</v>
      </c>
      <c r="D111" s="4">
        <v>5</v>
      </c>
      <c r="E111" s="4">
        <v>11869.583333333334</v>
      </c>
    </row>
    <row r="112" spans="1:5" x14ac:dyDescent="0.25">
      <c r="A112" s="2" t="s">
        <v>13</v>
      </c>
      <c r="B112" s="3">
        <v>78592.5</v>
      </c>
      <c r="C112" s="2" t="s">
        <v>60</v>
      </c>
      <c r="D112" s="4">
        <v>10</v>
      </c>
      <c r="E112" s="4">
        <v>93914.583333333343</v>
      </c>
    </row>
    <row r="113" spans="1:5" x14ac:dyDescent="0.25">
      <c r="A113" s="2" t="s">
        <v>5</v>
      </c>
      <c r="B113" s="3">
        <v>221139</v>
      </c>
      <c r="C113" s="2" t="s">
        <v>34</v>
      </c>
      <c r="D113" s="4">
        <v>30</v>
      </c>
      <c r="E113" s="4">
        <v>72361.25</v>
      </c>
    </row>
    <row r="114" spans="1:5" x14ac:dyDescent="0.25">
      <c r="A114" s="2" t="s">
        <v>17</v>
      </c>
      <c r="B114" s="3">
        <v>222876</v>
      </c>
      <c r="C114" s="2" t="s">
        <v>6</v>
      </c>
      <c r="D114" s="4">
        <v>30</v>
      </c>
      <c r="E114" s="4">
        <v>96761.25</v>
      </c>
    </row>
    <row r="115" spans="1:5" x14ac:dyDescent="0.25">
      <c r="A115" s="2" t="s">
        <v>13</v>
      </c>
      <c r="B115" s="3">
        <v>70488</v>
      </c>
      <c r="C115" s="2" t="s">
        <v>43</v>
      </c>
      <c r="D115" s="4">
        <v>140</v>
      </c>
      <c r="E115" s="4">
        <v>876290.41666666674</v>
      </c>
    </row>
    <row r="116" spans="1:5" x14ac:dyDescent="0.25">
      <c r="A116" s="2" t="s">
        <v>5</v>
      </c>
      <c r="B116" s="3">
        <v>139027.5</v>
      </c>
      <c r="C116" s="2" t="s">
        <v>23</v>
      </c>
      <c r="D116" s="4">
        <v>45</v>
      </c>
      <c r="E116" s="4">
        <v>111960.41666666667</v>
      </c>
    </row>
    <row r="117" spans="1:5" x14ac:dyDescent="0.25">
      <c r="A117" s="2" t="s">
        <v>13</v>
      </c>
      <c r="B117" s="3">
        <v>75964.5</v>
      </c>
      <c r="C117" s="2" t="s">
        <v>25</v>
      </c>
      <c r="D117" s="4">
        <v>27.5</v>
      </c>
      <c r="E117" s="4">
        <v>127032.5</v>
      </c>
    </row>
    <row r="118" spans="1:5" x14ac:dyDescent="0.25">
      <c r="A118" s="2" t="s">
        <v>13</v>
      </c>
      <c r="B118" s="3">
        <v>75973.5</v>
      </c>
      <c r="C118" s="2" t="s">
        <v>25</v>
      </c>
      <c r="D118" s="4">
        <v>22.5</v>
      </c>
      <c r="E118" s="4">
        <v>72107.083333333343</v>
      </c>
    </row>
    <row r="119" spans="1:5" x14ac:dyDescent="0.25">
      <c r="A119" s="2" t="s">
        <v>13</v>
      </c>
      <c r="B119" s="3">
        <v>129591</v>
      </c>
      <c r="C119" s="2" t="s">
        <v>8</v>
      </c>
      <c r="D119" s="4">
        <v>57.5</v>
      </c>
      <c r="E119" s="4">
        <v>332221.25</v>
      </c>
    </row>
    <row r="120" spans="1:5" x14ac:dyDescent="0.25">
      <c r="A120" s="2" t="s">
        <v>13</v>
      </c>
      <c r="B120" s="3">
        <v>134325</v>
      </c>
      <c r="C120" s="2" t="s">
        <v>28</v>
      </c>
      <c r="D120" s="4">
        <v>2.5</v>
      </c>
      <c r="E120" s="4">
        <v>15250</v>
      </c>
    </row>
    <row r="121" spans="1:5" x14ac:dyDescent="0.25">
      <c r="A121" s="2" t="s">
        <v>5</v>
      </c>
      <c r="B121" s="3">
        <v>283257</v>
      </c>
      <c r="C121" s="2" t="s">
        <v>27</v>
      </c>
      <c r="D121" s="4">
        <v>62.5</v>
      </c>
      <c r="E121" s="4">
        <v>94295.833333333343</v>
      </c>
    </row>
    <row r="122" spans="1:5" x14ac:dyDescent="0.25">
      <c r="A122" s="2" t="s">
        <v>11</v>
      </c>
      <c r="B122" s="3">
        <v>297864</v>
      </c>
      <c r="C122" s="2" t="s">
        <v>25</v>
      </c>
      <c r="D122" s="4">
        <v>25</v>
      </c>
      <c r="E122" s="4">
        <v>99506.25</v>
      </c>
    </row>
    <row r="123" spans="1:5" x14ac:dyDescent="0.25">
      <c r="A123" s="2" t="s">
        <v>17</v>
      </c>
      <c r="B123" s="3">
        <v>29196</v>
      </c>
      <c r="C123" s="2" t="s">
        <v>61</v>
      </c>
      <c r="D123" s="4">
        <v>30</v>
      </c>
      <c r="E123" s="4">
        <v>120576.66666666667</v>
      </c>
    </row>
    <row r="124" spans="1:5" x14ac:dyDescent="0.25">
      <c r="A124" s="2" t="s">
        <v>62</v>
      </c>
      <c r="B124" s="3">
        <v>297229.5</v>
      </c>
      <c r="C124" s="2" t="s">
        <v>63</v>
      </c>
      <c r="D124" s="4">
        <v>10</v>
      </c>
      <c r="E124" s="4">
        <v>58788.75</v>
      </c>
    </row>
    <row r="125" spans="1:5" x14ac:dyDescent="0.25">
      <c r="A125" s="2" t="s">
        <v>14</v>
      </c>
      <c r="B125" s="3">
        <v>154732.5</v>
      </c>
      <c r="C125" s="2" t="s">
        <v>28</v>
      </c>
      <c r="D125" s="4">
        <v>10</v>
      </c>
      <c r="E125" s="4">
        <v>49740.416666666672</v>
      </c>
    </row>
    <row r="126" spans="1:5" x14ac:dyDescent="0.25">
      <c r="A126" s="2" t="s">
        <v>5</v>
      </c>
      <c r="B126" s="3">
        <v>270828</v>
      </c>
      <c r="C126" s="2" t="s">
        <v>22</v>
      </c>
      <c r="D126" s="4">
        <v>10</v>
      </c>
      <c r="E126" s="4">
        <v>25365.833333333336</v>
      </c>
    </row>
    <row r="127" spans="1:5" x14ac:dyDescent="0.25">
      <c r="A127" s="2" t="s">
        <v>15</v>
      </c>
      <c r="B127" s="3">
        <v>68332.5</v>
      </c>
      <c r="C127" s="2" t="s">
        <v>43</v>
      </c>
      <c r="D127" s="4">
        <v>90</v>
      </c>
      <c r="E127" s="4">
        <v>504444.58333333337</v>
      </c>
    </row>
    <row r="128" spans="1:5" x14ac:dyDescent="0.25">
      <c r="A128" s="2" t="s">
        <v>11</v>
      </c>
      <c r="B128" s="3">
        <v>106636.5</v>
      </c>
      <c r="C128" s="2" t="s">
        <v>30</v>
      </c>
      <c r="D128" s="4">
        <v>327.5</v>
      </c>
      <c r="E128" s="4">
        <v>1221779.1666666667</v>
      </c>
    </row>
    <row r="129" spans="1:5" x14ac:dyDescent="0.25">
      <c r="A129" s="2" t="s">
        <v>5</v>
      </c>
      <c r="B129" s="3">
        <v>145305</v>
      </c>
      <c r="C129" s="2" t="s">
        <v>21</v>
      </c>
      <c r="D129" s="4">
        <v>5</v>
      </c>
      <c r="E129" s="4">
        <v>24882.916666666668</v>
      </c>
    </row>
    <row r="130" spans="1:5" x14ac:dyDescent="0.25">
      <c r="A130" s="2" t="s">
        <v>14</v>
      </c>
      <c r="B130" s="3">
        <v>27769.5</v>
      </c>
      <c r="C130" s="2" t="s">
        <v>47</v>
      </c>
      <c r="D130" s="4">
        <v>65</v>
      </c>
      <c r="E130" s="4">
        <v>261639.16666666669</v>
      </c>
    </row>
    <row r="131" spans="1:5" x14ac:dyDescent="0.25">
      <c r="A131" s="2" t="s">
        <v>14</v>
      </c>
      <c r="B131" s="3">
        <v>128605.5</v>
      </c>
      <c r="C131" s="2" t="s">
        <v>40</v>
      </c>
      <c r="D131" s="4">
        <v>50</v>
      </c>
      <c r="E131" s="4">
        <v>138063.33333333334</v>
      </c>
    </row>
    <row r="132" spans="1:5" x14ac:dyDescent="0.25">
      <c r="A132" s="2" t="s">
        <v>11</v>
      </c>
      <c r="B132" s="3">
        <v>114327</v>
      </c>
      <c r="C132" s="2" t="s">
        <v>12</v>
      </c>
      <c r="D132" s="4">
        <v>12.5</v>
      </c>
      <c r="E132" s="4">
        <v>46893.75</v>
      </c>
    </row>
    <row r="133" spans="1:5" x14ac:dyDescent="0.25">
      <c r="A133" s="2" t="s">
        <v>39</v>
      </c>
      <c r="B133" s="3">
        <v>203287.5</v>
      </c>
      <c r="C133" s="2" t="s">
        <v>19</v>
      </c>
      <c r="D133" s="4">
        <v>137.5</v>
      </c>
      <c r="E133" s="4">
        <v>367601.25</v>
      </c>
    </row>
    <row r="134" spans="1:5" x14ac:dyDescent="0.25">
      <c r="A134" s="2" t="s">
        <v>14</v>
      </c>
      <c r="B134" s="3">
        <v>230166</v>
      </c>
      <c r="C134" s="2" t="s">
        <v>64</v>
      </c>
      <c r="D134" s="4">
        <v>12.5</v>
      </c>
      <c r="E134" s="4">
        <v>34922.5</v>
      </c>
    </row>
    <row r="135" spans="1:5" x14ac:dyDescent="0.25">
      <c r="A135" s="2" t="s">
        <v>5</v>
      </c>
      <c r="B135" s="3">
        <v>264307.5</v>
      </c>
      <c r="C135" s="2" t="s">
        <v>28</v>
      </c>
      <c r="D135" s="4">
        <v>2.5</v>
      </c>
      <c r="E135" s="4">
        <v>6481.25</v>
      </c>
    </row>
    <row r="136" spans="1:5" x14ac:dyDescent="0.25">
      <c r="A136" s="2" t="s">
        <v>65</v>
      </c>
      <c r="B136" s="3">
        <v>276444</v>
      </c>
      <c r="C136" s="2" t="s">
        <v>25</v>
      </c>
      <c r="D136" s="4">
        <v>27.5</v>
      </c>
      <c r="E136" s="4">
        <v>197335</v>
      </c>
    </row>
    <row r="137" spans="1:5" x14ac:dyDescent="0.25">
      <c r="A137" s="2" t="s">
        <v>9</v>
      </c>
      <c r="B137" s="3">
        <v>238378.5</v>
      </c>
      <c r="C137" s="2" t="s">
        <v>12</v>
      </c>
      <c r="D137" s="4">
        <v>5</v>
      </c>
      <c r="E137" s="4">
        <v>34541.25</v>
      </c>
    </row>
    <row r="138" spans="1:5" x14ac:dyDescent="0.25">
      <c r="A138" s="2" t="s">
        <v>14</v>
      </c>
      <c r="B138" s="3">
        <v>111996</v>
      </c>
      <c r="C138" s="2" t="s">
        <v>12</v>
      </c>
      <c r="D138" s="4">
        <v>20</v>
      </c>
      <c r="E138" s="4">
        <v>120780</v>
      </c>
    </row>
    <row r="139" spans="1:5" x14ac:dyDescent="0.25">
      <c r="A139" s="2" t="s">
        <v>9</v>
      </c>
      <c r="B139" s="3">
        <v>64273.5</v>
      </c>
      <c r="C139" s="2" t="s">
        <v>21</v>
      </c>
      <c r="D139" s="4">
        <v>2.5</v>
      </c>
      <c r="E139" s="4">
        <v>7599.5833333333339</v>
      </c>
    </row>
    <row r="140" spans="1:5" x14ac:dyDescent="0.25">
      <c r="A140" s="2" t="s">
        <v>5</v>
      </c>
      <c r="B140" s="3">
        <v>106717.5</v>
      </c>
      <c r="C140" s="2" t="s">
        <v>30</v>
      </c>
      <c r="D140" s="4">
        <v>577.5</v>
      </c>
      <c r="E140" s="4">
        <v>2191272.5</v>
      </c>
    </row>
    <row r="141" spans="1:5" x14ac:dyDescent="0.25">
      <c r="A141" s="2" t="s">
        <v>11</v>
      </c>
      <c r="B141" s="3">
        <v>129492</v>
      </c>
      <c r="C141" s="2" t="s">
        <v>8</v>
      </c>
      <c r="D141" s="4">
        <v>120</v>
      </c>
      <c r="E141" s="4">
        <v>591217.08333333337</v>
      </c>
    </row>
    <row r="142" spans="1:5" x14ac:dyDescent="0.25">
      <c r="A142" s="2" t="s">
        <v>13</v>
      </c>
      <c r="B142" s="3">
        <v>116185.5</v>
      </c>
      <c r="C142" s="2" t="s">
        <v>20</v>
      </c>
      <c r="D142" s="4">
        <v>15</v>
      </c>
      <c r="E142" s="4">
        <v>45368.75</v>
      </c>
    </row>
    <row r="143" spans="1:5" x14ac:dyDescent="0.25">
      <c r="A143" s="2" t="s">
        <v>14</v>
      </c>
      <c r="B143" s="3">
        <v>31203</v>
      </c>
      <c r="C143" s="2" t="s">
        <v>32</v>
      </c>
      <c r="D143" s="4">
        <v>227.5</v>
      </c>
      <c r="E143" s="4">
        <v>637322.91666666674</v>
      </c>
    </row>
    <row r="144" spans="1:5" x14ac:dyDescent="0.25">
      <c r="A144" s="2" t="s">
        <v>9</v>
      </c>
      <c r="B144" s="3">
        <v>22954.5</v>
      </c>
      <c r="C144" s="2" t="s">
        <v>42</v>
      </c>
      <c r="D144" s="4">
        <v>12.5</v>
      </c>
      <c r="E144" s="4">
        <v>99328.333333333343</v>
      </c>
    </row>
    <row r="145" spans="1:5" x14ac:dyDescent="0.25">
      <c r="A145" s="2" t="s">
        <v>13</v>
      </c>
      <c r="B145" s="3">
        <v>75069</v>
      </c>
      <c r="C145" s="2" t="s">
        <v>34</v>
      </c>
      <c r="D145" s="4">
        <v>62.5</v>
      </c>
      <c r="E145" s="4">
        <v>226259.16666666669</v>
      </c>
    </row>
    <row r="146" spans="1:5" x14ac:dyDescent="0.25">
      <c r="A146" s="2" t="s">
        <v>39</v>
      </c>
      <c r="B146" s="3">
        <v>241848</v>
      </c>
      <c r="C146" s="2" t="s">
        <v>25</v>
      </c>
      <c r="D146" s="4">
        <v>20</v>
      </c>
      <c r="E146" s="4">
        <v>130057.08333333334</v>
      </c>
    </row>
    <row r="147" spans="1:5" x14ac:dyDescent="0.25">
      <c r="A147" s="2" t="s">
        <v>39</v>
      </c>
      <c r="B147" s="3">
        <v>273091.5</v>
      </c>
      <c r="C147" s="2" t="s">
        <v>21</v>
      </c>
      <c r="D147" s="4">
        <v>10</v>
      </c>
      <c r="E147" s="4">
        <v>25797.916666666668</v>
      </c>
    </row>
    <row r="148" spans="1:5" x14ac:dyDescent="0.25">
      <c r="A148" s="2" t="s">
        <v>13</v>
      </c>
      <c r="B148" s="3">
        <v>228010.5</v>
      </c>
      <c r="C148" s="2" t="s">
        <v>34</v>
      </c>
      <c r="D148" s="4">
        <v>12.5</v>
      </c>
      <c r="E148" s="4">
        <v>34185.416666666672</v>
      </c>
    </row>
    <row r="149" spans="1:5" x14ac:dyDescent="0.25">
      <c r="A149" s="2" t="s">
        <v>13</v>
      </c>
      <c r="B149" s="3">
        <v>286474.5</v>
      </c>
      <c r="C149" s="2" t="s">
        <v>34</v>
      </c>
      <c r="D149" s="4">
        <v>37.5</v>
      </c>
      <c r="E149" s="4">
        <v>86848.75</v>
      </c>
    </row>
    <row r="150" spans="1:5" x14ac:dyDescent="0.25">
      <c r="A150" s="2" t="s">
        <v>13</v>
      </c>
      <c r="B150" s="3">
        <v>128592</v>
      </c>
      <c r="C150" s="2" t="s">
        <v>40</v>
      </c>
      <c r="D150" s="4">
        <v>25</v>
      </c>
      <c r="E150" s="4">
        <v>79198.333333333343</v>
      </c>
    </row>
    <row r="151" spans="1:5" x14ac:dyDescent="0.25">
      <c r="A151" s="2" t="s">
        <v>13</v>
      </c>
      <c r="B151" s="3">
        <v>161275.5</v>
      </c>
      <c r="C151" s="2" t="s">
        <v>66</v>
      </c>
      <c r="D151" s="4">
        <v>2.5</v>
      </c>
      <c r="E151" s="4">
        <v>10065</v>
      </c>
    </row>
    <row r="152" spans="1:5" x14ac:dyDescent="0.25">
      <c r="A152" s="2" t="s">
        <v>14</v>
      </c>
      <c r="B152" s="3">
        <v>77845.5</v>
      </c>
      <c r="C152" s="2" t="s">
        <v>16</v>
      </c>
      <c r="D152" s="4">
        <v>60</v>
      </c>
      <c r="E152" s="4">
        <v>269213.33333333337</v>
      </c>
    </row>
    <row r="153" spans="1:5" x14ac:dyDescent="0.25">
      <c r="A153" s="2" t="s">
        <v>5</v>
      </c>
      <c r="B153" s="3">
        <v>242460</v>
      </c>
      <c r="C153" s="2" t="s">
        <v>67</v>
      </c>
      <c r="D153" s="4">
        <v>25</v>
      </c>
      <c r="E153" s="4">
        <v>104640.41666666667</v>
      </c>
    </row>
    <row r="154" spans="1:5" x14ac:dyDescent="0.25">
      <c r="A154" s="2" t="s">
        <v>14</v>
      </c>
      <c r="B154" s="3">
        <v>79816.5</v>
      </c>
      <c r="C154" s="2" t="s">
        <v>20</v>
      </c>
      <c r="D154" s="4">
        <v>145</v>
      </c>
      <c r="E154" s="4">
        <v>317657.5</v>
      </c>
    </row>
    <row r="155" spans="1:5" x14ac:dyDescent="0.25">
      <c r="A155" s="2" t="s">
        <v>5</v>
      </c>
      <c r="B155" s="3">
        <v>110322</v>
      </c>
      <c r="C155" s="2" t="s">
        <v>8</v>
      </c>
      <c r="D155" s="4">
        <v>97.5</v>
      </c>
      <c r="E155" s="4">
        <v>553956.25</v>
      </c>
    </row>
    <row r="156" spans="1:5" x14ac:dyDescent="0.25">
      <c r="A156" s="2" t="s">
        <v>35</v>
      </c>
      <c r="B156" s="3">
        <v>190089</v>
      </c>
      <c r="C156" s="2" t="s">
        <v>8</v>
      </c>
      <c r="D156" s="4">
        <v>15</v>
      </c>
      <c r="E156" s="4">
        <v>71802.083333333343</v>
      </c>
    </row>
    <row r="157" spans="1:5" x14ac:dyDescent="0.25">
      <c r="A157" s="2" t="s">
        <v>5</v>
      </c>
      <c r="B157" s="3">
        <v>152613</v>
      </c>
      <c r="C157" s="2" t="s">
        <v>28</v>
      </c>
      <c r="D157" s="4">
        <v>7.5</v>
      </c>
      <c r="E157" s="4">
        <v>20968.75</v>
      </c>
    </row>
    <row r="158" spans="1:5" x14ac:dyDescent="0.25">
      <c r="A158" s="2" t="s">
        <v>13</v>
      </c>
      <c r="B158" s="3">
        <v>83326.5</v>
      </c>
      <c r="C158" s="2" t="s">
        <v>51</v>
      </c>
      <c r="D158" s="4">
        <v>27.5</v>
      </c>
      <c r="E158" s="4">
        <v>75487.5</v>
      </c>
    </row>
    <row r="159" spans="1:5" x14ac:dyDescent="0.25">
      <c r="A159" s="2" t="s">
        <v>5</v>
      </c>
      <c r="B159" s="3">
        <v>136084.5</v>
      </c>
      <c r="C159" s="2" t="s">
        <v>30</v>
      </c>
      <c r="D159" s="4">
        <v>202.5</v>
      </c>
      <c r="E159" s="4">
        <v>713166.25</v>
      </c>
    </row>
    <row r="160" spans="1:5" x14ac:dyDescent="0.25">
      <c r="A160" s="2" t="s">
        <v>15</v>
      </c>
      <c r="B160" s="3">
        <v>106839</v>
      </c>
      <c r="C160" s="2" t="s">
        <v>30</v>
      </c>
      <c r="D160" s="4">
        <v>262.5</v>
      </c>
      <c r="E160" s="4">
        <v>991148.33333333337</v>
      </c>
    </row>
    <row r="161" spans="1:5" x14ac:dyDescent="0.25">
      <c r="A161" s="2" t="s">
        <v>5</v>
      </c>
      <c r="B161" s="3">
        <v>221089.5</v>
      </c>
      <c r="C161" s="2" t="s">
        <v>34</v>
      </c>
      <c r="D161" s="4">
        <v>10</v>
      </c>
      <c r="E161" s="4">
        <v>34465</v>
      </c>
    </row>
    <row r="162" spans="1:5" x14ac:dyDescent="0.25">
      <c r="A162" s="2" t="s">
        <v>15</v>
      </c>
      <c r="B162" s="3">
        <v>148185</v>
      </c>
      <c r="C162" s="2" t="s">
        <v>16</v>
      </c>
      <c r="D162" s="4">
        <v>77.5</v>
      </c>
      <c r="E162" s="4">
        <v>325740</v>
      </c>
    </row>
    <row r="163" spans="1:5" x14ac:dyDescent="0.25">
      <c r="A163" s="2" t="s">
        <v>7</v>
      </c>
      <c r="B163" s="3">
        <v>175248</v>
      </c>
      <c r="C163" s="2" t="s">
        <v>8</v>
      </c>
      <c r="D163" s="4">
        <v>55</v>
      </c>
      <c r="E163" s="4">
        <v>290893.75</v>
      </c>
    </row>
    <row r="164" spans="1:5" x14ac:dyDescent="0.25">
      <c r="A164" s="2" t="s">
        <v>13</v>
      </c>
      <c r="B164" s="3">
        <v>56889</v>
      </c>
      <c r="C164" s="2" t="s">
        <v>68</v>
      </c>
      <c r="D164" s="4">
        <v>62.5</v>
      </c>
      <c r="E164" s="4">
        <v>137199.16666666669</v>
      </c>
    </row>
    <row r="165" spans="1:5" x14ac:dyDescent="0.25">
      <c r="A165" s="2" t="s">
        <v>29</v>
      </c>
      <c r="B165" s="3">
        <v>166378.5</v>
      </c>
      <c r="C165" s="2" t="s">
        <v>8</v>
      </c>
      <c r="D165" s="4">
        <v>2.5</v>
      </c>
      <c r="E165" s="4">
        <v>6481.25</v>
      </c>
    </row>
    <row r="166" spans="1:5" x14ac:dyDescent="0.25">
      <c r="A166" s="2" t="s">
        <v>13</v>
      </c>
      <c r="B166" s="3">
        <v>67689</v>
      </c>
      <c r="C166" s="2" t="s">
        <v>69</v>
      </c>
      <c r="D166" s="4">
        <v>60</v>
      </c>
      <c r="E166" s="4">
        <v>202977.5</v>
      </c>
    </row>
    <row r="167" spans="1:5" x14ac:dyDescent="0.25">
      <c r="A167" s="2" t="s">
        <v>9</v>
      </c>
      <c r="B167" s="3">
        <v>75780</v>
      </c>
      <c r="C167" s="2" t="s">
        <v>43</v>
      </c>
      <c r="D167" s="4">
        <v>32.5</v>
      </c>
      <c r="E167" s="4">
        <v>193497.08333333334</v>
      </c>
    </row>
    <row r="168" spans="1:5" x14ac:dyDescent="0.25">
      <c r="A168" s="2" t="s">
        <v>15</v>
      </c>
      <c r="B168" s="3">
        <v>130671</v>
      </c>
      <c r="C168" s="2" t="s">
        <v>21</v>
      </c>
      <c r="D168" s="4">
        <v>35</v>
      </c>
      <c r="E168" s="4">
        <v>143629.58333333334</v>
      </c>
    </row>
    <row r="169" spans="1:5" x14ac:dyDescent="0.25">
      <c r="A169" s="2" t="s">
        <v>14</v>
      </c>
      <c r="B169" s="3">
        <v>283126.5</v>
      </c>
      <c r="C169" s="2" t="s">
        <v>27</v>
      </c>
      <c r="D169" s="4">
        <v>122.5</v>
      </c>
      <c r="E169" s="4">
        <v>249845.83333333334</v>
      </c>
    </row>
    <row r="170" spans="1:5" x14ac:dyDescent="0.25">
      <c r="A170" s="2" t="s">
        <v>14</v>
      </c>
      <c r="B170" s="3">
        <v>115402.5</v>
      </c>
      <c r="C170" s="2" t="s">
        <v>38</v>
      </c>
      <c r="D170" s="4">
        <v>17.5</v>
      </c>
      <c r="E170" s="4">
        <v>113765</v>
      </c>
    </row>
    <row r="171" spans="1:5" x14ac:dyDescent="0.25">
      <c r="A171" s="2" t="s">
        <v>11</v>
      </c>
      <c r="B171" s="3">
        <v>79002</v>
      </c>
      <c r="C171" s="2" t="s">
        <v>50</v>
      </c>
      <c r="D171" s="4">
        <v>25</v>
      </c>
      <c r="E171" s="4">
        <v>121847.5</v>
      </c>
    </row>
    <row r="172" spans="1:5" x14ac:dyDescent="0.25">
      <c r="A172" s="2" t="s">
        <v>5</v>
      </c>
      <c r="B172" s="3">
        <v>32098.5</v>
      </c>
      <c r="C172" s="2" t="s">
        <v>45</v>
      </c>
      <c r="D172" s="4">
        <v>25</v>
      </c>
      <c r="E172" s="4">
        <v>121034.16666666667</v>
      </c>
    </row>
    <row r="173" spans="1:5" x14ac:dyDescent="0.25">
      <c r="A173" s="2" t="s">
        <v>5</v>
      </c>
      <c r="B173" s="3">
        <v>139077</v>
      </c>
      <c r="C173" s="2" t="s">
        <v>23</v>
      </c>
      <c r="D173" s="4">
        <v>72.5</v>
      </c>
      <c r="E173" s="4">
        <v>206002.08333333334</v>
      </c>
    </row>
    <row r="174" spans="1:5" x14ac:dyDescent="0.25">
      <c r="A174" s="2" t="s">
        <v>11</v>
      </c>
      <c r="B174" s="3">
        <v>210924</v>
      </c>
      <c r="C174" s="2" t="s">
        <v>70</v>
      </c>
      <c r="D174" s="4">
        <v>107.5</v>
      </c>
      <c r="E174" s="4">
        <v>376649.58333333337</v>
      </c>
    </row>
    <row r="175" spans="1:5" x14ac:dyDescent="0.25">
      <c r="A175" s="2" t="s">
        <v>11</v>
      </c>
      <c r="B175" s="3">
        <v>96408</v>
      </c>
      <c r="C175" s="2" t="s">
        <v>68</v>
      </c>
      <c r="D175" s="4">
        <v>112.5</v>
      </c>
      <c r="E175" s="4">
        <v>238967.5</v>
      </c>
    </row>
    <row r="176" spans="1:5" x14ac:dyDescent="0.25">
      <c r="A176" s="2" t="s">
        <v>9</v>
      </c>
      <c r="B176" s="3">
        <v>67464</v>
      </c>
      <c r="C176" s="2" t="s">
        <v>21</v>
      </c>
      <c r="D176" s="4">
        <v>2.5</v>
      </c>
      <c r="E176" s="4">
        <v>15351.666666666668</v>
      </c>
    </row>
    <row r="177" spans="1:5" x14ac:dyDescent="0.25">
      <c r="A177" s="2" t="s">
        <v>13</v>
      </c>
      <c r="B177" s="3">
        <v>148171.5</v>
      </c>
      <c r="C177" s="2" t="s">
        <v>71</v>
      </c>
      <c r="D177" s="4">
        <v>20</v>
      </c>
      <c r="E177" s="4">
        <v>82273.75</v>
      </c>
    </row>
    <row r="178" spans="1:5" x14ac:dyDescent="0.25">
      <c r="A178" s="2" t="s">
        <v>5</v>
      </c>
      <c r="B178" s="3">
        <v>40306.5</v>
      </c>
      <c r="C178" s="2" t="s">
        <v>57</v>
      </c>
      <c r="D178" s="4">
        <v>32.5</v>
      </c>
      <c r="E178" s="4">
        <v>98794.583333333343</v>
      </c>
    </row>
    <row r="179" spans="1:5" x14ac:dyDescent="0.25">
      <c r="A179" s="2" t="s">
        <v>13</v>
      </c>
      <c r="B179" s="3">
        <v>186597</v>
      </c>
      <c r="C179" s="2" t="s">
        <v>21</v>
      </c>
      <c r="D179" s="4">
        <v>7.5</v>
      </c>
      <c r="E179" s="4">
        <v>34337.916666666672</v>
      </c>
    </row>
    <row r="180" spans="1:5" x14ac:dyDescent="0.25">
      <c r="A180" s="2" t="s">
        <v>15</v>
      </c>
      <c r="B180" s="3">
        <v>45837</v>
      </c>
      <c r="C180" s="2" t="s">
        <v>47</v>
      </c>
      <c r="D180" s="4">
        <v>42.5</v>
      </c>
      <c r="E180" s="4">
        <v>204807.5</v>
      </c>
    </row>
    <row r="181" spans="1:5" x14ac:dyDescent="0.25">
      <c r="A181" s="2" t="s">
        <v>7</v>
      </c>
      <c r="B181" s="3">
        <v>89838</v>
      </c>
      <c r="C181" s="2" t="s">
        <v>42</v>
      </c>
      <c r="D181" s="4">
        <v>10</v>
      </c>
      <c r="E181" s="4">
        <v>128227.08333333334</v>
      </c>
    </row>
    <row r="182" spans="1:5" x14ac:dyDescent="0.25">
      <c r="A182" s="2" t="s">
        <v>14</v>
      </c>
      <c r="B182" s="3">
        <v>208867.5</v>
      </c>
      <c r="C182" s="2" t="s">
        <v>24</v>
      </c>
      <c r="D182" s="4">
        <v>2.5</v>
      </c>
      <c r="E182" s="4">
        <v>4702.0833333333339</v>
      </c>
    </row>
    <row r="183" spans="1:5" x14ac:dyDescent="0.25">
      <c r="A183" s="2" t="s">
        <v>17</v>
      </c>
      <c r="B183" s="3">
        <v>163557</v>
      </c>
      <c r="C183" s="2" t="s">
        <v>55</v>
      </c>
      <c r="D183" s="4">
        <v>75</v>
      </c>
      <c r="E183" s="4">
        <v>214720</v>
      </c>
    </row>
    <row r="184" spans="1:5" x14ac:dyDescent="0.25">
      <c r="A184" s="2" t="s">
        <v>14</v>
      </c>
      <c r="B184" s="3">
        <v>89802</v>
      </c>
      <c r="C184" s="2" t="s">
        <v>19</v>
      </c>
      <c r="D184" s="4">
        <v>182.5</v>
      </c>
      <c r="E184" s="4">
        <v>603442.5</v>
      </c>
    </row>
    <row r="185" spans="1:5" x14ac:dyDescent="0.25">
      <c r="A185" s="2" t="s">
        <v>17</v>
      </c>
      <c r="B185" s="3">
        <v>52533</v>
      </c>
      <c r="C185" s="2" t="s">
        <v>25</v>
      </c>
      <c r="D185" s="4">
        <v>17.5</v>
      </c>
      <c r="E185" s="4">
        <v>95693.75</v>
      </c>
    </row>
    <row r="186" spans="1:5" x14ac:dyDescent="0.25">
      <c r="A186" s="2" t="s">
        <v>14</v>
      </c>
      <c r="B186" s="3">
        <v>163588.5</v>
      </c>
      <c r="C186" s="2" t="s">
        <v>55</v>
      </c>
      <c r="D186" s="4">
        <v>30</v>
      </c>
      <c r="E186" s="4">
        <v>102581.66666666667</v>
      </c>
    </row>
    <row r="187" spans="1:5" x14ac:dyDescent="0.25">
      <c r="A187" s="2" t="s">
        <v>14</v>
      </c>
      <c r="B187" s="3">
        <v>46075.5</v>
      </c>
      <c r="C187" s="2" t="s">
        <v>72</v>
      </c>
      <c r="D187" s="4">
        <v>55</v>
      </c>
      <c r="E187" s="4">
        <v>341015.41666666669</v>
      </c>
    </row>
    <row r="188" spans="1:5" x14ac:dyDescent="0.25">
      <c r="A188" s="2" t="s">
        <v>14</v>
      </c>
      <c r="B188" s="3">
        <v>151780.5</v>
      </c>
      <c r="C188" s="2" t="s">
        <v>51</v>
      </c>
      <c r="D188" s="4">
        <v>37.5</v>
      </c>
      <c r="E188" s="4">
        <v>154889.16666666669</v>
      </c>
    </row>
    <row r="189" spans="1:5" x14ac:dyDescent="0.25">
      <c r="A189" s="2" t="s">
        <v>15</v>
      </c>
      <c r="B189" s="3">
        <v>175108.5</v>
      </c>
      <c r="C189" s="2" t="s">
        <v>8</v>
      </c>
      <c r="D189" s="4">
        <v>62.5</v>
      </c>
      <c r="E189" s="4">
        <v>322613.75</v>
      </c>
    </row>
    <row r="190" spans="1:5" x14ac:dyDescent="0.25">
      <c r="A190" s="2" t="s">
        <v>14</v>
      </c>
      <c r="B190" s="3">
        <v>254110.5</v>
      </c>
      <c r="C190" s="2" t="s">
        <v>73</v>
      </c>
      <c r="D190" s="4">
        <v>5</v>
      </c>
      <c r="E190" s="4">
        <v>37616.666666666672</v>
      </c>
    </row>
    <row r="191" spans="1:5" x14ac:dyDescent="0.25">
      <c r="A191" s="2" t="s">
        <v>5</v>
      </c>
      <c r="B191" s="3">
        <v>145350</v>
      </c>
      <c r="C191" s="2" t="s">
        <v>61</v>
      </c>
      <c r="D191" s="4">
        <v>22.5</v>
      </c>
      <c r="E191" s="4">
        <v>117247.08333333334</v>
      </c>
    </row>
    <row r="192" spans="1:5" x14ac:dyDescent="0.25">
      <c r="A192" s="2" t="s">
        <v>5</v>
      </c>
      <c r="B192" s="3">
        <v>106821</v>
      </c>
      <c r="C192" s="2" t="s">
        <v>30</v>
      </c>
      <c r="D192" s="4">
        <v>42.5</v>
      </c>
      <c r="E192" s="4">
        <v>191184.16666666669</v>
      </c>
    </row>
    <row r="193" spans="1:5" x14ac:dyDescent="0.25">
      <c r="A193" s="2" t="s">
        <v>17</v>
      </c>
      <c r="B193" s="3">
        <v>96115.5</v>
      </c>
      <c r="C193" s="2" t="s">
        <v>38</v>
      </c>
      <c r="D193" s="4">
        <v>2.5</v>
      </c>
      <c r="E193" s="4">
        <v>7701.25</v>
      </c>
    </row>
    <row r="194" spans="1:5" x14ac:dyDescent="0.25">
      <c r="A194" s="2" t="s">
        <v>15</v>
      </c>
      <c r="B194" s="3">
        <v>283162.5</v>
      </c>
      <c r="C194" s="2" t="s">
        <v>27</v>
      </c>
      <c r="D194" s="4">
        <v>62.5</v>
      </c>
      <c r="E194" s="4">
        <v>123525</v>
      </c>
    </row>
    <row r="195" spans="1:5" x14ac:dyDescent="0.25">
      <c r="A195" s="2" t="s">
        <v>5</v>
      </c>
      <c r="B195" s="3">
        <v>43479</v>
      </c>
      <c r="C195" s="2" t="s">
        <v>74</v>
      </c>
      <c r="D195" s="4">
        <v>5</v>
      </c>
      <c r="E195" s="4">
        <v>105148.75</v>
      </c>
    </row>
    <row r="196" spans="1:5" x14ac:dyDescent="0.25">
      <c r="A196" s="2" t="s">
        <v>5</v>
      </c>
      <c r="B196" s="3">
        <v>73894.5</v>
      </c>
      <c r="C196" s="2" t="s">
        <v>43</v>
      </c>
      <c r="D196" s="4">
        <v>60</v>
      </c>
      <c r="E196" s="4">
        <v>436988.75</v>
      </c>
    </row>
    <row r="197" spans="1:5" x14ac:dyDescent="0.25">
      <c r="A197" s="2" t="s">
        <v>13</v>
      </c>
      <c r="B197" s="3">
        <v>123385.5</v>
      </c>
      <c r="C197" s="2" t="s">
        <v>71</v>
      </c>
      <c r="D197" s="4">
        <v>12.5</v>
      </c>
      <c r="E197" s="4">
        <v>56069.166666666672</v>
      </c>
    </row>
    <row r="198" spans="1:5" x14ac:dyDescent="0.25">
      <c r="A198" s="2" t="s">
        <v>13</v>
      </c>
      <c r="B198" s="3">
        <v>283567.5</v>
      </c>
      <c r="C198" s="2" t="s">
        <v>27</v>
      </c>
      <c r="D198" s="4">
        <v>7.5</v>
      </c>
      <c r="E198" s="4">
        <v>15250</v>
      </c>
    </row>
    <row r="199" spans="1:5" x14ac:dyDescent="0.25">
      <c r="A199" s="2" t="s">
        <v>13</v>
      </c>
      <c r="B199" s="3">
        <v>107766</v>
      </c>
      <c r="C199" s="2" t="s">
        <v>36</v>
      </c>
      <c r="D199" s="4">
        <v>17.5</v>
      </c>
      <c r="E199" s="4">
        <v>56628.333333333336</v>
      </c>
    </row>
    <row r="200" spans="1:5" x14ac:dyDescent="0.25">
      <c r="A200" s="2" t="s">
        <v>14</v>
      </c>
      <c r="B200" s="3">
        <v>103968</v>
      </c>
      <c r="C200" s="2" t="s">
        <v>12</v>
      </c>
      <c r="D200" s="4">
        <v>30</v>
      </c>
      <c r="E200" s="4">
        <v>147797.91666666669</v>
      </c>
    </row>
    <row r="201" spans="1:5" x14ac:dyDescent="0.25">
      <c r="A201" s="2" t="s">
        <v>5</v>
      </c>
      <c r="B201" s="3">
        <v>262431</v>
      </c>
      <c r="C201" s="2" t="s">
        <v>75</v>
      </c>
      <c r="D201" s="4">
        <v>80</v>
      </c>
      <c r="E201" s="4">
        <v>492524.16666666669</v>
      </c>
    </row>
    <row r="202" spans="1:5" x14ac:dyDescent="0.25">
      <c r="A202" s="2" t="s">
        <v>39</v>
      </c>
      <c r="B202" s="3">
        <v>205218</v>
      </c>
      <c r="C202" s="2" t="s">
        <v>8</v>
      </c>
      <c r="D202" s="4">
        <v>115</v>
      </c>
      <c r="E202" s="4">
        <v>579728.75</v>
      </c>
    </row>
    <row r="203" spans="1:5" x14ac:dyDescent="0.25">
      <c r="A203" s="2" t="s">
        <v>7</v>
      </c>
      <c r="B203" s="3">
        <v>145359</v>
      </c>
      <c r="C203" s="2" t="s">
        <v>34</v>
      </c>
      <c r="D203" s="4">
        <v>40</v>
      </c>
      <c r="E203" s="4">
        <v>112570.41666666667</v>
      </c>
    </row>
    <row r="204" spans="1:5" x14ac:dyDescent="0.25">
      <c r="A204" s="2" t="s">
        <v>13</v>
      </c>
      <c r="B204" s="3">
        <v>125352</v>
      </c>
      <c r="C204" s="2" t="s">
        <v>76</v>
      </c>
      <c r="D204" s="4">
        <v>15</v>
      </c>
      <c r="E204" s="4">
        <v>70887.083333333343</v>
      </c>
    </row>
    <row r="205" spans="1:5" x14ac:dyDescent="0.25">
      <c r="A205" s="2" t="s">
        <v>5</v>
      </c>
      <c r="B205" s="3">
        <v>159961.5</v>
      </c>
      <c r="C205" s="2" t="s">
        <v>49</v>
      </c>
      <c r="D205" s="4">
        <v>12.5</v>
      </c>
      <c r="E205" s="4">
        <v>42242.5</v>
      </c>
    </row>
    <row r="206" spans="1:5" x14ac:dyDescent="0.25">
      <c r="A206" s="2" t="s">
        <v>15</v>
      </c>
      <c r="B206" s="3">
        <v>80221.5</v>
      </c>
      <c r="C206" s="2" t="s">
        <v>16</v>
      </c>
      <c r="D206" s="4">
        <v>55</v>
      </c>
      <c r="E206" s="4">
        <v>255590</v>
      </c>
    </row>
    <row r="207" spans="1:5" x14ac:dyDescent="0.25">
      <c r="A207" s="2" t="s">
        <v>7</v>
      </c>
      <c r="B207" s="3">
        <v>85986</v>
      </c>
      <c r="C207" s="2" t="s">
        <v>21</v>
      </c>
      <c r="D207" s="4">
        <v>35</v>
      </c>
      <c r="E207" s="4">
        <v>122940.41666666667</v>
      </c>
    </row>
    <row r="208" spans="1:5" x14ac:dyDescent="0.25">
      <c r="A208" s="2" t="s">
        <v>15</v>
      </c>
      <c r="B208" s="3">
        <v>80176.5</v>
      </c>
      <c r="C208" s="2" t="s">
        <v>16</v>
      </c>
      <c r="D208" s="4">
        <v>32.5</v>
      </c>
      <c r="E208" s="4">
        <v>107487.08333333334</v>
      </c>
    </row>
    <row r="209" spans="1:5" x14ac:dyDescent="0.25">
      <c r="A209" s="2" t="s">
        <v>14</v>
      </c>
      <c r="B209" s="3">
        <v>265185</v>
      </c>
      <c r="C209" s="2" t="s">
        <v>34</v>
      </c>
      <c r="D209" s="4">
        <v>25</v>
      </c>
      <c r="E209" s="4">
        <v>88272.083333333343</v>
      </c>
    </row>
    <row r="210" spans="1:5" x14ac:dyDescent="0.25">
      <c r="A210" s="2" t="s">
        <v>15</v>
      </c>
      <c r="B210" s="3">
        <v>175045.5</v>
      </c>
      <c r="C210" s="2" t="s">
        <v>8</v>
      </c>
      <c r="D210" s="4">
        <v>90</v>
      </c>
      <c r="E210" s="4">
        <v>444156.25</v>
      </c>
    </row>
    <row r="211" spans="1:5" x14ac:dyDescent="0.25">
      <c r="A211" s="2" t="s">
        <v>29</v>
      </c>
      <c r="B211" s="3">
        <v>169411.5</v>
      </c>
      <c r="C211" s="2" t="s">
        <v>25</v>
      </c>
      <c r="D211" s="4">
        <v>15</v>
      </c>
      <c r="E211" s="4">
        <v>50833.333333333336</v>
      </c>
    </row>
    <row r="212" spans="1:5" x14ac:dyDescent="0.25">
      <c r="A212" s="2" t="s">
        <v>7</v>
      </c>
      <c r="B212" s="3">
        <v>286600.5</v>
      </c>
      <c r="C212" s="2" t="s">
        <v>77</v>
      </c>
      <c r="D212" s="4">
        <v>20</v>
      </c>
      <c r="E212" s="4">
        <v>38633.333333333336</v>
      </c>
    </row>
    <row r="213" spans="1:5" x14ac:dyDescent="0.25">
      <c r="A213" s="2" t="s">
        <v>14</v>
      </c>
      <c r="B213" s="3">
        <v>133528.5</v>
      </c>
      <c r="C213" s="2" t="s">
        <v>23</v>
      </c>
      <c r="D213" s="4">
        <v>47.5</v>
      </c>
      <c r="E213" s="4">
        <v>104589.58333333334</v>
      </c>
    </row>
    <row r="214" spans="1:5" x14ac:dyDescent="0.25">
      <c r="A214" s="2" t="s">
        <v>5</v>
      </c>
      <c r="B214" s="3">
        <v>221148</v>
      </c>
      <c r="C214" s="2" t="s">
        <v>34</v>
      </c>
      <c r="D214" s="4">
        <v>12.5</v>
      </c>
      <c r="E214" s="4">
        <v>50630</v>
      </c>
    </row>
    <row r="215" spans="1:5" x14ac:dyDescent="0.25">
      <c r="A215" s="2" t="s">
        <v>14</v>
      </c>
      <c r="B215" s="3">
        <v>208314</v>
      </c>
      <c r="C215" s="2" t="s">
        <v>55</v>
      </c>
      <c r="D215" s="4">
        <v>85</v>
      </c>
      <c r="E215" s="4">
        <v>260470</v>
      </c>
    </row>
    <row r="216" spans="1:5" x14ac:dyDescent="0.25">
      <c r="A216" s="2" t="s">
        <v>13</v>
      </c>
      <c r="B216" s="3">
        <v>108868.5</v>
      </c>
      <c r="C216" s="2" t="s">
        <v>8</v>
      </c>
      <c r="D216" s="4">
        <v>17.5</v>
      </c>
      <c r="E216" s="4">
        <v>55052.5</v>
      </c>
    </row>
    <row r="217" spans="1:5" x14ac:dyDescent="0.25">
      <c r="A217" s="2" t="s">
        <v>11</v>
      </c>
      <c r="B217" s="3">
        <v>227961</v>
      </c>
      <c r="C217" s="2" t="s">
        <v>34</v>
      </c>
      <c r="D217" s="4">
        <v>7.5</v>
      </c>
      <c r="E217" s="4">
        <v>14817.916666666668</v>
      </c>
    </row>
    <row r="218" spans="1:5" x14ac:dyDescent="0.25">
      <c r="A218" s="2" t="s">
        <v>5</v>
      </c>
      <c r="B218" s="3">
        <v>286483.5</v>
      </c>
      <c r="C218" s="2" t="s">
        <v>34</v>
      </c>
      <c r="D218" s="4">
        <v>5</v>
      </c>
      <c r="E218" s="4">
        <v>12733.75</v>
      </c>
    </row>
    <row r="219" spans="1:5" x14ac:dyDescent="0.25">
      <c r="A219" s="2" t="s">
        <v>5</v>
      </c>
      <c r="B219" s="3">
        <v>264267</v>
      </c>
      <c r="C219" s="2" t="s">
        <v>67</v>
      </c>
      <c r="D219" s="4">
        <v>37.5</v>
      </c>
      <c r="E219" s="4">
        <v>241305.83333333334</v>
      </c>
    </row>
    <row r="220" spans="1:5" x14ac:dyDescent="0.25">
      <c r="A220" s="2" t="s">
        <v>13</v>
      </c>
      <c r="B220" s="3">
        <v>11952</v>
      </c>
      <c r="C220" s="2" t="s">
        <v>61</v>
      </c>
      <c r="D220" s="4">
        <v>95</v>
      </c>
      <c r="E220" s="4">
        <v>402777.91666666669</v>
      </c>
    </row>
    <row r="221" spans="1:5" x14ac:dyDescent="0.25">
      <c r="A221" s="2" t="s">
        <v>9</v>
      </c>
      <c r="B221" s="3">
        <v>265927.5</v>
      </c>
      <c r="C221" s="2" t="s">
        <v>45</v>
      </c>
      <c r="D221" s="4">
        <v>40</v>
      </c>
      <c r="E221" s="4">
        <v>157405.41666666669</v>
      </c>
    </row>
    <row r="222" spans="1:5" x14ac:dyDescent="0.25">
      <c r="A222" s="2" t="s">
        <v>17</v>
      </c>
      <c r="B222" s="3">
        <v>108999</v>
      </c>
      <c r="C222" s="2" t="s">
        <v>8</v>
      </c>
      <c r="D222" s="4">
        <v>62.5</v>
      </c>
      <c r="E222" s="4">
        <v>352275</v>
      </c>
    </row>
    <row r="223" spans="1:5" x14ac:dyDescent="0.25">
      <c r="A223" s="2" t="s">
        <v>33</v>
      </c>
      <c r="B223" s="3">
        <v>285201</v>
      </c>
      <c r="C223" s="2" t="s">
        <v>34</v>
      </c>
      <c r="D223" s="4">
        <v>17.5</v>
      </c>
      <c r="E223" s="4">
        <v>35202.083333333336</v>
      </c>
    </row>
    <row r="224" spans="1:5" x14ac:dyDescent="0.25">
      <c r="A224" s="2" t="s">
        <v>13</v>
      </c>
      <c r="B224" s="3">
        <v>120208.5</v>
      </c>
      <c r="C224" s="2" t="s">
        <v>16</v>
      </c>
      <c r="D224" s="4">
        <v>82.5</v>
      </c>
      <c r="E224" s="4">
        <v>322003.75</v>
      </c>
    </row>
    <row r="225" spans="1:5" x14ac:dyDescent="0.25">
      <c r="A225" s="2" t="s">
        <v>14</v>
      </c>
      <c r="B225" s="3">
        <v>283068</v>
      </c>
      <c r="C225" s="2" t="s">
        <v>27</v>
      </c>
      <c r="D225" s="4">
        <v>125</v>
      </c>
      <c r="E225" s="4">
        <v>211085.41666666669</v>
      </c>
    </row>
    <row r="226" spans="1:5" x14ac:dyDescent="0.25">
      <c r="A226" s="2" t="s">
        <v>11</v>
      </c>
      <c r="B226" s="3">
        <v>110731.5</v>
      </c>
      <c r="C226" s="2" t="s">
        <v>8</v>
      </c>
      <c r="D226" s="4">
        <v>35</v>
      </c>
      <c r="E226" s="4">
        <v>153770.83333333334</v>
      </c>
    </row>
    <row r="227" spans="1:5" x14ac:dyDescent="0.25">
      <c r="A227" s="2" t="s">
        <v>15</v>
      </c>
      <c r="B227" s="3">
        <v>139716</v>
      </c>
      <c r="C227" s="2" t="s">
        <v>78</v>
      </c>
      <c r="D227" s="4">
        <v>2.5</v>
      </c>
      <c r="E227" s="4">
        <v>8743.3333333333339</v>
      </c>
    </row>
    <row r="228" spans="1:5" x14ac:dyDescent="0.25">
      <c r="A228" s="2" t="s">
        <v>62</v>
      </c>
      <c r="B228" s="3">
        <v>227056.5</v>
      </c>
      <c r="C228" s="2" t="s">
        <v>19</v>
      </c>
      <c r="D228" s="4">
        <v>80</v>
      </c>
      <c r="E228" s="4">
        <v>308431.25</v>
      </c>
    </row>
    <row r="229" spans="1:5" x14ac:dyDescent="0.25">
      <c r="A229" s="2" t="s">
        <v>14</v>
      </c>
      <c r="B229" s="3">
        <v>265108.5</v>
      </c>
      <c r="C229" s="2" t="s">
        <v>79</v>
      </c>
      <c r="D229" s="4">
        <v>10</v>
      </c>
      <c r="E229" s="4">
        <v>49943.75</v>
      </c>
    </row>
    <row r="230" spans="1:5" x14ac:dyDescent="0.25">
      <c r="A230" s="2" t="s">
        <v>9</v>
      </c>
      <c r="B230" s="3">
        <v>283221</v>
      </c>
      <c r="C230" s="2" t="s">
        <v>27</v>
      </c>
      <c r="D230" s="4">
        <v>20</v>
      </c>
      <c r="E230" s="4">
        <v>38252.083333333336</v>
      </c>
    </row>
    <row r="231" spans="1:5" x14ac:dyDescent="0.25">
      <c r="A231" s="2" t="s">
        <v>13</v>
      </c>
      <c r="B231" s="3">
        <v>155857.5</v>
      </c>
      <c r="C231" s="2" t="s">
        <v>69</v>
      </c>
      <c r="D231" s="4">
        <v>87.5</v>
      </c>
      <c r="E231" s="4">
        <v>299789.58333333337</v>
      </c>
    </row>
    <row r="232" spans="1:5" x14ac:dyDescent="0.25">
      <c r="A232" s="2" t="s">
        <v>13</v>
      </c>
      <c r="B232" s="3">
        <v>206514</v>
      </c>
      <c r="C232" s="2" t="s">
        <v>12</v>
      </c>
      <c r="D232" s="4">
        <v>5</v>
      </c>
      <c r="E232" s="4">
        <v>33219.583333333336</v>
      </c>
    </row>
    <row r="233" spans="1:5" x14ac:dyDescent="0.25">
      <c r="A233" s="2" t="s">
        <v>11</v>
      </c>
      <c r="B233" s="3">
        <v>91021.5</v>
      </c>
      <c r="C233" s="2" t="s">
        <v>12</v>
      </c>
      <c r="D233" s="4">
        <v>7.5</v>
      </c>
      <c r="E233" s="4">
        <v>29762.916666666668</v>
      </c>
    </row>
    <row r="234" spans="1:5" x14ac:dyDescent="0.25">
      <c r="A234" s="2" t="s">
        <v>5</v>
      </c>
      <c r="B234" s="3">
        <v>91044</v>
      </c>
      <c r="C234" s="2" t="s">
        <v>57</v>
      </c>
      <c r="D234" s="4">
        <v>22.5</v>
      </c>
      <c r="E234" s="4">
        <v>80570.833333333343</v>
      </c>
    </row>
    <row r="235" spans="1:5" x14ac:dyDescent="0.25">
      <c r="A235" s="2" t="s">
        <v>5</v>
      </c>
      <c r="B235" s="3">
        <v>270814.5</v>
      </c>
      <c r="C235" s="2" t="s">
        <v>22</v>
      </c>
      <c r="D235" s="4">
        <v>12.5</v>
      </c>
      <c r="E235" s="4">
        <v>48190</v>
      </c>
    </row>
    <row r="236" spans="1:5" x14ac:dyDescent="0.25">
      <c r="A236" s="2" t="s">
        <v>11</v>
      </c>
      <c r="B236" s="3">
        <v>68229</v>
      </c>
      <c r="C236" s="2" t="s">
        <v>20</v>
      </c>
      <c r="D236" s="4">
        <v>97.5</v>
      </c>
      <c r="E236" s="4">
        <v>212102.08333333334</v>
      </c>
    </row>
    <row r="237" spans="1:5" x14ac:dyDescent="0.25">
      <c r="A237" s="2" t="s">
        <v>5</v>
      </c>
      <c r="B237" s="3">
        <v>74902.5</v>
      </c>
      <c r="C237" s="2" t="s">
        <v>43</v>
      </c>
      <c r="D237" s="4">
        <v>102.5</v>
      </c>
      <c r="E237" s="4">
        <v>622708.33333333337</v>
      </c>
    </row>
    <row r="238" spans="1:5" x14ac:dyDescent="0.25">
      <c r="A238" s="2" t="s">
        <v>9</v>
      </c>
      <c r="B238" s="3">
        <v>283194</v>
      </c>
      <c r="C238" s="2" t="s">
        <v>27</v>
      </c>
      <c r="D238" s="4">
        <v>77.5</v>
      </c>
      <c r="E238" s="4">
        <v>130387.5</v>
      </c>
    </row>
    <row r="239" spans="1:5" x14ac:dyDescent="0.25">
      <c r="A239" s="2" t="s">
        <v>13</v>
      </c>
      <c r="B239" s="3">
        <v>131769</v>
      </c>
      <c r="C239" s="2" t="s">
        <v>21</v>
      </c>
      <c r="D239" s="4">
        <v>7.5</v>
      </c>
      <c r="E239" s="4">
        <v>29864.583333333336</v>
      </c>
    </row>
    <row r="240" spans="1:5" x14ac:dyDescent="0.25">
      <c r="A240" s="2" t="s">
        <v>11</v>
      </c>
      <c r="B240" s="3">
        <v>222921</v>
      </c>
      <c r="C240" s="2" t="s">
        <v>6</v>
      </c>
      <c r="D240" s="4">
        <v>5</v>
      </c>
      <c r="E240" s="4">
        <v>12657.5</v>
      </c>
    </row>
    <row r="241" spans="1:5" x14ac:dyDescent="0.25">
      <c r="A241" s="2" t="s">
        <v>14</v>
      </c>
      <c r="B241" s="3">
        <v>120042</v>
      </c>
      <c r="C241" s="2" t="s">
        <v>69</v>
      </c>
      <c r="D241" s="4">
        <v>30</v>
      </c>
      <c r="E241" s="4">
        <v>109393.33333333334</v>
      </c>
    </row>
    <row r="242" spans="1:5" x14ac:dyDescent="0.25">
      <c r="A242" s="2" t="s">
        <v>14</v>
      </c>
      <c r="B242" s="3">
        <v>67437</v>
      </c>
      <c r="C242" s="2" t="s">
        <v>43</v>
      </c>
      <c r="D242" s="4">
        <v>97.5</v>
      </c>
      <c r="E242" s="4">
        <v>514026.66666666669</v>
      </c>
    </row>
    <row r="243" spans="1:5" x14ac:dyDescent="0.25">
      <c r="A243" s="2" t="s">
        <v>13</v>
      </c>
      <c r="B243" s="3">
        <v>238311</v>
      </c>
      <c r="C243" s="2" t="s">
        <v>12</v>
      </c>
      <c r="D243" s="4">
        <v>5</v>
      </c>
      <c r="E243" s="4">
        <v>41327.5</v>
      </c>
    </row>
    <row r="244" spans="1:5" x14ac:dyDescent="0.25">
      <c r="A244" s="2" t="s">
        <v>11</v>
      </c>
      <c r="B244" s="3">
        <v>166963.5</v>
      </c>
      <c r="C244" s="2" t="s">
        <v>16</v>
      </c>
      <c r="D244" s="4">
        <v>60</v>
      </c>
      <c r="E244" s="4">
        <v>211466.66666666669</v>
      </c>
    </row>
    <row r="245" spans="1:5" x14ac:dyDescent="0.25">
      <c r="A245" s="2" t="s">
        <v>14</v>
      </c>
      <c r="B245" s="3">
        <v>156406.5</v>
      </c>
      <c r="C245" s="2" t="s">
        <v>80</v>
      </c>
      <c r="D245" s="4">
        <v>65</v>
      </c>
      <c r="E245" s="4">
        <v>231571.25</v>
      </c>
    </row>
    <row r="246" spans="1:5" x14ac:dyDescent="0.25">
      <c r="A246" s="2" t="s">
        <v>15</v>
      </c>
      <c r="B246" s="3">
        <v>258129</v>
      </c>
      <c r="C246" s="2" t="s">
        <v>25</v>
      </c>
      <c r="D246" s="4">
        <v>22.5</v>
      </c>
      <c r="E246" s="4">
        <v>149297.5</v>
      </c>
    </row>
    <row r="247" spans="1:5" x14ac:dyDescent="0.25">
      <c r="A247" s="2" t="s">
        <v>13</v>
      </c>
      <c r="B247" s="3">
        <v>70546.5</v>
      </c>
      <c r="C247" s="2" t="s">
        <v>51</v>
      </c>
      <c r="D247" s="4">
        <v>12.5</v>
      </c>
      <c r="E247" s="4">
        <v>49308.333333333336</v>
      </c>
    </row>
    <row r="248" spans="1:5" x14ac:dyDescent="0.25">
      <c r="A248" s="2" t="s">
        <v>13</v>
      </c>
      <c r="B248" s="3">
        <v>116203.5</v>
      </c>
      <c r="C248" s="2" t="s">
        <v>20</v>
      </c>
      <c r="D248" s="4">
        <v>85</v>
      </c>
      <c r="E248" s="4">
        <v>208035.41666666669</v>
      </c>
    </row>
    <row r="249" spans="1:5" x14ac:dyDescent="0.25">
      <c r="A249" s="2" t="s">
        <v>5</v>
      </c>
      <c r="B249" s="3">
        <v>230886</v>
      </c>
      <c r="C249" s="2" t="s">
        <v>10</v>
      </c>
      <c r="D249" s="4">
        <v>2.5</v>
      </c>
      <c r="E249" s="4">
        <v>3888.75</v>
      </c>
    </row>
    <row r="250" spans="1:5" x14ac:dyDescent="0.25">
      <c r="A250" s="2" t="s">
        <v>17</v>
      </c>
      <c r="B250" s="3">
        <v>5085</v>
      </c>
      <c r="C250" s="2" t="s">
        <v>68</v>
      </c>
      <c r="D250" s="4">
        <v>232.5</v>
      </c>
      <c r="E250" s="4">
        <v>426669.58333333337</v>
      </c>
    </row>
    <row r="251" spans="1:5" x14ac:dyDescent="0.25">
      <c r="A251" s="2" t="s">
        <v>13</v>
      </c>
      <c r="B251" s="3">
        <v>161280</v>
      </c>
      <c r="C251" s="2" t="s">
        <v>66</v>
      </c>
      <c r="D251" s="4">
        <v>7.5</v>
      </c>
      <c r="E251" s="4">
        <v>48495</v>
      </c>
    </row>
    <row r="252" spans="1:5" x14ac:dyDescent="0.25">
      <c r="A252" s="2" t="s">
        <v>5</v>
      </c>
      <c r="B252" s="3">
        <v>16839</v>
      </c>
      <c r="C252" s="2" t="s">
        <v>57</v>
      </c>
      <c r="D252" s="4">
        <v>40</v>
      </c>
      <c r="E252" s="4">
        <v>129930</v>
      </c>
    </row>
    <row r="253" spans="1:5" x14ac:dyDescent="0.25">
      <c r="A253" s="2" t="s">
        <v>14</v>
      </c>
      <c r="B253" s="3">
        <v>107109</v>
      </c>
      <c r="C253" s="2" t="s">
        <v>8</v>
      </c>
      <c r="D253" s="4">
        <v>157.5</v>
      </c>
      <c r="E253" s="4">
        <v>806852.08333333337</v>
      </c>
    </row>
    <row r="254" spans="1:5" x14ac:dyDescent="0.25">
      <c r="A254" s="2" t="s">
        <v>9</v>
      </c>
      <c r="B254" s="3">
        <v>152694</v>
      </c>
      <c r="C254" s="2" t="s">
        <v>28</v>
      </c>
      <c r="D254" s="4">
        <v>2.5</v>
      </c>
      <c r="E254" s="4">
        <v>9455</v>
      </c>
    </row>
    <row r="255" spans="1:5" x14ac:dyDescent="0.25">
      <c r="A255" s="2" t="s">
        <v>7</v>
      </c>
      <c r="B255" s="3">
        <v>90945</v>
      </c>
      <c r="C255" s="2" t="s">
        <v>51</v>
      </c>
      <c r="D255" s="4">
        <v>40</v>
      </c>
      <c r="E255" s="4">
        <v>161421.25</v>
      </c>
    </row>
    <row r="256" spans="1:5" x14ac:dyDescent="0.25">
      <c r="A256" s="2" t="s">
        <v>13</v>
      </c>
      <c r="B256" s="3">
        <v>116149.5</v>
      </c>
      <c r="C256" s="2" t="s">
        <v>20</v>
      </c>
      <c r="D256" s="4">
        <v>60</v>
      </c>
      <c r="E256" s="4">
        <v>160252.08333333334</v>
      </c>
    </row>
    <row r="257" spans="1:5" x14ac:dyDescent="0.25">
      <c r="A257" s="2" t="s">
        <v>14</v>
      </c>
      <c r="B257" s="3">
        <v>272776.5</v>
      </c>
      <c r="C257" s="2" t="s">
        <v>81</v>
      </c>
      <c r="D257" s="4">
        <v>2.5</v>
      </c>
      <c r="E257" s="4">
        <v>6125.416666666667</v>
      </c>
    </row>
    <row r="258" spans="1:5" x14ac:dyDescent="0.25">
      <c r="A258" s="2" t="s">
        <v>15</v>
      </c>
      <c r="B258" s="3">
        <v>109530</v>
      </c>
      <c r="C258" s="2" t="s">
        <v>8</v>
      </c>
      <c r="D258" s="4">
        <v>107.5</v>
      </c>
      <c r="E258" s="4">
        <v>566003.75</v>
      </c>
    </row>
    <row r="259" spans="1:5" x14ac:dyDescent="0.25">
      <c r="A259" s="2" t="s">
        <v>5</v>
      </c>
      <c r="B259" s="3">
        <v>193261.5</v>
      </c>
      <c r="C259" s="2" t="s">
        <v>12</v>
      </c>
      <c r="D259" s="4">
        <v>2.5</v>
      </c>
      <c r="E259" s="4">
        <v>21553.333333333336</v>
      </c>
    </row>
    <row r="260" spans="1:5" x14ac:dyDescent="0.25">
      <c r="A260" s="2" t="s">
        <v>11</v>
      </c>
      <c r="B260" s="3">
        <v>110880</v>
      </c>
      <c r="C260" s="2" t="s">
        <v>8</v>
      </c>
      <c r="D260" s="4">
        <v>65</v>
      </c>
      <c r="E260" s="4">
        <v>349555.41666666669</v>
      </c>
    </row>
    <row r="261" spans="1:5" x14ac:dyDescent="0.25">
      <c r="A261" s="2" t="s">
        <v>14</v>
      </c>
      <c r="B261" s="3">
        <v>29884.5</v>
      </c>
      <c r="C261" s="2" t="s">
        <v>47</v>
      </c>
      <c r="D261" s="4">
        <v>65</v>
      </c>
      <c r="E261" s="4">
        <v>288123.33333333337</v>
      </c>
    </row>
    <row r="262" spans="1:5" x14ac:dyDescent="0.25">
      <c r="A262" s="2" t="s">
        <v>29</v>
      </c>
      <c r="B262" s="3">
        <v>204876</v>
      </c>
      <c r="C262" s="2" t="s">
        <v>43</v>
      </c>
      <c r="D262" s="4">
        <v>65</v>
      </c>
      <c r="E262" s="4">
        <v>331433.33333333337</v>
      </c>
    </row>
    <row r="263" spans="1:5" x14ac:dyDescent="0.25">
      <c r="A263" s="2" t="s">
        <v>11</v>
      </c>
      <c r="B263" s="3">
        <v>159916.5</v>
      </c>
      <c r="C263" s="2" t="s">
        <v>66</v>
      </c>
      <c r="D263" s="4">
        <v>12.5</v>
      </c>
      <c r="E263" s="4">
        <v>54112.083333333336</v>
      </c>
    </row>
    <row r="264" spans="1:5" x14ac:dyDescent="0.25">
      <c r="A264" s="2" t="s">
        <v>15</v>
      </c>
      <c r="B264" s="3">
        <v>109525.5</v>
      </c>
      <c r="C264" s="2" t="s">
        <v>8</v>
      </c>
      <c r="D264" s="4">
        <v>135</v>
      </c>
      <c r="E264" s="4">
        <v>672550.41666666674</v>
      </c>
    </row>
    <row r="265" spans="1:5" x14ac:dyDescent="0.25">
      <c r="A265" s="2" t="s">
        <v>17</v>
      </c>
      <c r="B265" s="3">
        <v>214695</v>
      </c>
      <c r="C265" s="2" t="s">
        <v>82</v>
      </c>
      <c r="D265" s="4">
        <v>12.5</v>
      </c>
      <c r="E265" s="4">
        <v>26865.416666666668</v>
      </c>
    </row>
    <row r="266" spans="1:5" x14ac:dyDescent="0.25">
      <c r="A266" s="2" t="s">
        <v>9</v>
      </c>
      <c r="B266" s="3">
        <v>18310.5</v>
      </c>
      <c r="C266" s="2" t="s">
        <v>57</v>
      </c>
      <c r="D266" s="4">
        <v>37.5</v>
      </c>
      <c r="E266" s="4">
        <v>188261.25</v>
      </c>
    </row>
    <row r="267" spans="1:5" x14ac:dyDescent="0.25">
      <c r="A267" s="2" t="s">
        <v>11</v>
      </c>
      <c r="B267" s="3">
        <v>74920.5</v>
      </c>
      <c r="C267" s="2" t="s">
        <v>43</v>
      </c>
      <c r="D267" s="4">
        <v>55</v>
      </c>
      <c r="E267" s="4">
        <v>344116.25</v>
      </c>
    </row>
    <row r="268" spans="1:5" x14ac:dyDescent="0.25">
      <c r="A268" s="2" t="s">
        <v>13</v>
      </c>
      <c r="B268" s="3">
        <v>129618</v>
      </c>
      <c r="C268" s="2" t="s">
        <v>8</v>
      </c>
      <c r="D268" s="4">
        <v>70</v>
      </c>
      <c r="E268" s="4">
        <v>365745.83333333337</v>
      </c>
    </row>
    <row r="269" spans="1:5" x14ac:dyDescent="0.25">
      <c r="A269" s="2" t="s">
        <v>9</v>
      </c>
      <c r="B269" s="3">
        <v>152716.5</v>
      </c>
      <c r="C269" s="2" t="s">
        <v>28</v>
      </c>
      <c r="D269" s="4">
        <v>7.5</v>
      </c>
      <c r="E269" s="4">
        <v>31033.75</v>
      </c>
    </row>
    <row r="270" spans="1:5" x14ac:dyDescent="0.25">
      <c r="A270" s="2" t="s">
        <v>62</v>
      </c>
      <c r="B270" s="3">
        <v>228564</v>
      </c>
      <c r="C270" s="2" t="s">
        <v>16</v>
      </c>
      <c r="D270" s="4">
        <v>32.5</v>
      </c>
      <c r="E270" s="4">
        <v>145662.91666666669</v>
      </c>
    </row>
    <row r="271" spans="1:5" x14ac:dyDescent="0.25">
      <c r="A271" s="2" t="s">
        <v>13</v>
      </c>
      <c r="B271" s="3">
        <v>283329</v>
      </c>
      <c r="C271" s="2" t="s">
        <v>27</v>
      </c>
      <c r="D271" s="4">
        <v>17.5</v>
      </c>
      <c r="E271" s="4">
        <v>34566.666666666672</v>
      </c>
    </row>
    <row r="272" spans="1:5" x14ac:dyDescent="0.25">
      <c r="A272" s="2" t="s">
        <v>29</v>
      </c>
      <c r="B272" s="3">
        <v>166410</v>
      </c>
      <c r="C272" s="2" t="s">
        <v>8</v>
      </c>
      <c r="D272" s="4">
        <v>7.5</v>
      </c>
      <c r="E272" s="4">
        <v>33422.916666666672</v>
      </c>
    </row>
    <row r="273" spans="1:5" x14ac:dyDescent="0.25">
      <c r="A273" s="2" t="s">
        <v>13</v>
      </c>
      <c r="B273" s="3">
        <v>123376.5</v>
      </c>
      <c r="C273" s="2" t="s">
        <v>46</v>
      </c>
      <c r="D273" s="4">
        <v>7.5</v>
      </c>
      <c r="E273" s="4">
        <v>67684.583333333343</v>
      </c>
    </row>
    <row r="274" spans="1:5" x14ac:dyDescent="0.25">
      <c r="A274" s="2" t="s">
        <v>5</v>
      </c>
      <c r="B274" s="3">
        <v>258201</v>
      </c>
      <c r="C274" s="2" t="s">
        <v>34</v>
      </c>
      <c r="D274" s="4">
        <v>22.5</v>
      </c>
      <c r="E274" s="4">
        <v>87560.416666666672</v>
      </c>
    </row>
    <row r="275" spans="1:5" x14ac:dyDescent="0.25">
      <c r="A275" s="2" t="s">
        <v>5</v>
      </c>
      <c r="B275" s="3">
        <v>110178</v>
      </c>
      <c r="C275" s="2" t="s">
        <v>8</v>
      </c>
      <c r="D275" s="4">
        <v>130</v>
      </c>
      <c r="E275" s="4">
        <v>722545</v>
      </c>
    </row>
    <row r="276" spans="1:5" x14ac:dyDescent="0.25">
      <c r="A276" s="2" t="s">
        <v>5</v>
      </c>
      <c r="B276" s="3">
        <v>74880</v>
      </c>
      <c r="C276" s="2" t="s">
        <v>43</v>
      </c>
      <c r="D276" s="4">
        <v>85</v>
      </c>
      <c r="E276" s="4">
        <v>727780.83333333337</v>
      </c>
    </row>
    <row r="277" spans="1:5" x14ac:dyDescent="0.25">
      <c r="A277" s="2" t="s">
        <v>13</v>
      </c>
      <c r="B277" s="3">
        <v>145296</v>
      </c>
      <c r="C277" s="2" t="s">
        <v>51</v>
      </c>
      <c r="D277" s="4">
        <v>20</v>
      </c>
      <c r="E277" s="4">
        <v>76453.333333333343</v>
      </c>
    </row>
    <row r="278" spans="1:5" x14ac:dyDescent="0.25">
      <c r="A278" s="2" t="s">
        <v>9</v>
      </c>
      <c r="B278" s="3">
        <v>75901.5</v>
      </c>
      <c r="C278" s="2" t="s">
        <v>43</v>
      </c>
      <c r="D278" s="4">
        <v>70</v>
      </c>
      <c r="E278" s="4">
        <v>370015.83333333337</v>
      </c>
    </row>
    <row r="279" spans="1:5" x14ac:dyDescent="0.25">
      <c r="A279" s="2" t="s">
        <v>5</v>
      </c>
      <c r="B279" s="3">
        <v>106848</v>
      </c>
      <c r="C279" s="2" t="s">
        <v>30</v>
      </c>
      <c r="D279" s="4">
        <v>140</v>
      </c>
      <c r="E279" s="4">
        <v>519186.25</v>
      </c>
    </row>
    <row r="280" spans="1:5" x14ac:dyDescent="0.25">
      <c r="A280" s="2" t="s">
        <v>13</v>
      </c>
      <c r="B280" s="3">
        <v>63562.5</v>
      </c>
      <c r="C280" s="2" t="s">
        <v>34</v>
      </c>
      <c r="D280" s="4">
        <v>30</v>
      </c>
      <c r="E280" s="4">
        <v>71852.916666666672</v>
      </c>
    </row>
    <row r="281" spans="1:5" x14ac:dyDescent="0.25">
      <c r="A281" s="2" t="s">
        <v>14</v>
      </c>
      <c r="B281" s="3">
        <v>148770</v>
      </c>
      <c r="C281" s="2" t="s">
        <v>43</v>
      </c>
      <c r="D281" s="4">
        <v>65</v>
      </c>
      <c r="E281" s="4">
        <v>414698.33333333337</v>
      </c>
    </row>
    <row r="282" spans="1:5" x14ac:dyDescent="0.25">
      <c r="A282" s="2" t="s">
        <v>13</v>
      </c>
      <c r="B282" s="3">
        <v>71343</v>
      </c>
      <c r="C282" s="2" t="s">
        <v>20</v>
      </c>
      <c r="D282" s="4">
        <v>92.5</v>
      </c>
      <c r="E282" s="4">
        <v>216677.08333333334</v>
      </c>
    </row>
    <row r="283" spans="1:5" x14ac:dyDescent="0.25">
      <c r="A283" s="2" t="s">
        <v>5</v>
      </c>
      <c r="B283" s="3">
        <v>35680.5</v>
      </c>
      <c r="C283" s="2" t="s">
        <v>46</v>
      </c>
      <c r="D283" s="4">
        <v>15</v>
      </c>
      <c r="E283" s="4">
        <v>130794.16666666667</v>
      </c>
    </row>
    <row r="284" spans="1:5" x14ac:dyDescent="0.25">
      <c r="A284" s="2" t="s">
        <v>5</v>
      </c>
      <c r="B284" s="3">
        <v>257148</v>
      </c>
      <c r="C284" s="2" t="s">
        <v>20</v>
      </c>
      <c r="D284" s="4">
        <v>35</v>
      </c>
      <c r="E284" s="4">
        <v>82832.916666666672</v>
      </c>
    </row>
    <row r="285" spans="1:5" x14ac:dyDescent="0.25">
      <c r="A285" s="2" t="s">
        <v>7</v>
      </c>
      <c r="B285" s="3">
        <v>107712</v>
      </c>
      <c r="C285" s="2" t="s">
        <v>8</v>
      </c>
      <c r="D285" s="4">
        <v>52.5</v>
      </c>
      <c r="E285" s="4">
        <v>249642.5</v>
      </c>
    </row>
    <row r="286" spans="1:5" x14ac:dyDescent="0.25">
      <c r="A286" s="2" t="s">
        <v>14</v>
      </c>
      <c r="B286" s="3">
        <v>4293</v>
      </c>
      <c r="C286" s="2" t="s">
        <v>83</v>
      </c>
      <c r="D286" s="4">
        <v>35</v>
      </c>
      <c r="E286" s="4">
        <v>392967.08333333337</v>
      </c>
    </row>
    <row r="287" spans="1:5" x14ac:dyDescent="0.25">
      <c r="A287" s="2" t="s">
        <v>14</v>
      </c>
      <c r="B287" s="3">
        <v>128601</v>
      </c>
      <c r="C287" s="2" t="s">
        <v>40</v>
      </c>
      <c r="D287" s="4">
        <v>35</v>
      </c>
      <c r="E287" s="4">
        <v>84129.166666666672</v>
      </c>
    </row>
    <row r="288" spans="1:5" x14ac:dyDescent="0.25">
      <c r="A288" s="2" t="s">
        <v>14</v>
      </c>
      <c r="B288" s="3">
        <v>283419</v>
      </c>
      <c r="C288" s="2" t="s">
        <v>27</v>
      </c>
      <c r="D288" s="4">
        <v>47.5</v>
      </c>
      <c r="E288" s="4">
        <v>86035.416666666672</v>
      </c>
    </row>
    <row r="289" spans="1:5" x14ac:dyDescent="0.25">
      <c r="A289" s="2" t="s">
        <v>14</v>
      </c>
      <c r="B289" s="3">
        <v>175302</v>
      </c>
      <c r="C289" s="2" t="s">
        <v>8</v>
      </c>
      <c r="D289" s="4">
        <v>87.5</v>
      </c>
      <c r="E289" s="4">
        <v>402066.25</v>
      </c>
    </row>
    <row r="290" spans="1:5" x14ac:dyDescent="0.25">
      <c r="A290" s="2" t="s">
        <v>14</v>
      </c>
      <c r="B290" s="3">
        <v>237600</v>
      </c>
      <c r="C290" s="2" t="s">
        <v>48</v>
      </c>
      <c r="D290" s="4">
        <v>22.5</v>
      </c>
      <c r="E290" s="4">
        <v>73810</v>
      </c>
    </row>
    <row r="291" spans="1:5" x14ac:dyDescent="0.25">
      <c r="A291" s="2" t="s">
        <v>11</v>
      </c>
      <c r="B291" s="3">
        <v>84550.5</v>
      </c>
      <c r="C291" s="2" t="s">
        <v>21</v>
      </c>
      <c r="D291" s="4">
        <v>20</v>
      </c>
      <c r="E291" s="4">
        <v>88551.666666666672</v>
      </c>
    </row>
    <row r="292" spans="1:5" x14ac:dyDescent="0.25">
      <c r="A292" s="2" t="s">
        <v>15</v>
      </c>
      <c r="B292" s="3">
        <v>87556.5</v>
      </c>
      <c r="C292" s="2" t="s">
        <v>20</v>
      </c>
      <c r="D292" s="4">
        <v>125</v>
      </c>
      <c r="E292" s="4">
        <v>318928.33333333337</v>
      </c>
    </row>
    <row r="293" spans="1:5" x14ac:dyDescent="0.25">
      <c r="A293" s="2" t="s">
        <v>13</v>
      </c>
      <c r="B293" s="3">
        <v>108927</v>
      </c>
      <c r="C293" s="2" t="s">
        <v>8</v>
      </c>
      <c r="D293" s="4">
        <v>30</v>
      </c>
      <c r="E293" s="4">
        <v>176620.41666666669</v>
      </c>
    </row>
    <row r="294" spans="1:5" x14ac:dyDescent="0.25">
      <c r="A294" s="2" t="s">
        <v>13</v>
      </c>
      <c r="B294" s="3">
        <v>116127</v>
      </c>
      <c r="C294" s="2" t="s">
        <v>43</v>
      </c>
      <c r="D294" s="4">
        <v>57.5</v>
      </c>
      <c r="E294" s="4">
        <v>424915.83333333337</v>
      </c>
    </row>
    <row r="295" spans="1:5" x14ac:dyDescent="0.25">
      <c r="A295" s="2" t="s">
        <v>14</v>
      </c>
      <c r="B295" s="3">
        <v>31068</v>
      </c>
      <c r="C295" s="2" t="s">
        <v>32</v>
      </c>
      <c r="D295" s="4">
        <v>310</v>
      </c>
      <c r="E295" s="4">
        <v>851788.75</v>
      </c>
    </row>
    <row r="296" spans="1:5" x14ac:dyDescent="0.25">
      <c r="A296" s="2" t="s">
        <v>14</v>
      </c>
      <c r="B296" s="3">
        <v>48910.5</v>
      </c>
      <c r="C296" s="2" t="s">
        <v>25</v>
      </c>
      <c r="D296" s="4">
        <v>25</v>
      </c>
      <c r="E296" s="4">
        <v>146781.25</v>
      </c>
    </row>
    <row r="297" spans="1:5" x14ac:dyDescent="0.25">
      <c r="A297" s="2" t="s">
        <v>14</v>
      </c>
      <c r="B297" s="3">
        <v>107127</v>
      </c>
      <c r="C297" s="2" t="s">
        <v>8</v>
      </c>
      <c r="D297" s="4">
        <v>77.5</v>
      </c>
      <c r="E297" s="4">
        <v>394390.41666666669</v>
      </c>
    </row>
    <row r="298" spans="1:5" x14ac:dyDescent="0.25">
      <c r="A298" s="2" t="s">
        <v>11</v>
      </c>
      <c r="B298" s="3">
        <v>210487.5</v>
      </c>
      <c r="C298" s="2" t="s">
        <v>84</v>
      </c>
      <c r="D298" s="4">
        <v>37.5</v>
      </c>
      <c r="E298" s="4">
        <v>209916.25</v>
      </c>
    </row>
    <row r="299" spans="1:5" x14ac:dyDescent="0.25">
      <c r="A299" s="2" t="s">
        <v>11</v>
      </c>
      <c r="B299" s="3">
        <v>10372.5</v>
      </c>
      <c r="C299" s="2" t="s">
        <v>70</v>
      </c>
      <c r="D299" s="4">
        <v>1605</v>
      </c>
      <c r="E299" s="4">
        <v>6959744.166666667</v>
      </c>
    </row>
    <row r="300" spans="1:5" x14ac:dyDescent="0.25">
      <c r="A300" s="2" t="s">
        <v>5</v>
      </c>
      <c r="B300" s="3">
        <v>110101.5</v>
      </c>
      <c r="C300" s="2" t="s">
        <v>8</v>
      </c>
      <c r="D300" s="4">
        <v>70</v>
      </c>
      <c r="E300" s="4">
        <v>356138.33333333337</v>
      </c>
    </row>
    <row r="301" spans="1:5" x14ac:dyDescent="0.25">
      <c r="A301" s="2" t="s">
        <v>5</v>
      </c>
      <c r="B301" s="3">
        <v>194823</v>
      </c>
      <c r="C301" s="2" t="s">
        <v>82</v>
      </c>
      <c r="D301" s="4">
        <v>12.5</v>
      </c>
      <c r="E301" s="4">
        <v>36091.666666666672</v>
      </c>
    </row>
    <row r="302" spans="1:5" x14ac:dyDescent="0.25">
      <c r="A302" s="2" t="s">
        <v>39</v>
      </c>
      <c r="B302" s="3">
        <v>232267.5</v>
      </c>
      <c r="C302" s="2" t="s">
        <v>36</v>
      </c>
      <c r="D302" s="4">
        <v>5</v>
      </c>
      <c r="E302" s="4">
        <v>21146.666666666668</v>
      </c>
    </row>
    <row r="303" spans="1:5" x14ac:dyDescent="0.25">
      <c r="A303" s="2" t="s">
        <v>13</v>
      </c>
      <c r="B303" s="3">
        <v>241947</v>
      </c>
      <c r="C303" s="2" t="s">
        <v>25</v>
      </c>
      <c r="D303" s="4">
        <v>37.5</v>
      </c>
      <c r="E303" s="4">
        <v>193751.25</v>
      </c>
    </row>
    <row r="304" spans="1:5" x14ac:dyDescent="0.25">
      <c r="A304" s="2" t="s">
        <v>5</v>
      </c>
      <c r="B304" s="3">
        <v>106519.5</v>
      </c>
      <c r="C304" s="2" t="s">
        <v>30</v>
      </c>
      <c r="D304" s="4">
        <v>307.5</v>
      </c>
      <c r="E304" s="4">
        <v>1307331.6666666667</v>
      </c>
    </row>
    <row r="305" spans="1:5" x14ac:dyDescent="0.25">
      <c r="A305" s="2" t="s">
        <v>14</v>
      </c>
      <c r="B305" s="3">
        <v>267520.5</v>
      </c>
      <c r="C305" s="2" t="s">
        <v>66</v>
      </c>
      <c r="D305" s="4">
        <v>2.5</v>
      </c>
      <c r="E305" s="4">
        <v>10065</v>
      </c>
    </row>
    <row r="306" spans="1:5" x14ac:dyDescent="0.25">
      <c r="A306" s="2" t="s">
        <v>14</v>
      </c>
      <c r="B306" s="3">
        <v>161298</v>
      </c>
      <c r="C306" s="2" t="s">
        <v>66</v>
      </c>
      <c r="D306" s="4">
        <v>12.5</v>
      </c>
      <c r="E306" s="4">
        <v>51214.583333333336</v>
      </c>
    </row>
    <row r="307" spans="1:5" x14ac:dyDescent="0.25">
      <c r="A307" s="2" t="s">
        <v>9</v>
      </c>
      <c r="B307" s="3">
        <v>291051</v>
      </c>
      <c r="C307" s="2" t="s">
        <v>54</v>
      </c>
      <c r="D307" s="4">
        <v>42.5</v>
      </c>
      <c r="E307" s="4">
        <v>110054.16666666667</v>
      </c>
    </row>
    <row r="308" spans="1:5" x14ac:dyDescent="0.25">
      <c r="A308" s="2" t="s">
        <v>5</v>
      </c>
      <c r="B308" s="3">
        <v>221125.5</v>
      </c>
      <c r="C308" s="2" t="s">
        <v>34</v>
      </c>
      <c r="D308" s="4">
        <v>40</v>
      </c>
      <c r="E308" s="4">
        <v>118670.41666666667</v>
      </c>
    </row>
    <row r="309" spans="1:5" x14ac:dyDescent="0.25">
      <c r="A309" s="2" t="s">
        <v>5</v>
      </c>
      <c r="B309" s="3">
        <v>185602.5</v>
      </c>
      <c r="C309" s="2" t="s">
        <v>68</v>
      </c>
      <c r="D309" s="4">
        <v>15</v>
      </c>
      <c r="E309" s="4">
        <v>40463.333333333336</v>
      </c>
    </row>
    <row r="310" spans="1:5" x14ac:dyDescent="0.25">
      <c r="A310" s="2" t="s">
        <v>14</v>
      </c>
      <c r="B310" s="3">
        <v>17779.5</v>
      </c>
      <c r="C310" s="2" t="s">
        <v>85</v>
      </c>
      <c r="D310" s="4">
        <v>125</v>
      </c>
      <c r="E310" s="4">
        <v>331763.75</v>
      </c>
    </row>
    <row r="311" spans="1:5" x14ac:dyDescent="0.25">
      <c r="A311" s="2" t="s">
        <v>31</v>
      </c>
      <c r="B311" s="3">
        <v>245718</v>
      </c>
      <c r="C311" s="2" t="s">
        <v>8</v>
      </c>
      <c r="D311" s="4">
        <v>30</v>
      </c>
      <c r="E311" s="4">
        <v>151890</v>
      </c>
    </row>
    <row r="312" spans="1:5" x14ac:dyDescent="0.25">
      <c r="A312" s="2" t="s">
        <v>13</v>
      </c>
      <c r="B312" s="3">
        <v>71298</v>
      </c>
      <c r="C312" s="2" t="s">
        <v>20</v>
      </c>
      <c r="D312" s="4">
        <v>92.5</v>
      </c>
      <c r="E312" s="4">
        <v>203714.58333333334</v>
      </c>
    </row>
    <row r="313" spans="1:5" x14ac:dyDescent="0.25">
      <c r="A313" s="2" t="s">
        <v>17</v>
      </c>
      <c r="B313" s="3">
        <v>218740.5</v>
      </c>
      <c r="C313" s="2" t="s">
        <v>21</v>
      </c>
      <c r="D313" s="4">
        <v>2.5</v>
      </c>
      <c r="E313" s="4">
        <v>8412.9166666666679</v>
      </c>
    </row>
    <row r="314" spans="1:5" x14ac:dyDescent="0.25">
      <c r="A314" s="2" t="s">
        <v>14</v>
      </c>
      <c r="B314" s="3">
        <v>122031</v>
      </c>
      <c r="C314" s="2" t="s">
        <v>19</v>
      </c>
      <c r="D314" s="4">
        <v>217.5</v>
      </c>
      <c r="E314" s="4">
        <v>727475.83333333337</v>
      </c>
    </row>
    <row r="315" spans="1:5" x14ac:dyDescent="0.25">
      <c r="A315" s="2" t="s">
        <v>5</v>
      </c>
      <c r="B315" s="3">
        <v>75982.5</v>
      </c>
      <c r="C315" s="2" t="s">
        <v>25</v>
      </c>
      <c r="D315" s="4">
        <v>45</v>
      </c>
      <c r="E315" s="4">
        <v>266925.83333333337</v>
      </c>
    </row>
    <row r="316" spans="1:5" x14ac:dyDescent="0.25">
      <c r="A316" s="2" t="s">
        <v>14</v>
      </c>
      <c r="B316" s="3">
        <v>208984.5</v>
      </c>
      <c r="C316" s="2" t="s">
        <v>28</v>
      </c>
      <c r="D316" s="4">
        <v>2.5</v>
      </c>
      <c r="E316" s="4">
        <v>8260.4166666666679</v>
      </c>
    </row>
    <row r="317" spans="1:5" x14ac:dyDescent="0.25">
      <c r="A317" s="2" t="s">
        <v>5</v>
      </c>
      <c r="B317" s="3">
        <v>25578</v>
      </c>
      <c r="C317" s="2" t="s">
        <v>86</v>
      </c>
      <c r="D317" s="4">
        <v>7.5</v>
      </c>
      <c r="E317" s="4">
        <v>44707.916666666672</v>
      </c>
    </row>
    <row r="318" spans="1:5" x14ac:dyDescent="0.25">
      <c r="A318" s="2" t="s">
        <v>9</v>
      </c>
      <c r="B318" s="3">
        <v>75816</v>
      </c>
      <c r="C318" s="2" t="s">
        <v>43</v>
      </c>
      <c r="D318" s="4">
        <v>72.5</v>
      </c>
      <c r="E318" s="4">
        <v>409233.75</v>
      </c>
    </row>
    <row r="319" spans="1:5" x14ac:dyDescent="0.25">
      <c r="A319" s="2" t="s">
        <v>14</v>
      </c>
      <c r="B319" s="3">
        <v>31158</v>
      </c>
      <c r="C319" s="2" t="s">
        <v>32</v>
      </c>
      <c r="D319" s="4">
        <v>230</v>
      </c>
      <c r="E319" s="4">
        <v>509350</v>
      </c>
    </row>
    <row r="320" spans="1:5" x14ac:dyDescent="0.25">
      <c r="A320" s="2" t="s">
        <v>14</v>
      </c>
      <c r="B320" s="3">
        <v>79915.5</v>
      </c>
      <c r="C320" s="2" t="s">
        <v>20</v>
      </c>
      <c r="D320" s="4">
        <v>82.5</v>
      </c>
      <c r="E320" s="4">
        <v>158523.75</v>
      </c>
    </row>
    <row r="321" spans="1:5" x14ac:dyDescent="0.25">
      <c r="A321" s="2" t="s">
        <v>9</v>
      </c>
      <c r="B321" s="3">
        <v>152703</v>
      </c>
      <c r="C321" s="2" t="s">
        <v>28</v>
      </c>
      <c r="D321" s="4">
        <v>10</v>
      </c>
      <c r="E321" s="4">
        <v>40412.5</v>
      </c>
    </row>
    <row r="322" spans="1:5" x14ac:dyDescent="0.25">
      <c r="A322" s="2" t="s">
        <v>5</v>
      </c>
      <c r="B322" s="3">
        <v>110214</v>
      </c>
      <c r="C322" s="2" t="s">
        <v>8</v>
      </c>
      <c r="D322" s="4">
        <v>97.5</v>
      </c>
      <c r="E322" s="4">
        <v>668153.33333333337</v>
      </c>
    </row>
    <row r="323" spans="1:5" x14ac:dyDescent="0.25">
      <c r="A323" s="2" t="s">
        <v>14</v>
      </c>
      <c r="B323" s="3">
        <v>141390</v>
      </c>
      <c r="C323" s="2" t="s">
        <v>57</v>
      </c>
      <c r="D323" s="4">
        <v>60</v>
      </c>
      <c r="E323" s="4">
        <v>242093.75</v>
      </c>
    </row>
    <row r="324" spans="1:5" x14ac:dyDescent="0.25">
      <c r="A324" s="2" t="s">
        <v>11</v>
      </c>
      <c r="B324" s="3">
        <v>202140</v>
      </c>
      <c r="C324" s="2" t="s">
        <v>40</v>
      </c>
      <c r="D324" s="4">
        <v>25</v>
      </c>
      <c r="E324" s="4">
        <v>59119.166666666672</v>
      </c>
    </row>
    <row r="325" spans="1:5" x14ac:dyDescent="0.25">
      <c r="A325" s="2" t="s">
        <v>14</v>
      </c>
      <c r="B325" s="3">
        <v>176040</v>
      </c>
      <c r="C325" s="2" t="s">
        <v>43</v>
      </c>
      <c r="D325" s="4">
        <v>40</v>
      </c>
      <c r="E325" s="4">
        <v>227072.5</v>
      </c>
    </row>
    <row r="326" spans="1:5" x14ac:dyDescent="0.25">
      <c r="A326" s="2" t="s">
        <v>14</v>
      </c>
      <c r="B326" s="3">
        <v>4333.5</v>
      </c>
      <c r="C326" s="2" t="s">
        <v>74</v>
      </c>
      <c r="D326" s="4">
        <v>7.5</v>
      </c>
      <c r="E326" s="4">
        <v>66185</v>
      </c>
    </row>
    <row r="327" spans="1:5" x14ac:dyDescent="0.25">
      <c r="A327" s="2" t="s">
        <v>5</v>
      </c>
      <c r="B327" s="3">
        <v>74884.5</v>
      </c>
      <c r="C327" s="2" t="s">
        <v>43</v>
      </c>
      <c r="D327" s="4">
        <v>80</v>
      </c>
      <c r="E327" s="4">
        <v>545263.75</v>
      </c>
    </row>
    <row r="328" spans="1:5" x14ac:dyDescent="0.25">
      <c r="A328" s="2" t="s">
        <v>5</v>
      </c>
      <c r="B328" s="3">
        <v>78993</v>
      </c>
      <c r="C328" s="2" t="s">
        <v>86</v>
      </c>
      <c r="D328" s="4">
        <v>25</v>
      </c>
      <c r="E328" s="4">
        <v>203943.33333333334</v>
      </c>
    </row>
    <row r="329" spans="1:5" x14ac:dyDescent="0.25">
      <c r="A329" s="2" t="s">
        <v>5</v>
      </c>
      <c r="B329" s="3">
        <v>129244.5</v>
      </c>
      <c r="C329" s="2" t="s">
        <v>12</v>
      </c>
      <c r="D329" s="4">
        <v>20</v>
      </c>
      <c r="E329" s="4">
        <v>114146.25</v>
      </c>
    </row>
    <row r="330" spans="1:5" x14ac:dyDescent="0.25">
      <c r="A330" s="2" t="s">
        <v>5</v>
      </c>
      <c r="B330" s="3">
        <v>152662.5</v>
      </c>
      <c r="C330" s="2" t="s">
        <v>28</v>
      </c>
      <c r="D330" s="4">
        <v>2.5</v>
      </c>
      <c r="E330" s="4">
        <v>5718.75</v>
      </c>
    </row>
    <row r="331" spans="1:5" x14ac:dyDescent="0.25">
      <c r="A331" s="2" t="s">
        <v>14</v>
      </c>
      <c r="B331" s="3">
        <v>161541</v>
      </c>
      <c r="C331" s="2" t="s">
        <v>66</v>
      </c>
      <c r="D331" s="4">
        <v>2.5</v>
      </c>
      <c r="E331" s="4">
        <v>10573.333333333334</v>
      </c>
    </row>
    <row r="332" spans="1:5" x14ac:dyDescent="0.25">
      <c r="A332" s="2" t="s">
        <v>11</v>
      </c>
      <c r="B332" s="3">
        <v>39528</v>
      </c>
      <c r="C332" s="2" t="s">
        <v>19</v>
      </c>
      <c r="D332" s="4">
        <v>302.5</v>
      </c>
      <c r="E332" s="4">
        <v>978287.5</v>
      </c>
    </row>
    <row r="333" spans="1:5" x14ac:dyDescent="0.25">
      <c r="A333" s="2" t="s">
        <v>5</v>
      </c>
      <c r="B333" s="3">
        <v>138996</v>
      </c>
      <c r="C333" s="2" t="s">
        <v>23</v>
      </c>
      <c r="D333" s="4">
        <v>120</v>
      </c>
      <c r="E333" s="4">
        <v>313768.75</v>
      </c>
    </row>
    <row r="334" spans="1:5" x14ac:dyDescent="0.25">
      <c r="A334" s="2" t="s">
        <v>11</v>
      </c>
      <c r="B334" s="3">
        <v>76941</v>
      </c>
      <c r="C334" s="2" t="s">
        <v>16</v>
      </c>
      <c r="D334" s="4">
        <v>50</v>
      </c>
      <c r="E334" s="4">
        <v>210653.33333333334</v>
      </c>
    </row>
    <row r="335" spans="1:5" x14ac:dyDescent="0.25">
      <c r="A335" s="2" t="s">
        <v>15</v>
      </c>
      <c r="B335" s="3">
        <v>86193</v>
      </c>
      <c r="C335" s="2" t="s">
        <v>21</v>
      </c>
      <c r="D335" s="4">
        <v>12.5</v>
      </c>
      <c r="E335" s="4">
        <v>49435.416666666672</v>
      </c>
    </row>
    <row r="336" spans="1:5" x14ac:dyDescent="0.25">
      <c r="A336" s="2" t="s">
        <v>11</v>
      </c>
      <c r="B336" s="3">
        <v>159934.5</v>
      </c>
      <c r="C336" s="2" t="s">
        <v>66</v>
      </c>
      <c r="D336" s="4">
        <v>2.5</v>
      </c>
      <c r="E336" s="4">
        <v>10065</v>
      </c>
    </row>
    <row r="337" spans="1:5" x14ac:dyDescent="0.25">
      <c r="A337" s="2" t="s">
        <v>15</v>
      </c>
      <c r="B337" s="3">
        <v>293616</v>
      </c>
      <c r="C337" s="2" t="s">
        <v>30</v>
      </c>
      <c r="D337" s="4">
        <v>262.5</v>
      </c>
      <c r="E337" s="4">
        <v>1086308.3333333335</v>
      </c>
    </row>
    <row r="338" spans="1:5" x14ac:dyDescent="0.25">
      <c r="A338" s="2" t="s">
        <v>29</v>
      </c>
      <c r="B338" s="3">
        <v>174519</v>
      </c>
      <c r="C338" s="2" t="s">
        <v>21</v>
      </c>
      <c r="D338" s="4">
        <v>12.5</v>
      </c>
      <c r="E338" s="4">
        <v>43208.333333333336</v>
      </c>
    </row>
    <row r="339" spans="1:5" x14ac:dyDescent="0.25">
      <c r="A339" s="2" t="s">
        <v>14</v>
      </c>
      <c r="B339" s="3">
        <v>107203.5</v>
      </c>
      <c r="C339" s="2" t="s">
        <v>8</v>
      </c>
      <c r="D339" s="4">
        <v>92.5</v>
      </c>
      <c r="E339" s="4">
        <v>495497.91666666669</v>
      </c>
    </row>
    <row r="340" spans="1:5" x14ac:dyDescent="0.25">
      <c r="A340" s="2" t="s">
        <v>9</v>
      </c>
      <c r="B340" s="3">
        <v>84654</v>
      </c>
      <c r="C340" s="2" t="s">
        <v>20</v>
      </c>
      <c r="D340" s="4">
        <v>165</v>
      </c>
      <c r="E340" s="4">
        <v>322537.5</v>
      </c>
    </row>
    <row r="341" spans="1:5" x14ac:dyDescent="0.25">
      <c r="A341" s="2" t="s">
        <v>35</v>
      </c>
      <c r="B341" s="3">
        <v>190102.5</v>
      </c>
      <c r="C341" s="2" t="s">
        <v>8</v>
      </c>
      <c r="D341" s="4">
        <v>7.5</v>
      </c>
      <c r="E341" s="4">
        <v>30195</v>
      </c>
    </row>
    <row r="342" spans="1:5" x14ac:dyDescent="0.25">
      <c r="A342" s="2" t="s">
        <v>15</v>
      </c>
      <c r="B342" s="3">
        <v>193225.5</v>
      </c>
      <c r="C342" s="2" t="s">
        <v>28</v>
      </c>
      <c r="D342" s="4">
        <v>7.5</v>
      </c>
      <c r="E342" s="4">
        <v>35964.583333333336</v>
      </c>
    </row>
    <row r="343" spans="1:5" x14ac:dyDescent="0.25">
      <c r="A343" s="2" t="s">
        <v>13</v>
      </c>
      <c r="B343" s="3">
        <v>80365.5</v>
      </c>
      <c r="C343" s="2" t="s">
        <v>21</v>
      </c>
      <c r="D343" s="4">
        <v>25</v>
      </c>
      <c r="E343" s="4">
        <v>91093.333333333343</v>
      </c>
    </row>
    <row r="344" spans="1:5" x14ac:dyDescent="0.25">
      <c r="A344" s="2" t="s">
        <v>13</v>
      </c>
      <c r="B344" s="3">
        <v>237568.5</v>
      </c>
      <c r="C344" s="2" t="s">
        <v>48</v>
      </c>
      <c r="D344" s="4">
        <v>10</v>
      </c>
      <c r="E344" s="4">
        <v>24018.75</v>
      </c>
    </row>
    <row r="345" spans="1:5" x14ac:dyDescent="0.25">
      <c r="A345" s="2" t="s">
        <v>5</v>
      </c>
      <c r="B345" s="3">
        <v>283000.5</v>
      </c>
      <c r="C345" s="2" t="s">
        <v>27</v>
      </c>
      <c r="D345" s="4">
        <v>25</v>
      </c>
      <c r="E345" s="4">
        <v>39650</v>
      </c>
    </row>
    <row r="346" spans="1:5" x14ac:dyDescent="0.25">
      <c r="A346" s="2" t="s">
        <v>14</v>
      </c>
      <c r="B346" s="3">
        <v>93087</v>
      </c>
      <c r="C346" s="2" t="s">
        <v>19</v>
      </c>
      <c r="D346" s="4">
        <v>122.5</v>
      </c>
      <c r="E346" s="4">
        <v>408445.83333333337</v>
      </c>
    </row>
    <row r="347" spans="1:5" x14ac:dyDescent="0.25">
      <c r="A347" s="2" t="s">
        <v>5</v>
      </c>
      <c r="B347" s="3">
        <v>283527</v>
      </c>
      <c r="C347" s="2" t="s">
        <v>27</v>
      </c>
      <c r="D347" s="4">
        <v>30</v>
      </c>
      <c r="E347" s="4">
        <v>50960.416666666672</v>
      </c>
    </row>
    <row r="348" spans="1:5" x14ac:dyDescent="0.25">
      <c r="A348" s="2" t="s">
        <v>5</v>
      </c>
      <c r="B348" s="3">
        <v>221166</v>
      </c>
      <c r="C348" s="2" t="s">
        <v>34</v>
      </c>
      <c r="D348" s="4">
        <v>80</v>
      </c>
      <c r="E348" s="4">
        <v>258767.08333333334</v>
      </c>
    </row>
    <row r="349" spans="1:5" x14ac:dyDescent="0.25">
      <c r="A349" s="2" t="s">
        <v>13</v>
      </c>
      <c r="B349" s="3">
        <v>282933</v>
      </c>
      <c r="C349" s="2" t="s">
        <v>27</v>
      </c>
      <c r="D349" s="4">
        <v>47.5</v>
      </c>
      <c r="E349" s="4">
        <v>70912.5</v>
      </c>
    </row>
    <row r="350" spans="1:5" x14ac:dyDescent="0.25">
      <c r="A350" s="2" t="s">
        <v>14</v>
      </c>
      <c r="B350" s="3">
        <v>115281</v>
      </c>
      <c r="C350" s="2" t="s">
        <v>16</v>
      </c>
      <c r="D350" s="4">
        <v>87.5</v>
      </c>
      <c r="E350" s="4">
        <v>446418.33333333337</v>
      </c>
    </row>
    <row r="351" spans="1:5" x14ac:dyDescent="0.25">
      <c r="A351" s="2" t="s">
        <v>5</v>
      </c>
      <c r="B351" s="3">
        <v>175270.5</v>
      </c>
      <c r="C351" s="2" t="s">
        <v>8</v>
      </c>
      <c r="D351" s="4">
        <v>25</v>
      </c>
      <c r="E351" s="4">
        <v>155092.5</v>
      </c>
    </row>
    <row r="352" spans="1:5" x14ac:dyDescent="0.25">
      <c r="A352" s="2" t="s">
        <v>14</v>
      </c>
      <c r="B352" s="3">
        <v>133483.5</v>
      </c>
      <c r="C352" s="2" t="s">
        <v>21</v>
      </c>
      <c r="D352" s="4">
        <v>50</v>
      </c>
      <c r="E352" s="4">
        <v>238332.08333333334</v>
      </c>
    </row>
    <row r="353" spans="1:5" x14ac:dyDescent="0.25">
      <c r="A353" s="2" t="s">
        <v>5</v>
      </c>
      <c r="B353" s="3">
        <v>285880.5</v>
      </c>
      <c r="C353" s="2" t="s">
        <v>20</v>
      </c>
      <c r="D353" s="4">
        <v>27.5</v>
      </c>
      <c r="E353" s="4">
        <v>62779.166666666672</v>
      </c>
    </row>
    <row r="354" spans="1:5" x14ac:dyDescent="0.25">
      <c r="A354" s="2" t="s">
        <v>17</v>
      </c>
      <c r="B354" s="3">
        <v>80451</v>
      </c>
      <c r="C354" s="2" t="s">
        <v>21</v>
      </c>
      <c r="D354" s="4">
        <v>17.5</v>
      </c>
      <c r="E354" s="4">
        <v>86010</v>
      </c>
    </row>
    <row r="355" spans="1:5" x14ac:dyDescent="0.25">
      <c r="A355" s="2" t="s">
        <v>9</v>
      </c>
      <c r="B355" s="3">
        <v>109993.5</v>
      </c>
      <c r="C355" s="2" t="s">
        <v>8</v>
      </c>
      <c r="D355" s="4">
        <v>75</v>
      </c>
      <c r="E355" s="4">
        <v>389357.91666666669</v>
      </c>
    </row>
    <row r="356" spans="1:5" x14ac:dyDescent="0.25">
      <c r="A356" s="2" t="s">
        <v>13</v>
      </c>
      <c r="B356" s="3">
        <v>242379</v>
      </c>
      <c r="C356" s="2" t="s">
        <v>51</v>
      </c>
      <c r="D356" s="4">
        <v>10</v>
      </c>
      <c r="E356" s="4">
        <v>21477.083333333336</v>
      </c>
    </row>
    <row r="357" spans="1:5" x14ac:dyDescent="0.25">
      <c r="A357" s="2" t="s">
        <v>14</v>
      </c>
      <c r="B357" s="3">
        <v>90976.5</v>
      </c>
      <c r="C357" s="2" t="s">
        <v>68</v>
      </c>
      <c r="D357" s="4">
        <v>52.5</v>
      </c>
      <c r="E357" s="4">
        <v>92720</v>
      </c>
    </row>
    <row r="358" spans="1:5" x14ac:dyDescent="0.25">
      <c r="A358" s="2" t="s">
        <v>14</v>
      </c>
      <c r="B358" s="3">
        <v>31837.5</v>
      </c>
      <c r="C358" s="2" t="s">
        <v>21</v>
      </c>
      <c r="D358" s="4">
        <v>7.5</v>
      </c>
      <c r="E358" s="4">
        <v>25111.666666666668</v>
      </c>
    </row>
    <row r="359" spans="1:5" x14ac:dyDescent="0.25">
      <c r="A359" s="2" t="s">
        <v>14</v>
      </c>
      <c r="B359" s="3">
        <v>241915.5</v>
      </c>
      <c r="C359" s="2" t="s">
        <v>25</v>
      </c>
      <c r="D359" s="4">
        <v>7.5</v>
      </c>
      <c r="E359" s="4">
        <v>43055.833333333336</v>
      </c>
    </row>
    <row r="360" spans="1:5" x14ac:dyDescent="0.25">
      <c r="A360" s="2" t="s">
        <v>14</v>
      </c>
      <c r="B360" s="3">
        <v>1071</v>
      </c>
      <c r="C360" s="2" t="s">
        <v>57</v>
      </c>
      <c r="D360" s="4">
        <v>62.5</v>
      </c>
      <c r="E360" s="4">
        <v>256886.25</v>
      </c>
    </row>
    <row r="361" spans="1:5" x14ac:dyDescent="0.25">
      <c r="A361" s="2" t="s">
        <v>13</v>
      </c>
      <c r="B361" s="3">
        <v>277672.5</v>
      </c>
      <c r="C361" s="2" t="s">
        <v>38</v>
      </c>
      <c r="D361" s="4">
        <v>7.5</v>
      </c>
      <c r="E361" s="4">
        <v>17537.5</v>
      </c>
    </row>
    <row r="362" spans="1:5" x14ac:dyDescent="0.25">
      <c r="A362" s="2" t="s">
        <v>15</v>
      </c>
      <c r="B362" s="3">
        <v>283144.5</v>
      </c>
      <c r="C362" s="2" t="s">
        <v>27</v>
      </c>
      <c r="D362" s="4">
        <v>12.5</v>
      </c>
      <c r="E362" s="4">
        <v>26433.333333333336</v>
      </c>
    </row>
    <row r="363" spans="1:5" x14ac:dyDescent="0.25">
      <c r="A363" s="2" t="s">
        <v>5</v>
      </c>
      <c r="B363" s="3">
        <v>32080.5</v>
      </c>
      <c r="C363" s="2" t="s">
        <v>45</v>
      </c>
      <c r="D363" s="4">
        <v>17.5</v>
      </c>
      <c r="E363" s="4">
        <v>88755</v>
      </c>
    </row>
    <row r="364" spans="1:5" x14ac:dyDescent="0.25">
      <c r="A364" s="2" t="s">
        <v>5</v>
      </c>
      <c r="B364" s="3">
        <v>23413.5</v>
      </c>
      <c r="C364" s="2" t="s">
        <v>57</v>
      </c>
      <c r="D364" s="4">
        <v>42.5</v>
      </c>
      <c r="E364" s="4">
        <v>163276.66666666669</v>
      </c>
    </row>
    <row r="365" spans="1:5" x14ac:dyDescent="0.25">
      <c r="A365" s="2" t="s">
        <v>35</v>
      </c>
      <c r="B365" s="3">
        <v>185841</v>
      </c>
      <c r="C365" s="2" t="s">
        <v>16</v>
      </c>
      <c r="D365" s="4">
        <v>17.5</v>
      </c>
      <c r="E365" s="4">
        <v>63312.916666666672</v>
      </c>
    </row>
    <row r="366" spans="1:5" x14ac:dyDescent="0.25">
      <c r="A366" s="2" t="s">
        <v>13</v>
      </c>
      <c r="B366" s="3">
        <v>154737</v>
      </c>
      <c r="C366" s="2" t="s">
        <v>19</v>
      </c>
      <c r="D366" s="4">
        <v>65</v>
      </c>
      <c r="E366" s="4">
        <v>206612.08333333334</v>
      </c>
    </row>
    <row r="367" spans="1:5" x14ac:dyDescent="0.25">
      <c r="A367" s="2" t="s">
        <v>13</v>
      </c>
      <c r="B367" s="3">
        <v>222925.5</v>
      </c>
      <c r="C367" s="2" t="s">
        <v>6</v>
      </c>
      <c r="D367" s="4">
        <v>5</v>
      </c>
      <c r="E367" s="4">
        <v>11666.25</v>
      </c>
    </row>
    <row r="368" spans="1:5" x14ac:dyDescent="0.25">
      <c r="A368" s="2" t="s">
        <v>14</v>
      </c>
      <c r="B368" s="3">
        <v>297067.5</v>
      </c>
      <c r="C368" s="2" t="s">
        <v>27</v>
      </c>
      <c r="D368" s="4">
        <v>7.5</v>
      </c>
      <c r="E368" s="4">
        <v>13852.083333333334</v>
      </c>
    </row>
    <row r="369" spans="1:5" x14ac:dyDescent="0.25">
      <c r="A369" s="2" t="s">
        <v>7</v>
      </c>
      <c r="B369" s="3">
        <v>176598</v>
      </c>
      <c r="C369" s="2" t="s">
        <v>16</v>
      </c>
      <c r="D369" s="4">
        <v>50</v>
      </c>
      <c r="E369" s="4">
        <v>168893.75</v>
      </c>
    </row>
    <row r="370" spans="1:5" x14ac:dyDescent="0.25">
      <c r="A370" s="2" t="s">
        <v>9</v>
      </c>
      <c r="B370" s="3">
        <v>63063</v>
      </c>
      <c r="C370" s="2" t="s">
        <v>19</v>
      </c>
      <c r="D370" s="4">
        <v>192.5</v>
      </c>
      <c r="E370" s="4">
        <v>519491.25</v>
      </c>
    </row>
    <row r="371" spans="1:5" x14ac:dyDescent="0.25">
      <c r="A371" s="2" t="s">
        <v>39</v>
      </c>
      <c r="B371" s="3">
        <v>205227</v>
      </c>
      <c r="C371" s="2" t="s">
        <v>8</v>
      </c>
      <c r="D371" s="4">
        <v>30</v>
      </c>
      <c r="E371" s="4">
        <v>137529.58333333334</v>
      </c>
    </row>
    <row r="372" spans="1:5" x14ac:dyDescent="0.25">
      <c r="A372" s="2" t="s">
        <v>14</v>
      </c>
      <c r="B372" s="3">
        <v>237591</v>
      </c>
      <c r="C372" s="2" t="s">
        <v>48</v>
      </c>
      <c r="D372" s="4">
        <v>30</v>
      </c>
      <c r="E372" s="4">
        <v>93711.25</v>
      </c>
    </row>
    <row r="373" spans="1:5" x14ac:dyDescent="0.25">
      <c r="A373" s="2" t="s">
        <v>13</v>
      </c>
      <c r="B373" s="3">
        <v>108873</v>
      </c>
      <c r="C373" s="2" t="s">
        <v>8</v>
      </c>
      <c r="D373" s="4">
        <v>52.5</v>
      </c>
      <c r="E373" s="4">
        <v>274576.25</v>
      </c>
    </row>
    <row r="374" spans="1:5" x14ac:dyDescent="0.25">
      <c r="A374" s="2" t="s">
        <v>5</v>
      </c>
      <c r="B374" s="3">
        <v>61362</v>
      </c>
      <c r="C374" s="2" t="s">
        <v>69</v>
      </c>
      <c r="D374" s="4">
        <v>17.5</v>
      </c>
      <c r="E374" s="4">
        <v>59805.416666666672</v>
      </c>
    </row>
    <row r="375" spans="1:5" x14ac:dyDescent="0.25">
      <c r="A375" s="2" t="s">
        <v>15</v>
      </c>
      <c r="B375" s="3">
        <v>193221</v>
      </c>
      <c r="C375" s="2" t="s">
        <v>28</v>
      </c>
      <c r="D375" s="4">
        <v>10</v>
      </c>
      <c r="E375" s="4">
        <v>45241.666666666672</v>
      </c>
    </row>
    <row r="376" spans="1:5" x14ac:dyDescent="0.25">
      <c r="A376" s="2" t="s">
        <v>11</v>
      </c>
      <c r="B376" s="3">
        <v>74947.5</v>
      </c>
      <c r="C376" s="2" t="s">
        <v>43</v>
      </c>
      <c r="D376" s="4">
        <v>40</v>
      </c>
      <c r="E376" s="4">
        <v>174587.08333333334</v>
      </c>
    </row>
    <row r="377" spans="1:5" x14ac:dyDescent="0.25">
      <c r="A377" s="2" t="s">
        <v>14</v>
      </c>
      <c r="B377" s="3">
        <v>153819</v>
      </c>
      <c r="C377" s="2" t="s">
        <v>21</v>
      </c>
      <c r="D377" s="4">
        <v>30</v>
      </c>
      <c r="E377" s="4">
        <v>140833.75</v>
      </c>
    </row>
    <row r="378" spans="1:5" x14ac:dyDescent="0.25">
      <c r="A378" s="2" t="s">
        <v>5</v>
      </c>
      <c r="B378" s="3">
        <v>129546</v>
      </c>
      <c r="C378" s="2" t="s">
        <v>8</v>
      </c>
      <c r="D378" s="4">
        <v>7.5</v>
      </c>
      <c r="E378" s="4">
        <v>73657.5</v>
      </c>
    </row>
    <row r="379" spans="1:5" x14ac:dyDescent="0.25">
      <c r="A379" s="2" t="s">
        <v>5</v>
      </c>
      <c r="B379" s="3">
        <v>41211</v>
      </c>
      <c r="C379" s="2" t="s">
        <v>49</v>
      </c>
      <c r="D379" s="4">
        <v>62.5</v>
      </c>
      <c r="E379" s="4">
        <v>147823.33333333334</v>
      </c>
    </row>
    <row r="380" spans="1:5" x14ac:dyDescent="0.25">
      <c r="A380" s="2" t="s">
        <v>13</v>
      </c>
      <c r="B380" s="3">
        <v>136741.5</v>
      </c>
      <c r="C380" s="2" t="s">
        <v>76</v>
      </c>
      <c r="D380" s="4">
        <v>10</v>
      </c>
      <c r="E380" s="4">
        <v>50833.333333333336</v>
      </c>
    </row>
    <row r="381" spans="1:5" x14ac:dyDescent="0.25">
      <c r="A381" s="2" t="s">
        <v>15</v>
      </c>
      <c r="B381" s="3">
        <v>234693</v>
      </c>
      <c r="C381" s="2" t="s">
        <v>20</v>
      </c>
      <c r="D381" s="4">
        <v>55</v>
      </c>
      <c r="E381" s="4">
        <v>143477.08333333334</v>
      </c>
    </row>
    <row r="382" spans="1:5" x14ac:dyDescent="0.25">
      <c r="A382" s="2" t="s">
        <v>5</v>
      </c>
      <c r="B382" s="3">
        <v>122013</v>
      </c>
      <c r="C382" s="2" t="s">
        <v>43</v>
      </c>
      <c r="D382" s="4">
        <v>40</v>
      </c>
      <c r="E382" s="4">
        <v>244508.33333333334</v>
      </c>
    </row>
    <row r="383" spans="1:5" x14ac:dyDescent="0.25">
      <c r="A383" s="2" t="s">
        <v>11</v>
      </c>
      <c r="B383" s="3">
        <v>6763.5</v>
      </c>
      <c r="C383" s="2" t="s">
        <v>87</v>
      </c>
      <c r="D383" s="4">
        <v>250</v>
      </c>
      <c r="E383" s="4">
        <v>943568.33333333337</v>
      </c>
    </row>
    <row r="384" spans="1:5" x14ac:dyDescent="0.25">
      <c r="A384" s="2" t="s">
        <v>14</v>
      </c>
      <c r="B384" s="3">
        <v>223497</v>
      </c>
      <c r="C384" s="2" t="s">
        <v>8</v>
      </c>
      <c r="D384" s="4">
        <v>2.5</v>
      </c>
      <c r="E384" s="4">
        <v>6277.916666666667</v>
      </c>
    </row>
    <row r="385" spans="1:5" x14ac:dyDescent="0.25">
      <c r="A385" s="2" t="s">
        <v>14</v>
      </c>
      <c r="B385" s="3">
        <v>25065</v>
      </c>
      <c r="C385" s="2" t="s">
        <v>42</v>
      </c>
      <c r="D385" s="4">
        <v>35</v>
      </c>
      <c r="E385" s="4">
        <v>348208.33333333337</v>
      </c>
    </row>
    <row r="386" spans="1:5" x14ac:dyDescent="0.25">
      <c r="A386" s="2" t="s">
        <v>14</v>
      </c>
      <c r="B386" s="3">
        <v>214371</v>
      </c>
      <c r="C386" s="2" t="s">
        <v>88</v>
      </c>
      <c r="D386" s="4">
        <v>45</v>
      </c>
      <c r="E386" s="4">
        <v>222141.66666666669</v>
      </c>
    </row>
    <row r="387" spans="1:5" x14ac:dyDescent="0.25">
      <c r="A387" s="2" t="s">
        <v>13</v>
      </c>
      <c r="B387" s="3">
        <v>212251.5</v>
      </c>
      <c r="C387" s="2" t="s">
        <v>89</v>
      </c>
      <c r="D387" s="4">
        <v>15</v>
      </c>
      <c r="E387" s="4">
        <v>46715.833333333336</v>
      </c>
    </row>
    <row r="388" spans="1:5" x14ac:dyDescent="0.25">
      <c r="A388" s="2" t="s">
        <v>14</v>
      </c>
      <c r="B388" s="3">
        <v>297486</v>
      </c>
      <c r="C388" s="2" t="s">
        <v>25</v>
      </c>
      <c r="D388" s="4">
        <v>52.5</v>
      </c>
      <c r="E388" s="4">
        <v>563970.41666666674</v>
      </c>
    </row>
    <row r="389" spans="1:5" x14ac:dyDescent="0.25">
      <c r="A389" s="2" t="s">
        <v>5</v>
      </c>
      <c r="B389" s="3">
        <v>284886</v>
      </c>
      <c r="C389" s="2" t="s">
        <v>90</v>
      </c>
      <c r="D389" s="4">
        <v>32.5</v>
      </c>
      <c r="E389" s="4">
        <v>150924.16666666669</v>
      </c>
    </row>
    <row r="390" spans="1:5" x14ac:dyDescent="0.25">
      <c r="A390" s="2" t="s">
        <v>39</v>
      </c>
      <c r="B390" s="3">
        <v>203292</v>
      </c>
      <c r="C390" s="2" t="s">
        <v>19</v>
      </c>
      <c r="D390" s="4">
        <v>55</v>
      </c>
      <c r="E390" s="4">
        <v>130006.25</v>
      </c>
    </row>
    <row r="391" spans="1:5" x14ac:dyDescent="0.25">
      <c r="A391" s="2" t="s">
        <v>5</v>
      </c>
      <c r="B391" s="3">
        <v>146623.5</v>
      </c>
      <c r="C391" s="2" t="s">
        <v>22</v>
      </c>
      <c r="D391" s="4">
        <v>67.5</v>
      </c>
      <c r="E391" s="4">
        <v>301873.75</v>
      </c>
    </row>
    <row r="392" spans="1:5" x14ac:dyDescent="0.25">
      <c r="A392" s="2" t="s">
        <v>15</v>
      </c>
      <c r="B392" s="3">
        <v>44091</v>
      </c>
      <c r="C392" s="2" t="s">
        <v>19</v>
      </c>
      <c r="D392" s="4">
        <v>167.5</v>
      </c>
      <c r="E392" s="4">
        <v>605120</v>
      </c>
    </row>
    <row r="393" spans="1:5" x14ac:dyDescent="0.25">
      <c r="A393" s="2" t="s">
        <v>17</v>
      </c>
      <c r="B393" s="3">
        <v>61326</v>
      </c>
      <c r="C393" s="2" t="s">
        <v>52</v>
      </c>
      <c r="D393" s="4">
        <v>30</v>
      </c>
      <c r="E393" s="4">
        <v>102073.33333333334</v>
      </c>
    </row>
    <row r="394" spans="1:5" x14ac:dyDescent="0.25">
      <c r="A394" s="2" t="s">
        <v>9</v>
      </c>
      <c r="B394" s="3">
        <v>84645</v>
      </c>
      <c r="C394" s="2" t="s">
        <v>20</v>
      </c>
      <c r="D394" s="4">
        <v>60</v>
      </c>
      <c r="E394" s="4">
        <v>143095.83333333334</v>
      </c>
    </row>
    <row r="395" spans="1:5" x14ac:dyDescent="0.25">
      <c r="A395" s="2" t="s">
        <v>15</v>
      </c>
      <c r="B395" s="3">
        <v>175068</v>
      </c>
      <c r="C395" s="2" t="s">
        <v>8</v>
      </c>
      <c r="D395" s="4">
        <v>102.5</v>
      </c>
      <c r="E395" s="4">
        <v>477223.33333333337</v>
      </c>
    </row>
    <row r="396" spans="1:5" x14ac:dyDescent="0.25">
      <c r="A396" s="2" t="s">
        <v>9</v>
      </c>
      <c r="B396" s="3">
        <v>173187</v>
      </c>
      <c r="C396" s="2" t="s">
        <v>80</v>
      </c>
      <c r="D396" s="4">
        <v>22.5</v>
      </c>
      <c r="E396" s="4">
        <v>63770.416666666672</v>
      </c>
    </row>
    <row r="397" spans="1:5" x14ac:dyDescent="0.25">
      <c r="A397" s="2" t="s">
        <v>15</v>
      </c>
      <c r="B397" s="3">
        <v>45774</v>
      </c>
      <c r="C397" s="2" t="s">
        <v>87</v>
      </c>
      <c r="D397" s="4">
        <v>152.5</v>
      </c>
      <c r="E397" s="4">
        <v>483145.41666666669</v>
      </c>
    </row>
    <row r="398" spans="1:5" x14ac:dyDescent="0.25">
      <c r="A398" s="2" t="s">
        <v>14</v>
      </c>
      <c r="B398" s="3">
        <v>173349</v>
      </c>
      <c r="C398" s="2" t="s">
        <v>64</v>
      </c>
      <c r="D398" s="4">
        <v>55</v>
      </c>
      <c r="E398" s="4">
        <v>157481.66666666669</v>
      </c>
    </row>
    <row r="399" spans="1:5" x14ac:dyDescent="0.25">
      <c r="A399" s="2" t="s">
        <v>9</v>
      </c>
      <c r="B399" s="3">
        <v>277942.5</v>
      </c>
      <c r="C399" s="2" t="s">
        <v>53</v>
      </c>
      <c r="D399" s="4">
        <v>10</v>
      </c>
      <c r="E399" s="4">
        <v>29635.833333333336</v>
      </c>
    </row>
    <row r="400" spans="1:5" x14ac:dyDescent="0.25">
      <c r="A400" s="2" t="s">
        <v>35</v>
      </c>
      <c r="B400" s="3">
        <v>223627.5</v>
      </c>
      <c r="C400" s="2" t="s">
        <v>8</v>
      </c>
      <c r="D400" s="4">
        <v>57.5</v>
      </c>
      <c r="E400" s="4">
        <v>265680.41666666669</v>
      </c>
    </row>
    <row r="401" spans="1:5" x14ac:dyDescent="0.25">
      <c r="A401" s="2" t="s">
        <v>14</v>
      </c>
      <c r="B401" s="3">
        <v>148765.5</v>
      </c>
      <c r="C401" s="2" t="s">
        <v>20</v>
      </c>
      <c r="D401" s="4">
        <v>65</v>
      </c>
      <c r="E401" s="4">
        <v>180255</v>
      </c>
    </row>
    <row r="402" spans="1:5" x14ac:dyDescent="0.25">
      <c r="A402" s="2" t="s">
        <v>14</v>
      </c>
      <c r="B402" s="3">
        <v>101889</v>
      </c>
      <c r="C402" s="2" t="s">
        <v>60</v>
      </c>
      <c r="D402" s="4">
        <v>5</v>
      </c>
      <c r="E402" s="4">
        <v>24272.916666666668</v>
      </c>
    </row>
    <row r="403" spans="1:5" x14ac:dyDescent="0.25">
      <c r="A403" s="2" t="s">
        <v>14</v>
      </c>
      <c r="B403" s="3">
        <v>39321</v>
      </c>
      <c r="C403" s="2" t="s">
        <v>44</v>
      </c>
      <c r="D403" s="4">
        <v>27.5</v>
      </c>
      <c r="E403" s="4">
        <v>90788.333333333343</v>
      </c>
    </row>
    <row r="404" spans="1:5" x14ac:dyDescent="0.25">
      <c r="A404" s="2" t="s">
        <v>14</v>
      </c>
      <c r="B404" s="3">
        <v>77886</v>
      </c>
      <c r="C404" s="2" t="s">
        <v>16</v>
      </c>
      <c r="D404" s="4">
        <v>50</v>
      </c>
      <c r="E404" s="4">
        <v>201274.58333333334</v>
      </c>
    </row>
    <row r="405" spans="1:5" x14ac:dyDescent="0.25">
      <c r="A405" s="2" t="s">
        <v>5</v>
      </c>
      <c r="B405" s="3">
        <v>188860.5</v>
      </c>
      <c r="C405" s="2" t="s">
        <v>25</v>
      </c>
      <c r="D405" s="4">
        <v>45</v>
      </c>
      <c r="E405" s="4">
        <v>263443.75</v>
      </c>
    </row>
    <row r="406" spans="1:5" x14ac:dyDescent="0.25">
      <c r="A406" s="2" t="s">
        <v>17</v>
      </c>
      <c r="B406" s="3">
        <v>254137.5</v>
      </c>
      <c r="C406" s="2" t="s">
        <v>73</v>
      </c>
      <c r="D406" s="4">
        <v>2.5</v>
      </c>
      <c r="E406" s="4">
        <v>4803.75</v>
      </c>
    </row>
    <row r="407" spans="1:5" x14ac:dyDescent="0.25">
      <c r="A407" s="2" t="s">
        <v>9</v>
      </c>
      <c r="B407" s="3">
        <v>18306</v>
      </c>
      <c r="C407" s="2" t="s">
        <v>57</v>
      </c>
      <c r="D407" s="4">
        <v>17.5</v>
      </c>
      <c r="E407" s="4">
        <v>87916.25</v>
      </c>
    </row>
    <row r="408" spans="1:5" x14ac:dyDescent="0.25">
      <c r="A408" s="2" t="s">
        <v>11</v>
      </c>
      <c r="B408" s="3">
        <v>226305</v>
      </c>
      <c r="C408" s="2" t="s">
        <v>34</v>
      </c>
      <c r="D408" s="4">
        <v>22.5</v>
      </c>
      <c r="E408" s="4">
        <v>60135.833333333336</v>
      </c>
    </row>
    <row r="409" spans="1:5" x14ac:dyDescent="0.25">
      <c r="A409" s="2" t="s">
        <v>7</v>
      </c>
      <c r="B409" s="3">
        <v>83335.5</v>
      </c>
      <c r="C409" s="2" t="s">
        <v>51</v>
      </c>
      <c r="D409" s="4">
        <v>107.5</v>
      </c>
      <c r="E409" s="4">
        <v>305330.41666666669</v>
      </c>
    </row>
    <row r="410" spans="1:5" x14ac:dyDescent="0.25">
      <c r="A410" s="2" t="s">
        <v>5</v>
      </c>
      <c r="B410" s="3">
        <v>129519</v>
      </c>
      <c r="C410" s="2" t="s">
        <v>8</v>
      </c>
      <c r="D410" s="4">
        <v>67.5</v>
      </c>
      <c r="E410" s="4">
        <v>356417.91666666669</v>
      </c>
    </row>
    <row r="411" spans="1:5" x14ac:dyDescent="0.25">
      <c r="A411" s="2" t="s">
        <v>17</v>
      </c>
      <c r="B411" s="3">
        <v>270567</v>
      </c>
      <c r="C411" s="2" t="s">
        <v>52</v>
      </c>
      <c r="D411" s="4">
        <v>5</v>
      </c>
      <c r="E411" s="4">
        <v>25492.916666666668</v>
      </c>
    </row>
    <row r="412" spans="1:5" x14ac:dyDescent="0.25">
      <c r="A412" s="2" t="s">
        <v>11</v>
      </c>
      <c r="B412" s="3">
        <v>110776.5</v>
      </c>
      <c r="C412" s="2" t="s">
        <v>8</v>
      </c>
      <c r="D412" s="4">
        <v>142.5</v>
      </c>
      <c r="E412" s="4">
        <v>666196.25</v>
      </c>
    </row>
    <row r="413" spans="1:5" x14ac:dyDescent="0.25">
      <c r="A413" s="2" t="s">
        <v>9</v>
      </c>
      <c r="B413" s="3">
        <v>84604.5</v>
      </c>
      <c r="C413" s="2" t="s">
        <v>20</v>
      </c>
      <c r="D413" s="4">
        <v>42.5</v>
      </c>
      <c r="E413" s="4">
        <v>97472.916666666672</v>
      </c>
    </row>
    <row r="414" spans="1:5" x14ac:dyDescent="0.25">
      <c r="A414" s="2" t="s">
        <v>15</v>
      </c>
      <c r="B414" s="3">
        <v>160731</v>
      </c>
      <c r="C414" s="2" t="s">
        <v>66</v>
      </c>
      <c r="D414" s="4">
        <v>5</v>
      </c>
      <c r="E414" s="4">
        <v>20130</v>
      </c>
    </row>
    <row r="415" spans="1:5" x14ac:dyDescent="0.25">
      <c r="A415" s="2" t="s">
        <v>9</v>
      </c>
      <c r="B415" s="3">
        <v>283378.5</v>
      </c>
      <c r="C415" s="2" t="s">
        <v>27</v>
      </c>
      <c r="D415" s="4">
        <v>32.5</v>
      </c>
      <c r="E415" s="4">
        <v>61000</v>
      </c>
    </row>
    <row r="416" spans="1:5" x14ac:dyDescent="0.25">
      <c r="A416" s="2" t="s">
        <v>9</v>
      </c>
      <c r="B416" s="3">
        <v>123453</v>
      </c>
      <c r="C416" s="2" t="s">
        <v>12</v>
      </c>
      <c r="D416" s="4">
        <v>10</v>
      </c>
      <c r="E416" s="4">
        <v>49765.833333333336</v>
      </c>
    </row>
    <row r="417" spans="1:5" x14ac:dyDescent="0.25">
      <c r="A417" s="2" t="s">
        <v>14</v>
      </c>
      <c r="B417" s="3">
        <v>222957</v>
      </c>
      <c r="C417" s="2" t="s">
        <v>34</v>
      </c>
      <c r="D417" s="4">
        <v>25</v>
      </c>
      <c r="E417" s="4">
        <v>55865.833333333336</v>
      </c>
    </row>
    <row r="418" spans="1:5" x14ac:dyDescent="0.25">
      <c r="A418" s="2" t="s">
        <v>14</v>
      </c>
      <c r="B418" s="3">
        <v>63877.5</v>
      </c>
      <c r="C418" s="2" t="s">
        <v>87</v>
      </c>
      <c r="D418" s="4">
        <v>117.5</v>
      </c>
      <c r="E418" s="4">
        <v>282531.66666666669</v>
      </c>
    </row>
    <row r="419" spans="1:5" x14ac:dyDescent="0.25">
      <c r="A419" s="2" t="s">
        <v>29</v>
      </c>
      <c r="B419" s="3">
        <v>212386.5</v>
      </c>
      <c r="C419" s="2" t="s">
        <v>8</v>
      </c>
      <c r="D419" s="4">
        <v>15</v>
      </c>
      <c r="E419" s="4">
        <v>75868.75</v>
      </c>
    </row>
    <row r="420" spans="1:5" x14ac:dyDescent="0.25">
      <c r="A420" s="2" t="s">
        <v>13</v>
      </c>
      <c r="B420" s="3">
        <v>157837.5</v>
      </c>
      <c r="C420" s="2" t="s">
        <v>91</v>
      </c>
      <c r="D420" s="4">
        <v>5</v>
      </c>
      <c r="E420" s="4">
        <v>20231.666666666668</v>
      </c>
    </row>
    <row r="421" spans="1:5" x14ac:dyDescent="0.25">
      <c r="A421" s="2" t="s">
        <v>5</v>
      </c>
      <c r="B421" s="3">
        <v>110232</v>
      </c>
      <c r="C421" s="2" t="s">
        <v>8</v>
      </c>
      <c r="D421" s="4">
        <v>60</v>
      </c>
      <c r="E421" s="4">
        <v>315344.58333333337</v>
      </c>
    </row>
    <row r="422" spans="1:5" x14ac:dyDescent="0.25">
      <c r="A422" s="2" t="s">
        <v>11</v>
      </c>
      <c r="B422" s="3">
        <v>114336</v>
      </c>
      <c r="C422" s="2" t="s">
        <v>12</v>
      </c>
      <c r="D422" s="4">
        <v>17.5</v>
      </c>
      <c r="E422" s="4">
        <v>54518.75</v>
      </c>
    </row>
    <row r="423" spans="1:5" x14ac:dyDescent="0.25">
      <c r="A423" s="2" t="s">
        <v>14</v>
      </c>
      <c r="B423" s="3">
        <v>207805.5</v>
      </c>
      <c r="C423" s="2" t="s">
        <v>92</v>
      </c>
      <c r="D423" s="4">
        <v>55</v>
      </c>
      <c r="E423" s="4">
        <v>140198.33333333334</v>
      </c>
    </row>
    <row r="424" spans="1:5" x14ac:dyDescent="0.25">
      <c r="A424" s="2" t="s">
        <v>5</v>
      </c>
      <c r="B424" s="3">
        <v>153823.5</v>
      </c>
      <c r="C424" s="2" t="s">
        <v>21</v>
      </c>
      <c r="D424" s="4">
        <v>15</v>
      </c>
      <c r="E424" s="4">
        <v>71090.416666666672</v>
      </c>
    </row>
    <row r="425" spans="1:5" x14ac:dyDescent="0.25">
      <c r="A425" s="2" t="s">
        <v>17</v>
      </c>
      <c r="B425" s="3">
        <v>129627</v>
      </c>
      <c r="C425" s="2" t="s">
        <v>8</v>
      </c>
      <c r="D425" s="4">
        <v>27.5</v>
      </c>
      <c r="E425" s="4">
        <v>112316.25</v>
      </c>
    </row>
    <row r="426" spans="1:5" x14ac:dyDescent="0.25">
      <c r="A426" s="2" t="s">
        <v>14</v>
      </c>
      <c r="B426" s="3">
        <v>77031</v>
      </c>
      <c r="C426" s="2" t="s">
        <v>53</v>
      </c>
      <c r="D426" s="4">
        <v>30</v>
      </c>
      <c r="E426" s="4">
        <v>120373.33333333334</v>
      </c>
    </row>
    <row r="427" spans="1:5" x14ac:dyDescent="0.25">
      <c r="A427" s="2" t="s">
        <v>5</v>
      </c>
      <c r="B427" s="3">
        <v>221184</v>
      </c>
      <c r="C427" s="2" t="s">
        <v>34</v>
      </c>
      <c r="D427" s="4">
        <v>52.5</v>
      </c>
      <c r="E427" s="4">
        <v>164064.58333333334</v>
      </c>
    </row>
    <row r="428" spans="1:5" x14ac:dyDescent="0.25">
      <c r="A428" s="2" t="s">
        <v>5</v>
      </c>
      <c r="B428" s="3">
        <v>44388</v>
      </c>
      <c r="C428" s="2" t="s">
        <v>25</v>
      </c>
      <c r="D428" s="4">
        <v>12.5</v>
      </c>
      <c r="E428" s="4">
        <v>52358.333333333336</v>
      </c>
    </row>
    <row r="429" spans="1:5" x14ac:dyDescent="0.25">
      <c r="A429" s="2" t="s">
        <v>31</v>
      </c>
      <c r="B429" s="3">
        <v>240394.5</v>
      </c>
      <c r="C429" s="2" t="s">
        <v>28</v>
      </c>
      <c r="D429" s="4">
        <v>2.5</v>
      </c>
      <c r="E429" s="4">
        <v>7752.0833333333339</v>
      </c>
    </row>
    <row r="430" spans="1:5" x14ac:dyDescent="0.25">
      <c r="A430" s="2" t="s">
        <v>14</v>
      </c>
      <c r="B430" s="3">
        <v>92241</v>
      </c>
      <c r="C430" s="2" t="s">
        <v>93</v>
      </c>
      <c r="D430" s="4">
        <v>2.5</v>
      </c>
      <c r="E430" s="4">
        <v>7879.166666666667</v>
      </c>
    </row>
    <row r="431" spans="1:5" x14ac:dyDescent="0.25">
      <c r="A431" s="2" t="s">
        <v>17</v>
      </c>
      <c r="B431" s="3">
        <v>11020.5</v>
      </c>
      <c r="C431" s="2" t="s">
        <v>94</v>
      </c>
      <c r="D431" s="4">
        <v>2.5</v>
      </c>
      <c r="E431" s="4">
        <v>7167.5</v>
      </c>
    </row>
    <row r="432" spans="1:5" x14ac:dyDescent="0.25">
      <c r="A432" s="2" t="s">
        <v>5</v>
      </c>
      <c r="B432" s="3">
        <v>110349</v>
      </c>
      <c r="C432" s="2" t="s">
        <v>8</v>
      </c>
      <c r="D432" s="4">
        <v>67.5</v>
      </c>
      <c r="E432" s="4">
        <v>341752.5</v>
      </c>
    </row>
    <row r="433" spans="1:5" x14ac:dyDescent="0.25">
      <c r="A433" s="2" t="s">
        <v>9</v>
      </c>
      <c r="B433" s="3">
        <v>109908</v>
      </c>
      <c r="C433" s="2" t="s">
        <v>8</v>
      </c>
      <c r="D433" s="4">
        <v>15</v>
      </c>
      <c r="E433" s="4">
        <v>80215</v>
      </c>
    </row>
    <row r="434" spans="1:5" x14ac:dyDescent="0.25">
      <c r="A434" s="2" t="s">
        <v>39</v>
      </c>
      <c r="B434" s="3">
        <v>217386</v>
      </c>
      <c r="C434" s="2" t="s">
        <v>34</v>
      </c>
      <c r="D434" s="4">
        <v>25</v>
      </c>
      <c r="E434" s="4">
        <v>86569.166666666672</v>
      </c>
    </row>
    <row r="435" spans="1:5" x14ac:dyDescent="0.25">
      <c r="A435" s="2" t="s">
        <v>14</v>
      </c>
      <c r="B435" s="3">
        <v>69790.5</v>
      </c>
      <c r="C435" s="2" t="s">
        <v>43</v>
      </c>
      <c r="D435" s="4">
        <v>57.5</v>
      </c>
      <c r="E435" s="4">
        <v>433887.91666666669</v>
      </c>
    </row>
    <row r="436" spans="1:5" x14ac:dyDescent="0.25">
      <c r="A436" s="2" t="s">
        <v>9</v>
      </c>
      <c r="B436" s="3">
        <v>152365.5</v>
      </c>
      <c r="C436" s="2" t="s">
        <v>30</v>
      </c>
      <c r="D436" s="4">
        <v>220</v>
      </c>
      <c r="E436" s="4">
        <v>776758.75</v>
      </c>
    </row>
    <row r="437" spans="1:5" x14ac:dyDescent="0.25">
      <c r="A437" s="2" t="s">
        <v>11</v>
      </c>
      <c r="B437" s="3">
        <v>166945.5</v>
      </c>
      <c r="C437" s="2" t="s">
        <v>16</v>
      </c>
      <c r="D437" s="4">
        <v>47.5</v>
      </c>
      <c r="E437" s="4">
        <v>286852.5</v>
      </c>
    </row>
    <row r="438" spans="1:5" x14ac:dyDescent="0.25">
      <c r="A438" s="2" t="s">
        <v>15</v>
      </c>
      <c r="B438" s="3">
        <v>154611</v>
      </c>
      <c r="C438" s="2" t="s">
        <v>28</v>
      </c>
      <c r="D438" s="4">
        <v>20</v>
      </c>
      <c r="E438" s="4">
        <v>88805.833333333343</v>
      </c>
    </row>
    <row r="439" spans="1:5" x14ac:dyDescent="0.25">
      <c r="A439" s="2" t="s">
        <v>13</v>
      </c>
      <c r="B439" s="3">
        <v>131764.5</v>
      </c>
      <c r="C439" s="2" t="s">
        <v>21</v>
      </c>
      <c r="D439" s="4">
        <v>12.5</v>
      </c>
      <c r="E439" s="4">
        <v>43335.416666666672</v>
      </c>
    </row>
    <row r="440" spans="1:5" x14ac:dyDescent="0.25">
      <c r="A440" s="2" t="s">
        <v>5</v>
      </c>
      <c r="B440" s="3">
        <v>8802</v>
      </c>
      <c r="C440" s="2" t="s">
        <v>57</v>
      </c>
      <c r="D440" s="4">
        <v>67.5</v>
      </c>
      <c r="E440" s="4">
        <v>343963.75</v>
      </c>
    </row>
    <row r="441" spans="1:5" x14ac:dyDescent="0.25">
      <c r="A441" s="2" t="s">
        <v>13</v>
      </c>
      <c r="B441" s="3">
        <v>120604.5</v>
      </c>
      <c r="C441" s="2" t="s">
        <v>21</v>
      </c>
      <c r="D441" s="4">
        <v>2.5</v>
      </c>
      <c r="E441" s="4">
        <v>12886.25</v>
      </c>
    </row>
    <row r="442" spans="1:5" x14ac:dyDescent="0.25">
      <c r="A442" s="2" t="s">
        <v>14</v>
      </c>
      <c r="B442" s="3">
        <v>154669.5</v>
      </c>
      <c r="C442" s="2" t="s">
        <v>28</v>
      </c>
      <c r="D442" s="4">
        <v>2.5</v>
      </c>
      <c r="E442" s="4">
        <v>9582.0833333333339</v>
      </c>
    </row>
    <row r="443" spans="1:5" x14ac:dyDescent="0.25">
      <c r="A443" s="2" t="s">
        <v>35</v>
      </c>
      <c r="B443" s="3">
        <v>223641</v>
      </c>
      <c r="C443" s="2" t="s">
        <v>8</v>
      </c>
      <c r="D443" s="4">
        <v>27.5</v>
      </c>
      <c r="E443" s="4">
        <v>142511.25</v>
      </c>
    </row>
    <row r="444" spans="1:5" x14ac:dyDescent="0.25">
      <c r="A444" s="2" t="s">
        <v>13</v>
      </c>
      <c r="B444" s="3">
        <v>120204</v>
      </c>
      <c r="C444" s="2" t="s">
        <v>16</v>
      </c>
      <c r="D444" s="4">
        <v>57.5</v>
      </c>
      <c r="E444" s="4">
        <v>238281.25</v>
      </c>
    </row>
    <row r="445" spans="1:5" x14ac:dyDescent="0.25">
      <c r="A445" s="2" t="s">
        <v>14</v>
      </c>
      <c r="B445" s="3">
        <v>111973.5</v>
      </c>
      <c r="C445" s="2" t="s">
        <v>12</v>
      </c>
      <c r="D445" s="4">
        <v>22.5</v>
      </c>
      <c r="E445" s="4">
        <v>122457.5</v>
      </c>
    </row>
    <row r="446" spans="1:5" x14ac:dyDescent="0.25">
      <c r="A446" s="2" t="s">
        <v>13</v>
      </c>
      <c r="B446" s="3">
        <v>246667.5</v>
      </c>
      <c r="C446" s="2" t="s">
        <v>61</v>
      </c>
      <c r="D446" s="4">
        <v>10</v>
      </c>
      <c r="E446" s="4">
        <v>50350.416666666672</v>
      </c>
    </row>
    <row r="447" spans="1:5" x14ac:dyDescent="0.25">
      <c r="A447" s="2" t="s">
        <v>14</v>
      </c>
      <c r="B447" s="3">
        <v>31761</v>
      </c>
      <c r="C447" s="2" t="s">
        <v>21</v>
      </c>
      <c r="D447" s="4">
        <v>2.5</v>
      </c>
      <c r="E447" s="4">
        <v>4498.75</v>
      </c>
    </row>
    <row r="448" spans="1:5" x14ac:dyDescent="0.25">
      <c r="A448" s="2" t="s">
        <v>15</v>
      </c>
      <c r="B448" s="3">
        <v>241047</v>
      </c>
      <c r="C448" s="2" t="s">
        <v>92</v>
      </c>
      <c r="D448" s="4">
        <v>2.5</v>
      </c>
      <c r="E448" s="4">
        <v>3024.5833333333335</v>
      </c>
    </row>
    <row r="449" spans="1:5" x14ac:dyDescent="0.25">
      <c r="A449" s="2" t="s">
        <v>62</v>
      </c>
      <c r="B449" s="3">
        <v>229095</v>
      </c>
      <c r="C449" s="2" t="s">
        <v>92</v>
      </c>
      <c r="D449" s="4">
        <v>12.5</v>
      </c>
      <c r="E449" s="4">
        <v>21553.333333333336</v>
      </c>
    </row>
    <row r="450" spans="1:5" x14ac:dyDescent="0.25">
      <c r="A450" s="2" t="s">
        <v>5</v>
      </c>
      <c r="B450" s="3">
        <v>32107.5</v>
      </c>
      <c r="C450" s="2" t="s">
        <v>45</v>
      </c>
      <c r="D450" s="4">
        <v>102.5</v>
      </c>
      <c r="E450" s="4">
        <v>487390</v>
      </c>
    </row>
    <row r="451" spans="1:5" x14ac:dyDescent="0.25">
      <c r="A451" s="2" t="s">
        <v>5</v>
      </c>
      <c r="B451" s="3">
        <v>111883.5</v>
      </c>
      <c r="C451" s="2" t="s">
        <v>53</v>
      </c>
      <c r="D451" s="4">
        <v>15</v>
      </c>
      <c r="E451" s="4">
        <v>116128.75</v>
      </c>
    </row>
    <row r="452" spans="1:5" x14ac:dyDescent="0.25">
      <c r="A452" s="2" t="s">
        <v>13</v>
      </c>
      <c r="B452" s="3">
        <v>108859.5</v>
      </c>
      <c r="C452" s="2" t="s">
        <v>8</v>
      </c>
      <c r="D452" s="4">
        <v>57.5</v>
      </c>
      <c r="E452" s="4">
        <v>356977.08333333337</v>
      </c>
    </row>
    <row r="453" spans="1:5" x14ac:dyDescent="0.25">
      <c r="A453" s="2" t="s">
        <v>14</v>
      </c>
      <c r="B453" s="3">
        <v>214366.5</v>
      </c>
      <c r="C453" s="2" t="s">
        <v>88</v>
      </c>
      <c r="D453" s="4">
        <v>25</v>
      </c>
      <c r="E453" s="4">
        <v>191082.5</v>
      </c>
    </row>
    <row r="454" spans="1:5" x14ac:dyDescent="0.25">
      <c r="A454" s="2" t="s">
        <v>11</v>
      </c>
      <c r="B454" s="3">
        <v>129496.5</v>
      </c>
      <c r="C454" s="2" t="s">
        <v>8</v>
      </c>
      <c r="D454" s="4">
        <v>100</v>
      </c>
      <c r="E454" s="4">
        <v>437573.33333333337</v>
      </c>
    </row>
    <row r="455" spans="1:5" x14ac:dyDescent="0.25">
      <c r="A455" s="2" t="s">
        <v>35</v>
      </c>
      <c r="B455" s="3">
        <v>185287.5</v>
      </c>
      <c r="C455" s="2" t="s">
        <v>69</v>
      </c>
      <c r="D455" s="4">
        <v>97.5</v>
      </c>
      <c r="E455" s="4">
        <v>374946.66666666669</v>
      </c>
    </row>
    <row r="456" spans="1:5" x14ac:dyDescent="0.25">
      <c r="A456" s="2" t="s">
        <v>11</v>
      </c>
      <c r="B456" s="3">
        <v>74943</v>
      </c>
      <c r="C456" s="2" t="s">
        <v>43</v>
      </c>
      <c r="D456" s="4">
        <v>42.5</v>
      </c>
      <c r="E456" s="4">
        <v>215914.58333333334</v>
      </c>
    </row>
    <row r="457" spans="1:5" x14ac:dyDescent="0.25">
      <c r="A457" s="2" t="s">
        <v>14</v>
      </c>
      <c r="B457" s="3">
        <v>115407</v>
      </c>
      <c r="C457" s="2" t="s">
        <v>38</v>
      </c>
      <c r="D457" s="4">
        <v>17.5</v>
      </c>
      <c r="E457" s="4">
        <v>42242.5</v>
      </c>
    </row>
    <row r="458" spans="1:5" x14ac:dyDescent="0.25">
      <c r="A458" s="2" t="s">
        <v>5</v>
      </c>
      <c r="B458" s="3">
        <v>285894</v>
      </c>
      <c r="C458" s="2" t="s">
        <v>12</v>
      </c>
      <c r="D458" s="4">
        <v>2.5</v>
      </c>
      <c r="E458" s="4">
        <v>4905.416666666667</v>
      </c>
    </row>
    <row r="459" spans="1:5" x14ac:dyDescent="0.25">
      <c r="A459" s="2" t="s">
        <v>14</v>
      </c>
      <c r="B459" s="3">
        <v>31680</v>
      </c>
      <c r="C459" s="2" t="s">
        <v>21</v>
      </c>
      <c r="D459" s="4">
        <v>37.5</v>
      </c>
      <c r="E459" s="4">
        <v>141825</v>
      </c>
    </row>
    <row r="460" spans="1:5" x14ac:dyDescent="0.25">
      <c r="A460" s="2" t="s">
        <v>11</v>
      </c>
      <c r="B460" s="3">
        <v>159930</v>
      </c>
      <c r="C460" s="2" t="s">
        <v>66</v>
      </c>
      <c r="D460" s="4">
        <v>7.5</v>
      </c>
      <c r="E460" s="4">
        <v>29686.666666666668</v>
      </c>
    </row>
    <row r="461" spans="1:5" x14ac:dyDescent="0.25">
      <c r="A461" s="2" t="s">
        <v>17</v>
      </c>
      <c r="B461" s="3">
        <v>193257</v>
      </c>
      <c r="C461" s="2" t="s">
        <v>12</v>
      </c>
      <c r="D461" s="4">
        <v>10</v>
      </c>
      <c r="E461" s="4">
        <v>65422.5</v>
      </c>
    </row>
    <row r="462" spans="1:5" x14ac:dyDescent="0.25">
      <c r="A462" s="2" t="s">
        <v>11</v>
      </c>
      <c r="B462" s="3">
        <v>89869.5</v>
      </c>
      <c r="C462" s="2" t="s">
        <v>20</v>
      </c>
      <c r="D462" s="4">
        <v>162.5</v>
      </c>
      <c r="E462" s="4">
        <v>417850</v>
      </c>
    </row>
    <row r="463" spans="1:5" x14ac:dyDescent="0.25">
      <c r="A463" s="2" t="s">
        <v>5</v>
      </c>
      <c r="B463" s="3">
        <v>264303</v>
      </c>
      <c r="C463" s="2" t="s">
        <v>12</v>
      </c>
      <c r="D463" s="4">
        <v>5</v>
      </c>
      <c r="E463" s="4">
        <v>25391.25</v>
      </c>
    </row>
    <row r="464" spans="1:5" x14ac:dyDescent="0.25">
      <c r="A464" s="2" t="s">
        <v>14</v>
      </c>
      <c r="B464" s="3">
        <v>76702.5</v>
      </c>
      <c r="C464" s="2" t="s">
        <v>80</v>
      </c>
      <c r="D464" s="4">
        <v>100</v>
      </c>
      <c r="E464" s="4">
        <v>388468.33333333337</v>
      </c>
    </row>
    <row r="465" spans="1:5" x14ac:dyDescent="0.25">
      <c r="A465" s="2" t="s">
        <v>15</v>
      </c>
      <c r="B465" s="3">
        <v>86188.5</v>
      </c>
      <c r="C465" s="2" t="s">
        <v>21</v>
      </c>
      <c r="D465" s="4">
        <v>20</v>
      </c>
      <c r="E465" s="4">
        <v>76224.583333333343</v>
      </c>
    </row>
    <row r="466" spans="1:5" x14ac:dyDescent="0.25">
      <c r="A466" s="2" t="s">
        <v>13</v>
      </c>
      <c r="B466" s="3">
        <v>70519.5</v>
      </c>
      <c r="C466" s="2" t="s">
        <v>43</v>
      </c>
      <c r="D466" s="4">
        <v>110</v>
      </c>
      <c r="E466" s="4">
        <v>682844.16666666674</v>
      </c>
    </row>
    <row r="467" spans="1:5" x14ac:dyDescent="0.25">
      <c r="A467" s="2" t="s">
        <v>5</v>
      </c>
      <c r="B467" s="3">
        <v>227997</v>
      </c>
      <c r="C467" s="2" t="s">
        <v>25</v>
      </c>
      <c r="D467" s="4">
        <v>47.5</v>
      </c>
      <c r="E467" s="4">
        <v>197538.33333333334</v>
      </c>
    </row>
    <row r="468" spans="1:5" x14ac:dyDescent="0.25">
      <c r="A468" s="2" t="s">
        <v>13</v>
      </c>
      <c r="B468" s="3">
        <v>108670.5</v>
      </c>
      <c r="C468" s="2" t="s">
        <v>8</v>
      </c>
      <c r="D468" s="4">
        <v>52.5</v>
      </c>
      <c r="E468" s="4">
        <v>255564.58333333334</v>
      </c>
    </row>
    <row r="469" spans="1:5" x14ac:dyDescent="0.25">
      <c r="A469" s="2" t="s">
        <v>14</v>
      </c>
      <c r="B469" s="3">
        <v>230323.5</v>
      </c>
      <c r="C469" s="2" t="s">
        <v>89</v>
      </c>
      <c r="D469" s="4">
        <v>10</v>
      </c>
      <c r="E469" s="4">
        <v>24044.166666666668</v>
      </c>
    </row>
    <row r="470" spans="1:5" x14ac:dyDescent="0.25">
      <c r="A470" s="2" t="s">
        <v>13</v>
      </c>
      <c r="B470" s="3">
        <v>67684.5</v>
      </c>
      <c r="C470" s="2" t="s">
        <v>69</v>
      </c>
      <c r="D470" s="4">
        <v>137.5</v>
      </c>
      <c r="E470" s="4">
        <v>586845.41666666674</v>
      </c>
    </row>
    <row r="471" spans="1:5" x14ac:dyDescent="0.25">
      <c r="A471" s="2" t="s">
        <v>14</v>
      </c>
      <c r="B471" s="3">
        <v>154696.5</v>
      </c>
      <c r="C471" s="2" t="s">
        <v>28</v>
      </c>
      <c r="D471" s="4">
        <v>10</v>
      </c>
      <c r="E471" s="4">
        <v>44326.666666666672</v>
      </c>
    </row>
    <row r="472" spans="1:5" x14ac:dyDescent="0.25">
      <c r="A472" s="2" t="s">
        <v>13</v>
      </c>
      <c r="B472" s="3">
        <v>80307</v>
      </c>
      <c r="C472" s="2" t="s">
        <v>21</v>
      </c>
      <c r="D472" s="4">
        <v>17.5</v>
      </c>
      <c r="E472" s="4">
        <v>130209.58333333334</v>
      </c>
    </row>
    <row r="473" spans="1:5" x14ac:dyDescent="0.25">
      <c r="A473" s="2" t="s">
        <v>9</v>
      </c>
      <c r="B473" s="3">
        <v>65466</v>
      </c>
      <c r="C473" s="2" t="s">
        <v>19</v>
      </c>
      <c r="D473" s="4">
        <v>262.5</v>
      </c>
      <c r="E473" s="4">
        <v>710599.16666666674</v>
      </c>
    </row>
    <row r="474" spans="1:5" x14ac:dyDescent="0.25">
      <c r="A474" s="2" t="s">
        <v>33</v>
      </c>
      <c r="B474" s="3">
        <v>285196.5</v>
      </c>
      <c r="C474" s="2" t="s">
        <v>34</v>
      </c>
      <c r="D474" s="4">
        <v>20</v>
      </c>
      <c r="E474" s="4">
        <v>58509.166666666672</v>
      </c>
    </row>
    <row r="475" spans="1:5" x14ac:dyDescent="0.25">
      <c r="A475" s="2" t="s">
        <v>15</v>
      </c>
      <c r="B475" s="3">
        <v>39717</v>
      </c>
      <c r="C475" s="2" t="s">
        <v>47</v>
      </c>
      <c r="D475" s="4">
        <v>5</v>
      </c>
      <c r="E475" s="4">
        <v>10141.25</v>
      </c>
    </row>
    <row r="476" spans="1:5" x14ac:dyDescent="0.25">
      <c r="A476" s="2" t="s">
        <v>5</v>
      </c>
      <c r="B476" s="3">
        <v>254088</v>
      </c>
      <c r="C476" s="2" t="s">
        <v>73</v>
      </c>
      <c r="D476" s="4">
        <v>2.5</v>
      </c>
      <c r="E476" s="4">
        <v>5744.166666666667</v>
      </c>
    </row>
    <row r="477" spans="1:5" x14ac:dyDescent="0.25">
      <c r="A477" s="2" t="s">
        <v>5</v>
      </c>
      <c r="B477" s="3">
        <v>231511.5</v>
      </c>
      <c r="C477" s="2" t="s">
        <v>30</v>
      </c>
      <c r="D477" s="4">
        <v>145</v>
      </c>
      <c r="E477" s="4">
        <v>578839.16666666674</v>
      </c>
    </row>
    <row r="478" spans="1:5" x14ac:dyDescent="0.25">
      <c r="A478" s="2" t="s">
        <v>13</v>
      </c>
      <c r="B478" s="3">
        <v>126553.5</v>
      </c>
      <c r="C478" s="2" t="s">
        <v>95</v>
      </c>
      <c r="D478" s="4">
        <v>107.5</v>
      </c>
      <c r="E478" s="4">
        <v>326578.75</v>
      </c>
    </row>
    <row r="479" spans="1:5" x14ac:dyDescent="0.25">
      <c r="A479" s="2" t="s">
        <v>13</v>
      </c>
      <c r="B479" s="3">
        <v>80397</v>
      </c>
      <c r="C479" s="2" t="s">
        <v>21</v>
      </c>
      <c r="D479" s="4">
        <v>10</v>
      </c>
      <c r="E479" s="4">
        <v>43055.833333333336</v>
      </c>
    </row>
    <row r="480" spans="1:5" x14ac:dyDescent="0.25">
      <c r="A480" s="2" t="s">
        <v>17</v>
      </c>
      <c r="B480" s="3">
        <v>130923</v>
      </c>
      <c r="C480" s="2" t="s">
        <v>68</v>
      </c>
      <c r="D480" s="4">
        <v>102.5</v>
      </c>
      <c r="E480" s="4">
        <v>225852.5</v>
      </c>
    </row>
    <row r="481" spans="1:5" x14ac:dyDescent="0.25">
      <c r="A481" s="2" t="s">
        <v>14</v>
      </c>
      <c r="B481" s="3">
        <v>179923.5</v>
      </c>
      <c r="C481" s="2" t="s">
        <v>12</v>
      </c>
      <c r="D481" s="4">
        <v>7.5</v>
      </c>
      <c r="E481" s="4">
        <v>32050.416666666668</v>
      </c>
    </row>
    <row r="482" spans="1:5" x14ac:dyDescent="0.25">
      <c r="A482" s="2" t="s">
        <v>5</v>
      </c>
      <c r="B482" s="3">
        <v>200839.5</v>
      </c>
      <c r="C482" s="2" t="s">
        <v>96</v>
      </c>
      <c r="D482" s="4">
        <v>2.5</v>
      </c>
      <c r="E482" s="4">
        <v>16012.5</v>
      </c>
    </row>
    <row r="483" spans="1:5" x14ac:dyDescent="0.25">
      <c r="A483" s="2" t="s">
        <v>11</v>
      </c>
      <c r="B483" s="3">
        <v>275917.5</v>
      </c>
      <c r="C483" s="2" t="s">
        <v>68</v>
      </c>
      <c r="D483" s="4">
        <v>115</v>
      </c>
      <c r="E483" s="4">
        <v>224124.16666666669</v>
      </c>
    </row>
    <row r="484" spans="1:5" x14ac:dyDescent="0.25">
      <c r="A484" s="2" t="s">
        <v>13</v>
      </c>
      <c r="B484" s="3">
        <v>241884</v>
      </c>
      <c r="C484" s="2" t="s">
        <v>25</v>
      </c>
      <c r="D484" s="4">
        <v>2.5</v>
      </c>
      <c r="E484" s="4">
        <v>12581.25</v>
      </c>
    </row>
    <row r="485" spans="1:5" x14ac:dyDescent="0.25">
      <c r="A485" s="2" t="s">
        <v>13</v>
      </c>
      <c r="B485" s="3">
        <v>243976.5</v>
      </c>
      <c r="C485" s="2" t="s">
        <v>55</v>
      </c>
      <c r="D485" s="4">
        <v>50</v>
      </c>
      <c r="E485" s="4">
        <v>134962.5</v>
      </c>
    </row>
    <row r="486" spans="1:5" x14ac:dyDescent="0.25">
      <c r="A486" s="2" t="s">
        <v>14</v>
      </c>
      <c r="B486" s="3">
        <v>283423.5</v>
      </c>
      <c r="C486" s="2" t="s">
        <v>27</v>
      </c>
      <c r="D486" s="4">
        <v>52.5</v>
      </c>
      <c r="E486" s="4">
        <v>100268.75</v>
      </c>
    </row>
    <row r="487" spans="1:5" x14ac:dyDescent="0.25">
      <c r="A487" s="2" t="s">
        <v>5</v>
      </c>
      <c r="B487" s="3">
        <v>184639.5</v>
      </c>
      <c r="C487" s="2" t="s">
        <v>12</v>
      </c>
      <c r="D487" s="4">
        <v>2.5</v>
      </c>
      <c r="E487" s="4">
        <v>4066.666666666667</v>
      </c>
    </row>
    <row r="488" spans="1:5" x14ac:dyDescent="0.25">
      <c r="A488" s="2" t="s">
        <v>5</v>
      </c>
      <c r="B488" s="3">
        <v>283036.5</v>
      </c>
      <c r="C488" s="2" t="s">
        <v>27</v>
      </c>
      <c r="D488" s="4">
        <v>57.5</v>
      </c>
      <c r="E488" s="4">
        <v>121110.41666666667</v>
      </c>
    </row>
    <row r="489" spans="1:5" x14ac:dyDescent="0.25">
      <c r="A489" s="2" t="s">
        <v>5</v>
      </c>
      <c r="B489" s="3">
        <v>270877.5</v>
      </c>
      <c r="C489" s="2" t="s">
        <v>22</v>
      </c>
      <c r="D489" s="4">
        <v>7.5</v>
      </c>
      <c r="E489" s="4">
        <v>20282.5</v>
      </c>
    </row>
    <row r="490" spans="1:5" x14ac:dyDescent="0.25">
      <c r="A490" s="2" t="s">
        <v>14</v>
      </c>
      <c r="B490" s="3">
        <v>39316.5</v>
      </c>
      <c r="C490" s="2" t="s">
        <v>44</v>
      </c>
      <c r="D490" s="4">
        <v>80</v>
      </c>
      <c r="E490" s="4">
        <v>314683.75</v>
      </c>
    </row>
    <row r="491" spans="1:5" x14ac:dyDescent="0.25">
      <c r="A491" s="2" t="s">
        <v>11</v>
      </c>
      <c r="B491" s="3">
        <v>76923</v>
      </c>
      <c r="C491" s="2" t="s">
        <v>16</v>
      </c>
      <c r="D491" s="4">
        <v>40</v>
      </c>
      <c r="E491" s="4">
        <v>133615.41666666669</v>
      </c>
    </row>
    <row r="492" spans="1:5" x14ac:dyDescent="0.25">
      <c r="A492" s="2" t="s">
        <v>9</v>
      </c>
      <c r="B492" s="3">
        <v>84640.5</v>
      </c>
      <c r="C492" s="2" t="s">
        <v>20</v>
      </c>
      <c r="D492" s="4">
        <v>97.5</v>
      </c>
      <c r="E492" s="4">
        <v>231037.5</v>
      </c>
    </row>
    <row r="493" spans="1:5" x14ac:dyDescent="0.25">
      <c r="A493" s="2" t="s">
        <v>5</v>
      </c>
      <c r="B493" s="3">
        <v>40842</v>
      </c>
      <c r="C493" s="2" t="s">
        <v>42</v>
      </c>
      <c r="D493" s="4">
        <v>15</v>
      </c>
      <c r="E493" s="4">
        <v>136563.75</v>
      </c>
    </row>
    <row r="494" spans="1:5" x14ac:dyDescent="0.25">
      <c r="A494" s="2" t="s">
        <v>7</v>
      </c>
      <c r="B494" s="3">
        <v>115308</v>
      </c>
      <c r="C494" s="2" t="s">
        <v>38</v>
      </c>
      <c r="D494" s="4">
        <v>2.5</v>
      </c>
      <c r="E494" s="4">
        <v>13216.666666666668</v>
      </c>
    </row>
    <row r="495" spans="1:5" x14ac:dyDescent="0.25">
      <c r="A495" s="2" t="s">
        <v>14</v>
      </c>
      <c r="B495" s="3">
        <v>91057.5</v>
      </c>
      <c r="C495" s="2" t="s">
        <v>20</v>
      </c>
      <c r="D495" s="4">
        <v>50</v>
      </c>
      <c r="E495" s="4">
        <v>100573.75</v>
      </c>
    </row>
    <row r="496" spans="1:5" x14ac:dyDescent="0.25">
      <c r="A496" s="2" t="s">
        <v>5</v>
      </c>
      <c r="B496" s="3">
        <v>136525.5</v>
      </c>
      <c r="C496" s="2" t="s">
        <v>12</v>
      </c>
      <c r="D496" s="4">
        <v>5</v>
      </c>
      <c r="E496" s="4">
        <v>23637.5</v>
      </c>
    </row>
    <row r="497" spans="1:5" x14ac:dyDescent="0.25">
      <c r="A497" s="2" t="s">
        <v>14</v>
      </c>
      <c r="B497" s="3">
        <v>207787.5</v>
      </c>
      <c r="C497" s="2" t="s">
        <v>92</v>
      </c>
      <c r="D497" s="4">
        <v>2.5</v>
      </c>
      <c r="E497" s="4">
        <v>2948.3333333333335</v>
      </c>
    </row>
    <row r="498" spans="1:5" x14ac:dyDescent="0.25">
      <c r="A498" s="2" t="s">
        <v>9</v>
      </c>
      <c r="B498" s="3">
        <v>150601.5</v>
      </c>
      <c r="C498" s="2" t="s">
        <v>87</v>
      </c>
      <c r="D498" s="4">
        <v>22.5</v>
      </c>
      <c r="E498" s="4">
        <v>77241.25</v>
      </c>
    </row>
    <row r="499" spans="1:5" x14ac:dyDescent="0.25">
      <c r="A499" s="2" t="s">
        <v>9</v>
      </c>
      <c r="B499" s="3">
        <v>72265.5</v>
      </c>
      <c r="C499" s="2" t="s">
        <v>16</v>
      </c>
      <c r="D499" s="4">
        <v>27.5</v>
      </c>
      <c r="E499" s="4">
        <v>94600.833333333343</v>
      </c>
    </row>
    <row r="500" spans="1:5" x14ac:dyDescent="0.25">
      <c r="A500" s="2" t="s">
        <v>15</v>
      </c>
      <c r="B500" s="3">
        <v>123426</v>
      </c>
      <c r="C500" s="2" t="s">
        <v>12</v>
      </c>
      <c r="D500" s="4">
        <v>12.5</v>
      </c>
      <c r="E500" s="4">
        <v>72996.666666666672</v>
      </c>
    </row>
    <row r="501" spans="1:5" x14ac:dyDescent="0.25">
      <c r="A501" s="2" t="s">
        <v>9</v>
      </c>
      <c r="B501" s="3">
        <v>109831.5</v>
      </c>
      <c r="C501" s="2" t="s">
        <v>8</v>
      </c>
      <c r="D501" s="4">
        <v>12.5</v>
      </c>
      <c r="E501" s="4">
        <v>65702.083333333343</v>
      </c>
    </row>
    <row r="502" spans="1:5" x14ac:dyDescent="0.25">
      <c r="A502" s="2" t="s">
        <v>14</v>
      </c>
      <c r="B502" s="3">
        <v>133470</v>
      </c>
      <c r="C502" s="2" t="s">
        <v>21</v>
      </c>
      <c r="D502" s="4">
        <v>5</v>
      </c>
      <c r="E502" s="4">
        <v>32101.25</v>
      </c>
    </row>
    <row r="503" spans="1:5" x14ac:dyDescent="0.25">
      <c r="A503" s="2" t="s">
        <v>13</v>
      </c>
      <c r="B503" s="3">
        <v>221589</v>
      </c>
      <c r="C503" s="2" t="s">
        <v>20</v>
      </c>
      <c r="D503" s="4">
        <v>35</v>
      </c>
      <c r="E503" s="4">
        <v>82604.166666666672</v>
      </c>
    </row>
    <row r="504" spans="1:5" x14ac:dyDescent="0.25">
      <c r="A504" s="2" t="s">
        <v>13</v>
      </c>
      <c r="B504" s="3">
        <v>75892.5</v>
      </c>
      <c r="C504" s="2" t="s">
        <v>25</v>
      </c>
      <c r="D504" s="4">
        <v>7.5</v>
      </c>
      <c r="E504" s="4">
        <v>39167.083333333336</v>
      </c>
    </row>
    <row r="505" spans="1:5" x14ac:dyDescent="0.25">
      <c r="A505" s="2" t="s">
        <v>13</v>
      </c>
      <c r="B505" s="3">
        <v>241965</v>
      </c>
      <c r="C505" s="2" t="s">
        <v>25</v>
      </c>
      <c r="D505" s="4">
        <v>5</v>
      </c>
      <c r="E505" s="4">
        <v>17842.5</v>
      </c>
    </row>
    <row r="506" spans="1:5" x14ac:dyDescent="0.25">
      <c r="A506" s="2" t="s">
        <v>14</v>
      </c>
      <c r="B506" s="3">
        <v>115285.5</v>
      </c>
      <c r="C506" s="2" t="s">
        <v>16</v>
      </c>
      <c r="D506" s="4">
        <v>47.5</v>
      </c>
      <c r="E506" s="4">
        <v>246007.91666666669</v>
      </c>
    </row>
    <row r="507" spans="1:5" x14ac:dyDescent="0.25">
      <c r="A507" s="2" t="s">
        <v>15</v>
      </c>
      <c r="B507" s="3">
        <v>73030.5</v>
      </c>
      <c r="C507" s="2" t="s">
        <v>25</v>
      </c>
      <c r="D507" s="4">
        <v>62.5</v>
      </c>
      <c r="E507" s="4">
        <v>343760.41666666669</v>
      </c>
    </row>
    <row r="508" spans="1:5" x14ac:dyDescent="0.25">
      <c r="A508" s="2" t="s">
        <v>17</v>
      </c>
      <c r="B508" s="3">
        <v>95967</v>
      </c>
      <c r="C508" s="2" t="s">
        <v>38</v>
      </c>
      <c r="D508" s="4">
        <v>2.5</v>
      </c>
      <c r="E508" s="4">
        <v>10166.666666666668</v>
      </c>
    </row>
    <row r="509" spans="1:5" x14ac:dyDescent="0.25">
      <c r="A509" s="2" t="s">
        <v>5</v>
      </c>
      <c r="B509" s="3">
        <v>78741</v>
      </c>
      <c r="C509" s="2" t="s">
        <v>20</v>
      </c>
      <c r="D509" s="4">
        <v>162.5</v>
      </c>
      <c r="E509" s="4">
        <v>373752.08333333337</v>
      </c>
    </row>
    <row r="510" spans="1:5" x14ac:dyDescent="0.25">
      <c r="A510" s="2" t="s">
        <v>14</v>
      </c>
      <c r="B510" s="3">
        <v>153778.5</v>
      </c>
      <c r="C510" s="2" t="s">
        <v>21</v>
      </c>
      <c r="D510" s="4">
        <v>2.5</v>
      </c>
      <c r="E510" s="4">
        <v>3965</v>
      </c>
    </row>
    <row r="511" spans="1:5" x14ac:dyDescent="0.25">
      <c r="A511" s="2" t="s">
        <v>11</v>
      </c>
      <c r="B511" s="3">
        <v>283383</v>
      </c>
      <c r="C511" s="2" t="s">
        <v>27</v>
      </c>
      <c r="D511" s="4">
        <v>117.5</v>
      </c>
      <c r="E511" s="4">
        <v>165462.5</v>
      </c>
    </row>
    <row r="512" spans="1:5" x14ac:dyDescent="0.25">
      <c r="A512" s="2" t="s">
        <v>15</v>
      </c>
      <c r="B512" s="3">
        <v>283500</v>
      </c>
      <c r="C512" s="2" t="s">
        <v>27</v>
      </c>
      <c r="D512" s="4">
        <v>70</v>
      </c>
      <c r="E512" s="4">
        <v>138520.83333333334</v>
      </c>
    </row>
    <row r="513" spans="1:5" x14ac:dyDescent="0.25">
      <c r="A513" s="2" t="s">
        <v>7</v>
      </c>
      <c r="B513" s="3">
        <v>107653.5</v>
      </c>
      <c r="C513" s="2" t="s">
        <v>8</v>
      </c>
      <c r="D513" s="4">
        <v>70</v>
      </c>
      <c r="E513" s="4">
        <v>315090.41666666669</v>
      </c>
    </row>
    <row r="514" spans="1:5" x14ac:dyDescent="0.25">
      <c r="A514" s="2" t="s">
        <v>5</v>
      </c>
      <c r="B514" s="3">
        <v>26680.5</v>
      </c>
      <c r="C514" s="2" t="s">
        <v>19</v>
      </c>
      <c r="D514" s="4">
        <v>167.5</v>
      </c>
      <c r="E514" s="4">
        <v>556447.08333333337</v>
      </c>
    </row>
    <row r="515" spans="1:5" x14ac:dyDescent="0.25">
      <c r="A515" s="2" t="s">
        <v>5</v>
      </c>
      <c r="B515" s="3">
        <v>131454</v>
      </c>
      <c r="C515" s="2" t="s">
        <v>8</v>
      </c>
      <c r="D515" s="4">
        <v>95</v>
      </c>
      <c r="E515" s="4">
        <v>549915</v>
      </c>
    </row>
    <row r="516" spans="1:5" x14ac:dyDescent="0.25">
      <c r="A516" s="2" t="s">
        <v>9</v>
      </c>
      <c r="B516" s="3">
        <v>149224.5</v>
      </c>
      <c r="C516" s="2" t="s">
        <v>45</v>
      </c>
      <c r="D516" s="4">
        <v>12.5</v>
      </c>
      <c r="E516" s="4">
        <v>108707.08333333334</v>
      </c>
    </row>
    <row r="517" spans="1:5" x14ac:dyDescent="0.25">
      <c r="A517" s="2" t="s">
        <v>5</v>
      </c>
      <c r="B517" s="3">
        <v>122022</v>
      </c>
      <c r="C517" s="2" t="s">
        <v>43</v>
      </c>
      <c r="D517" s="4">
        <v>47.5</v>
      </c>
      <c r="E517" s="4">
        <v>265248.33333333337</v>
      </c>
    </row>
    <row r="518" spans="1:5" x14ac:dyDescent="0.25">
      <c r="A518" s="2" t="s">
        <v>41</v>
      </c>
      <c r="B518" s="3">
        <v>293071.5</v>
      </c>
      <c r="C518" s="2" t="s">
        <v>12</v>
      </c>
      <c r="D518" s="4">
        <v>2.5</v>
      </c>
      <c r="E518" s="4">
        <v>15453.333333333334</v>
      </c>
    </row>
    <row r="519" spans="1:5" x14ac:dyDescent="0.25">
      <c r="A519" s="2" t="s">
        <v>35</v>
      </c>
      <c r="B519" s="3">
        <v>217543.5</v>
      </c>
      <c r="C519" s="2" t="s">
        <v>16</v>
      </c>
      <c r="D519" s="4">
        <v>22.5</v>
      </c>
      <c r="E519" s="4">
        <v>102734.16666666667</v>
      </c>
    </row>
    <row r="520" spans="1:5" x14ac:dyDescent="0.25">
      <c r="A520" s="2" t="s">
        <v>5</v>
      </c>
      <c r="B520" s="3">
        <v>283279.5</v>
      </c>
      <c r="C520" s="2" t="s">
        <v>27</v>
      </c>
      <c r="D520" s="4">
        <v>25</v>
      </c>
      <c r="E520" s="4">
        <v>40666.666666666672</v>
      </c>
    </row>
    <row r="521" spans="1:5" x14ac:dyDescent="0.25">
      <c r="A521" s="2" t="s">
        <v>13</v>
      </c>
      <c r="B521" s="3">
        <v>108828</v>
      </c>
      <c r="C521" s="2" t="s">
        <v>8</v>
      </c>
      <c r="D521" s="4">
        <v>70</v>
      </c>
      <c r="E521" s="4">
        <v>420340.83333333337</v>
      </c>
    </row>
    <row r="522" spans="1:5" x14ac:dyDescent="0.25">
      <c r="A522" s="2" t="s">
        <v>5</v>
      </c>
      <c r="B522" s="3">
        <v>110317.5</v>
      </c>
      <c r="C522" s="2" t="s">
        <v>8</v>
      </c>
      <c r="D522" s="4">
        <v>92.5</v>
      </c>
      <c r="E522" s="4">
        <v>475342.5</v>
      </c>
    </row>
    <row r="523" spans="1:5" x14ac:dyDescent="0.25">
      <c r="A523" s="2" t="s">
        <v>13</v>
      </c>
      <c r="B523" s="3">
        <v>131890.5</v>
      </c>
      <c r="C523" s="2" t="s">
        <v>97</v>
      </c>
      <c r="D523" s="4">
        <v>5</v>
      </c>
      <c r="E523" s="4">
        <v>20638.333333333336</v>
      </c>
    </row>
    <row r="524" spans="1:5" x14ac:dyDescent="0.25">
      <c r="A524" s="2" t="s">
        <v>9</v>
      </c>
      <c r="B524" s="3">
        <v>146002.5</v>
      </c>
      <c r="C524" s="2" t="s">
        <v>23</v>
      </c>
      <c r="D524" s="4">
        <v>5</v>
      </c>
      <c r="E524" s="4">
        <v>34185.416666666672</v>
      </c>
    </row>
    <row r="525" spans="1:5" x14ac:dyDescent="0.25">
      <c r="A525" s="2" t="s">
        <v>15</v>
      </c>
      <c r="B525" s="3">
        <v>283270.5</v>
      </c>
      <c r="C525" s="2" t="s">
        <v>27</v>
      </c>
      <c r="D525" s="4">
        <v>35</v>
      </c>
      <c r="E525" s="4">
        <v>82350</v>
      </c>
    </row>
    <row r="526" spans="1:5" x14ac:dyDescent="0.25">
      <c r="A526" s="2" t="s">
        <v>9</v>
      </c>
      <c r="B526" s="3">
        <v>109966.5</v>
      </c>
      <c r="C526" s="2" t="s">
        <v>8</v>
      </c>
      <c r="D526" s="4">
        <v>15</v>
      </c>
      <c r="E526" s="4">
        <v>97371.25</v>
      </c>
    </row>
    <row r="527" spans="1:5" x14ac:dyDescent="0.25">
      <c r="A527" s="2" t="s">
        <v>11</v>
      </c>
      <c r="B527" s="3">
        <v>297859.5</v>
      </c>
      <c r="C527" s="2" t="s">
        <v>25</v>
      </c>
      <c r="D527" s="4">
        <v>55</v>
      </c>
      <c r="E527" s="4">
        <v>279735.83333333337</v>
      </c>
    </row>
    <row r="528" spans="1:5" x14ac:dyDescent="0.25">
      <c r="A528" s="2" t="s">
        <v>14</v>
      </c>
      <c r="B528" s="3">
        <v>25078.5</v>
      </c>
      <c r="C528" s="2" t="s">
        <v>42</v>
      </c>
      <c r="D528" s="4">
        <v>2.5</v>
      </c>
      <c r="E528" s="4">
        <v>11767.916666666668</v>
      </c>
    </row>
    <row r="529" spans="1:5" x14ac:dyDescent="0.25">
      <c r="A529" s="2" t="s">
        <v>31</v>
      </c>
      <c r="B529" s="3">
        <v>240372</v>
      </c>
      <c r="C529" s="2" t="s">
        <v>43</v>
      </c>
      <c r="D529" s="4">
        <v>50</v>
      </c>
      <c r="E529" s="4">
        <v>279481.66666666669</v>
      </c>
    </row>
    <row r="530" spans="1:5" x14ac:dyDescent="0.25">
      <c r="A530" s="2" t="s">
        <v>5</v>
      </c>
      <c r="B530" s="3">
        <v>110290.5</v>
      </c>
      <c r="C530" s="2" t="s">
        <v>8</v>
      </c>
      <c r="D530" s="4">
        <v>107.5</v>
      </c>
      <c r="E530" s="4">
        <v>489804.58333333337</v>
      </c>
    </row>
    <row r="531" spans="1:5" x14ac:dyDescent="0.25">
      <c r="A531" s="2" t="s">
        <v>9</v>
      </c>
      <c r="B531" s="3">
        <v>74961</v>
      </c>
      <c r="C531" s="2" t="s">
        <v>68</v>
      </c>
      <c r="D531" s="4">
        <v>37.5</v>
      </c>
      <c r="E531" s="4">
        <v>87916.25</v>
      </c>
    </row>
    <row r="532" spans="1:5" x14ac:dyDescent="0.25">
      <c r="A532" s="2" t="s">
        <v>11</v>
      </c>
      <c r="B532" s="3">
        <v>8338.5</v>
      </c>
      <c r="C532" s="2" t="s">
        <v>87</v>
      </c>
      <c r="D532" s="4">
        <v>317.5</v>
      </c>
      <c r="E532" s="4">
        <v>1101380.4166666667</v>
      </c>
    </row>
    <row r="533" spans="1:5" x14ac:dyDescent="0.25">
      <c r="A533" s="2" t="s">
        <v>9</v>
      </c>
      <c r="B533" s="3">
        <v>161415</v>
      </c>
      <c r="C533" s="2" t="s">
        <v>66</v>
      </c>
      <c r="D533" s="4">
        <v>5</v>
      </c>
      <c r="E533" s="4">
        <v>20002.916666666668</v>
      </c>
    </row>
    <row r="534" spans="1:5" x14ac:dyDescent="0.25">
      <c r="A534" s="2" t="s">
        <v>9</v>
      </c>
      <c r="B534" s="3">
        <v>91012.5</v>
      </c>
      <c r="C534" s="2" t="s">
        <v>12</v>
      </c>
      <c r="D534" s="4">
        <v>17.5</v>
      </c>
      <c r="E534" s="4">
        <v>87687.5</v>
      </c>
    </row>
    <row r="535" spans="1:5" x14ac:dyDescent="0.25">
      <c r="A535" s="2" t="s">
        <v>7</v>
      </c>
      <c r="B535" s="3">
        <v>130554</v>
      </c>
      <c r="C535" s="2" t="s">
        <v>34</v>
      </c>
      <c r="D535" s="4">
        <v>25</v>
      </c>
      <c r="E535" s="4">
        <v>90661.25</v>
      </c>
    </row>
    <row r="536" spans="1:5" x14ac:dyDescent="0.25">
      <c r="A536" s="2" t="s">
        <v>9</v>
      </c>
      <c r="B536" s="3">
        <v>221112</v>
      </c>
      <c r="C536" s="2" t="s">
        <v>34</v>
      </c>
      <c r="D536" s="4">
        <v>20</v>
      </c>
      <c r="E536" s="4">
        <v>43970.833333333336</v>
      </c>
    </row>
    <row r="537" spans="1:5" x14ac:dyDescent="0.25">
      <c r="A537" s="2" t="s">
        <v>13</v>
      </c>
      <c r="B537" s="3">
        <v>89905.5</v>
      </c>
      <c r="C537" s="2" t="s">
        <v>95</v>
      </c>
      <c r="D537" s="4">
        <v>90</v>
      </c>
      <c r="E537" s="4">
        <v>332424.58333333337</v>
      </c>
    </row>
    <row r="538" spans="1:5" x14ac:dyDescent="0.25">
      <c r="A538" s="2" t="s">
        <v>17</v>
      </c>
      <c r="B538" s="3">
        <v>82242</v>
      </c>
      <c r="C538" s="2" t="s">
        <v>34</v>
      </c>
      <c r="D538" s="4">
        <v>35</v>
      </c>
      <c r="E538" s="4">
        <v>92491.25</v>
      </c>
    </row>
    <row r="539" spans="1:5" x14ac:dyDescent="0.25">
      <c r="A539" s="2" t="s">
        <v>5</v>
      </c>
      <c r="B539" s="3">
        <v>72945</v>
      </c>
      <c r="C539" s="2" t="s">
        <v>98</v>
      </c>
      <c r="D539" s="4">
        <v>10</v>
      </c>
      <c r="E539" s="4">
        <v>26814.583333333336</v>
      </c>
    </row>
    <row r="540" spans="1:5" x14ac:dyDescent="0.25">
      <c r="A540" s="2" t="s">
        <v>14</v>
      </c>
      <c r="B540" s="3">
        <v>102334.5</v>
      </c>
      <c r="C540" s="2" t="s">
        <v>68</v>
      </c>
      <c r="D540" s="4">
        <v>195</v>
      </c>
      <c r="E540" s="4">
        <v>345666.66666666669</v>
      </c>
    </row>
    <row r="541" spans="1:5" x14ac:dyDescent="0.25">
      <c r="A541" s="2" t="s">
        <v>14</v>
      </c>
      <c r="B541" s="3">
        <v>122175</v>
      </c>
      <c r="C541" s="2" t="s">
        <v>47</v>
      </c>
      <c r="D541" s="4">
        <v>50</v>
      </c>
      <c r="E541" s="4">
        <v>207425.41666666669</v>
      </c>
    </row>
    <row r="542" spans="1:5" x14ac:dyDescent="0.25">
      <c r="A542" s="2" t="s">
        <v>15</v>
      </c>
      <c r="B542" s="3">
        <v>122197.5</v>
      </c>
      <c r="C542" s="2" t="s">
        <v>47</v>
      </c>
      <c r="D542" s="4">
        <v>10</v>
      </c>
      <c r="E542" s="4">
        <v>58280.416666666672</v>
      </c>
    </row>
    <row r="543" spans="1:5" x14ac:dyDescent="0.25">
      <c r="A543" s="2" t="s">
        <v>11</v>
      </c>
      <c r="B543" s="3">
        <v>68202</v>
      </c>
      <c r="C543" s="2" t="s">
        <v>20</v>
      </c>
      <c r="D543" s="4">
        <v>92.5</v>
      </c>
      <c r="E543" s="4">
        <v>245525</v>
      </c>
    </row>
    <row r="544" spans="1:5" x14ac:dyDescent="0.25">
      <c r="A544" s="2" t="s">
        <v>13</v>
      </c>
      <c r="B544" s="3">
        <v>108643.5</v>
      </c>
      <c r="C544" s="2" t="s">
        <v>8</v>
      </c>
      <c r="D544" s="4">
        <v>75</v>
      </c>
      <c r="E544" s="4">
        <v>402777.91666666669</v>
      </c>
    </row>
    <row r="545" spans="1:5" x14ac:dyDescent="0.25">
      <c r="A545" s="2" t="s">
        <v>5</v>
      </c>
      <c r="B545" s="3">
        <v>282982.5</v>
      </c>
      <c r="C545" s="2" t="s">
        <v>27</v>
      </c>
      <c r="D545" s="4">
        <v>20</v>
      </c>
      <c r="E545" s="4">
        <v>35837.5</v>
      </c>
    </row>
    <row r="546" spans="1:5" x14ac:dyDescent="0.25">
      <c r="A546" s="2" t="s">
        <v>13</v>
      </c>
      <c r="B546" s="3">
        <v>222885</v>
      </c>
      <c r="C546" s="2" t="s">
        <v>6</v>
      </c>
      <c r="D546" s="4">
        <v>5</v>
      </c>
      <c r="E546" s="4">
        <v>28568.333333333336</v>
      </c>
    </row>
    <row r="547" spans="1:5" x14ac:dyDescent="0.25">
      <c r="A547" s="2" t="s">
        <v>5</v>
      </c>
      <c r="B547" s="3">
        <v>38934</v>
      </c>
      <c r="C547" s="2" t="s">
        <v>44</v>
      </c>
      <c r="D547" s="4">
        <v>45</v>
      </c>
      <c r="E547" s="4">
        <v>117552.08333333334</v>
      </c>
    </row>
    <row r="548" spans="1:5" x14ac:dyDescent="0.25">
      <c r="A548" s="2" t="s">
        <v>5</v>
      </c>
      <c r="B548" s="3">
        <v>29938.5</v>
      </c>
      <c r="C548" s="2" t="s">
        <v>58</v>
      </c>
      <c r="D548" s="4">
        <v>20</v>
      </c>
      <c r="E548" s="4">
        <v>118746.66666666667</v>
      </c>
    </row>
    <row r="549" spans="1:5" x14ac:dyDescent="0.25">
      <c r="A549" s="2" t="s">
        <v>11</v>
      </c>
      <c r="B549" s="3">
        <v>81045</v>
      </c>
      <c r="C549" s="2" t="s">
        <v>21</v>
      </c>
      <c r="D549" s="4">
        <v>10</v>
      </c>
      <c r="E549" s="4">
        <v>31567.5</v>
      </c>
    </row>
    <row r="550" spans="1:5" x14ac:dyDescent="0.25">
      <c r="A550" s="2" t="s">
        <v>14</v>
      </c>
      <c r="B550" s="3">
        <v>83362.5</v>
      </c>
      <c r="C550" s="2" t="s">
        <v>43</v>
      </c>
      <c r="D550" s="4">
        <v>37.5</v>
      </c>
      <c r="E550" s="4">
        <v>227784.16666666669</v>
      </c>
    </row>
    <row r="551" spans="1:5" x14ac:dyDescent="0.25">
      <c r="A551" s="2" t="s">
        <v>5</v>
      </c>
      <c r="B551" s="3">
        <v>171216</v>
      </c>
      <c r="C551" s="2" t="s">
        <v>91</v>
      </c>
      <c r="D551" s="4">
        <v>2.5</v>
      </c>
      <c r="E551" s="4">
        <v>2922.916666666667</v>
      </c>
    </row>
    <row r="552" spans="1:5" x14ac:dyDescent="0.25">
      <c r="A552" s="2" t="s">
        <v>14</v>
      </c>
      <c r="B552" s="3">
        <v>283095</v>
      </c>
      <c r="C552" s="2" t="s">
        <v>27</v>
      </c>
      <c r="D552" s="4">
        <v>95</v>
      </c>
      <c r="E552" s="4">
        <v>176391.66666666669</v>
      </c>
    </row>
    <row r="553" spans="1:5" x14ac:dyDescent="0.25">
      <c r="A553" s="2" t="s">
        <v>15</v>
      </c>
      <c r="B553" s="3">
        <v>241056</v>
      </c>
      <c r="C553" s="2" t="s">
        <v>92</v>
      </c>
      <c r="D553" s="4">
        <v>2.5</v>
      </c>
      <c r="E553" s="4">
        <v>14614.583333333334</v>
      </c>
    </row>
    <row r="554" spans="1:5" x14ac:dyDescent="0.25">
      <c r="A554" s="2" t="s">
        <v>5</v>
      </c>
      <c r="B554" s="3">
        <v>293188.5</v>
      </c>
      <c r="C554" s="2" t="s">
        <v>67</v>
      </c>
      <c r="D554" s="4">
        <v>12.5</v>
      </c>
      <c r="E554" s="4">
        <v>70861.666666666672</v>
      </c>
    </row>
    <row r="555" spans="1:5" x14ac:dyDescent="0.25">
      <c r="A555" s="2" t="s">
        <v>5</v>
      </c>
      <c r="B555" s="3">
        <v>238347</v>
      </c>
      <c r="C555" s="2" t="s">
        <v>43</v>
      </c>
      <c r="D555" s="4">
        <v>22.5</v>
      </c>
      <c r="E555" s="4">
        <v>150542.91666666669</v>
      </c>
    </row>
    <row r="556" spans="1:5" x14ac:dyDescent="0.25">
      <c r="A556" s="2" t="s">
        <v>9</v>
      </c>
      <c r="B556" s="3">
        <v>106767</v>
      </c>
      <c r="C556" s="2" t="s">
        <v>30</v>
      </c>
      <c r="D556" s="4">
        <v>120</v>
      </c>
      <c r="E556" s="4">
        <v>442961.66666666669</v>
      </c>
    </row>
    <row r="557" spans="1:5" x14ac:dyDescent="0.25">
      <c r="A557" s="2" t="s">
        <v>14</v>
      </c>
      <c r="B557" s="3">
        <v>133533</v>
      </c>
      <c r="C557" s="2" t="s">
        <v>23</v>
      </c>
      <c r="D557" s="4">
        <v>22.5</v>
      </c>
      <c r="E557" s="4">
        <v>60491.666666666672</v>
      </c>
    </row>
    <row r="558" spans="1:5" x14ac:dyDescent="0.25">
      <c r="A558" s="2" t="s">
        <v>17</v>
      </c>
      <c r="B558" s="3">
        <v>80388</v>
      </c>
      <c r="C558" s="2" t="s">
        <v>21</v>
      </c>
      <c r="D558" s="4">
        <v>15</v>
      </c>
      <c r="E558" s="4">
        <v>78817.083333333343</v>
      </c>
    </row>
    <row r="559" spans="1:5" x14ac:dyDescent="0.25">
      <c r="A559" s="2" t="s">
        <v>5</v>
      </c>
      <c r="B559" s="3">
        <v>106812</v>
      </c>
      <c r="C559" s="2" t="s">
        <v>30</v>
      </c>
      <c r="D559" s="4">
        <v>45</v>
      </c>
      <c r="E559" s="4">
        <v>193471.66666666669</v>
      </c>
    </row>
    <row r="560" spans="1:5" x14ac:dyDescent="0.25">
      <c r="A560" s="2" t="s">
        <v>15</v>
      </c>
      <c r="B560" s="3">
        <v>283585.5</v>
      </c>
      <c r="C560" s="2" t="s">
        <v>27</v>
      </c>
      <c r="D560" s="4">
        <v>30</v>
      </c>
      <c r="E560" s="4">
        <v>54645.833333333336</v>
      </c>
    </row>
    <row r="561" spans="1:5" x14ac:dyDescent="0.25">
      <c r="A561" s="2" t="s">
        <v>14</v>
      </c>
      <c r="B561" s="3">
        <v>56155.5</v>
      </c>
      <c r="C561" s="2" t="s">
        <v>25</v>
      </c>
      <c r="D561" s="4">
        <v>75</v>
      </c>
      <c r="E561" s="4">
        <v>261690</v>
      </c>
    </row>
    <row r="562" spans="1:5" x14ac:dyDescent="0.25">
      <c r="A562" s="2" t="s">
        <v>14</v>
      </c>
      <c r="B562" s="3">
        <v>283531.5</v>
      </c>
      <c r="C562" s="2" t="s">
        <v>27</v>
      </c>
      <c r="D562" s="4">
        <v>17.5</v>
      </c>
      <c r="E562" s="4">
        <v>26687.5</v>
      </c>
    </row>
    <row r="563" spans="1:5" x14ac:dyDescent="0.25">
      <c r="A563" s="2" t="s">
        <v>9</v>
      </c>
      <c r="B563" s="3">
        <v>171193.5</v>
      </c>
      <c r="C563" s="2" t="s">
        <v>12</v>
      </c>
      <c r="D563" s="4">
        <v>17.5</v>
      </c>
      <c r="E563" s="4">
        <v>116459.16666666667</v>
      </c>
    </row>
    <row r="564" spans="1:5" x14ac:dyDescent="0.25">
      <c r="A564" s="2" t="s">
        <v>13</v>
      </c>
      <c r="B564" s="3">
        <v>70483.5</v>
      </c>
      <c r="C564" s="2" t="s">
        <v>43</v>
      </c>
      <c r="D564" s="4">
        <v>125</v>
      </c>
      <c r="E564" s="4">
        <v>804081.66666666674</v>
      </c>
    </row>
    <row r="565" spans="1:5" x14ac:dyDescent="0.25">
      <c r="A565" s="2" t="s">
        <v>7</v>
      </c>
      <c r="B565" s="3">
        <v>36238.5</v>
      </c>
      <c r="C565" s="2" t="s">
        <v>58</v>
      </c>
      <c r="D565" s="4">
        <v>2.5</v>
      </c>
      <c r="E565" s="4">
        <v>13902.916666666668</v>
      </c>
    </row>
    <row r="566" spans="1:5" x14ac:dyDescent="0.25">
      <c r="A566" s="2" t="s">
        <v>5</v>
      </c>
      <c r="B566" s="3">
        <v>89302.5</v>
      </c>
      <c r="C566" s="2" t="s">
        <v>20</v>
      </c>
      <c r="D566" s="4">
        <v>162.5</v>
      </c>
      <c r="E566" s="4">
        <v>437675</v>
      </c>
    </row>
    <row r="567" spans="1:5" x14ac:dyDescent="0.25">
      <c r="A567" s="2" t="s">
        <v>14</v>
      </c>
      <c r="B567" s="3">
        <v>223465.5</v>
      </c>
      <c r="C567" s="2" t="s">
        <v>8</v>
      </c>
      <c r="D567" s="4">
        <v>70</v>
      </c>
      <c r="E567" s="4">
        <v>337152.08333333337</v>
      </c>
    </row>
    <row r="568" spans="1:5" x14ac:dyDescent="0.25">
      <c r="A568" s="2" t="s">
        <v>17</v>
      </c>
      <c r="B568" s="3">
        <v>123372</v>
      </c>
      <c r="C568" s="2" t="s">
        <v>95</v>
      </c>
      <c r="D568" s="4">
        <v>27.5</v>
      </c>
      <c r="E568" s="4">
        <v>98921.666666666672</v>
      </c>
    </row>
    <row r="569" spans="1:5" x14ac:dyDescent="0.25">
      <c r="A569" s="2" t="s">
        <v>15</v>
      </c>
      <c r="B569" s="3">
        <v>267538.5</v>
      </c>
      <c r="C569" s="2" t="s">
        <v>12</v>
      </c>
      <c r="D569" s="4">
        <v>27.5</v>
      </c>
      <c r="E569" s="4">
        <v>145535.83333333334</v>
      </c>
    </row>
    <row r="570" spans="1:5" x14ac:dyDescent="0.25">
      <c r="A570" s="2" t="s">
        <v>33</v>
      </c>
      <c r="B570" s="3">
        <v>271930.5</v>
      </c>
      <c r="C570" s="2" t="s">
        <v>16</v>
      </c>
      <c r="D570" s="4">
        <v>2.5</v>
      </c>
      <c r="E570" s="4">
        <v>3329.5833333333335</v>
      </c>
    </row>
    <row r="571" spans="1:5" x14ac:dyDescent="0.25">
      <c r="A571" s="2" t="s">
        <v>9</v>
      </c>
      <c r="B571" s="3">
        <v>84658.5</v>
      </c>
      <c r="C571" s="2" t="s">
        <v>20</v>
      </c>
      <c r="D571" s="4">
        <v>45</v>
      </c>
      <c r="E571" s="4">
        <v>129370.83333333334</v>
      </c>
    </row>
    <row r="572" spans="1:5" x14ac:dyDescent="0.25">
      <c r="A572" s="2" t="s">
        <v>5</v>
      </c>
      <c r="B572" s="3">
        <v>208890</v>
      </c>
      <c r="C572" s="2" t="s">
        <v>24</v>
      </c>
      <c r="D572" s="4">
        <v>2.5</v>
      </c>
      <c r="E572" s="4">
        <v>10217.5</v>
      </c>
    </row>
    <row r="573" spans="1:5" x14ac:dyDescent="0.25">
      <c r="A573" s="2" t="s">
        <v>14</v>
      </c>
      <c r="B573" s="3">
        <v>77859</v>
      </c>
      <c r="C573" s="2" t="s">
        <v>16</v>
      </c>
      <c r="D573" s="4">
        <v>52.5</v>
      </c>
      <c r="E573" s="4">
        <v>216778.75</v>
      </c>
    </row>
    <row r="574" spans="1:5" x14ac:dyDescent="0.25">
      <c r="A574" s="2" t="s">
        <v>9</v>
      </c>
      <c r="B574" s="3">
        <v>46309.5</v>
      </c>
      <c r="C574" s="2" t="s">
        <v>25</v>
      </c>
      <c r="D574" s="4">
        <v>80</v>
      </c>
      <c r="E574" s="4">
        <v>456788.33333333337</v>
      </c>
    </row>
    <row r="575" spans="1:5" x14ac:dyDescent="0.25">
      <c r="A575" s="2" t="s">
        <v>14</v>
      </c>
      <c r="B575" s="3">
        <v>107239.5</v>
      </c>
      <c r="C575" s="2" t="s">
        <v>8</v>
      </c>
      <c r="D575" s="4">
        <v>57.5</v>
      </c>
      <c r="E575" s="4">
        <v>245270.83333333334</v>
      </c>
    </row>
    <row r="576" spans="1:5" x14ac:dyDescent="0.25">
      <c r="A576" s="2" t="s">
        <v>9</v>
      </c>
      <c r="B576" s="3">
        <v>46278</v>
      </c>
      <c r="C576" s="2" t="s">
        <v>25</v>
      </c>
      <c r="D576" s="4">
        <v>52.5</v>
      </c>
      <c r="E576" s="4">
        <v>326172.08333333337</v>
      </c>
    </row>
    <row r="577" spans="1:5" x14ac:dyDescent="0.25">
      <c r="A577" s="2" t="s">
        <v>5</v>
      </c>
      <c r="B577" s="3">
        <v>166860</v>
      </c>
      <c r="C577" s="2" t="s">
        <v>55</v>
      </c>
      <c r="D577" s="4">
        <v>157.5</v>
      </c>
      <c r="E577" s="4">
        <v>482637.08333333337</v>
      </c>
    </row>
    <row r="578" spans="1:5" x14ac:dyDescent="0.25">
      <c r="A578" s="2" t="s">
        <v>9</v>
      </c>
      <c r="B578" s="3">
        <v>283338</v>
      </c>
      <c r="C578" s="2" t="s">
        <v>27</v>
      </c>
      <c r="D578" s="4">
        <v>15</v>
      </c>
      <c r="E578" s="4">
        <v>23891.666666666668</v>
      </c>
    </row>
    <row r="579" spans="1:5" x14ac:dyDescent="0.25">
      <c r="A579" s="2" t="s">
        <v>14</v>
      </c>
      <c r="B579" s="3">
        <v>175500</v>
      </c>
      <c r="C579" s="2" t="s">
        <v>34</v>
      </c>
      <c r="D579" s="4">
        <v>67.5</v>
      </c>
      <c r="E579" s="4">
        <v>144570</v>
      </c>
    </row>
    <row r="580" spans="1:5" x14ac:dyDescent="0.25">
      <c r="A580" s="2" t="s">
        <v>14</v>
      </c>
      <c r="B580" s="3">
        <v>206199</v>
      </c>
      <c r="C580" s="2" t="s">
        <v>34</v>
      </c>
      <c r="D580" s="4">
        <v>20</v>
      </c>
      <c r="E580" s="4">
        <v>43233.75</v>
      </c>
    </row>
    <row r="581" spans="1:5" x14ac:dyDescent="0.25">
      <c r="A581" s="2" t="s">
        <v>5</v>
      </c>
      <c r="B581" s="3">
        <v>159889.5</v>
      </c>
      <c r="C581" s="2" t="s">
        <v>66</v>
      </c>
      <c r="D581" s="4">
        <v>2.5</v>
      </c>
      <c r="E581" s="4">
        <v>9429.5833333333339</v>
      </c>
    </row>
    <row r="582" spans="1:5" x14ac:dyDescent="0.25">
      <c r="A582" s="2" t="s">
        <v>5</v>
      </c>
      <c r="B582" s="3">
        <v>143941.5</v>
      </c>
      <c r="C582" s="2" t="s">
        <v>23</v>
      </c>
      <c r="D582" s="4">
        <v>67.5</v>
      </c>
      <c r="E582" s="4">
        <v>213500</v>
      </c>
    </row>
    <row r="583" spans="1:5" x14ac:dyDescent="0.25">
      <c r="A583" s="2" t="s">
        <v>14</v>
      </c>
      <c r="B583" s="3">
        <v>107235</v>
      </c>
      <c r="C583" s="2" t="s">
        <v>8</v>
      </c>
      <c r="D583" s="4">
        <v>182.5</v>
      </c>
      <c r="E583" s="4">
        <v>1046912.5</v>
      </c>
    </row>
    <row r="584" spans="1:5" x14ac:dyDescent="0.25">
      <c r="A584" s="2" t="s">
        <v>5</v>
      </c>
      <c r="B584" s="3">
        <v>146592</v>
      </c>
      <c r="C584" s="2" t="s">
        <v>22</v>
      </c>
      <c r="D584" s="4">
        <v>35</v>
      </c>
      <c r="E584" s="4">
        <v>218329.16666666669</v>
      </c>
    </row>
    <row r="585" spans="1:5" x14ac:dyDescent="0.25">
      <c r="A585" s="2" t="s">
        <v>14</v>
      </c>
      <c r="B585" s="3">
        <v>77863.5</v>
      </c>
      <c r="C585" s="2" t="s">
        <v>16</v>
      </c>
      <c r="D585" s="4">
        <v>175</v>
      </c>
      <c r="E585" s="4">
        <v>814477.08333333337</v>
      </c>
    </row>
    <row r="586" spans="1:5" x14ac:dyDescent="0.25">
      <c r="A586" s="2" t="s">
        <v>14</v>
      </c>
      <c r="B586" s="3">
        <v>31099.5</v>
      </c>
      <c r="C586" s="2" t="s">
        <v>32</v>
      </c>
      <c r="D586" s="4">
        <v>445</v>
      </c>
      <c r="E586" s="4">
        <v>1370924.1666666667</v>
      </c>
    </row>
    <row r="587" spans="1:5" x14ac:dyDescent="0.25">
      <c r="A587" s="2" t="s">
        <v>41</v>
      </c>
      <c r="B587" s="3">
        <v>303232.5</v>
      </c>
      <c r="C587" s="2" t="s">
        <v>25</v>
      </c>
      <c r="D587" s="4">
        <v>15</v>
      </c>
      <c r="E587" s="4">
        <v>42445.833333333336</v>
      </c>
    </row>
    <row r="588" spans="1:5" x14ac:dyDescent="0.25">
      <c r="A588" s="2" t="s">
        <v>11</v>
      </c>
      <c r="B588" s="3">
        <v>281979</v>
      </c>
      <c r="C588" s="2" t="s">
        <v>43</v>
      </c>
      <c r="D588" s="4">
        <v>32.5</v>
      </c>
      <c r="E588" s="4">
        <v>148153.75</v>
      </c>
    </row>
    <row r="589" spans="1:5" x14ac:dyDescent="0.25">
      <c r="A589" s="2" t="s">
        <v>13</v>
      </c>
      <c r="B589" s="3">
        <v>95800.5</v>
      </c>
      <c r="C589" s="2" t="s">
        <v>38</v>
      </c>
      <c r="D589" s="4">
        <v>2.5</v>
      </c>
      <c r="E589" s="4">
        <v>6227.0833333333339</v>
      </c>
    </row>
    <row r="590" spans="1:5" x14ac:dyDescent="0.25">
      <c r="A590" s="2" t="s">
        <v>14</v>
      </c>
      <c r="B590" s="3">
        <v>50449.5</v>
      </c>
      <c r="C590" s="2" t="s">
        <v>69</v>
      </c>
      <c r="D590" s="4">
        <v>110</v>
      </c>
      <c r="E590" s="4">
        <v>409360.83333333337</v>
      </c>
    </row>
    <row r="591" spans="1:5" x14ac:dyDescent="0.25">
      <c r="A591" s="2" t="s">
        <v>5</v>
      </c>
      <c r="B591" s="3">
        <v>218749.5</v>
      </c>
      <c r="C591" s="2" t="s">
        <v>21</v>
      </c>
      <c r="D591" s="4">
        <v>10</v>
      </c>
      <c r="E591" s="4">
        <v>70175.416666666672</v>
      </c>
    </row>
    <row r="592" spans="1:5" x14ac:dyDescent="0.25">
      <c r="A592" s="2" t="s">
        <v>14</v>
      </c>
      <c r="B592" s="3">
        <v>125140.5</v>
      </c>
      <c r="C592" s="2" t="s">
        <v>23</v>
      </c>
      <c r="D592" s="4">
        <v>52.5</v>
      </c>
      <c r="E592" s="4">
        <v>134200</v>
      </c>
    </row>
    <row r="593" spans="1:5" x14ac:dyDescent="0.25">
      <c r="A593" s="2" t="s">
        <v>5</v>
      </c>
      <c r="B593" s="3">
        <v>139041</v>
      </c>
      <c r="C593" s="2" t="s">
        <v>23</v>
      </c>
      <c r="D593" s="4">
        <v>60</v>
      </c>
      <c r="E593" s="4">
        <v>169147.91666666669</v>
      </c>
    </row>
    <row r="594" spans="1:5" x14ac:dyDescent="0.25">
      <c r="A594" s="2" t="s">
        <v>7</v>
      </c>
      <c r="B594" s="3">
        <v>62667</v>
      </c>
      <c r="C594" s="2" t="s">
        <v>51</v>
      </c>
      <c r="D594" s="4">
        <v>40</v>
      </c>
      <c r="E594" s="4">
        <v>105377.5</v>
      </c>
    </row>
    <row r="595" spans="1:5" x14ac:dyDescent="0.25">
      <c r="A595" s="2" t="s">
        <v>9</v>
      </c>
      <c r="B595" s="3">
        <v>48784.5</v>
      </c>
      <c r="C595" s="2" t="s">
        <v>25</v>
      </c>
      <c r="D595" s="4">
        <v>112.5</v>
      </c>
      <c r="E595" s="4">
        <v>556930</v>
      </c>
    </row>
    <row r="596" spans="1:5" x14ac:dyDescent="0.25">
      <c r="A596" s="2" t="s">
        <v>5</v>
      </c>
      <c r="B596" s="3">
        <v>123363</v>
      </c>
      <c r="C596" s="2" t="s">
        <v>25</v>
      </c>
      <c r="D596" s="4">
        <v>25</v>
      </c>
      <c r="E596" s="4">
        <v>203968.75</v>
      </c>
    </row>
    <row r="597" spans="1:5" x14ac:dyDescent="0.25">
      <c r="A597" s="2" t="s">
        <v>5</v>
      </c>
      <c r="B597" s="3">
        <v>93289.5</v>
      </c>
      <c r="C597" s="2" t="s">
        <v>40</v>
      </c>
      <c r="D597" s="4">
        <v>47.5</v>
      </c>
      <c r="E597" s="4">
        <v>123931.66666666667</v>
      </c>
    </row>
    <row r="598" spans="1:5" x14ac:dyDescent="0.25">
      <c r="A598" s="2" t="s">
        <v>13</v>
      </c>
      <c r="B598" s="3">
        <v>129640.5</v>
      </c>
      <c r="C598" s="2" t="s">
        <v>8</v>
      </c>
      <c r="D598" s="4">
        <v>90</v>
      </c>
      <c r="E598" s="4">
        <v>416604.58333333337</v>
      </c>
    </row>
    <row r="599" spans="1:5" x14ac:dyDescent="0.25">
      <c r="A599" s="2" t="s">
        <v>62</v>
      </c>
      <c r="B599" s="3">
        <v>229302</v>
      </c>
      <c r="C599" s="2" t="s">
        <v>8</v>
      </c>
      <c r="D599" s="4">
        <v>57.5</v>
      </c>
      <c r="E599" s="4">
        <v>241458.33333333334</v>
      </c>
    </row>
    <row r="600" spans="1:5" x14ac:dyDescent="0.25">
      <c r="A600" s="2" t="s">
        <v>15</v>
      </c>
      <c r="B600" s="3">
        <v>70173</v>
      </c>
      <c r="C600" s="2" t="s">
        <v>47</v>
      </c>
      <c r="D600" s="4">
        <v>37.5</v>
      </c>
      <c r="E600" s="4">
        <v>182567.91666666669</v>
      </c>
    </row>
    <row r="601" spans="1:5" x14ac:dyDescent="0.25">
      <c r="A601" s="2" t="s">
        <v>62</v>
      </c>
      <c r="B601" s="3">
        <v>226413</v>
      </c>
      <c r="C601" s="2" t="s">
        <v>25</v>
      </c>
      <c r="D601" s="4">
        <v>40</v>
      </c>
      <c r="E601" s="4">
        <v>263037.08333333337</v>
      </c>
    </row>
    <row r="602" spans="1:5" x14ac:dyDescent="0.25">
      <c r="A602" s="2" t="s">
        <v>14</v>
      </c>
      <c r="B602" s="3">
        <v>107293.5</v>
      </c>
      <c r="C602" s="2" t="s">
        <v>8</v>
      </c>
      <c r="D602" s="4">
        <v>180</v>
      </c>
      <c r="E602" s="4">
        <v>942170.41666666674</v>
      </c>
    </row>
    <row r="603" spans="1:5" x14ac:dyDescent="0.25">
      <c r="A603" s="2" t="s">
        <v>35</v>
      </c>
      <c r="B603" s="3">
        <v>223623</v>
      </c>
      <c r="C603" s="2" t="s">
        <v>8</v>
      </c>
      <c r="D603" s="4">
        <v>47.5</v>
      </c>
      <c r="E603" s="4">
        <v>189481.25</v>
      </c>
    </row>
    <row r="604" spans="1:5" x14ac:dyDescent="0.25">
      <c r="A604" s="2" t="s">
        <v>15</v>
      </c>
      <c r="B604" s="3">
        <v>132529.5</v>
      </c>
      <c r="C604" s="2" t="s">
        <v>8</v>
      </c>
      <c r="D604" s="4">
        <v>42.5</v>
      </c>
      <c r="E604" s="4">
        <v>244279.58333333334</v>
      </c>
    </row>
    <row r="605" spans="1:5" x14ac:dyDescent="0.25">
      <c r="A605" s="2" t="s">
        <v>5</v>
      </c>
      <c r="B605" s="3">
        <v>188127</v>
      </c>
      <c r="C605" s="2" t="s">
        <v>20</v>
      </c>
      <c r="D605" s="4">
        <v>65</v>
      </c>
      <c r="E605" s="4">
        <v>168842.91666666669</v>
      </c>
    </row>
    <row r="606" spans="1:5" x14ac:dyDescent="0.25">
      <c r="A606" s="2" t="s">
        <v>5</v>
      </c>
      <c r="B606" s="3">
        <v>107797.5</v>
      </c>
      <c r="C606" s="2" t="s">
        <v>20</v>
      </c>
      <c r="D606" s="4">
        <v>147.5</v>
      </c>
      <c r="E606" s="4">
        <v>344268.75</v>
      </c>
    </row>
    <row r="607" spans="1:5" x14ac:dyDescent="0.25">
      <c r="A607" s="2" t="s">
        <v>9</v>
      </c>
      <c r="B607" s="3">
        <v>67473</v>
      </c>
      <c r="C607" s="2" t="s">
        <v>21</v>
      </c>
      <c r="D607" s="4">
        <v>2.5</v>
      </c>
      <c r="E607" s="4">
        <v>16266.666666666668</v>
      </c>
    </row>
    <row r="608" spans="1:5" x14ac:dyDescent="0.25">
      <c r="A608" s="2" t="s">
        <v>5</v>
      </c>
      <c r="B608" s="3">
        <v>187294.5</v>
      </c>
      <c r="C608" s="2" t="s">
        <v>23</v>
      </c>
      <c r="D608" s="4">
        <v>30</v>
      </c>
      <c r="E608" s="4">
        <v>114629.16666666667</v>
      </c>
    </row>
    <row r="609" spans="1:5" x14ac:dyDescent="0.25">
      <c r="A609" s="2" t="s">
        <v>14</v>
      </c>
      <c r="B609" s="3">
        <v>133515</v>
      </c>
      <c r="C609" s="2" t="s">
        <v>23</v>
      </c>
      <c r="D609" s="4">
        <v>82.5</v>
      </c>
      <c r="E609" s="4">
        <v>240314.58333333334</v>
      </c>
    </row>
    <row r="610" spans="1:5" x14ac:dyDescent="0.25">
      <c r="A610" s="2" t="s">
        <v>13</v>
      </c>
      <c r="B610" s="3">
        <v>52402.5</v>
      </c>
      <c r="C610" s="2" t="s">
        <v>25</v>
      </c>
      <c r="D610" s="4">
        <v>22.5</v>
      </c>
      <c r="E610" s="4">
        <v>115366.25</v>
      </c>
    </row>
    <row r="611" spans="1:5" x14ac:dyDescent="0.25">
      <c r="A611" s="2" t="s">
        <v>11</v>
      </c>
      <c r="B611" s="3">
        <v>114349.5</v>
      </c>
      <c r="C611" s="2" t="s">
        <v>12</v>
      </c>
      <c r="D611" s="4">
        <v>17.5</v>
      </c>
      <c r="E611" s="4">
        <v>79681.25</v>
      </c>
    </row>
    <row r="612" spans="1:5" x14ac:dyDescent="0.25">
      <c r="A612" s="2" t="s">
        <v>13</v>
      </c>
      <c r="B612" s="3">
        <v>238329</v>
      </c>
      <c r="C612" s="2" t="s">
        <v>20</v>
      </c>
      <c r="D612" s="4">
        <v>27.5</v>
      </c>
      <c r="E612" s="4">
        <v>79935.416666666672</v>
      </c>
    </row>
    <row r="613" spans="1:5" x14ac:dyDescent="0.25">
      <c r="A613" s="2" t="s">
        <v>14</v>
      </c>
      <c r="B613" s="3">
        <v>107041.5</v>
      </c>
      <c r="C613" s="2" t="s">
        <v>8</v>
      </c>
      <c r="D613" s="4">
        <v>132.5</v>
      </c>
      <c r="E613" s="4">
        <v>720054.16666666674</v>
      </c>
    </row>
    <row r="614" spans="1:5" x14ac:dyDescent="0.25">
      <c r="A614" s="2" t="s">
        <v>35</v>
      </c>
      <c r="B614" s="3">
        <v>288999</v>
      </c>
      <c r="C614" s="2" t="s">
        <v>95</v>
      </c>
      <c r="D614" s="4">
        <v>17.5</v>
      </c>
      <c r="E614" s="4">
        <v>67887.916666666672</v>
      </c>
    </row>
    <row r="615" spans="1:5" x14ac:dyDescent="0.25">
      <c r="A615" s="2" t="s">
        <v>17</v>
      </c>
      <c r="B615" s="3">
        <v>176751</v>
      </c>
      <c r="C615" s="2" t="s">
        <v>20</v>
      </c>
      <c r="D615" s="4">
        <v>52.5</v>
      </c>
      <c r="E615" s="4">
        <v>216168.75</v>
      </c>
    </row>
    <row r="616" spans="1:5" x14ac:dyDescent="0.25">
      <c r="A616" s="2" t="s">
        <v>14</v>
      </c>
      <c r="B616" s="3">
        <v>222858</v>
      </c>
      <c r="C616" s="2" t="s">
        <v>34</v>
      </c>
      <c r="D616" s="4">
        <v>35</v>
      </c>
      <c r="E616" s="4">
        <v>78893.333333333343</v>
      </c>
    </row>
    <row r="617" spans="1:5" x14ac:dyDescent="0.25">
      <c r="A617" s="2" t="s">
        <v>14</v>
      </c>
      <c r="B617" s="3">
        <v>99184.5</v>
      </c>
      <c r="C617" s="2" t="s">
        <v>51</v>
      </c>
      <c r="D617" s="4">
        <v>27.5</v>
      </c>
      <c r="E617" s="4">
        <v>101209.16666666667</v>
      </c>
    </row>
    <row r="618" spans="1:5" x14ac:dyDescent="0.25">
      <c r="A618" s="2" t="s">
        <v>14</v>
      </c>
      <c r="B618" s="3">
        <v>272790</v>
      </c>
      <c r="C618" s="2" t="s">
        <v>81</v>
      </c>
      <c r="D618" s="4">
        <v>15</v>
      </c>
      <c r="E618" s="4">
        <v>46055</v>
      </c>
    </row>
    <row r="619" spans="1:5" x14ac:dyDescent="0.25">
      <c r="A619" s="2" t="s">
        <v>17</v>
      </c>
      <c r="B619" s="3">
        <v>176589</v>
      </c>
      <c r="C619" s="2" t="s">
        <v>16</v>
      </c>
      <c r="D619" s="4">
        <v>7.5</v>
      </c>
      <c r="E619" s="4">
        <v>20841.666666666668</v>
      </c>
    </row>
    <row r="620" spans="1:5" x14ac:dyDescent="0.25">
      <c r="A620" s="2" t="s">
        <v>13</v>
      </c>
      <c r="B620" s="3">
        <v>78583.5</v>
      </c>
      <c r="C620" s="2" t="s">
        <v>60</v>
      </c>
      <c r="D620" s="4">
        <v>15</v>
      </c>
      <c r="E620" s="4">
        <v>113739.58333333334</v>
      </c>
    </row>
    <row r="621" spans="1:5" x14ac:dyDescent="0.25">
      <c r="A621" s="2" t="s">
        <v>13</v>
      </c>
      <c r="B621" s="3">
        <v>175167</v>
      </c>
      <c r="C621" s="2" t="s">
        <v>8</v>
      </c>
      <c r="D621" s="4">
        <v>50</v>
      </c>
      <c r="E621" s="4">
        <v>297603.75</v>
      </c>
    </row>
    <row r="622" spans="1:5" x14ac:dyDescent="0.25">
      <c r="A622" s="2" t="s">
        <v>13</v>
      </c>
      <c r="B622" s="3">
        <v>157860</v>
      </c>
      <c r="C622" s="2" t="s">
        <v>91</v>
      </c>
      <c r="D622" s="4">
        <v>7.5</v>
      </c>
      <c r="E622" s="4">
        <v>39141.666666666672</v>
      </c>
    </row>
    <row r="623" spans="1:5" x14ac:dyDescent="0.25">
      <c r="A623" s="2" t="s">
        <v>11</v>
      </c>
      <c r="B623" s="3">
        <v>206568</v>
      </c>
      <c r="C623" s="2" t="s">
        <v>28</v>
      </c>
      <c r="D623" s="4">
        <v>10</v>
      </c>
      <c r="E623" s="4">
        <v>30271.25</v>
      </c>
    </row>
    <row r="624" spans="1:5" x14ac:dyDescent="0.25">
      <c r="A624" s="2" t="s">
        <v>9</v>
      </c>
      <c r="B624" s="3">
        <v>161401.5</v>
      </c>
      <c r="C624" s="2" t="s">
        <v>66</v>
      </c>
      <c r="D624" s="4">
        <v>2.5</v>
      </c>
      <c r="E624" s="4">
        <v>9429.5833333333339</v>
      </c>
    </row>
    <row r="625" spans="1:5" x14ac:dyDescent="0.25">
      <c r="A625" s="2" t="s">
        <v>9</v>
      </c>
      <c r="B625" s="3">
        <v>238410</v>
      </c>
      <c r="C625" s="2" t="s">
        <v>28</v>
      </c>
      <c r="D625" s="4">
        <v>5</v>
      </c>
      <c r="E625" s="4">
        <v>22112.5</v>
      </c>
    </row>
    <row r="626" spans="1:5" x14ac:dyDescent="0.25">
      <c r="A626" s="2" t="s">
        <v>5</v>
      </c>
      <c r="B626" s="3">
        <v>110362.5</v>
      </c>
      <c r="C626" s="2" t="s">
        <v>8</v>
      </c>
      <c r="D626" s="4">
        <v>157.5</v>
      </c>
      <c r="E626" s="4">
        <v>716622.91666666674</v>
      </c>
    </row>
    <row r="627" spans="1:5" x14ac:dyDescent="0.25">
      <c r="A627" s="2" t="s">
        <v>5</v>
      </c>
      <c r="B627" s="3">
        <v>270841.5</v>
      </c>
      <c r="C627" s="2" t="s">
        <v>22</v>
      </c>
      <c r="D627" s="4">
        <v>27.5</v>
      </c>
      <c r="E627" s="4">
        <v>90915.416666666672</v>
      </c>
    </row>
    <row r="628" spans="1:5" x14ac:dyDescent="0.25">
      <c r="A628" s="2" t="s">
        <v>17</v>
      </c>
      <c r="B628" s="3">
        <v>108972</v>
      </c>
      <c r="C628" s="2" t="s">
        <v>8</v>
      </c>
      <c r="D628" s="4">
        <v>60</v>
      </c>
      <c r="E628" s="4">
        <v>301263.75</v>
      </c>
    </row>
    <row r="629" spans="1:5" x14ac:dyDescent="0.25">
      <c r="A629" s="2" t="s">
        <v>13</v>
      </c>
      <c r="B629" s="3">
        <v>49945.5</v>
      </c>
      <c r="C629" s="2" t="s">
        <v>68</v>
      </c>
      <c r="D629" s="4">
        <v>167.5</v>
      </c>
      <c r="E629" s="4">
        <v>392585.83333333337</v>
      </c>
    </row>
    <row r="630" spans="1:5" x14ac:dyDescent="0.25">
      <c r="A630" s="2" t="s">
        <v>5</v>
      </c>
      <c r="B630" s="3">
        <v>25609.5</v>
      </c>
      <c r="C630" s="2" t="s">
        <v>72</v>
      </c>
      <c r="D630" s="4">
        <v>20</v>
      </c>
      <c r="E630" s="4">
        <v>313870.41666666669</v>
      </c>
    </row>
    <row r="631" spans="1:5" x14ac:dyDescent="0.25">
      <c r="A631" s="2" t="s">
        <v>5</v>
      </c>
      <c r="B631" s="3">
        <v>203323.5</v>
      </c>
      <c r="C631" s="2" t="s">
        <v>67</v>
      </c>
      <c r="D631" s="4">
        <v>37.5</v>
      </c>
      <c r="E631" s="4">
        <v>193166.66666666669</v>
      </c>
    </row>
    <row r="632" spans="1:5" x14ac:dyDescent="0.25">
      <c r="A632" s="2" t="s">
        <v>14</v>
      </c>
      <c r="B632" s="3">
        <v>161379</v>
      </c>
      <c r="C632" s="2" t="s">
        <v>66</v>
      </c>
      <c r="D632" s="4">
        <v>5</v>
      </c>
      <c r="E632" s="4">
        <v>20002.916666666668</v>
      </c>
    </row>
    <row r="633" spans="1:5" x14ac:dyDescent="0.25">
      <c r="A633" s="2" t="s">
        <v>15</v>
      </c>
      <c r="B633" s="3">
        <v>115888.5</v>
      </c>
      <c r="C633" s="2" t="s">
        <v>8</v>
      </c>
      <c r="D633" s="4">
        <v>27.5</v>
      </c>
      <c r="E633" s="4">
        <v>129904.58333333334</v>
      </c>
    </row>
    <row r="634" spans="1:5" x14ac:dyDescent="0.25">
      <c r="A634" s="2" t="s">
        <v>13</v>
      </c>
      <c r="B634" s="3">
        <v>89892</v>
      </c>
      <c r="C634" s="2" t="s">
        <v>95</v>
      </c>
      <c r="D634" s="4">
        <v>77.5</v>
      </c>
      <c r="E634" s="4">
        <v>246719.58333333334</v>
      </c>
    </row>
    <row r="635" spans="1:5" x14ac:dyDescent="0.25">
      <c r="A635" s="2" t="s">
        <v>13</v>
      </c>
      <c r="B635" s="3">
        <v>293220</v>
      </c>
      <c r="C635" s="2" t="s">
        <v>43</v>
      </c>
      <c r="D635" s="4">
        <v>50</v>
      </c>
      <c r="E635" s="4">
        <v>349402.91666666669</v>
      </c>
    </row>
    <row r="636" spans="1:5" x14ac:dyDescent="0.25">
      <c r="A636" s="2" t="s">
        <v>15</v>
      </c>
      <c r="B636" s="3">
        <v>239985</v>
      </c>
      <c r="C636" s="2" t="s">
        <v>30</v>
      </c>
      <c r="D636" s="4">
        <v>85</v>
      </c>
      <c r="E636" s="4">
        <v>356900.83333333337</v>
      </c>
    </row>
    <row r="637" spans="1:5" x14ac:dyDescent="0.25">
      <c r="A637" s="2" t="s">
        <v>14</v>
      </c>
      <c r="B637" s="3">
        <v>171927</v>
      </c>
      <c r="C637" s="2" t="s">
        <v>16</v>
      </c>
      <c r="D637" s="4">
        <v>5</v>
      </c>
      <c r="E637" s="4">
        <v>19291.25</v>
      </c>
    </row>
    <row r="638" spans="1:5" x14ac:dyDescent="0.25">
      <c r="A638" s="2" t="s">
        <v>11</v>
      </c>
      <c r="B638" s="3">
        <v>106798.5</v>
      </c>
      <c r="C638" s="2" t="s">
        <v>30</v>
      </c>
      <c r="D638" s="4">
        <v>225</v>
      </c>
      <c r="E638" s="4">
        <v>852322.5</v>
      </c>
    </row>
    <row r="639" spans="1:5" x14ac:dyDescent="0.25">
      <c r="A639" s="2" t="s">
        <v>13</v>
      </c>
      <c r="B639" s="3">
        <v>120231</v>
      </c>
      <c r="C639" s="2" t="s">
        <v>16</v>
      </c>
      <c r="D639" s="4">
        <v>85</v>
      </c>
      <c r="E639" s="4">
        <v>332094.16666666669</v>
      </c>
    </row>
    <row r="640" spans="1:5" x14ac:dyDescent="0.25">
      <c r="A640" s="2" t="s">
        <v>9</v>
      </c>
      <c r="B640" s="3">
        <v>114277.5</v>
      </c>
      <c r="C640" s="2" t="s">
        <v>12</v>
      </c>
      <c r="D640" s="4">
        <v>15</v>
      </c>
      <c r="E640" s="4">
        <v>47224.166666666672</v>
      </c>
    </row>
    <row r="641" spans="1:5" x14ac:dyDescent="0.25">
      <c r="A641" s="2" t="s">
        <v>9</v>
      </c>
      <c r="B641" s="3">
        <v>157117.5</v>
      </c>
      <c r="C641" s="2" t="s">
        <v>87</v>
      </c>
      <c r="D641" s="4">
        <v>2.5</v>
      </c>
      <c r="E641" s="4">
        <v>6506.666666666667</v>
      </c>
    </row>
    <row r="642" spans="1:5" x14ac:dyDescent="0.25">
      <c r="A642" s="2" t="s">
        <v>17</v>
      </c>
      <c r="B642" s="3">
        <v>87597</v>
      </c>
      <c r="C642" s="2" t="s">
        <v>95</v>
      </c>
      <c r="D642" s="4">
        <v>150</v>
      </c>
      <c r="E642" s="4">
        <v>528717.5</v>
      </c>
    </row>
    <row r="643" spans="1:5" x14ac:dyDescent="0.25">
      <c r="A643" s="2" t="s">
        <v>13</v>
      </c>
      <c r="B643" s="3">
        <v>176782.5</v>
      </c>
      <c r="C643" s="2" t="s">
        <v>16</v>
      </c>
      <c r="D643" s="4">
        <v>37.5</v>
      </c>
      <c r="E643" s="4">
        <v>236324.16666666669</v>
      </c>
    </row>
    <row r="644" spans="1:5" x14ac:dyDescent="0.25">
      <c r="A644" s="2" t="s">
        <v>15</v>
      </c>
      <c r="B644" s="3">
        <v>73062</v>
      </c>
      <c r="C644" s="2" t="s">
        <v>25</v>
      </c>
      <c r="D644" s="4">
        <v>70</v>
      </c>
      <c r="E644" s="4">
        <v>422043.75</v>
      </c>
    </row>
    <row r="645" spans="1:5" x14ac:dyDescent="0.25">
      <c r="A645" s="2" t="s">
        <v>5</v>
      </c>
      <c r="B645" s="3">
        <v>197599.5</v>
      </c>
      <c r="C645" s="2" t="s">
        <v>25</v>
      </c>
      <c r="D645" s="4">
        <v>40</v>
      </c>
      <c r="E645" s="4">
        <v>229055</v>
      </c>
    </row>
    <row r="646" spans="1:5" x14ac:dyDescent="0.25">
      <c r="A646" s="2" t="s">
        <v>9</v>
      </c>
      <c r="B646" s="3">
        <v>188109</v>
      </c>
      <c r="C646" s="2" t="s">
        <v>12</v>
      </c>
      <c r="D646" s="4">
        <v>5</v>
      </c>
      <c r="E646" s="4">
        <v>12987.916666666668</v>
      </c>
    </row>
    <row r="647" spans="1:5" x14ac:dyDescent="0.25">
      <c r="A647" s="2" t="s">
        <v>15</v>
      </c>
      <c r="B647" s="3">
        <v>86220</v>
      </c>
      <c r="C647" s="2" t="s">
        <v>21</v>
      </c>
      <c r="D647" s="4">
        <v>7.5</v>
      </c>
      <c r="E647" s="4">
        <v>43716.666666666672</v>
      </c>
    </row>
    <row r="648" spans="1:5" x14ac:dyDescent="0.25">
      <c r="A648" s="2" t="s">
        <v>5</v>
      </c>
      <c r="B648" s="3">
        <v>254142</v>
      </c>
      <c r="C648" s="2" t="s">
        <v>73</v>
      </c>
      <c r="D648" s="4">
        <v>5</v>
      </c>
      <c r="E648" s="4">
        <v>16571.666666666668</v>
      </c>
    </row>
    <row r="649" spans="1:5" x14ac:dyDescent="0.25">
      <c r="A649" s="2" t="s">
        <v>13</v>
      </c>
      <c r="B649" s="3">
        <v>242374.5</v>
      </c>
      <c r="C649" s="2" t="s">
        <v>45</v>
      </c>
      <c r="D649" s="4">
        <v>20</v>
      </c>
      <c r="E649" s="4">
        <v>79122.083333333343</v>
      </c>
    </row>
    <row r="650" spans="1:5" x14ac:dyDescent="0.25">
      <c r="A650" s="2" t="s">
        <v>15</v>
      </c>
      <c r="B650" s="3">
        <v>157000.5</v>
      </c>
      <c r="C650" s="2" t="s">
        <v>25</v>
      </c>
      <c r="D650" s="4">
        <v>95</v>
      </c>
      <c r="E650" s="4">
        <v>535478.33333333337</v>
      </c>
    </row>
    <row r="651" spans="1:5" x14ac:dyDescent="0.25">
      <c r="A651" s="2" t="s">
        <v>13</v>
      </c>
      <c r="B651" s="3">
        <v>61348.5</v>
      </c>
      <c r="C651" s="2" t="s">
        <v>52</v>
      </c>
      <c r="D651" s="4">
        <v>60</v>
      </c>
      <c r="E651" s="4">
        <v>228851.66666666669</v>
      </c>
    </row>
    <row r="652" spans="1:5" x14ac:dyDescent="0.25">
      <c r="A652" s="2" t="s">
        <v>9</v>
      </c>
      <c r="B652" s="3">
        <v>238401</v>
      </c>
      <c r="C652" s="2" t="s">
        <v>43</v>
      </c>
      <c r="D652" s="4">
        <v>55</v>
      </c>
      <c r="E652" s="4">
        <v>316259.58333333337</v>
      </c>
    </row>
    <row r="653" spans="1:5" x14ac:dyDescent="0.25">
      <c r="A653" s="2" t="s">
        <v>7</v>
      </c>
      <c r="B653" s="3">
        <v>246730.5</v>
      </c>
      <c r="C653" s="2" t="s">
        <v>92</v>
      </c>
      <c r="D653" s="4">
        <v>12.5</v>
      </c>
      <c r="E653" s="4">
        <v>27272.083333333336</v>
      </c>
    </row>
    <row r="654" spans="1:5" x14ac:dyDescent="0.25">
      <c r="A654" s="2" t="s">
        <v>9</v>
      </c>
      <c r="B654" s="3">
        <v>109926</v>
      </c>
      <c r="C654" s="2" t="s">
        <v>8</v>
      </c>
      <c r="D654" s="4">
        <v>35</v>
      </c>
      <c r="E654" s="4">
        <v>164140.83333333334</v>
      </c>
    </row>
    <row r="655" spans="1:5" x14ac:dyDescent="0.25">
      <c r="A655" s="2" t="s">
        <v>14</v>
      </c>
      <c r="B655" s="3">
        <v>257314.5</v>
      </c>
      <c r="C655" s="2" t="s">
        <v>92</v>
      </c>
      <c r="D655" s="4">
        <v>12.5</v>
      </c>
      <c r="E655" s="4">
        <v>43411.666666666672</v>
      </c>
    </row>
    <row r="656" spans="1:5" x14ac:dyDescent="0.25">
      <c r="A656" s="2" t="s">
        <v>14</v>
      </c>
      <c r="B656" s="3">
        <v>31176</v>
      </c>
      <c r="C656" s="2" t="s">
        <v>32</v>
      </c>
      <c r="D656" s="4">
        <v>312.5</v>
      </c>
      <c r="E656" s="4">
        <v>928242.08333333337</v>
      </c>
    </row>
    <row r="657" spans="1:5" x14ac:dyDescent="0.25">
      <c r="A657" s="2" t="s">
        <v>5</v>
      </c>
      <c r="B657" s="3">
        <v>212269.5</v>
      </c>
      <c r="C657" s="2" t="s">
        <v>89</v>
      </c>
      <c r="D657" s="4">
        <v>15</v>
      </c>
      <c r="E657" s="4">
        <v>37845.416666666672</v>
      </c>
    </row>
    <row r="658" spans="1:5" x14ac:dyDescent="0.25">
      <c r="A658" s="2" t="s">
        <v>5</v>
      </c>
      <c r="B658" s="3">
        <v>136548</v>
      </c>
      <c r="C658" s="2" t="s">
        <v>43</v>
      </c>
      <c r="D658" s="4">
        <v>55</v>
      </c>
      <c r="E658" s="4">
        <v>360510</v>
      </c>
    </row>
    <row r="659" spans="1:5" x14ac:dyDescent="0.25">
      <c r="A659" s="2" t="s">
        <v>14</v>
      </c>
      <c r="B659" s="3">
        <v>238450.5</v>
      </c>
      <c r="C659" s="2" t="s">
        <v>43</v>
      </c>
      <c r="D659" s="4">
        <v>67.5</v>
      </c>
      <c r="E659" s="4">
        <v>419400.41666666669</v>
      </c>
    </row>
    <row r="660" spans="1:5" x14ac:dyDescent="0.25">
      <c r="A660" s="2" t="s">
        <v>14</v>
      </c>
      <c r="B660" s="3">
        <v>129442.5</v>
      </c>
      <c r="C660" s="2" t="s">
        <v>8</v>
      </c>
      <c r="D660" s="4">
        <v>137.5</v>
      </c>
      <c r="E660" s="4">
        <v>579372.91666666674</v>
      </c>
    </row>
    <row r="661" spans="1:5" x14ac:dyDescent="0.25">
      <c r="A661" s="2" t="s">
        <v>14</v>
      </c>
      <c r="B661" s="3">
        <v>133506</v>
      </c>
      <c r="C661" s="2" t="s">
        <v>23</v>
      </c>
      <c r="D661" s="4">
        <v>117.5</v>
      </c>
      <c r="E661" s="4">
        <v>305762.5</v>
      </c>
    </row>
    <row r="662" spans="1:5" x14ac:dyDescent="0.25">
      <c r="A662" s="2" t="s">
        <v>14</v>
      </c>
      <c r="B662" s="3">
        <v>31662</v>
      </c>
      <c r="C662" s="2" t="s">
        <v>21</v>
      </c>
      <c r="D662" s="4">
        <v>2.5</v>
      </c>
      <c r="E662" s="4">
        <v>11107.083333333334</v>
      </c>
    </row>
    <row r="663" spans="1:5" x14ac:dyDescent="0.25">
      <c r="A663" s="2" t="s">
        <v>5</v>
      </c>
      <c r="B663" s="3">
        <v>110353.5</v>
      </c>
      <c r="C663" s="2" t="s">
        <v>8</v>
      </c>
      <c r="D663" s="4">
        <v>62.5</v>
      </c>
      <c r="E663" s="4">
        <v>359213.75</v>
      </c>
    </row>
    <row r="664" spans="1:5" x14ac:dyDescent="0.25">
      <c r="A664" s="2" t="s">
        <v>5</v>
      </c>
      <c r="B664" s="3">
        <v>65511</v>
      </c>
      <c r="C664" s="2" t="s">
        <v>16</v>
      </c>
      <c r="D664" s="4">
        <v>32.5</v>
      </c>
      <c r="E664" s="4">
        <v>102785</v>
      </c>
    </row>
    <row r="665" spans="1:5" x14ac:dyDescent="0.25">
      <c r="A665" s="2" t="s">
        <v>14</v>
      </c>
      <c r="B665" s="3">
        <v>107212.5</v>
      </c>
      <c r="C665" s="2" t="s">
        <v>8</v>
      </c>
      <c r="D665" s="4">
        <v>95</v>
      </c>
      <c r="E665" s="4">
        <v>434548.75</v>
      </c>
    </row>
    <row r="666" spans="1:5" x14ac:dyDescent="0.25">
      <c r="A666" s="2" t="s">
        <v>14</v>
      </c>
      <c r="B666" s="3">
        <v>106686</v>
      </c>
      <c r="C666" s="2" t="s">
        <v>30</v>
      </c>
      <c r="D666" s="4">
        <v>155</v>
      </c>
      <c r="E666" s="4">
        <v>660528.33333333337</v>
      </c>
    </row>
    <row r="667" spans="1:5" x14ac:dyDescent="0.25">
      <c r="A667" s="2" t="s">
        <v>7</v>
      </c>
      <c r="B667" s="3">
        <v>107680.5</v>
      </c>
      <c r="C667" s="2" t="s">
        <v>8</v>
      </c>
      <c r="D667" s="4">
        <v>95</v>
      </c>
      <c r="E667" s="4">
        <v>568037.08333333337</v>
      </c>
    </row>
    <row r="668" spans="1:5" x14ac:dyDescent="0.25">
      <c r="A668" s="2" t="s">
        <v>14</v>
      </c>
      <c r="B668" s="3">
        <v>4414.5</v>
      </c>
      <c r="C668" s="2" t="s">
        <v>10</v>
      </c>
      <c r="D668" s="4">
        <v>2.5</v>
      </c>
      <c r="E668" s="4">
        <v>7116.666666666667</v>
      </c>
    </row>
    <row r="669" spans="1:5" x14ac:dyDescent="0.25">
      <c r="A669" s="2" t="s">
        <v>5</v>
      </c>
      <c r="B669" s="3">
        <v>143892</v>
      </c>
      <c r="C669" s="2" t="s">
        <v>23</v>
      </c>
      <c r="D669" s="4">
        <v>50</v>
      </c>
      <c r="E669" s="4">
        <v>162920.83333333334</v>
      </c>
    </row>
    <row r="670" spans="1:5" x14ac:dyDescent="0.25">
      <c r="A670" s="2" t="s">
        <v>14</v>
      </c>
      <c r="B670" s="3">
        <v>154705.5</v>
      </c>
      <c r="C670" s="2" t="s">
        <v>28</v>
      </c>
      <c r="D670" s="4">
        <v>7.5</v>
      </c>
      <c r="E670" s="4">
        <v>49130.416666666672</v>
      </c>
    </row>
    <row r="671" spans="1:5" x14ac:dyDescent="0.25">
      <c r="A671" s="2" t="s">
        <v>14</v>
      </c>
      <c r="B671" s="3">
        <v>144810</v>
      </c>
      <c r="C671" s="2" t="s">
        <v>88</v>
      </c>
      <c r="D671" s="4">
        <v>55</v>
      </c>
      <c r="E671" s="4">
        <v>187625.83333333334</v>
      </c>
    </row>
    <row r="672" spans="1:5" x14ac:dyDescent="0.25">
      <c r="A672" s="2" t="s">
        <v>17</v>
      </c>
      <c r="B672" s="3">
        <v>97479</v>
      </c>
      <c r="C672" s="2" t="s">
        <v>36</v>
      </c>
      <c r="D672" s="4">
        <v>17.5</v>
      </c>
      <c r="E672" s="4">
        <v>68752.083333333343</v>
      </c>
    </row>
    <row r="673" spans="1:5" x14ac:dyDescent="0.25">
      <c r="A673" s="2" t="s">
        <v>13</v>
      </c>
      <c r="B673" s="3">
        <v>75852</v>
      </c>
      <c r="C673" s="2" t="s">
        <v>50</v>
      </c>
      <c r="D673" s="4">
        <v>2.5</v>
      </c>
      <c r="E673" s="4">
        <v>21477.083333333336</v>
      </c>
    </row>
    <row r="674" spans="1:5" x14ac:dyDescent="0.25">
      <c r="A674" s="2" t="s">
        <v>13</v>
      </c>
      <c r="B674" s="3">
        <v>161253</v>
      </c>
      <c r="C674" s="2" t="s">
        <v>66</v>
      </c>
      <c r="D674" s="4">
        <v>2.5</v>
      </c>
      <c r="E674" s="4">
        <v>10065</v>
      </c>
    </row>
    <row r="675" spans="1:5" x14ac:dyDescent="0.25">
      <c r="A675" s="2" t="s">
        <v>13</v>
      </c>
      <c r="B675" s="3">
        <v>134356.5</v>
      </c>
      <c r="C675" s="2" t="s">
        <v>28</v>
      </c>
      <c r="D675" s="4">
        <v>2.5</v>
      </c>
      <c r="E675" s="4">
        <v>19443.75</v>
      </c>
    </row>
    <row r="676" spans="1:5" x14ac:dyDescent="0.25">
      <c r="A676" s="2" t="s">
        <v>11</v>
      </c>
      <c r="B676" s="3">
        <v>141835.5</v>
      </c>
      <c r="C676" s="2" t="s">
        <v>16</v>
      </c>
      <c r="D676" s="4">
        <v>17.5</v>
      </c>
      <c r="E676" s="4">
        <v>63236.666666666672</v>
      </c>
    </row>
    <row r="677" spans="1:5" x14ac:dyDescent="0.25">
      <c r="A677" s="2" t="s">
        <v>11</v>
      </c>
      <c r="B677" s="3">
        <v>129082.5</v>
      </c>
      <c r="C677" s="2" t="s">
        <v>21</v>
      </c>
      <c r="D677" s="4">
        <v>62.5</v>
      </c>
      <c r="E677" s="4">
        <v>236146.25</v>
      </c>
    </row>
    <row r="678" spans="1:5" x14ac:dyDescent="0.25">
      <c r="A678" s="2" t="s">
        <v>9</v>
      </c>
      <c r="B678" s="3">
        <v>106672.5</v>
      </c>
      <c r="C678" s="2" t="s">
        <v>30</v>
      </c>
      <c r="D678" s="4">
        <v>242.5</v>
      </c>
      <c r="E678" s="4">
        <v>811757.5</v>
      </c>
    </row>
    <row r="679" spans="1:5" x14ac:dyDescent="0.25">
      <c r="A679" s="2" t="s">
        <v>9</v>
      </c>
      <c r="B679" s="3">
        <v>131755.5</v>
      </c>
      <c r="C679" s="2" t="s">
        <v>21</v>
      </c>
      <c r="D679" s="4">
        <v>20</v>
      </c>
      <c r="E679" s="4">
        <v>72539.166666666672</v>
      </c>
    </row>
    <row r="680" spans="1:5" x14ac:dyDescent="0.25">
      <c r="A680" s="2" t="s">
        <v>14</v>
      </c>
      <c r="B680" s="3">
        <v>56142</v>
      </c>
      <c r="C680" s="2" t="s">
        <v>70</v>
      </c>
      <c r="D680" s="4">
        <v>392.5</v>
      </c>
      <c r="E680" s="4">
        <v>1378015.4166666667</v>
      </c>
    </row>
    <row r="681" spans="1:5" x14ac:dyDescent="0.25">
      <c r="A681" s="2" t="s">
        <v>15</v>
      </c>
      <c r="B681" s="3">
        <v>266233.5</v>
      </c>
      <c r="C681" s="2" t="s">
        <v>45</v>
      </c>
      <c r="D681" s="4">
        <v>25</v>
      </c>
      <c r="E681" s="4">
        <v>70709.166666666672</v>
      </c>
    </row>
    <row r="682" spans="1:5" x14ac:dyDescent="0.25">
      <c r="A682" s="2" t="s">
        <v>14</v>
      </c>
      <c r="B682" s="3">
        <v>208912.5</v>
      </c>
      <c r="C682" s="2" t="s">
        <v>24</v>
      </c>
      <c r="D682" s="4">
        <v>2.5</v>
      </c>
      <c r="E682" s="4">
        <v>4575</v>
      </c>
    </row>
    <row r="683" spans="1:5" x14ac:dyDescent="0.25">
      <c r="A683" s="2" t="s">
        <v>9</v>
      </c>
      <c r="B683" s="3">
        <v>75829.5</v>
      </c>
      <c r="C683" s="2" t="s">
        <v>43</v>
      </c>
      <c r="D683" s="4">
        <v>52.5</v>
      </c>
      <c r="E683" s="4">
        <v>279329.16666666669</v>
      </c>
    </row>
    <row r="684" spans="1:5" x14ac:dyDescent="0.25">
      <c r="A684" s="2" t="s">
        <v>13</v>
      </c>
      <c r="B684" s="3">
        <v>241870.5</v>
      </c>
      <c r="C684" s="2" t="s">
        <v>25</v>
      </c>
      <c r="D684" s="4">
        <v>2.5</v>
      </c>
      <c r="E684" s="4">
        <v>5617.0833333333339</v>
      </c>
    </row>
    <row r="685" spans="1:5" x14ac:dyDescent="0.25">
      <c r="A685" s="2" t="s">
        <v>15</v>
      </c>
      <c r="B685" s="3">
        <v>250429.5</v>
      </c>
      <c r="C685" s="2" t="s">
        <v>70</v>
      </c>
      <c r="D685" s="4">
        <v>62.5</v>
      </c>
      <c r="E685" s="4">
        <v>267637.5</v>
      </c>
    </row>
    <row r="686" spans="1:5" x14ac:dyDescent="0.25">
      <c r="A686" s="2" t="s">
        <v>14</v>
      </c>
      <c r="B686" s="3">
        <v>138393</v>
      </c>
      <c r="C686" s="2" t="s">
        <v>21</v>
      </c>
      <c r="D686" s="4">
        <v>17.5</v>
      </c>
      <c r="E686" s="4">
        <v>96735.833333333343</v>
      </c>
    </row>
    <row r="687" spans="1:5" x14ac:dyDescent="0.25">
      <c r="A687" s="2" t="s">
        <v>11</v>
      </c>
      <c r="B687" s="3">
        <v>49905</v>
      </c>
      <c r="C687" s="2" t="s">
        <v>25</v>
      </c>
      <c r="D687" s="4">
        <v>7.5</v>
      </c>
      <c r="E687" s="4">
        <v>44275.833333333336</v>
      </c>
    </row>
    <row r="688" spans="1:5" x14ac:dyDescent="0.25">
      <c r="A688" s="2" t="s">
        <v>5</v>
      </c>
      <c r="B688" s="3">
        <v>293193</v>
      </c>
      <c r="C688" s="2" t="s">
        <v>67</v>
      </c>
      <c r="D688" s="4">
        <v>5</v>
      </c>
      <c r="E688" s="4">
        <v>21451.666666666668</v>
      </c>
    </row>
    <row r="689" spans="1:5" x14ac:dyDescent="0.25">
      <c r="A689" s="2" t="s">
        <v>9</v>
      </c>
      <c r="B689" s="3">
        <v>114570</v>
      </c>
      <c r="C689" s="2" t="s">
        <v>8</v>
      </c>
      <c r="D689" s="4">
        <v>5</v>
      </c>
      <c r="E689" s="4">
        <v>20765.416666666668</v>
      </c>
    </row>
    <row r="690" spans="1:5" x14ac:dyDescent="0.25">
      <c r="A690" s="2" t="s">
        <v>9</v>
      </c>
      <c r="B690" s="3">
        <v>46287</v>
      </c>
      <c r="C690" s="2" t="s">
        <v>25</v>
      </c>
      <c r="D690" s="4">
        <v>47.5</v>
      </c>
      <c r="E690" s="4">
        <v>270407.91666666669</v>
      </c>
    </row>
    <row r="691" spans="1:5" x14ac:dyDescent="0.25">
      <c r="A691" s="2" t="s">
        <v>17</v>
      </c>
      <c r="B691" s="3">
        <v>109044</v>
      </c>
      <c r="C691" s="2" t="s">
        <v>8</v>
      </c>
      <c r="D691" s="4">
        <v>92.5</v>
      </c>
      <c r="E691" s="4">
        <v>530572.91666666674</v>
      </c>
    </row>
    <row r="692" spans="1:5" x14ac:dyDescent="0.25">
      <c r="A692" s="2" t="s">
        <v>7</v>
      </c>
      <c r="B692" s="3">
        <v>86035.5</v>
      </c>
      <c r="C692" s="2" t="s">
        <v>21</v>
      </c>
      <c r="D692" s="4">
        <v>30</v>
      </c>
      <c r="E692" s="4">
        <v>113917.5</v>
      </c>
    </row>
    <row r="693" spans="1:5" x14ac:dyDescent="0.25">
      <c r="A693" s="2" t="s">
        <v>14</v>
      </c>
      <c r="B693" s="3">
        <v>150633</v>
      </c>
      <c r="C693" s="2" t="s">
        <v>8</v>
      </c>
      <c r="D693" s="4">
        <v>142.5</v>
      </c>
      <c r="E693" s="4">
        <v>747046.66666666674</v>
      </c>
    </row>
    <row r="694" spans="1:5" x14ac:dyDescent="0.25">
      <c r="A694" s="2" t="s">
        <v>14</v>
      </c>
      <c r="B694" s="3">
        <v>107307</v>
      </c>
      <c r="C694" s="2" t="s">
        <v>8</v>
      </c>
      <c r="D694" s="4">
        <v>80</v>
      </c>
      <c r="E694" s="4">
        <v>393831.25</v>
      </c>
    </row>
    <row r="695" spans="1:5" x14ac:dyDescent="0.25">
      <c r="A695" s="2" t="s">
        <v>41</v>
      </c>
      <c r="B695" s="3">
        <v>293098.5</v>
      </c>
      <c r="C695" s="2" t="s">
        <v>27</v>
      </c>
      <c r="D695" s="4">
        <v>2.5</v>
      </c>
      <c r="E695" s="4">
        <v>3050</v>
      </c>
    </row>
    <row r="696" spans="1:5" x14ac:dyDescent="0.25">
      <c r="A696" s="2" t="s">
        <v>14</v>
      </c>
      <c r="B696" s="3">
        <v>65425.5</v>
      </c>
      <c r="C696" s="2" t="s">
        <v>25</v>
      </c>
      <c r="D696" s="4">
        <v>15</v>
      </c>
      <c r="E696" s="4">
        <v>73682.916666666672</v>
      </c>
    </row>
    <row r="697" spans="1:5" x14ac:dyDescent="0.25">
      <c r="A697" s="2" t="s">
        <v>17</v>
      </c>
      <c r="B697" s="3">
        <v>296824.5</v>
      </c>
      <c r="C697" s="2" t="s">
        <v>59</v>
      </c>
      <c r="D697" s="4">
        <v>2.5</v>
      </c>
      <c r="E697" s="4">
        <v>3405.8333333333335</v>
      </c>
    </row>
    <row r="698" spans="1:5" x14ac:dyDescent="0.25">
      <c r="A698" s="2" t="s">
        <v>13</v>
      </c>
      <c r="B698" s="3">
        <v>38839.5</v>
      </c>
      <c r="C698" s="2" t="s">
        <v>85</v>
      </c>
      <c r="D698" s="4">
        <v>70</v>
      </c>
      <c r="E698" s="4">
        <v>164903.33333333334</v>
      </c>
    </row>
    <row r="699" spans="1:5" x14ac:dyDescent="0.25">
      <c r="A699" s="2" t="s">
        <v>13</v>
      </c>
      <c r="B699" s="3">
        <v>117009</v>
      </c>
      <c r="C699" s="2" t="s">
        <v>61</v>
      </c>
      <c r="D699" s="4">
        <v>45</v>
      </c>
      <c r="E699" s="4">
        <v>211517.5</v>
      </c>
    </row>
    <row r="700" spans="1:5" x14ac:dyDescent="0.25">
      <c r="A700" s="2" t="s">
        <v>11</v>
      </c>
      <c r="B700" s="3">
        <v>84546</v>
      </c>
      <c r="C700" s="2" t="s">
        <v>21</v>
      </c>
      <c r="D700" s="4">
        <v>10</v>
      </c>
      <c r="E700" s="4">
        <v>42928.75</v>
      </c>
    </row>
    <row r="701" spans="1:5" x14ac:dyDescent="0.25">
      <c r="A701" s="2" t="s">
        <v>29</v>
      </c>
      <c r="B701" s="3">
        <v>264280.5</v>
      </c>
      <c r="C701" s="2" t="s">
        <v>66</v>
      </c>
      <c r="D701" s="4">
        <v>2.5</v>
      </c>
      <c r="E701" s="4">
        <v>18325.416666666668</v>
      </c>
    </row>
    <row r="702" spans="1:5" x14ac:dyDescent="0.25">
      <c r="A702" s="2" t="s">
        <v>13</v>
      </c>
      <c r="B702" s="3">
        <v>241956</v>
      </c>
      <c r="C702" s="2" t="s">
        <v>25</v>
      </c>
      <c r="D702" s="4">
        <v>7.5</v>
      </c>
      <c r="E702" s="4">
        <v>16978.333333333336</v>
      </c>
    </row>
    <row r="703" spans="1:5" x14ac:dyDescent="0.25">
      <c r="A703" s="2" t="s">
        <v>14</v>
      </c>
      <c r="B703" s="3">
        <v>207783</v>
      </c>
      <c r="C703" s="2" t="s">
        <v>92</v>
      </c>
      <c r="D703" s="4">
        <v>22.5</v>
      </c>
      <c r="E703" s="4">
        <v>42827.083333333336</v>
      </c>
    </row>
    <row r="704" spans="1:5" x14ac:dyDescent="0.25">
      <c r="A704" s="2" t="s">
        <v>5</v>
      </c>
      <c r="B704" s="3">
        <v>41301</v>
      </c>
      <c r="C704" s="2" t="s">
        <v>49</v>
      </c>
      <c r="D704" s="4">
        <v>70</v>
      </c>
      <c r="E704" s="4">
        <v>145993.33333333334</v>
      </c>
    </row>
    <row r="705" spans="1:5" x14ac:dyDescent="0.25">
      <c r="A705" s="2" t="s">
        <v>5</v>
      </c>
      <c r="B705" s="3">
        <v>64372.5</v>
      </c>
      <c r="C705" s="2" t="s">
        <v>21</v>
      </c>
      <c r="D705" s="4">
        <v>5</v>
      </c>
      <c r="E705" s="4">
        <v>23764.583333333336</v>
      </c>
    </row>
    <row r="706" spans="1:5" x14ac:dyDescent="0.25">
      <c r="A706" s="2" t="s">
        <v>5</v>
      </c>
      <c r="B706" s="3">
        <v>275089.5</v>
      </c>
      <c r="C706" s="2" t="s">
        <v>30</v>
      </c>
      <c r="D706" s="4">
        <v>5</v>
      </c>
      <c r="E706" s="4">
        <v>14030</v>
      </c>
    </row>
    <row r="707" spans="1:5" x14ac:dyDescent="0.25">
      <c r="A707" s="2" t="s">
        <v>7</v>
      </c>
      <c r="B707" s="3">
        <v>122233.5</v>
      </c>
      <c r="C707" s="2" t="s">
        <v>51</v>
      </c>
      <c r="D707" s="4">
        <v>37.5</v>
      </c>
      <c r="E707" s="4">
        <v>100497.5</v>
      </c>
    </row>
    <row r="708" spans="1:5" x14ac:dyDescent="0.25">
      <c r="A708" s="2" t="s">
        <v>14</v>
      </c>
      <c r="B708" s="3">
        <v>103963.5</v>
      </c>
      <c r="C708" s="2" t="s">
        <v>12</v>
      </c>
      <c r="D708" s="4">
        <v>12.5</v>
      </c>
      <c r="E708" s="4">
        <v>104843.75</v>
      </c>
    </row>
    <row r="709" spans="1:5" x14ac:dyDescent="0.25">
      <c r="A709" s="2" t="s">
        <v>11</v>
      </c>
      <c r="B709" s="3">
        <v>283284</v>
      </c>
      <c r="C709" s="2" t="s">
        <v>27</v>
      </c>
      <c r="D709" s="4">
        <v>130</v>
      </c>
      <c r="E709" s="4">
        <v>273483.33333333337</v>
      </c>
    </row>
    <row r="710" spans="1:5" x14ac:dyDescent="0.25">
      <c r="A710" s="2" t="s">
        <v>9</v>
      </c>
      <c r="B710" s="3">
        <v>215734.5</v>
      </c>
      <c r="C710" s="2" t="s">
        <v>78</v>
      </c>
      <c r="D710" s="4">
        <v>17.5</v>
      </c>
      <c r="E710" s="4">
        <v>46258.333333333336</v>
      </c>
    </row>
    <row r="711" spans="1:5" x14ac:dyDescent="0.25">
      <c r="A711" s="2" t="s">
        <v>14</v>
      </c>
      <c r="B711" s="3">
        <v>129433.5</v>
      </c>
      <c r="C711" s="2" t="s">
        <v>8</v>
      </c>
      <c r="D711" s="4">
        <v>20</v>
      </c>
      <c r="E711" s="4">
        <v>113790.41666666667</v>
      </c>
    </row>
    <row r="712" spans="1:5" x14ac:dyDescent="0.25">
      <c r="A712" s="2" t="s">
        <v>11</v>
      </c>
      <c r="B712" s="3">
        <v>50013</v>
      </c>
      <c r="C712" s="2" t="s">
        <v>25</v>
      </c>
      <c r="D712" s="4">
        <v>57.5</v>
      </c>
      <c r="E712" s="4">
        <v>283116.25</v>
      </c>
    </row>
    <row r="713" spans="1:5" x14ac:dyDescent="0.25">
      <c r="A713" s="2" t="s">
        <v>14</v>
      </c>
      <c r="B713" s="3">
        <v>17550</v>
      </c>
      <c r="C713" s="2" t="s">
        <v>57</v>
      </c>
      <c r="D713" s="4">
        <v>17.5</v>
      </c>
      <c r="E713" s="4">
        <v>79681.25</v>
      </c>
    </row>
    <row r="714" spans="1:5" x14ac:dyDescent="0.25">
      <c r="A714" s="2" t="s">
        <v>14</v>
      </c>
      <c r="B714" s="3">
        <v>138721.5</v>
      </c>
      <c r="C714" s="2" t="s">
        <v>30</v>
      </c>
      <c r="D714" s="4">
        <v>337.5</v>
      </c>
      <c r="E714" s="4">
        <v>1233597.9166666667</v>
      </c>
    </row>
    <row r="715" spans="1:5" x14ac:dyDescent="0.25">
      <c r="A715" s="2" t="s">
        <v>13</v>
      </c>
      <c r="B715" s="3">
        <v>52389</v>
      </c>
      <c r="C715" s="2" t="s">
        <v>25</v>
      </c>
      <c r="D715" s="4">
        <v>42.5</v>
      </c>
      <c r="E715" s="4">
        <v>207781.25</v>
      </c>
    </row>
    <row r="716" spans="1:5" x14ac:dyDescent="0.25">
      <c r="A716" s="2" t="s">
        <v>13</v>
      </c>
      <c r="B716" s="3">
        <v>193176</v>
      </c>
      <c r="C716" s="2" t="s">
        <v>24</v>
      </c>
      <c r="D716" s="4">
        <v>5</v>
      </c>
      <c r="E716" s="4">
        <v>16571.666666666668</v>
      </c>
    </row>
    <row r="717" spans="1:5" x14ac:dyDescent="0.25">
      <c r="A717" s="2" t="s">
        <v>17</v>
      </c>
      <c r="B717" s="3">
        <v>219537</v>
      </c>
      <c r="C717" s="2" t="s">
        <v>89</v>
      </c>
      <c r="D717" s="4">
        <v>32.5</v>
      </c>
      <c r="E717" s="4">
        <v>114375</v>
      </c>
    </row>
    <row r="718" spans="1:5" x14ac:dyDescent="0.25">
      <c r="A718" s="2" t="s">
        <v>5</v>
      </c>
      <c r="B718" s="3">
        <v>110146.5</v>
      </c>
      <c r="C718" s="2" t="s">
        <v>8</v>
      </c>
      <c r="D718" s="4">
        <v>47.5</v>
      </c>
      <c r="E718" s="4">
        <v>285556.25</v>
      </c>
    </row>
    <row r="719" spans="1:5" x14ac:dyDescent="0.25">
      <c r="A719" s="2" t="s">
        <v>5</v>
      </c>
      <c r="B719" s="3">
        <v>150714</v>
      </c>
      <c r="C719" s="2" t="s">
        <v>8</v>
      </c>
      <c r="D719" s="4">
        <v>52.5</v>
      </c>
      <c r="E719" s="4">
        <v>253302.5</v>
      </c>
    </row>
    <row r="720" spans="1:5" x14ac:dyDescent="0.25">
      <c r="A720" s="2" t="s">
        <v>9</v>
      </c>
      <c r="B720" s="3">
        <v>146020.5</v>
      </c>
      <c r="C720" s="2" t="s">
        <v>23</v>
      </c>
      <c r="D720" s="4">
        <v>7.5</v>
      </c>
      <c r="E720" s="4">
        <v>20841.666666666668</v>
      </c>
    </row>
    <row r="721" spans="1:5" x14ac:dyDescent="0.25">
      <c r="A721" s="2" t="s">
        <v>13</v>
      </c>
      <c r="B721" s="3">
        <v>283536</v>
      </c>
      <c r="C721" s="2" t="s">
        <v>27</v>
      </c>
      <c r="D721" s="4">
        <v>15</v>
      </c>
      <c r="E721" s="4">
        <v>27704.166666666668</v>
      </c>
    </row>
    <row r="722" spans="1:5" x14ac:dyDescent="0.25">
      <c r="A722" s="2" t="s">
        <v>5</v>
      </c>
      <c r="B722" s="3">
        <v>283014</v>
      </c>
      <c r="C722" s="2" t="s">
        <v>27</v>
      </c>
      <c r="D722" s="4">
        <v>35</v>
      </c>
      <c r="E722" s="4">
        <v>54264.583333333336</v>
      </c>
    </row>
    <row r="723" spans="1:5" x14ac:dyDescent="0.25">
      <c r="A723" s="2" t="s">
        <v>5</v>
      </c>
      <c r="B723" s="3">
        <v>73899</v>
      </c>
      <c r="C723" s="2" t="s">
        <v>43</v>
      </c>
      <c r="D723" s="4">
        <v>45</v>
      </c>
      <c r="E723" s="4">
        <v>346505.41666666669</v>
      </c>
    </row>
    <row r="724" spans="1:5" x14ac:dyDescent="0.25">
      <c r="A724" s="2" t="s">
        <v>9</v>
      </c>
      <c r="B724" s="3">
        <v>64219.5</v>
      </c>
      <c r="C724" s="2" t="s">
        <v>21</v>
      </c>
      <c r="D724" s="4">
        <v>5</v>
      </c>
      <c r="E724" s="4">
        <v>10980</v>
      </c>
    </row>
    <row r="725" spans="1:5" x14ac:dyDescent="0.25">
      <c r="A725" s="2" t="s">
        <v>13</v>
      </c>
      <c r="B725" s="3">
        <v>91035</v>
      </c>
      <c r="C725" s="2" t="s">
        <v>12</v>
      </c>
      <c r="D725" s="4">
        <v>10</v>
      </c>
      <c r="E725" s="4">
        <v>78080</v>
      </c>
    </row>
    <row r="726" spans="1:5" x14ac:dyDescent="0.25">
      <c r="A726" s="2" t="s">
        <v>29</v>
      </c>
      <c r="B726" s="3">
        <v>169803</v>
      </c>
      <c r="C726" s="2" t="s">
        <v>66</v>
      </c>
      <c r="D726" s="4">
        <v>2.5</v>
      </c>
      <c r="E726" s="4">
        <v>9429.5833333333339</v>
      </c>
    </row>
    <row r="727" spans="1:5" x14ac:dyDescent="0.25">
      <c r="A727" s="2" t="s">
        <v>14</v>
      </c>
      <c r="B727" s="3">
        <v>31774.5</v>
      </c>
      <c r="C727" s="2" t="s">
        <v>21</v>
      </c>
      <c r="D727" s="4">
        <v>67.5</v>
      </c>
      <c r="E727" s="4">
        <v>295265.41666666669</v>
      </c>
    </row>
    <row r="728" spans="1:5" x14ac:dyDescent="0.25">
      <c r="A728" s="2" t="s">
        <v>9</v>
      </c>
      <c r="B728" s="3">
        <v>123444</v>
      </c>
      <c r="C728" s="2" t="s">
        <v>12</v>
      </c>
      <c r="D728" s="4">
        <v>12.5</v>
      </c>
      <c r="E728" s="4">
        <v>103420.41666666667</v>
      </c>
    </row>
    <row r="729" spans="1:5" x14ac:dyDescent="0.25">
      <c r="A729" s="2" t="s">
        <v>5</v>
      </c>
      <c r="B729" s="3">
        <v>29403</v>
      </c>
      <c r="C729" s="2" t="s">
        <v>57</v>
      </c>
      <c r="D729" s="4">
        <v>22.5</v>
      </c>
      <c r="E729" s="4">
        <v>93330</v>
      </c>
    </row>
    <row r="730" spans="1:5" x14ac:dyDescent="0.25">
      <c r="A730" s="2" t="s">
        <v>14</v>
      </c>
      <c r="B730" s="3">
        <v>154701</v>
      </c>
      <c r="C730" s="2" t="s">
        <v>28</v>
      </c>
      <c r="D730" s="4">
        <v>5</v>
      </c>
      <c r="E730" s="4">
        <v>27831.25</v>
      </c>
    </row>
    <row r="731" spans="1:5" x14ac:dyDescent="0.25">
      <c r="A731" s="2" t="s">
        <v>62</v>
      </c>
      <c r="B731" s="3">
        <v>297216</v>
      </c>
      <c r="C731" s="2" t="s">
        <v>63</v>
      </c>
      <c r="D731" s="4">
        <v>5</v>
      </c>
      <c r="E731" s="4">
        <v>11056.25</v>
      </c>
    </row>
    <row r="732" spans="1:5" x14ac:dyDescent="0.25">
      <c r="A732" s="2" t="s">
        <v>15</v>
      </c>
      <c r="B732" s="3">
        <v>193306.5</v>
      </c>
      <c r="C732" s="2" t="s">
        <v>92</v>
      </c>
      <c r="D732" s="4">
        <v>32.5</v>
      </c>
      <c r="E732" s="4">
        <v>93406.25</v>
      </c>
    </row>
    <row r="733" spans="1:5" x14ac:dyDescent="0.25">
      <c r="A733" s="2" t="s">
        <v>7</v>
      </c>
      <c r="B733" s="3">
        <v>86026.5</v>
      </c>
      <c r="C733" s="2" t="s">
        <v>21</v>
      </c>
      <c r="D733" s="4">
        <v>2.5</v>
      </c>
      <c r="E733" s="4">
        <v>11081.666666666668</v>
      </c>
    </row>
    <row r="734" spans="1:5" x14ac:dyDescent="0.25">
      <c r="A734" s="2" t="s">
        <v>13</v>
      </c>
      <c r="B734" s="3">
        <v>154525.5</v>
      </c>
      <c r="C734" s="2" t="s">
        <v>12</v>
      </c>
      <c r="D734" s="4">
        <v>2.5</v>
      </c>
      <c r="E734" s="4">
        <v>13699.583333333334</v>
      </c>
    </row>
    <row r="735" spans="1:5" x14ac:dyDescent="0.25">
      <c r="A735" s="2" t="s">
        <v>5</v>
      </c>
      <c r="B735" s="3">
        <v>237663</v>
      </c>
      <c r="C735" s="2" t="s">
        <v>99</v>
      </c>
      <c r="D735" s="4">
        <v>2.5</v>
      </c>
      <c r="E735" s="4">
        <v>3736.25</v>
      </c>
    </row>
    <row r="736" spans="1:5" x14ac:dyDescent="0.25">
      <c r="A736" s="2" t="s">
        <v>7</v>
      </c>
      <c r="B736" s="3">
        <v>202963.5</v>
      </c>
      <c r="C736" s="2" t="s">
        <v>16</v>
      </c>
      <c r="D736" s="4">
        <v>27.5</v>
      </c>
      <c r="E736" s="4">
        <v>113587.08333333334</v>
      </c>
    </row>
    <row r="737" spans="1:5" x14ac:dyDescent="0.25">
      <c r="A737" s="2" t="s">
        <v>11</v>
      </c>
      <c r="B737" s="3">
        <v>129474</v>
      </c>
      <c r="C737" s="2" t="s">
        <v>8</v>
      </c>
      <c r="D737" s="4">
        <v>105</v>
      </c>
      <c r="E737" s="4">
        <v>454145</v>
      </c>
    </row>
    <row r="738" spans="1:5" x14ac:dyDescent="0.25">
      <c r="A738" s="2" t="s">
        <v>7</v>
      </c>
      <c r="B738" s="3">
        <v>86107.5</v>
      </c>
      <c r="C738" s="2" t="s">
        <v>21</v>
      </c>
      <c r="D738" s="4">
        <v>5</v>
      </c>
      <c r="E738" s="4">
        <v>29178.333333333336</v>
      </c>
    </row>
    <row r="739" spans="1:5" x14ac:dyDescent="0.25">
      <c r="A739" s="2" t="s">
        <v>5</v>
      </c>
      <c r="B739" s="3">
        <v>48780</v>
      </c>
      <c r="C739" s="2" t="s">
        <v>25</v>
      </c>
      <c r="D739" s="4">
        <v>35</v>
      </c>
      <c r="E739" s="4">
        <v>166479.16666666669</v>
      </c>
    </row>
    <row r="740" spans="1:5" x14ac:dyDescent="0.25">
      <c r="A740" s="2" t="s">
        <v>11</v>
      </c>
      <c r="B740" s="3">
        <v>110763</v>
      </c>
      <c r="C740" s="2" t="s">
        <v>8</v>
      </c>
      <c r="D740" s="4">
        <v>100</v>
      </c>
      <c r="E740" s="4">
        <v>463854.16666666669</v>
      </c>
    </row>
    <row r="741" spans="1:5" x14ac:dyDescent="0.25">
      <c r="A741" s="2" t="s">
        <v>9</v>
      </c>
      <c r="B741" s="3">
        <v>21519</v>
      </c>
      <c r="C741" s="2" t="s">
        <v>85</v>
      </c>
      <c r="D741" s="4">
        <v>75</v>
      </c>
      <c r="E741" s="4">
        <v>209407.91666666669</v>
      </c>
    </row>
    <row r="742" spans="1:5" x14ac:dyDescent="0.25">
      <c r="A742" s="2" t="s">
        <v>17</v>
      </c>
      <c r="B742" s="3">
        <v>254070</v>
      </c>
      <c r="C742" s="2" t="s">
        <v>73</v>
      </c>
      <c r="D742" s="4">
        <v>7.5</v>
      </c>
      <c r="E742" s="4">
        <v>47020.833333333336</v>
      </c>
    </row>
    <row r="743" spans="1:5" x14ac:dyDescent="0.25">
      <c r="A743" s="2" t="s">
        <v>15</v>
      </c>
      <c r="B743" s="3">
        <v>109575</v>
      </c>
      <c r="C743" s="2" t="s">
        <v>8</v>
      </c>
      <c r="D743" s="4">
        <v>137.5</v>
      </c>
      <c r="E743" s="4">
        <v>720994.58333333337</v>
      </c>
    </row>
    <row r="744" spans="1:5" x14ac:dyDescent="0.25">
      <c r="A744" s="2" t="s">
        <v>14</v>
      </c>
      <c r="B744" s="3">
        <v>31720.5</v>
      </c>
      <c r="C744" s="2" t="s">
        <v>21</v>
      </c>
      <c r="D744" s="4">
        <v>52.5</v>
      </c>
      <c r="E744" s="4">
        <v>180305.83333333334</v>
      </c>
    </row>
    <row r="745" spans="1:5" x14ac:dyDescent="0.25">
      <c r="A745" s="2" t="s">
        <v>5</v>
      </c>
      <c r="B745" s="3">
        <v>65520</v>
      </c>
      <c r="C745" s="2" t="s">
        <v>21</v>
      </c>
      <c r="D745" s="4">
        <v>12.5</v>
      </c>
      <c r="E745" s="4">
        <v>51646.666666666672</v>
      </c>
    </row>
    <row r="746" spans="1:5" x14ac:dyDescent="0.25">
      <c r="A746" s="2" t="s">
        <v>14</v>
      </c>
      <c r="B746" s="3">
        <v>67428</v>
      </c>
      <c r="C746" s="2" t="s">
        <v>43</v>
      </c>
      <c r="D746" s="4">
        <v>52.5</v>
      </c>
      <c r="E746" s="4">
        <v>276457.08333333337</v>
      </c>
    </row>
    <row r="747" spans="1:5" x14ac:dyDescent="0.25">
      <c r="A747" s="2" t="s">
        <v>9</v>
      </c>
      <c r="B747" s="3">
        <v>64237.5</v>
      </c>
      <c r="C747" s="2" t="s">
        <v>21</v>
      </c>
      <c r="D747" s="4">
        <v>7.5</v>
      </c>
      <c r="E747" s="4">
        <v>40209.166666666672</v>
      </c>
    </row>
    <row r="748" spans="1:5" x14ac:dyDescent="0.25">
      <c r="A748" s="2" t="s">
        <v>14</v>
      </c>
      <c r="B748" s="3">
        <v>208750.5</v>
      </c>
      <c r="C748" s="2" t="s">
        <v>24</v>
      </c>
      <c r="D748" s="4">
        <v>2.5</v>
      </c>
      <c r="E748" s="4">
        <v>7752.0833333333339</v>
      </c>
    </row>
    <row r="749" spans="1:5" x14ac:dyDescent="0.25">
      <c r="A749" s="2" t="s">
        <v>14</v>
      </c>
      <c r="B749" s="3">
        <v>118561.5</v>
      </c>
      <c r="C749" s="2" t="s">
        <v>51</v>
      </c>
      <c r="D749" s="4">
        <v>20</v>
      </c>
      <c r="E749" s="4">
        <v>67989.583333333343</v>
      </c>
    </row>
    <row r="750" spans="1:5" x14ac:dyDescent="0.25">
      <c r="A750" s="2" t="s">
        <v>17</v>
      </c>
      <c r="B750" s="3">
        <v>28174.5</v>
      </c>
      <c r="C750" s="2" t="s">
        <v>44</v>
      </c>
      <c r="D750" s="4">
        <v>27.5</v>
      </c>
      <c r="E750" s="4">
        <v>130717.91666666667</v>
      </c>
    </row>
    <row r="751" spans="1:5" x14ac:dyDescent="0.25">
      <c r="A751" s="2" t="s">
        <v>5</v>
      </c>
      <c r="B751" s="3">
        <v>241929</v>
      </c>
      <c r="C751" s="2" t="s">
        <v>25</v>
      </c>
      <c r="D751" s="4">
        <v>60</v>
      </c>
      <c r="E751" s="4">
        <v>378022.08333333337</v>
      </c>
    </row>
    <row r="752" spans="1:5" x14ac:dyDescent="0.25">
      <c r="A752" s="2" t="s">
        <v>11</v>
      </c>
      <c r="B752" s="3">
        <v>184630.5</v>
      </c>
      <c r="C752" s="2" t="s">
        <v>21</v>
      </c>
      <c r="D752" s="4">
        <v>22.5</v>
      </c>
      <c r="E752" s="4">
        <v>112646.66666666667</v>
      </c>
    </row>
    <row r="753" spans="1:5" x14ac:dyDescent="0.25">
      <c r="A753" s="2" t="s">
        <v>9</v>
      </c>
      <c r="B753" s="3">
        <v>46300.5</v>
      </c>
      <c r="C753" s="2" t="s">
        <v>25</v>
      </c>
      <c r="D753" s="4">
        <v>25</v>
      </c>
      <c r="E753" s="4">
        <v>190752.08333333334</v>
      </c>
    </row>
    <row r="754" spans="1:5" x14ac:dyDescent="0.25">
      <c r="A754" s="2" t="s">
        <v>5</v>
      </c>
      <c r="B754" s="3">
        <v>199287</v>
      </c>
      <c r="C754" s="2" t="s">
        <v>68</v>
      </c>
      <c r="D754" s="4">
        <v>7.5</v>
      </c>
      <c r="E754" s="4">
        <v>13242.083333333334</v>
      </c>
    </row>
    <row r="755" spans="1:5" x14ac:dyDescent="0.25">
      <c r="A755" s="2" t="s">
        <v>14</v>
      </c>
      <c r="B755" s="3">
        <v>253273.5</v>
      </c>
      <c r="C755" s="2" t="s">
        <v>57</v>
      </c>
      <c r="D755" s="4">
        <v>22.5</v>
      </c>
      <c r="E755" s="4">
        <v>85323.75</v>
      </c>
    </row>
    <row r="756" spans="1:5" x14ac:dyDescent="0.25">
      <c r="A756" s="2" t="s">
        <v>14</v>
      </c>
      <c r="B756" s="3">
        <v>13662</v>
      </c>
      <c r="C756" s="2" t="s">
        <v>87</v>
      </c>
      <c r="D756" s="4">
        <v>250</v>
      </c>
      <c r="E756" s="4">
        <v>841545.83333333337</v>
      </c>
    </row>
    <row r="757" spans="1:5" x14ac:dyDescent="0.25">
      <c r="A757" s="2" t="s">
        <v>14</v>
      </c>
      <c r="B757" s="3">
        <v>148774.5</v>
      </c>
      <c r="C757" s="2" t="s">
        <v>12</v>
      </c>
      <c r="D757" s="4">
        <v>15</v>
      </c>
      <c r="E757" s="4">
        <v>104996.25</v>
      </c>
    </row>
    <row r="758" spans="1:5" x14ac:dyDescent="0.25">
      <c r="A758" s="2" t="s">
        <v>14</v>
      </c>
      <c r="B758" s="3">
        <v>171202.5</v>
      </c>
      <c r="C758" s="2" t="s">
        <v>91</v>
      </c>
      <c r="D758" s="4">
        <v>5</v>
      </c>
      <c r="E758" s="4">
        <v>9607.5</v>
      </c>
    </row>
    <row r="759" spans="1:5" x14ac:dyDescent="0.25">
      <c r="A759" s="2" t="s">
        <v>5</v>
      </c>
      <c r="B759" s="3">
        <v>43389</v>
      </c>
      <c r="C759" s="2" t="s">
        <v>42</v>
      </c>
      <c r="D759" s="4">
        <v>12.5</v>
      </c>
      <c r="E759" s="4">
        <v>154685.83333333334</v>
      </c>
    </row>
    <row r="760" spans="1:5" x14ac:dyDescent="0.25">
      <c r="A760" s="2" t="s">
        <v>5</v>
      </c>
      <c r="B760" s="3">
        <v>139086</v>
      </c>
      <c r="C760" s="2" t="s">
        <v>23</v>
      </c>
      <c r="D760" s="4">
        <v>167.5</v>
      </c>
      <c r="E760" s="4">
        <v>519389.58333333337</v>
      </c>
    </row>
    <row r="761" spans="1:5" x14ac:dyDescent="0.25">
      <c r="A761" s="2" t="s">
        <v>11</v>
      </c>
      <c r="B761" s="3">
        <v>5827.5</v>
      </c>
      <c r="C761" s="2" t="s">
        <v>87</v>
      </c>
      <c r="D761" s="4">
        <v>270</v>
      </c>
      <c r="E761" s="4">
        <v>989267.5</v>
      </c>
    </row>
    <row r="762" spans="1:5" x14ac:dyDescent="0.25">
      <c r="A762" s="2" t="s">
        <v>31</v>
      </c>
      <c r="B762" s="3">
        <v>245709</v>
      </c>
      <c r="C762" s="2" t="s">
        <v>8</v>
      </c>
      <c r="D762" s="4">
        <v>22.5</v>
      </c>
      <c r="E762" s="4">
        <v>106343.33333333334</v>
      </c>
    </row>
    <row r="763" spans="1:5" x14ac:dyDescent="0.25">
      <c r="A763" s="2" t="s">
        <v>11</v>
      </c>
      <c r="B763" s="3">
        <v>154552.5</v>
      </c>
      <c r="C763" s="2" t="s">
        <v>28</v>
      </c>
      <c r="D763" s="4">
        <v>12.5</v>
      </c>
      <c r="E763" s="4">
        <v>50426.666666666672</v>
      </c>
    </row>
    <row r="764" spans="1:5" x14ac:dyDescent="0.25">
      <c r="A764" s="2" t="s">
        <v>11</v>
      </c>
      <c r="B764" s="3">
        <v>282897</v>
      </c>
      <c r="C764" s="2" t="s">
        <v>27</v>
      </c>
      <c r="D764" s="4">
        <v>92.5</v>
      </c>
      <c r="E764" s="4">
        <v>172070.83333333334</v>
      </c>
    </row>
    <row r="765" spans="1:5" x14ac:dyDescent="0.25">
      <c r="A765" s="2" t="s">
        <v>5</v>
      </c>
      <c r="B765" s="3">
        <v>270823.5</v>
      </c>
      <c r="C765" s="2" t="s">
        <v>22</v>
      </c>
      <c r="D765" s="4">
        <v>32.5</v>
      </c>
      <c r="E765" s="4">
        <v>162031.25</v>
      </c>
    </row>
    <row r="766" spans="1:5" x14ac:dyDescent="0.25">
      <c r="A766" s="2" t="s">
        <v>29</v>
      </c>
      <c r="B766" s="3">
        <v>169573.5</v>
      </c>
      <c r="C766" s="2" t="s">
        <v>43</v>
      </c>
      <c r="D766" s="4">
        <v>37.5</v>
      </c>
      <c r="E766" s="4">
        <v>204400.83333333334</v>
      </c>
    </row>
    <row r="767" spans="1:5" x14ac:dyDescent="0.25">
      <c r="A767" s="2" t="s">
        <v>14</v>
      </c>
      <c r="B767" s="3">
        <v>208764</v>
      </c>
      <c r="C767" s="2" t="s">
        <v>24</v>
      </c>
      <c r="D767" s="4">
        <v>10</v>
      </c>
      <c r="E767" s="4">
        <v>28898.75</v>
      </c>
    </row>
    <row r="768" spans="1:5" x14ac:dyDescent="0.25">
      <c r="A768" s="2" t="s">
        <v>15</v>
      </c>
      <c r="B768" s="3">
        <v>86161.5</v>
      </c>
      <c r="C768" s="2" t="s">
        <v>21</v>
      </c>
      <c r="D768" s="4">
        <v>15</v>
      </c>
      <c r="E768" s="4">
        <v>55916.666666666672</v>
      </c>
    </row>
    <row r="769" spans="1:5" x14ac:dyDescent="0.25">
      <c r="A769" s="2" t="s">
        <v>14</v>
      </c>
      <c r="B769" s="3">
        <v>31743</v>
      </c>
      <c r="C769" s="2" t="s">
        <v>21</v>
      </c>
      <c r="D769" s="4">
        <v>22.5</v>
      </c>
      <c r="E769" s="4">
        <v>92135.416666666672</v>
      </c>
    </row>
    <row r="770" spans="1:5" x14ac:dyDescent="0.25">
      <c r="A770" s="2" t="s">
        <v>5</v>
      </c>
      <c r="B770" s="3">
        <v>241074</v>
      </c>
      <c r="C770" s="2" t="s">
        <v>49</v>
      </c>
      <c r="D770" s="4">
        <v>17.5</v>
      </c>
      <c r="E770" s="4">
        <v>32202.916666666668</v>
      </c>
    </row>
    <row r="771" spans="1:5" x14ac:dyDescent="0.25">
      <c r="A771" s="2" t="s">
        <v>13</v>
      </c>
      <c r="B771" s="3">
        <v>52416</v>
      </c>
      <c r="C771" s="2" t="s">
        <v>25</v>
      </c>
      <c r="D771" s="4">
        <v>27.5</v>
      </c>
      <c r="E771" s="4">
        <v>104106.66666666667</v>
      </c>
    </row>
    <row r="772" spans="1:5" x14ac:dyDescent="0.25">
      <c r="A772" s="2" t="s">
        <v>5</v>
      </c>
      <c r="B772" s="3">
        <v>106528.5</v>
      </c>
      <c r="C772" s="2" t="s">
        <v>30</v>
      </c>
      <c r="D772" s="4">
        <v>172.5</v>
      </c>
      <c r="E772" s="4">
        <v>653564.16666666674</v>
      </c>
    </row>
    <row r="773" spans="1:5" x14ac:dyDescent="0.25">
      <c r="A773" s="2" t="s">
        <v>17</v>
      </c>
      <c r="B773" s="3">
        <v>161563.5</v>
      </c>
      <c r="C773" s="2" t="s">
        <v>66</v>
      </c>
      <c r="D773" s="4">
        <v>2.5</v>
      </c>
      <c r="E773" s="4">
        <v>9429.5833333333339</v>
      </c>
    </row>
    <row r="774" spans="1:5" x14ac:dyDescent="0.25">
      <c r="A774" s="2" t="s">
        <v>35</v>
      </c>
      <c r="B774" s="3">
        <v>185836.5</v>
      </c>
      <c r="C774" s="2" t="s">
        <v>16</v>
      </c>
      <c r="D774" s="4">
        <v>7.5</v>
      </c>
      <c r="E774" s="4">
        <v>36955.833333333336</v>
      </c>
    </row>
    <row r="775" spans="1:5" x14ac:dyDescent="0.25">
      <c r="A775" s="2" t="s">
        <v>15</v>
      </c>
      <c r="B775" s="3">
        <v>233815.5</v>
      </c>
      <c r="C775" s="2" t="s">
        <v>30</v>
      </c>
      <c r="D775" s="4">
        <v>127.5</v>
      </c>
      <c r="E775" s="4">
        <v>500581.25</v>
      </c>
    </row>
    <row r="776" spans="1:5" x14ac:dyDescent="0.25">
      <c r="A776" s="2" t="s">
        <v>35</v>
      </c>
      <c r="B776" s="3">
        <v>266355</v>
      </c>
      <c r="C776" s="2" t="s">
        <v>21</v>
      </c>
      <c r="D776" s="4">
        <v>10</v>
      </c>
      <c r="E776" s="4">
        <v>29254.583333333336</v>
      </c>
    </row>
    <row r="777" spans="1:5" x14ac:dyDescent="0.25">
      <c r="A777" s="2" t="s">
        <v>13</v>
      </c>
      <c r="B777" s="3">
        <v>108693</v>
      </c>
      <c r="C777" s="2" t="s">
        <v>8</v>
      </c>
      <c r="D777" s="4">
        <v>60</v>
      </c>
      <c r="E777" s="4">
        <v>300323.33333333337</v>
      </c>
    </row>
    <row r="778" spans="1:5" x14ac:dyDescent="0.25">
      <c r="A778" s="2" t="s">
        <v>15</v>
      </c>
      <c r="B778" s="3">
        <v>109624.5</v>
      </c>
      <c r="C778" s="2" t="s">
        <v>8</v>
      </c>
      <c r="D778" s="4">
        <v>127.5</v>
      </c>
      <c r="E778" s="4">
        <v>683301.66666666674</v>
      </c>
    </row>
    <row r="779" spans="1:5" x14ac:dyDescent="0.25">
      <c r="A779" s="2" t="s">
        <v>5</v>
      </c>
      <c r="B779" s="3">
        <v>212305.5</v>
      </c>
      <c r="C779" s="2" t="s">
        <v>89</v>
      </c>
      <c r="D779" s="4">
        <v>2.5</v>
      </c>
      <c r="E779" s="4">
        <v>9810.8333333333339</v>
      </c>
    </row>
    <row r="780" spans="1:5" x14ac:dyDescent="0.25">
      <c r="A780" s="2" t="s">
        <v>29</v>
      </c>
      <c r="B780" s="3">
        <v>166401</v>
      </c>
      <c r="C780" s="2" t="s">
        <v>8</v>
      </c>
      <c r="D780" s="4">
        <v>7.5</v>
      </c>
      <c r="E780" s="4">
        <v>35151.25</v>
      </c>
    </row>
    <row r="781" spans="1:5" x14ac:dyDescent="0.25">
      <c r="A781" s="2" t="s">
        <v>7</v>
      </c>
      <c r="B781" s="3">
        <v>86040</v>
      </c>
      <c r="C781" s="2" t="s">
        <v>21</v>
      </c>
      <c r="D781" s="4">
        <v>2.5</v>
      </c>
      <c r="E781" s="4">
        <v>13267.5</v>
      </c>
    </row>
    <row r="782" spans="1:5" x14ac:dyDescent="0.25">
      <c r="A782" s="2" t="s">
        <v>5</v>
      </c>
      <c r="B782" s="3">
        <v>139014</v>
      </c>
      <c r="C782" s="2" t="s">
        <v>23</v>
      </c>
      <c r="D782" s="4">
        <v>30</v>
      </c>
      <c r="E782" s="4">
        <v>98997.916666666672</v>
      </c>
    </row>
    <row r="783" spans="1:5" x14ac:dyDescent="0.25">
      <c r="A783" s="2" t="s">
        <v>5</v>
      </c>
      <c r="B783" s="3">
        <v>106659</v>
      </c>
      <c r="C783" s="2" t="s">
        <v>30</v>
      </c>
      <c r="D783" s="4">
        <v>157.5</v>
      </c>
      <c r="E783" s="4">
        <v>611626.66666666674</v>
      </c>
    </row>
    <row r="784" spans="1:5" x14ac:dyDescent="0.25">
      <c r="A784" s="2" t="s">
        <v>9</v>
      </c>
      <c r="B784" s="3">
        <v>75838.5</v>
      </c>
      <c r="C784" s="2" t="s">
        <v>43</v>
      </c>
      <c r="D784" s="4">
        <v>170</v>
      </c>
      <c r="E784" s="4">
        <v>1076904.1666666667</v>
      </c>
    </row>
    <row r="785" spans="1:5" x14ac:dyDescent="0.25">
      <c r="A785" s="2" t="s">
        <v>14</v>
      </c>
      <c r="B785" s="3">
        <v>69799.5</v>
      </c>
      <c r="C785" s="2" t="s">
        <v>21</v>
      </c>
      <c r="D785" s="4">
        <v>22.5</v>
      </c>
      <c r="E785" s="4">
        <v>81333.333333333343</v>
      </c>
    </row>
    <row r="786" spans="1:5" x14ac:dyDescent="0.25">
      <c r="A786" s="2" t="s">
        <v>14</v>
      </c>
      <c r="B786" s="3">
        <v>2907</v>
      </c>
      <c r="C786" s="2" t="s">
        <v>68</v>
      </c>
      <c r="D786" s="4">
        <v>192.5</v>
      </c>
      <c r="E786" s="4">
        <v>459736.66666666669</v>
      </c>
    </row>
    <row r="787" spans="1:5" x14ac:dyDescent="0.25">
      <c r="A787" s="2" t="s">
        <v>9</v>
      </c>
      <c r="B787" s="3">
        <v>238405.5</v>
      </c>
      <c r="C787" s="2" t="s">
        <v>12</v>
      </c>
      <c r="D787" s="4">
        <v>5</v>
      </c>
      <c r="E787" s="4">
        <v>17105.416666666668</v>
      </c>
    </row>
    <row r="788" spans="1:5" x14ac:dyDescent="0.25">
      <c r="A788" s="2" t="s">
        <v>9</v>
      </c>
      <c r="B788" s="3">
        <v>154084.5</v>
      </c>
      <c r="C788" s="2" t="s">
        <v>30</v>
      </c>
      <c r="D788" s="4">
        <v>27.5</v>
      </c>
      <c r="E788" s="4">
        <v>100319.58333333334</v>
      </c>
    </row>
    <row r="789" spans="1:5" x14ac:dyDescent="0.25">
      <c r="A789" s="2" t="s">
        <v>39</v>
      </c>
      <c r="B789" s="3">
        <v>217345.5</v>
      </c>
      <c r="C789" s="2" t="s">
        <v>34</v>
      </c>
      <c r="D789" s="4">
        <v>17.5</v>
      </c>
      <c r="E789" s="4">
        <v>53552.916666666672</v>
      </c>
    </row>
    <row r="790" spans="1:5" x14ac:dyDescent="0.25">
      <c r="A790" s="2" t="s">
        <v>14</v>
      </c>
      <c r="B790" s="3">
        <v>79812</v>
      </c>
      <c r="C790" s="2" t="s">
        <v>20</v>
      </c>
      <c r="D790" s="4">
        <v>117.5</v>
      </c>
      <c r="E790" s="4">
        <v>257648.75</v>
      </c>
    </row>
    <row r="791" spans="1:5" x14ac:dyDescent="0.25">
      <c r="A791" s="2" t="s">
        <v>5</v>
      </c>
      <c r="B791" s="3">
        <v>29407.5</v>
      </c>
      <c r="C791" s="2" t="s">
        <v>57</v>
      </c>
      <c r="D791" s="4">
        <v>17.5</v>
      </c>
      <c r="E791" s="4">
        <v>52180.416666666672</v>
      </c>
    </row>
    <row r="792" spans="1:5" x14ac:dyDescent="0.25">
      <c r="A792" s="2" t="s">
        <v>14</v>
      </c>
      <c r="B792" s="3">
        <v>272817</v>
      </c>
      <c r="C792" s="2" t="s">
        <v>81</v>
      </c>
      <c r="D792" s="4">
        <v>2.5</v>
      </c>
      <c r="E792" s="4">
        <v>4397.0833333333339</v>
      </c>
    </row>
    <row r="793" spans="1:5" x14ac:dyDescent="0.25">
      <c r="A793" s="2" t="s">
        <v>15</v>
      </c>
      <c r="B793" s="3">
        <v>86170.5</v>
      </c>
      <c r="C793" s="2" t="s">
        <v>21</v>
      </c>
      <c r="D793" s="4">
        <v>10</v>
      </c>
      <c r="E793" s="4">
        <v>60186.666666666672</v>
      </c>
    </row>
    <row r="794" spans="1:5" x14ac:dyDescent="0.25">
      <c r="A794" s="2" t="s">
        <v>5</v>
      </c>
      <c r="B794" s="3">
        <v>38920.5</v>
      </c>
      <c r="C794" s="2" t="s">
        <v>44</v>
      </c>
      <c r="D794" s="4">
        <v>75</v>
      </c>
      <c r="E794" s="4">
        <v>141062.5</v>
      </c>
    </row>
    <row r="795" spans="1:5" x14ac:dyDescent="0.25">
      <c r="A795" s="2" t="s">
        <v>17</v>
      </c>
      <c r="B795" s="3">
        <v>36639</v>
      </c>
      <c r="C795" s="2" t="s">
        <v>68</v>
      </c>
      <c r="D795" s="4">
        <v>162.5</v>
      </c>
      <c r="E795" s="4">
        <v>317123.75</v>
      </c>
    </row>
    <row r="796" spans="1:5" x14ac:dyDescent="0.25">
      <c r="A796" s="2" t="s">
        <v>13</v>
      </c>
      <c r="B796" s="3">
        <v>95580</v>
      </c>
      <c r="C796" s="2" t="s">
        <v>19</v>
      </c>
      <c r="D796" s="4">
        <v>150</v>
      </c>
      <c r="E796" s="4">
        <v>444842.5</v>
      </c>
    </row>
    <row r="797" spans="1:5" x14ac:dyDescent="0.25">
      <c r="A797" s="2" t="s">
        <v>13</v>
      </c>
      <c r="B797" s="3">
        <v>80298</v>
      </c>
      <c r="C797" s="2" t="s">
        <v>21</v>
      </c>
      <c r="D797" s="4">
        <v>10</v>
      </c>
      <c r="E797" s="4">
        <v>26255.416666666668</v>
      </c>
    </row>
    <row r="798" spans="1:5" x14ac:dyDescent="0.25">
      <c r="A798" s="2" t="s">
        <v>13</v>
      </c>
      <c r="B798" s="3">
        <v>116131.5</v>
      </c>
      <c r="C798" s="2" t="s">
        <v>12</v>
      </c>
      <c r="D798" s="4">
        <v>12.5</v>
      </c>
      <c r="E798" s="4">
        <v>52765</v>
      </c>
    </row>
    <row r="799" spans="1:5" x14ac:dyDescent="0.25">
      <c r="A799" s="2" t="s">
        <v>5</v>
      </c>
      <c r="B799" s="3">
        <v>115380</v>
      </c>
      <c r="C799" s="2" t="s">
        <v>38</v>
      </c>
      <c r="D799" s="4">
        <v>2.5</v>
      </c>
      <c r="E799" s="4">
        <v>3507.5</v>
      </c>
    </row>
    <row r="800" spans="1:5" x14ac:dyDescent="0.25">
      <c r="A800" s="2" t="s">
        <v>13</v>
      </c>
      <c r="B800" s="3">
        <v>108801</v>
      </c>
      <c r="C800" s="2" t="s">
        <v>8</v>
      </c>
      <c r="D800" s="4">
        <v>65</v>
      </c>
      <c r="E800" s="4">
        <v>321724.16666666669</v>
      </c>
    </row>
    <row r="801" spans="1:5" x14ac:dyDescent="0.25">
      <c r="A801" s="2" t="s">
        <v>65</v>
      </c>
      <c r="B801" s="3">
        <v>255460.5</v>
      </c>
      <c r="C801" s="2" t="s">
        <v>23</v>
      </c>
      <c r="D801" s="4">
        <v>37.5</v>
      </c>
      <c r="E801" s="4">
        <v>85781.25</v>
      </c>
    </row>
    <row r="802" spans="1:5" x14ac:dyDescent="0.25">
      <c r="A802" s="2" t="s">
        <v>5</v>
      </c>
      <c r="B802" s="3">
        <v>64507.5</v>
      </c>
      <c r="C802" s="2" t="s">
        <v>21</v>
      </c>
      <c r="D802" s="4">
        <v>20</v>
      </c>
      <c r="E802" s="4">
        <v>96837.5</v>
      </c>
    </row>
    <row r="803" spans="1:5" x14ac:dyDescent="0.25">
      <c r="A803" s="2" t="s">
        <v>13</v>
      </c>
      <c r="B803" s="3">
        <v>186592.5</v>
      </c>
      <c r="C803" s="2" t="s">
        <v>21</v>
      </c>
      <c r="D803" s="4">
        <v>10</v>
      </c>
      <c r="E803" s="4">
        <v>66032.5</v>
      </c>
    </row>
    <row r="804" spans="1:5" x14ac:dyDescent="0.25">
      <c r="A804" s="2" t="s">
        <v>62</v>
      </c>
      <c r="B804" s="3">
        <v>297225</v>
      </c>
      <c r="C804" s="2" t="s">
        <v>63</v>
      </c>
      <c r="D804" s="4">
        <v>10</v>
      </c>
      <c r="E804" s="4">
        <v>22925.833333333336</v>
      </c>
    </row>
    <row r="805" spans="1:5" x14ac:dyDescent="0.25">
      <c r="A805" s="2" t="s">
        <v>5</v>
      </c>
      <c r="B805" s="3">
        <v>283027.5</v>
      </c>
      <c r="C805" s="2" t="s">
        <v>27</v>
      </c>
      <c r="D805" s="4">
        <v>95</v>
      </c>
      <c r="E805" s="4">
        <v>181729.16666666669</v>
      </c>
    </row>
    <row r="806" spans="1:5" x14ac:dyDescent="0.25">
      <c r="A806" s="2" t="s">
        <v>29</v>
      </c>
      <c r="B806" s="3">
        <v>170739</v>
      </c>
      <c r="C806" s="2" t="s">
        <v>16</v>
      </c>
      <c r="D806" s="4">
        <v>20</v>
      </c>
      <c r="E806" s="4">
        <v>117247.08333333334</v>
      </c>
    </row>
    <row r="807" spans="1:5" x14ac:dyDescent="0.25">
      <c r="A807" s="2" t="s">
        <v>14</v>
      </c>
      <c r="B807" s="3">
        <v>75987</v>
      </c>
      <c r="C807" s="2" t="s">
        <v>25</v>
      </c>
      <c r="D807" s="4">
        <v>27.5</v>
      </c>
      <c r="E807" s="4">
        <v>157862.91666666669</v>
      </c>
    </row>
    <row r="808" spans="1:5" x14ac:dyDescent="0.25">
      <c r="A808" s="2" t="s">
        <v>5</v>
      </c>
      <c r="B808" s="3">
        <v>91705.5</v>
      </c>
      <c r="C808" s="2" t="s">
        <v>100</v>
      </c>
      <c r="D808" s="4">
        <v>17.5</v>
      </c>
      <c r="E808" s="4">
        <v>93253.75</v>
      </c>
    </row>
    <row r="809" spans="1:5" x14ac:dyDescent="0.25">
      <c r="A809" s="2" t="s">
        <v>7</v>
      </c>
      <c r="B809" s="3">
        <v>286596</v>
      </c>
      <c r="C809" s="2" t="s">
        <v>77</v>
      </c>
      <c r="D809" s="4">
        <v>22.5</v>
      </c>
      <c r="E809" s="4">
        <v>44733.333333333336</v>
      </c>
    </row>
    <row r="810" spans="1:5" x14ac:dyDescent="0.25">
      <c r="A810" s="2" t="s">
        <v>11</v>
      </c>
      <c r="B810" s="3">
        <v>263416.5</v>
      </c>
      <c r="C810" s="2" t="s">
        <v>101</v>
      </c>
      <c r="D810" s="4">
        <v>5</v>
      </c>
      <c r="E810" s="4">
        <v>53375</v>
      </c>
    </row>
    <row r="811" spans="1:5" x14ac:dyDescent="0.25">
      <c r="A811" s="2" t="s">
        <v>5</v>
      </c>
      <c r="B811" s="3">
        <v>44379</v>
      </c>
      <c r="C811" s="2" t="s">
        <v>25</v>
      </c>
      <c r="D811" s="4">
        <v>45</v>
      </c>
      <c r="E811" s="4">
        <v>249922.08333333334</v>
      </c>
    </row>
    <row r="812" spans="1:5" x14ac:dyDescent="0.25">
      <c r="A812" s="2" t="s">
        <v>15</v>
      </c>
      <c r="B812" s="3">
        <v>109606.5</v>
      </c>
      <c r="C812" s="2" t="s">
        <v>8</v>
      </c>
      <c r="D812" s="4">
        <v>87.5</v>
      </c>
      <c r="E812" s="4">
        <v>452797.91666666669</v>
      </c>
    </row>
    <row r="813" spans="1:5" x14ac:dyDescent="0.25">
      <c r="A813" s="2" t="s">
        <v>13</v>
      </c>
      <c r="B813" s="3">
        <v>161487</v>
      </c>
      <c r="C813" s="2" t="s">
        <v>66</v>
      </c>
      <c r="D813" s="4">
        <v>2.5</v>
      </c>
      <c r="E813" s="4">
        <v>9429.5833333333339</v>
      </c>
    </row>
    <row r="814" spans="1:5" x14ac:dyDescent="0.25">
      <c r="A814" s="2" t="s">
        <v>5</v>
      </c>
      <c r="B814" s="3">
        <v>139081.5</v>
      </c>
      <c r="C814" s="2" t="s">
        <v>23</v>
      </c>
      <c r="D814" s="4">
        <v>22.5</v>
      </c>
      <c r="E814" s="4">
        <v>73072.916666666672</v>
      </c>
    </row>
    <row r="815" spans="1:5" x14ac:dyDescent="0.25">
      <c r="A815" s="2" t="s">
        <v>11</v>
      </c>
      <c r="B815" s="3">
        <v>49909.5</v>
      </c>
      <c r="C815" s="2" t="s">
        <v>25</v>
      </c>
      <c r="D815" s="4">
        <v>52.5</v>
      </c>
      <c r="E815" s="4">
        <v>207145.83333333334</v>
      </c>
    </row>
    <row r="816" spans="1:5" x14ac:dyDescent="0.25">
      <c r="A816" s="2" t="s">
        <v>39</v>
      </c>
      <c r="B816" s="3">
        <v>249637.5</v>
      </c>
      <c r="C816" s="2" t="s">
        <v>25</v>
      </c>
      <c r="D816" s="4">
        <v>17.5</v>
      </c>
      <c r="E816" s="4">
        <v>93787.5</v>
      </c>
    </row>
    <row r="817" spans="1:5" x14ac:dyDescent="0.25">
      <c r="A817" s="2" t="s">
        <v>14</v>
      </c>
      <c r="B817" s="3">
        <v>185251.5</v>
      </c>
      <c r="C817" s="2" t="s">
        <v>95</v>
      </c>
      <c r="D817" s="4">
        <v>80</v>
      </c>
      <c r="E817" s="4">
        <v>305177.91666666669</v>
      </c>
    </row>
    <row r="818" spans="1:5" x14ac:dyDescent="0.25">
      <c r="A818" s="2" t="s">
        <v>13</v>
      </c>
      <c r="B818" s="3">
        <v>108918</v>
      </c>
      <c r="C818" s="2" t="s">
        <v>8</v>
      </c>
      <c r="D818" s="4">
        <v>65</v>
      </c>
      <c r="E818" s="4">
        <v>308583.75</v>
      </c>
    </row>
    <row r="819" spans="1:5" x14ac:dyDescent="0.25">
      <c r="A819" s="2" t="s">
        <v>5</v>
      </c>
      <c r="B819" s="3">
        <v>136093.5</v>
      </c>
      <c r="C819" s="2" t="s">
        <v>30</v>
      </c>
      <c r="D819" s="4">
        <v>105</v>
      </c>
      <c r="E819" s="4">
        <v>342413.33333333337</v>
      </c>
    </row>
    <row r="820" spans="1:5" x14ac:dyDescent="0.25">
      <c r="A820" s="2" t="s">
        <v>9</v>
      </c>
      <c r="B820" s="3">
        <v>18315</v>
      </c>
      <c r="C820" s="2" t="s">
        <v>57</v>
      </c>
      <c r="D820" s="4">
        <v>80</v>
      </c>
      <c r="E820" s="4">
        <v>309549.58333333337</v>
      </c>
    </row>
    <row r="821" spans="1:5" x14ac:dyDescent="0.25">
      <c r="A821" s="2" t="s">
        <v>9</v>
      </c>
      <c r="B821" s="3">
        <v>72288</v>
      </c>
      <c r="C821" s="2" t="s">
        <v>16</v>
      </c>
      <c r="D821" s="4">
        <v>65</v>
      </c>
      <c r="E821" s="4">
        <v>297908.75</v>
      </c>
    </row>
    <row r="822" spans="1:5" x14ac:dyDescent="0.25">
      <c r="A822" s="2" t="s">
        <v>7</v>
      </c>
      <c r="B822" s="3">
        <v>62649</v>
      </c>
      <c r="C822" s="2" t="s">
        <v>51</v>
      </c>
      <c r="D822" s="4">
        <v>40</v>
      </c>
      <c r="E822" s="4">
        <v>151356.25</v>
      </c>
    </row>
    <row r="823" spans="1:5" x14ac:dyDescent="0.25">
      <c r="A823" s="2" t="s">
        <v>13</v>
      </c>
      <c r="B823" s="3">
        <v>93033</v>
      </c>
      <c r="C823" s="2" t="s">
        <v>34</v>
      </c>
      <c r="D823" s="4">
        <v>7.5</v>
      </c>
      <c r="E823" s="4">
        <v>27043.333333333336</v>
      </c>
    </row>
    <row r="824" spans="1:5" x14ac:dyDescent="0.25">
      <c r="A824" s="2" t="s">
        <v>9</v>
      </c>
      <c r="B824" s="3">
        <v>188100</v>
      </c>
      <c r="C824" s="2" t="s">
        <v>20</v>
      </c>
      <c r="D824" s="4">
        <v>60</v>
      </c>
      <c r="E824" s="4">
        <v>119331.25</v>
      </c>
    </row>
    <row r="825" spans="1:5" x14ac:dyDescent="0.25">
      <c r="A825" s="2" t="s">
        <v>35</v>
      </c>
      <c r="B825" s="3">
        <v>190098</v>
      </c>
      <c r="C825" s="2" t="s">
        <v>8</v>
      </c>
      <c r="D825" s="4">
        <v>32.5</v>
      </c>
      <c r="E825" s="4">
        <v>137936.25</v>
      </c>
    </row>
    <row r="826" spans="1:5" x14ac:dyDescent="0.25">
      <c r="A826" s="2" t="s">
        <v>7</v>
      </c>
      <c r="B826" s="3">
        <v>86067</v>
      </c>
      <c r="C826" s="2" t="s">
        <v>21</v>
      </c>
      <c r="D826" s="4">
        <v>25</v>
      </c>
      <c r="E826" s="4">
        <v>87255.416666666672</v>
      </c>
    </row>
    <row r="827" spans="1:5" x14ac:dyDescent="0.25">
      <c r="A827" s="2" t="s">
        <v>5</v>
      </c>
      <c r="B827" s="3">
        <v>67666.5</v>
      </c>
      <c r="C827" s="2" t="s">
        <v>21</v>
      </c>
      <c r="D827" s="4">
        <v>10</v>
      </c>
      <c r="E827" s="4">
        <v>26204.583333333336</v>
      </c>
    </row>
    <row r="828" spans="1:5" x14ac:dyDescent="0.25">
      <c r="A828" s="2" t="s">
        <v>5</v>
      </c>
      <c r="B828" s="3">
        <v>139005</v>
      </c>
      <c r="C828" s="2" t="s">
        <v>23</v>
      </c>
      <c r="D828" s="4">
        <v>77.5</v>
      </c>
      <c r="E828" s="4">
        <v>234595.83333333334</v>
      </c>
    </row>
    <row r="829" spans="1:5" x14ac:dyDescent="0.25">
      <c r="A829" s="2" t="s">
        <v>14</v>
      </c>
      <c r="B829" s="3">
        <v>31815</v>
      </c>
      <c r="C829" s="2" t="s">
        <v>21</v>
      </c>
      <c r="D829" s="4">
        <v>10</v>
      </c>
      <c r="E829" s="4">
        <v>37972.5</v>
      </c>
    </row>
    <row r="830" spans="1:5" x14ac:dyDescent="0.25">
      <c r="A830" s="2" t="s">
        <v>5</v>
      </c>
      <c r="B830" s="3">
        <v>106479</v>
      </c>
      <c r="C830" s="2" t="s">
        <v>30</v>
      </c>
      <c r="D830" s="4">
        <v>95</v>
      </c>
      <c r="E830" s="4">
        <v>283573.75</v>
      </c>
    </row>
    <row r="831" spans="1:5" x14ac:dyDescent="0.25">
      <c r="A831" s="2" t="s">
        <v>5</v>
      </c>
      <c r="B831" s="3">
        <v>196398</v>
      </c>
      <c r="C831" s="2" t="s">
        <v>16</v>
      </c>
      <c r="D831" s="4">
        <v>65</v>
      </c>
      <c r="E831" s="4">
        <v>262732.08333333337</v>
      </c>
    </row>
    <row r="832" spans="1:5" x14ac:dyDescent="0.25">
      <c r="A832" s="2" t="s">
        <v>5</v>
      </c>
      <c r="B832" s="3">
        <v>283018.5</v>
      </c>
      <c r="C832" s="2" t="s">
        <v>27</v>
      </c>
      <c r="D832" s="4">
        <v>100</v>
      </c>
      <c r="E832" s="4">
        <v>209179.16666666669</v>
      </c>
    </row>
    <row r="833" spans="1:5" x14ac:dyDescent="0.25">
      <c r="A833" s="2" t="s">
        <v>7</v>
      </c>
      <c r="B833" s="3">
        <v>107685</v>
      </c>
      <c r="C833" s="2" t="s">
        <v>8</v>
      </c>
      <c r="D833" s="4">
        <v>75</v>
      </c>
      <c r="E833" s="4">
        <v>307287.5</v>
      </c>
    </row>
    <row r="834" spans="1:5" x14ac:dyDescent="0.25">
      <c r="A834" s="2" t="s">
        <v>5</v>
      </c>
      <c r="B834" s="3">
        <v>32103</v>
      </c>
      <c r="C834" s="2" t="s">
        <v>45</v>
      </c>
      <c r="D834" s="4">
        <v>30</v>
      </c>
      <c r="E834" s="4">
        <v>182872.91666666669</v>
      </c>
    </row>
    <row r="835" spans="1:5" x14ac:dyDescent="0.25">
      <c r="A835" s="2" t="s">
        <v>13</v>
      </c>
      <c r="B835" s="3">
        <v>108684</v>
      </c>
      <c r="C835" s="2" t="s">
        <v>8</v>
      </c>
      <c r="D835" s="4">
        <v>82.5</v>
      </c>
      <c r="E835" s="4">
        <v>442936.25</v>
      </c>
    </row>
    <row r="836" spans="1:5" x14ac:dyDescent="0.25">
      <c r="A836" s="2" t="s">
        <v>5</v>
      </c>
      <c r="B836" s="3">
        <v>64530</v>
      </c>
      <c r="C836" s="2" t="s">
        <v>21</v>
      </c>
      <c r="D836" s="4">
        <v>7.5</v>
      </c>
      <c r="E836" s="4">
        <v>39827.916666666672</v>
      </c>
    </row>
    <row r="837" spans="1:5" x14ac:dyDescent="0.25">
      <c r="A837" s="2" t="s">
        <v>14</v>
      </c>
      <c r="B837" s="3">
        <v>273505.5</v>
      </c>
      <c r="C837" s="2" t="s">
        <v>102</v>
      </c>
      <c r="D837" s="4">
        <v>17.5</v>
      </c>
      <c r="E837" s="4">
        <v>44097.916666666672</v>
      </c>
    </row>
    <row r="838" spans="1:5" x14ac:dyDescent="0.25">
      <c r="A838" s="2" t="s">
        <v>13</v>
      </c>
      <c r="B838" s="3">
        <v>228033</v>
      </c>
      <c r="C838" s="2" t="s">
        <v>34</v>
      </c>
      <c r="D838" s="4">
        <v>2.5</v>
      </c>
      <c r="E838" s="4">
        <v>5820.416666666667</v>
      </c>
    </row>
    <row r="839" spans="1:5" x14ac:dyDescent="0.25">
      <c r="A839" s="2" t="s">
        <v>13</v>
      </c>
      <c r="B839" s="3">
        <v>241078.5</v>
      </c>
      <c r="C839" s="2" t="s">
        <v>51</v>
      </c>
      <c r="D839" s="4">
        <v>5</v>
      </c>
      <c r="E839" s="4">
        <v>23002.083333333336</v>
      </c>
    </row>
    <row r="840" spans="1:5" x14ac:dyDescent="0.25">
      <c r="A840" s="2" t="s">
        <v>11</v>
      </c>
      <c r="B840" s="3">
        <v>282888</v>
      </c>
      <c r="C840" s="2" t="s">
        <v>27</v>
      </c>
      <c r="D840" s="4">
        <v>60</v>
      </c>
      <c r="E840" s="4">
        <v>105479.16666666667</v>
      </c>
    </row>
    <row r="841" spans="1:5" x14ac:dyDescent="0.25">
      <c r="A841" s="2" t="s">
        <v>7</v>
      </c>
      <c r="B841" s="3">
        <v>90940.5</v>
      </c>
      <c r="C841" s="2" t="s">
        <v>51</v>
      </c>
      <c r="D841" s="4">
        <v>15</v>
      </c>
      <c r="E841" s="4">
        <v>35761.25</v>
      </c>
    </row>
    <row r="842" spans="1:5" x14ac:dyDescent="0.25">
      <c r="A842" s="2" t="s">
        <v>9</v>
      </c>
      <c r="B842" s="3">
        <v>109858.5</v>
      </c>
      <c r="C842" s="2" t="s">
        <v>8</v>
      </c>
      <c r="D842" s="4">
        <v>25</v>
      </c>
      <c r="E842" s="4">
        <v>152779.58333333334</v>
      </c>
    </row>
    <row r="843" spans="1:5" x14ac:dyDescent="0.25">
      <c r="A843" s="2" t="s">
        <v>17</v>
      </c>
      <c r="B843" s="3">
        <v>176692.5</v>
      </c>
      <c r="C843" s="2" t="s">
        <v>16</v>
      </c>
      <c r="D843" s="4">
        <v>10</v>
      </c>
      <c r="E843" s="4">
        <v>50909.583333333336</v>
      </c>
    </row>
    <row r="844" spans="1:5" x14ac:dyDescent="0.25">
      <c r="A844" s="2" t="s">
        <v>17</v>
      </c>
      <c r="B844" s="3">
        <v>61335</v>
      </c>
      <c r="C844" s="2" t="s">
        <v>52</v>
      </c>
      <c r="D844" s="4">
        <v>32.5</v>
      </c>
      <c r="E844" s="4">
        <v>120322.5</v>
      </c>
    </row>
    <row r="845" spans="1:5" x14ac:dyDescent="0.25">
      <c r="A845" s="2" t="s">
        <v>5</v>
      </c>
      <c r="B845" s="3">
        <v>208885.5</v>
      </c>
      <c r="C845" s="2" t="s">
        <v>24</v>
      </c>
      <c r="D845" s="4">
        <v>5</v>
      </c>
      <c r="E845" s="4">
        <v>10166.666666666668</v>
      </c>
    </row>
    <row r="846" spans="1:5" x14ac:dyDescent="0.25">
      <c r="A846" s="2" t="s">
        <v>14</v>
      </c>
      <c r="B846" s="3">
        <v>31711.5</v>
      </c>
      <c r="C846" s="2" t="s">
        <v>21</v>
      </c>
      <c r="D846" s="4">
        <v>2.5</v>
      </c>
      <c r="E846" s="4">
        <v>12352.5</v>
      </c>
    </row>
    <row r="847" spans="1:5" x14ac:dyDescent="0.25">
      <c r="A847" s="2" t="s">
        <v>9</v>
      </c>
      <c r="B847" s="3">
        <v>238257</v>
      </c>
      <c r="C847" s="2" t="s">
        <v>28</v>
      </c>
      <c r="D847" s="4">
        <v>7.5</v>
      </c>
      <c r="E847" s="4">
        <v>33956.666666666672</v>
      </c>
    </row>
    <row r="848" spans="1:5" x14ac:dyDescent="0.25">
      <c r="A848" s="2" t="s">
        <v>14</v>
      </c>
      <c r="B848" s="3">
        <v>194832</v>
      </c>
      <c r="C848" s="2" t="s">
        <v>82</v>
      </c>
      <c r="D848" s="4">
        <v>10</v>
      </c>
      <c r="E848" s="4">
        <v>36498.333333333336</v>
      </c>
    </row>
    <row r="849" spans="1:5" x14ac:dyDescent="0.25">
      <c r="A849" s="2" t="s">
        <v>14</v>
      </c>
      <c r="B849" s="3">
        <v>210955.5</v>
      </c>
      <c r="C849" s="2" t="s">
        <v>30</v>
      </c>
      <c r="D849" s="4">
        <v>287.5</v>
      </c>
      <c r="E849" s="4">
        <v>1032857.0833333334</v>
      </c>
    </row>
    <row r="850" spans="1:5" x14ac:dyDescent="0.25">
      <c r="A850" s="2" t="s">
        <v>11</v>
      </c>
      <c r="B850" s="3">
        <v>76972.5</v>
      </c>
      <c r="C850" s="2" t="s">
        <v>16</v>
      </c>
      <c r="D850" s="4">
        <v>80</v>
      </c>
      <c r="E850" s="4">
        <v>400998.75</v>
      </c>
    </row>
    <row r="851" spans="1:5" x14ac:dyDescent="0.25">
      <c r="A851" s="2" t="s">
        <v>5</v>
      </c>
      <c r="B851" s="3">
        <v>132282</v>
      </c>
      <c r="C851" s="2" t="s">
        <v>79</v>
      </c>
      <c r="D851" s="4">
        <v>2.5</v>
      </c>
      <c r="E851" s="4">
        <v>13216.666666666668</v>
      </c>
    </row>
    <row r="852" spans="1:5" x14ac:dyDescent="0.25">
      <c r="A852" s="2" t="s">
        <v>5</v>
      </c>
      <c r="B852" s="3">
        <v>148761</v>
      </c>
      <c r="C852" s="2" t="s">
        <v>103</v>
      </c>
      <c r="D852" s="4">
        <v>15</v>
      </c>
      <c r="E852" s="4">
        <v>188159.58333333334</v>
      </c>
    </row>
    <row r="853" spans="1:5" x14ac:dyDescent="0.25">
      <c r="A853" s="2" t="s">
        <v>14</v>
      </c>
      <c r="B853" s="3">
        <v>228352.5</v>
      </c>
      <c r="C853" s="2" t="s">
        <v>68</v>
      </c>
      <c r="D853" s="4">
        <v>47.5</v>
      </c>
      <c r="E853" s="4">
        <v>85120.416666666672</v>
      </c>
    </row>
    <row r="854" spans="1:5" x14ac:dyDescent="0.25">
      <c r="A854" s="2" t="s">
        <v>13</v>
      </c>
      <c r="B854" s="3">
        <v>148167</v>
      </c>
      <c r="C854" s="2" t="s">
        <v>52</v>
      </c>
      <c r="D854" s="4">
        <v>20</v>
      </c>
      <c r="E854" s="4">
        <v>67227.083333333343</v>
      </c>
    </row>
    <row r="855" spans="1:5" x14ac:dyDescent="0.25">
      <c r="A855" s="2" t="s">
        <v>5</v>
      </c>
      <c r="B855" s="3">
        <v>223429.5</v>
      </c>
      <c r="C855" s="2" t="s">
        <v>8</v>
      </c>
      <c r="D855" s="4">
        <v>17.5</v>
      </c>
      <c r="E855" s="4">
        <v>79960.833333333343</v>
      </c>
    </row>
    <row r="856" spans="1:5" x14ac:dyDescent="0.25">
      <c r="A856" s="2" t="s">
        <v>5</v>
      </c>
      <c r="B856" s="3">
        <v>106852.5</v>
      </c>
      <c r="C856" s="2" t="s">
        <v>30</v>
      </c>
      <c r="D856" s="4">
        <v>525</v>
      </c>
      <c r="E856" s="4">
        <v>1824179.5833333335</v>
      </c>
    </row>
    <row r="857" spans="1:5" x14ac:dyDescent="0.25">
      <c r="A857" s="2" t="s">
        <v>13</v>
      </c>
      <c r="B857" s="3">
        <v>242392.5</v>
      </c>
      <c r="C857" s="2" t="s">
        <v>34</v>
      </c>
      <c r="D857" s="4">
        <v>12.5</v>
      </c>
      <c r="E857" s="4">
        <v>31796.25</v>
      </c>
    </row>
    <row r="858" spans="1:5" x14ac:dyDescent="0.25">
      <c r="A858" s="2" t="s">
        <v>5</v>
      </c>
      <c r="B858" s="3">
        <v>74907</v>
      </c>
      <c r="C858" s="2" t="s">
        <v>43</v>
      </c>
      <c r="D858" s="4">
        <v>125</v>
      </c>
      <c r="E858" s="4">
        <v>762677.91666666674</v>
      </c>
    </row>
    <row r="859" spans="1:5" x14ac:dyDescent="0.25">
      <c r="A859" s="2" t="s">
        <v>5</v>
      </c>
      <c r="B859" s="3">
        <v>107806.5</v>
      </c>
      <c r="C859" s="2" t="s">
        <v>43</v>
      </c>
      <c r="D859" s="4">
        <v>77.5</v>
      </c>
      <c r="E859" s="4">
        <v>474910.41666666669</v>
      </c>
    </row>
    <row r="860" spans="1:5" x14ac:dyDescent="0.25">
      <c r="A860" s="2" t="s">
        <v>9</v>
      </c>
      <c r="B860" s="3">
        <v>109971</v>
      </c>
      <c r="C860" s="2" t="s">
        <v>8</v>
      </c>
      <c r="D860" s="4">
        <v>25</v>
      </c>
      <c r="E860" s="4">
        <v>120805.41666666667</v>
      </c>
    </row>
    <row r="861" spans="1:5" x14ac:dyDescent="0.25">
      <c r="A861" s="2" t="s">
        <v>104</v>
      </c>
      <c r="B861" s="3">
        <v>265117.5</v>
      </c>
      <c r="C861" s="2" t="s">
        <v>8</v>
      </c>
      <c r="D861" s="4">
        <v>20</v>
      </c>
      <c r="E861" s="4">
        <v>100726.25</v>
      </c>
    </row>
    <row r="862" spans="1:5" x14ac:dyDescent="0.25">
      <c r="A862" s="2" t="s">
        <v>5</v>
      </c>
      <c r="B862" s="3">
        <v>286488</v>
      </c>
      <c r="C862" s="2" t="s">
        <v>34</v>
      </c>
      <c r="D862" s="4">
        <v>10</v>
      </c>
      <c r="E862" s="4">
        <v>37362.5</v>
      </c>
    </row>
    <row r="863" spans="1:5" x14ac:dyDescent="0.25">
      <c r="A863" s="2" t="s">
        <v>11</v>
      </c>
      <c r="B863" s="3">
        <v>110866.5</v>
      </c>
      <c r="C863" s="2" t="s">
        <v>8</v>
      </c>
      <c r="D863" s="4">
        <v>97.5</v>
      </c>
      <c r="E863" s="4">
        <v>513289.58333333337</v>
      </c>
    </row>
    <row r="864" spans="1:5" x14ac:dyDescent="0.25">
      <c r="A864" s="2" t="s">
        <v>13</v>
      </c>
      <c r="B864" s="3">
        <v>37885.5</v>
      </c>
      <c r="C864" s="2" t="s">
        <v>105</v>
      </c>
      <c r="D864" s="4">
        <v>17.5</v>
      </c>
      <c r="E864" s="4">
        <v>169046.25</v>
      </c>
    </row>
    <row r="865" spans="1:5" x14ac:dyDescent="0.25">
      <c r="A865" s="2" t="s">
        <v>13</v>
      </c>
      <c r="B865" s="3">
        <v>222880.5</v>
      </c>
      <c r="C865" s="2" t="s">
        <v>6</v>
      </c>
      <c r="D865" s="4">
        <v>12.5</v>
      </c>
      <c r="E865" s="4">
        <v>52714.166666666672</v>
      </c>
    </row>
    <row r="866" spans="1:5" x14ac:dyDescent="0.25">
      <c r="A866" s="2" t="s">
        <v>14</v>
      </c>
      <c r="B866" s="3">
        <v>133465.5</v>
      </c>
      <c r="C866" s="2" t="s">
        <v>21</v>
      </c>
      <c r="D866" s="4">
        <v>22.5</v>
      </c>
      <c r="E866" s="4">
        <v>108681.66666666667</v>
      </c>
    </row>
    <row r="867" spans="1:5" x14ac:dyDescent="0.25">
      <c r="A867" s="2" t="s">
        <v>65</v>
      </c>
      <c r="B867" s="3">
        <v>240466.5</v>
      </c>
      <c r="C867" s="2" t="s">
        <v>16</v>
      </c>
      <c r="D867" s="4">
        <v>32.5</v>
      </c>
      <c r="E867" s="4">
        <v>184880.83333333334</v>
      </c>
    </row>
    <row r="868" spans="1:5" x14ac:dyDescent="0.25">
      <c r="A868" s="2" t="s">
        <v>29</v>
      </c>
      <c r="B868" s="3">
        <v>204871.5</v>
      </c>
      <c r="C868" s="2" t="s">
        <v>20</v>
      </c>
      <c r="D868" s="4">
        <v>87.5</v>
      </c>
      <c r="E868" s="4">
        <v>227631.66666666669</v>
      </c>
    </row>
    <row r="869" spans="1:5" x14ac:dyDescent="0.25">
      <c r="A869" s="2" t="s">
        <v>14</v>
      </c>
      <c r="B869" s="3">
        <v>107113.5</v>
      </c>
      <c r="C869" s="2" t="s">
        <v>8</v>
      </c>
      <c r="D869" s="4">
        <v>122.5</v>
      </c>
      <c r="E869" s="4">
        <v>654275.83333333337</v>
      </c>
    </row>
    <row r="870" spans="1:5" x14ac:dyDescent="0.25">
      <c r="A870" s="2" t="s">
        <v>14</v>
      </c>
      <c r="B870" s="3">
        <v>212287.5</v>
      </c>
      <c r="C870" s="2" t="s">
        <v>89</v>
      </c>
      <c r="D870" s="4">
        <v>2.5</v>
      </c>
      <c r="E870" s="4">
        <v>7828.3333333333339</v>
      </c>
    </row>
    <row r="871" spans="1:5" x14ac:dyDescent="0.25">
      <c r="A871" s="2" t="s">
        <v>14</v>
      </c>
      <c r="B871" s="3">
        <v>208791</v>
      </c>
      <c r="C871" s="2" t="s">
        <v>24</v>
      </c>
      <c r="D871" s="4">
        <v>2.5</v>
      </c>
      <c r="E871" s="4">
        <v>10725.833333333334</v>
      </c>
    </row>
    <row r="872" spans="1:5" x14ac:dyDescent="0.25">
      <c r="A872" s="2" t="s">
        <v>14</v>
      </c>
      <c r="B872" s="3">
        <v>222943.5</v>
      </c>
      <c r="C872" s="2" t="s">
        <v>6</v>
      </c>
      <c r="D872" s="4">
        <v>10</v>
      </c>
      <c r="E872" s="4">
        <v>26738.333333333336</v>
      </c>
    </row>
    <row r="873" spans="1:5" x14ac:dyDescent="0.25">
      <c r="A873" s="2" t="s">
        <v>11</v>
      </c>
      <c r="B873" s="3">
        <v>36279</v>
      </c>
      <c r="C873" s="2" t="s">
        <v>19</v>
      </c>
      <c r="D873" s="4">
        <v>152.5</v>
      </c>
      <c r="E873" s="4">
        <v>438081.66666666669</v>
      </c>
    </row>
    <row r="874" spans="1:5" x14ac:dyDescent="0.25">
      <c r="A874" s="2" t="s">
        <v>11</v>
      </c>
      <c r="B874" s="3">
        <v>237420</v>
      </c>
      <c r="C874" s="2" t="s">
        <v>25</v>
      </c>
      <c r="D874" s="4">
        <v>10</v>
      </c>
      <c r="E874" s="4">
        <v>48647.5</v>
      </c>
    </row>
    <row r="875" spans="1:5" x14ac:dyDescent="0.25">
      <c r="A875" s="2" t="s">
        <v>14</v>
      </c>
      <c r="B875" s="3">
        <v>125149.5</v>
      </c>
      <c r="C875" s="2" t="s">
        <v>23</v>
      </c>
      <c r="D875" s="4">
        <v>85</v>
      </c>
      <c r="E875" s="4">
        <v>233706.25</v>
      </c>
    </row>
    <row r="876" spans="1:5" x14ac:dyDescent="0.25">
      <c r="A876" s="2" t="s">
        <v>15</v>
      </c>
      <c r="B876" s="3">
        <v>304186.5</v>
      </c>
      <c r="C876" s="2" t="s">
        <v>43</v>
      </c>
      <c r="D876" s="4">
        <v>47.5</v>
      </c>
      <c r="E876" s="4">
        <v>272110.83333333337</v>
      </c>
    </row>
    <row r="877" spans="1:5" x14ac:dyDescent="0.25">
      <c r="A877" s="2" t="s">
        <v>5</v>
      </c>
      <c r="B877" s="3">
        <v>82395</v>
      </c>
      <c r="C877" s="2" t="s">
        <v>84</v>
      </c>
      <c r="D877" s="4">
        <v>7.5</v>
      </c>
      <c r="E877" s="4">
        <v>40437.916666666672</v>
      </c>
    </row>
    <row r="878" spans="1:5" x14ac:dyDescent="0.25">
      <c r="A878" s="2" t="s">
        <v>5</v>
      </c>
      <c r="B878" s="3">
        <v>136107</v>
      </c>
      <c r="C878" s="2" t="s">
        <v>30</v>
      </c>
      <c r="D878" s="4">
        <v>140</v>
      </c>
      <c r="E878" s="4">
        <v>457728.75</v>
      </c>
    </row>
    <row r="879" spans="1:5" x14ac:dyDescent="0.25">
      <c r="A879" s="2" t="s">
        <v>7</v>
      </c>
      <c r="B879" s="3">
        <v>202945.5</v>
      </c>
      <c r="C879" s="2" t="s">
        <v>16</v>
      </c>
      <c r="D879" s="4">
        <v>60</v>
      </c>
      <c r="E879" s="4">
        <v>274144.16666666669</v>
      </c>
    </row>
    <row r="880" spans="1:5" x14ac:dyDescent="0.25">
      <c r="A880" s="2" t="s">
        <v>14</v>
      </c>
      <c r="B880" s="3">
        <v>107221.5</v>
      </c>
      <c r="C880" s="2" t="s">
        <v>8</v>
      </c>
      <c r="D880" s="4">
        <v>75</v>
      </c>
      <c r="E880" s="4">
        <v>336974.16666666669</v>
      </c>
    </row>
    <row r="881" spans="1:5" x14ac:dyDescent="0.25">
      <c r="A881" s="2" t="s">
        <v>5</v>
      </c>
      <c r="B881" s="3">
        <v>283455</v>
      </c>
      <c r="C881" s="2" t="s">
        <v>27</v>
      </c>
      <c r="D881" s="4">
        <v>37.5</v>
      </c>
      <c r="E881" s="4">
        <v>54900</v>
      </c>
    </row>
    <row r="882" spans="1:5" x14ac:dyDescent="0.25">
      <c r="A882" s="2" t="s">
        <v>14</v>
      </c>
      <c r="B882" s="3">
        <v>175306.5</v>
      </c>
      <c r="C882" s="2" t="s">
        <v>8</v>
      </c>
      <c r="D882" s="4">
        <v>127.5</v>
      </c>
      <c r="E882" s="4">
        <v>619963.33333333337</v>
      </c>
    </row>
    <row r="883" spans="1:5" x14ac:dyDescent="0.25">
      <c r="A883" s="2" t="s">
        <v>13</v>
      </c>
      <c r="B883" s="3">
        <v>22257</v>
      </c>
      <c r="C883" s="2" t="s">
        <v>58</v>
      </c>
      <c r="D883" s="4">
        <v>15</v>
      </c>
      <c r="E883" s="4">
        <v>177179.58333333334</v>
      </c>
    </row>
    <row r="884" spans="1:5" x14ac:dyDescent="0.25">
      <c r="A884" s="2" t="s">
        <v>13</v>
      </c>
      <c r="B884" s="3">
        <v>89923.5</v>
      </c>
      <c r="C884" s="2" t="s">
        <v>95</v>
      </c>
      <c r="D884" s="4">
        <v>200</v>
      </c>
      <c r="E884" s="4">
        <v>677582.91666666674</v>
      </c>
    </row>
    <row r="885" spans="1:5" x14ac:dyDescent="0.25">
      <c r="A885" s="2" t="s">
        <v>14</v>
      </c>
      <c r="B885" s="3">
        <v>123358.5</v>
      </c>
      <c r="C885" s="2" t="s">
        <v>34</v>
      </c>
      <c r="D885" s="4">
        <v>30</v>
      </c>
      <c r="E885" s="4">
        <v>87179.166666666672</v>
      </c>
    </row>
    <row r="886" spans="1:5" x14ac:dyDescent="0.25">
      <c r="A886" s="2" t="s">
        <v>13</v>
      </c>
      <c r="B886" s="3">
        <v>66564</v>
      </c>
      <c r="C886" s="2" t="s">
        <v>34</v>
      </c>
      <c r="D886" s="4">
        <v>27.5</v>
      </c>
      <c r="E886" s="4">
        <v>87738.333333333343</v>
      </c>
    </row>
    <row r="887" spans="1:5" x14ac:dyDescent="0.25">
      <c r="A887" s="2" t="s">
        <v>9</v>
      </c>
      <c r="B887" s="3">
        <v>18342</v>
      </c>
      <c r="C887" s="2" t="s">
        <v>57</v>
      </c>
      <c r="D887" s="4">
        <v>35</v>
      </c>
      <c r="E887" s="4">
        <v>102124.16666666667</v>
      </c>
    </row>
    <row r="888" spans="1:5" x14ac:dyDescent="0.25">
      <c r="A888" s="2" t="s">
        <v>14</v>
      </c>
      <c r="B888" s="3">
        <v>242370</v>
      </c>
      <c r="C888" s="2" t="s">
        <v>34</v>
      </c>
      <c r="D888" s="4">
        <v>62.5</v>
      </c>
      <c r="E888" s="4">
        <v>154533.33333333334</v>
      </c>
    </row>
    <row r="889" spans="1:5" x14ac:dyDescent="0.25">
      <c r="A889" s="2" t="s">
        <v>13</v>
      </c>
      <c r="B889" s="3">
        <v>238302</v>
      </c>
      <c r="C889" s="2" t="s">
        <v>43</v>
      </c>
      <c r="D889" s="4">
        <v>87.5</v>
      </c>
      <c r="E889" s="4">
        <v>559700.41666666674</v>
      </c>
    </row>
    <row r="890" spans="1:5" x14ac:dyDescent="0.25">
      <c r="A890" s="2" t="s">
        <v>13</v>
      </c>
      <c r="B890" s="3">
        <v>175117.5</v>
      </c>
      <c r="C890" s="2" t="s">
        <v>8</v>
      </c>
      <c r="D890" s="4">
        <v>30</v>
      </c>
      <c r="E890" s="4">
        <v>154355.41666666669</v>
      </c>
    </row>
    <row r="891" spans="1:5" x14ac:dyDescent="0.25">
      <c r="A891" s="2" t="s">
        <v>14</v>
      </c>
      <c r="B891" s="3">
        <v>17563.5</v>
      </c>
      <c r="C891" s="2" t="s">
        <v>57</v>
      </c>
      <c r="D891" s="4">
        <v>37.5</v>
      </c>
      <c r="E891" s="4">
        <v>138470</v>
      </c>
    </row>
    <row r="892" spans="1:5" x14ac:dyDescent="0.25">
      <c r="A892" s="2" t="s">
        <v>13</v>
      </c>
      <c r="B892" s="3">
        <v>80262</v>
      </c>
      <c r="C892" s="2" t="s">
        <v>21</v>
      </c>
      <c r="D892" s="4">
        <v>2.5</v>
      </c>
      <c r="E892" s="4">
        <v>12428.75</v>
      </c>
    </row>
    <row r="893" spans="1:5" x14ac:dyDescent="0.25">
      <c r="A893" s="2" t="s">
        <v>5</v>
      </c>
      <c r="B893" s="3">
        <v>129564</v>
      </c>
      <c r="C893" s="2" t="s">
        <v>8</v>
      </c>
      <c r="D893" s="4">
        <v>57.5</v>
      </c>
      <c r="E893" s="4">
        <v>342006.66666666669</v>
      </c>
    </row>
    <row r="894" spans="1:5" x14ac:dyDescent="0.25">
      <c r="A894" s="2" t="s">
        <v>9</v>
      </c>
      <c r="B894" s="3">
        <v>238374</v>
      </c>
      <c r="C894" s="2" t="s">
        <v>43</v>
      </c>
      <c r="D894" s="4">
        <v>37.5</v>
      </c>
      <c r="E894" s="4">
        <v>207120.41666666669</v>
      </c>
    </row>
    <row r="895" spans="1:5" x14ac:dyDescent="0.25">
      <c r="A895" s="2" t="s">
        <v>11</v>
      </c>
      <c r="B895" s="3">
        <v>257454</v>
      </c>
      <c r="C895" s="2" t="s">
        <v>43</v>
      </c>
      <c r="D895" s="4">
        <v>20</v>
      </c>
      <c r="E895" s="4">
        <v>113155</v>
      </c>
    </row>
    <row r="896" spans="1:5" x14ac:dyDescent="0.25">
      <c r="A896" s="2" t="s">
        <v>15</v>
      </c>
      <c r="B896" s="3">
        <v>106753.5</v>
      </c>
      <c r="C896" s="2" t="s">
        <v>30</v>
      </c>
      <c r="D896" s="4">
        <v>322.5</v>
      </c>
      <c r="E896" s="4">
        <v>1434059.1666666667</v>
      </c>
    </row>
    <row r="897" spans="1:5" x14ac:dyDescent="0.25">
      <c r="A897" s="2" t="s">
        <v>5</v>
      </c>
      <c r="B897" s="3">
        <v>172170</v>
      </c>
      <c r="C897" s="2" t="s">
        <v>51</v>
      </c>
      <c r="D897" s="4">
        <v>15</v>
      </c>
      <c r="E897" s="4">
        <v>63007.916666666672</v>
      </c>
    </row>
    <row r="898" spans="1:5" x14ac:dyDescent="0.25">
      <c r="A898" s="2" t="s">
        <v>5</v>
      </c>
      <c r="B898" s="3">
        <v>125122.5</v>
      </c>
      <c r="C898" s="2" t="s">
        <v>23</v>
      </c>
      <c r="D898" s="4">
        <v>47.5</v>
      </c>
      <c r="E898" s="4">
        <v>135979.16666666669</v>
      </c>
    </row>
    <row r="899" spans="1:5" x14ac:dyDescent="0.25">
      <c r="A899" s="2" t="s">
        <v>13</v>
      </c>
      <c r="B899" s="3">
        <v>194814</v>
      </c>
      <c r="C899" s="2" t="s">
        <v>82</v>
      </c>
      <c r="D899" s="4">
        <v>15</v>
      </c>
      <c r="E899" s="4">
        <v>21858.333333333336</v>
      </c>
    </row>
    <row r="900" spans="1:5" x14ac:dyDescent="0.25">
      <c r="A900" s="2" t="s">
        <v>14</v>
      </c>
      <c r="B900" s="3">
        <v>99189</v>
      </c>
      <c r="C900" s="2" t="s">
        <v>51</v>
      </c>
      <c r="D900" s="4">
        <v>35</v>
      </c>
      <c r="E900" s="4">
        <v>115595</v>
      </c>
    </row>
    <row r="901" spans="1:5" x14ac:dyDescent="0.25">
      <c r="A901" s="2" t="s">
        <v>15</v>
      </c>
      <c r="B901" s="3">
        <v>44658</v>
      </c>
      <c r="C901" s="2" t="s">
        <v>74</v>
      </c>
      <c r="D901" s="4">
        <v>55</v>
      </c>
      <c r="E901" s="4">
        <v>436124.58333333337</v>
      </c>
    </row>
    <row r="902" spans="1:5" x14ac:dyDescent="0.25">
      <c r="A902" s="2" t="s">
        <v>106</v>
      </c>
      <c r="B902" s="3">
        <v>301243.5</v>
      </c>
      <c r="C902" s="2" t="s">
        <v>19</v>
      </c>
      <c r="D902" s="4">
        <v>27.5</v>
      </c>
      <c r="E902" s="4">
        <v>78918.75</v>
      </c>
    </row>
    <row r="903" spans="1:5" x14ac:dyDescent="0.25">
      <c r="A903" s="2" t="s">
        <v>14</v>
      </c>
      <c r="B903" s="3">
        <v>8433</v>
      </c>
      <c r="C903" s="2" t="s">
        <v>26</v>
      </c>
      <c r="D903" s="4">
        <v>45</v>
      </c>
      <c r="E903" s="4">
        <v>370880</v>
      </c>
    </row>
    <row r="904" spans="1:5" x14ac:dyDescent="0.25">
      <c r="A904" s="2" t="s">
        <v>41</v>
      </c>
      <c r="B904" s="3">
        <v>293089.5</v>
      </c>
      <c r="C904" s="2" t="s">
        <v>43</v>
      </c>
      <c r="D904" s="4">
        <v>35</v>
      </c>
      <c r="E904" s="4">
        <v>151457.91666666669</v>
      </c>
    </row>
    <row r="905" spans="1:5" x14ac:dyDescent="0.25">
      <c r="A905" s="2" t="s">
        <v>14</v>
      </c>
      <c r="B905" s="3">
        <v>47623.5</v>
      </c>
      <c r="C905" s="2" t="s">
        <v>25</v>
      </c>
      <c r="D905" s="4">
        <v>60</v>
      </c>
      <c r="E905" s="4">
        <v>359823.75</v>
      </c>
    </row>
    <row r="906" spans="1:5" x14ac:dyDescent="0.25">
      <c r="A906" s="2" t="s">
        <v>5</v>
      </c>
      <c r="B906" s="3">
        <v>106492.5</v>
      </c>
      <c r="C906" s="2" t="s">
        <v>30</v>
      </c>
      <c r="D906" s="4">
        <v>382.5</v>
      </c>
      <c r="E906" s="4">
        <v>1357707.5</v>
      </c>
    </row>
    <row r="907" spans="1:5" x14ac:dyDescent="0.25">
      <c r="A907" s="2" t="s">
        <v>14</v>
      </c>
      <c r="B907" s="3">
        <v>61663.5</v>
      </c>
      <c r="C907" s="2" t="s">
        <v>25</v>
      </c>
      <c r="D907" s="4">
        <v>27.5</v>
      </c>
      <c r="E907" s="4">
        <v>169681.66666666669</v>
      </c>
    </row>
    <row r="908" spans="1:5" x14ac:dyDescent="0.25">
      <c r="A908" s="2" t="s">
        <v>9</v>
      </c>
      <c r="B908" s="3">
        <v>59391</v>
      </c>
      <c r="C908" s="2" t="s">
        <v>87</v>
      </c>
      <c r="D908" s="4">
        <v>17.5</v>
      </c>
      <c r="E908" s="4">
        <v>83697.083333333343</v>
      </c>
    </row>
    <row r="909" spans="1:5" x14ac:dyDescent="0.25">
      <c r="A909" s="2" t="s">
        <v>9</v>
      </c>
      <c r="B909" s="3">
        <v>68197.5</v>
      </c>
      <c r="C909" s="2" t="s">
        <v>21</v>
      </c>
      <c r="D909" s="4">
        <v>22.5</v>
      </c>
      <c r="E909" s="4">
        <v>110308.33333333334</v>
      </c>
    </row>
    <row r="910" spans="1:5" x14ac:dyDescent="0.25">
      <c r="A910" s="2" t="s">
        <v>14</v>
      </c>
      <c r="B910" s="3">
        <v>220522.5</v>
      </c>
      <c r="C910" s="2" t="s">
        <v>30</v>
      </c>
      <c r="D910" s="4">
        <v>197.5</v>
      </c>
      <c r="E910" s="4">
        <v>817298.33333333337</v>
      </c>
    </row>
    <row r="911" spans="1:5" x14ac:dyDescent="0.25">
      <c r="A911" s="2" t="s">
        <v>14</v>
      </c>
      <c r="B911" s="3">
        <v>26604</v>
      </c>
      <c r="C911" s="2" t="s">
        <v>107</v>
      </c>
      <c r="D911" s="4">
        <v>2.5</v>
      </c>
      <c r="E911" s="4">
        <v>34998.75</v>
      </c>
    </row>
    <row r="912" spans="1:5" x14ac:dyDescent="0.25">
      <c r="A912" s="2" t="s">
        <v>14</v>
      </c>
      <c r="B912" s="3">
        <v>207801</v>
      </c>
      <c r="C912" s="2" t="s">
        <v>92</v>
      </c>
      <c r="D912" s="4">
        <v>30</v>
      </c>
      <c r="E912" s="4">
        <v>56272.5</v>
      </c>
    </row>
    <row r="913" spans="1:5" x14ac:dyDescent="0.25">
      <c r="A913" s="2" t="s">
        <v>29</v>
      </c>
      <c r="B913" s="3">
        <v>169587</v>
      </c>
      <c r="C913" s="2" t="s">
        <v>30</v>
      </c>
      <c r="D913" s="4">
        <v>67.5</v>
      </c>
      <c r="E913" s="4">
        <v>219701.66666666669</v>
      </c>
    </row>
    <row r="914" spans="1:5" x14ac:dyDescent="0.25">
      <c r="A914" s="2" t="s">
        <v>14</v>
      </c>
      <c r="B914" s="3">
        <v>139306.5</v>
      </c>
      <c r="C914" s="2" t="s">
        <v>16</v>
      </c>
      <c r="D914" s="4">
        <v>72.5</v>
      </c>
      <c r="E914" s="4">
        <v>346251.25</v>
      </c>
    </row>
    <row r="915" spans="1:5" x14ac:dyDescent="0.25">
      <c r="A915" s="2" t="s">
        <v>7</v>
      </c>
      <c r="B915" s="3">
        <v>246717</v>
      </c>
      <c r="C915" s="2" t="s">
        <v>92</v>
      </c>
      <c r="D915" s="4">
        <v>15</v>
      </c>
      <c r="E915" s="4">
        <v>20689.166666666668</v>
      </c>
    </row>
    <row r="916" spans="1:5" x14ac:dyDescent="0.25">
      <c r="A916" s="2" t="s">
        <v>13</v>
      </c>
      <c r="B916" s="3">
        <v>52384.5</v>
      </c>
      <c r="C916" s="2" t="s">
        <v>25</v>
      </c>
      <c r="D916" s="4">
        <v>22.5</v>
      </c>
      <c r="E916" s="4">
        <v>110333.75</v>
      </c>
    </row>
    <row r="917" spans="1:5" x14ac:dyDescent="0.25">
      <c r="A917" s="2" t="s">
        <v>13</v>
      </c>
      <c r="B917" s="3">
        <v>108657</v>
      </c>
      <c r="C917" s="2" t="s">
        <v>8</v>
      </c>
      <c r="D917" s="4">
        <v>42.5</v>
      </c>
      <c r="E917" s="4">
        <v>176950.83333333334</v>
      </c>
    </row>
    <row r="918" spans="1:5" x14ac:dyDescent="0.25">
      <c r="A918" s="2" t="s">
        <v>14</v>
      </c>
      <c r="B918" s="3">
        <v>194836.5</v>
      </c>
      <c r="C918" s="2" t="s">
        <v>82</v>
      </c>
      <c r="D918" s="4">
        <v>5</v>
      </c>
      <c r="E918" s="4">
        <v>14360.416666666668</v>
      </c>
    </row>
    <row r="919" spans="1:5" x14ac:dyDescent="0.25">
      <c r="A919" s="2" t="s">
        <v>5</v>
      </c>
      <c r="B919" s="3">
        <v>78750</v>
      </c>
      <c r="C919" s="2" t="s">
        <v>20</v>
      </c>
      <c r="D919" s="4">
        <v>160</v>
      </c>
      <c r="E919" s="4">
        <v>396754.16666666669</v>
      </c>
    </row>
    <row r="920" spans="1:5" x14ac:dyDescent="0.25">
      <c r="A920" s="2" t="s">
        <v>14</v>
      </c>
      <c r="B920" s="3">
        <v>241920</v>
      </c>
      <c r="C920" s="2" t="s">
        <v>25</v>
      </c>
      <c r="D920" s="4">
        <v>25</v>
      </c>
      <c r="E920" s="4">
        <v>134810</v>
      </c>
    </row>
    <row r="921" spans="1:5" x14ac:dyDescent="0.25">
      <c r="A921" s="2" t="s">
        <v>14</v>
      </c>
      <c r="B921" s="3">
        <v>96412.5</v>
      </c>
      <c r="C921" s="2" t="s">
        <v>68</v>
      </c>
      <c r="D921" s="4">
        <v>70</v>
      </c>
      <c r="E921" s="4">
        <v>131937.91666666669</v>
      </c>
    </row>
    <row r="922" spans="1:5" x14ac:dyDescent="0.25">
      <c r="A922" s="2" t="s">
        <v>7</v>
      </c>
      <c r="B922" s="3">
        <v>46665</v>
      </c>
      <c r="C922" s="2" t="s">
        <v>25</v>
      </c>
      <c r="D922" s="4">
        <v>37.5</v>
      </c>
      <c r="E922" s="4">
        <v>124948.33333333334</v>
      </c>
    </row>
    <row r="923" spans="1:5" x14ac:dyDescent="0.25">
      <c r="A923" s="2" t="s">
        <v>5</v>
      </c>
      <c r="B923" s="3">
        <v>78696</v>
      </c>
      <c r="C923" s="2" t="s">
        <v>20</v>
      </c>
      <c r="D923" s="4">
        <v>82.5</v>
      </c>
      <c r="E923" s="4">
        <v>191006.25</v>
      </c>
    </row>
    <row r="924" spans="1:5" x14ac:dyDescent="0.25">
      <c r="A924" s="2" t="s">
        <v>11</v>
      </c>
      <c r="B924" s="3">
        <v>237609</v>
      </c>
      <c r="C924" s="2" t="s">
        <v>48</v>
      </c>
      <c r="D924" s="4">
        <v>7.5</v>
      </c>
      <c r="E924" s="4">
        <v>14030</v>
      </c>
    </row>
    <row r="925" spans="1:5" x14ac:dyDescent="0.25">
      <c r="A925" s="2" t="s">
        <v>39</v>
      </c>
      <c r="B925" s="3">
        <v>228100.5</v>
      </c>
      <c r="C925" s="2" t="s">
        <v>34</v>
      </c>
      <c r="D925" s="4">
        <v>30</v>
      </c>
      <c r="E925" s="4">
        <v>89517.5</v>
      </c>
    </row>
    <row r="926" spans="1:5" x14ac:dyDescent="0.25">
      <c r="A926" s="2" t="s">
        <v>104</v>
      </c>
      <c r="B926" s="3">
        <v>248481</v>
      </c>
      <c r="C926" s="2" t="s">
        <v>25</v>
      </c>
      <c r="D926" s="4">
        <v>27.5</v>
      </c>
      <c r="E926" s="4">
        <v>151152.91666666669</v>
      </c>
    </row>
    <row r="927" spans="1:5" x14ac:dyDescent="0.25">
      <c r="A927" s="2" t="s">
        <v>13</v>
      </c>
      <c r="B927" s="3">
        <v>69759</v>
      </c>
      <c r="C927" s="2" t="s">
        <v>51</v>
      </c>
      <c r="D927" s="4">
        <v>20</v>
      </c>
      <c r="E927" s="4">
        <v>61355.833333333336</v>
      </c>
    </row>
    <row r="928" spans="1:5" x14ac:dyDescent="0.25">
      <c r="A928" s="2" t="s">
        <v>7</v>
      </c>
      <c r="B928" s="3">
        <v>122274</v>
      </c>
      <c r="C928" s="2" t="s">
        <v>38</v>
      </c>
      <c r="D928" s="4">
        <v>2.5</v>
      </c>
      <c r="E928" s="4">
        <v>7015</v>
      </c>
    </row>
    <row r="929" spans="1:5" x14ac:dyDescent="0.25">
      <c r="A929" s="2" t="s">
        <v>29</v>
      </c>
      <c r="B929" s="3">
        <v>170689.5</v>
      </c>
      <c r="C929" s="2" t="s">
        <v>20</v>
      </c>
      <c r="D929" s="4">
        <v>52.5</v>
      </c>
      <c r="E929" s="4">
        <v>147111.66666666669</v>
      </c>
    </row>
    <row r="930" spans="1:5" x14ac:dyDescent="0.25">
      <c r="A930" s="2" t="s">
        <v>14</v>
      </c>
      <c r="B930" s="3">
        <v>107275.5</v>
      </c>
      <c r="C930" s="2" t="s">
        <v>8</v>
      </c>
      <c r="D930" s="4">
        <v>65</v>
      </c>
      <c r="E930" s="4">
        <v>298569.58333333337</v>
      </c>
    </row>
    <row r="931" spans="1:5" x14ac:dyDescent="0.25">
      <c r="A931" s="2" t="s">
        <v>13</v>
      </c>
      <c r="B931" s="3">
        <v>134311.5</v>
      </c>
      <c r="C931" s="2" t="s">
        <v>28</v>
      </c>
      <c r="D931" s="4">
        <v>5</v>
      </c>
      <c r="E931" s="4">
        <v>23154.583333333336</v>
      </c>
    </row>
    <row r="932" spans="1:5" x14ac:dyDescent="0.25">
      <c r="A932" s="2" t="s">
        <v>15</v>
      </c>
      <c r="B932" s="3">
        <v>114304.5</v>
      </c>
      <c r="C932" s="2" t="s">
        <v>12</v>
      </c>
      <c r="D932" s="4">
        <v>12.5</v>
      </c>
      <c r="E932" s="4">
        <v>87890.833333333343</v>
      </c>
    </row>
    <row r="933" spans="1:5" x14ac:dyDescent="0.25">
      <c r="A933" s="2" t="s">
        <v>5</v>
      </c>
      <c r="B933" s="3">
        <v>221521.5</v>
      </c>
      <c r="C933" s="2" t="s">
        <v>23</v>
      </c>
      <c r="D933" s="4">
        <v>27.5</v>
      </c>
      <c r="E933" s="4">
        <v>74979.166666666672</v>
      </c>
    </row>
    <row r="934" spans="1:5" x14ac:dyDescent="0.25">
      <c r="A934" s="2" t="s">
        <v>13</v>
      </c>
      <c r="B934" s="3">
        <v>161271</v>
      </c>
      <c r="C934" s="2" t="s">
        <v>66</v>
      </c>
      <c r="D934" s="4">
        <v>7.5</v>
      </c>
      <c r="E934" s="4">
        <v>30067.916666666668</v>
      </c>
    </row>
    <row r="935" spans="1:5" x14ac:dyDescent="0.25">
      <c r="A935" s="2" t="s">
        <v>5</v>
      </c>
      <c r="B935" s="3">
        <v>44401.5</v>
      </c>
      <c r="C935" s="2" t="s">
        <v>25</v>
      </c>
      <c r="D935" s="4">
        <v>50</v>
      </c>
      <c r="E935" s="4">
        <v>250786.25</v>
      </c>
    </row>
    <row r="936" spans="1:5" x14ac:dyDescent="0.25">
      <c r="A936" s="2" t="s">
        <v>35</v>
      </c>
      <c r="B936" s="3">
        <v>260284.5</v>
      </c>
      <c r="C936" s="2" t="s">
        <v>34</v>
      </c>
      <c r="D936" s="4">
        <v>20</v>
      </c>
      <c r="E936" s="4">
        <v>41047.916666666672</v>
      </c>
    </row>
    <row r="937" spans="1:5" x14ac:dyDescent="0.25">
      <c r="A937" s="2" t="s">
        <v>15</v>
      </c>
      <c r="B937" s="3">
        <v>86152.5</v>
      </c>
      <c r="C937" s="2" t="s">
        <v>21</v>
      </c>
      <c r="D937" s="4">
        <v>25</v>
      </c>
      <c r="E937" s="4">
        <v>179492.5</v>
      </c>
    </row>
    <row r="938" spans="1:5" x14ac:dyDescent="0.25">
      <c r="A938" s="2" t="s">
        <v>5</v>
      </c>
      <c r="B938" s="3">
        <v>64408.5</v>
      </c>
      <c r="C938" s="2" t="s">
        <v>21</v>
      </c>
      <c r="D938" s="4">
        <v>12.5</v>
      </c>
      <c r="E938" s="4">
        <v>78664.583333333343</v>
      </c>
    </row>
    <row r="939" spans="1:5" x14ac:dyDescent="0.25">
      <c r="A939" s="2" t="s">
        <v>7</v>
      </c>
      <c r="B939" s="3">
        <v>286650</v>
      </c>
      <c r="C939" s="2" t="s">
        <v>51</v>
      </c>
      <c r="D939" s="4">
        <v>2.5</v>
      </c>
      <c r="E939" s="4">
        <v>8082.5</v>
      </c>
    </row>
    <row r="940" spans="1:5" x14ac:dyDescent="0.25">
      <c r="A940" s="2" t="s">
        <v>5</v>
      </c>
      <c r="B940" s="3">
        <v>283365</v>
      </c>
      <c r="C940" s="2" t="s">
        <v>27</v>
      </c>
      <c r="D940" s="4">
        <v>22.5</v>
      </c>
      <c r="E940" s="4">
        <v>46766.666666666672</v>
      </c>
    </row>
    <row r="941" spans="1:5" x14ac:dyDescent="0.25">
      <c r="A941" s="2" t="s">
        <v>14</v>
      </c>
      <c r="B941" s="3">
        <v>117022.5</v>
      </c>
      <c r="C941" s="2" t="s">
        <v>25</v>
      </c>
      <c r="D941" s="4">
        <v>12.5</v>
      </c>
      <c r="E941" s="4">
        <v>50858.75</v>
      </c>
    </row>
    <row r="942" spans="1:5" x14ac:dyDescent="0.25">
      <c r="A942" s="2" t="s">
        <v>7</v>
      </c>
      <c r="B942" s="3">
        <v>83380.5</v>
      </c>
      <c r="C942" s="2" t="s">
        <v>108</v>
      </c>
      <c r="D942" s="4">
        <v>2.5</v>
      </c>
      <c r="E942" s="4">
        <v>28034.583333333336</v>
      </c>
    </row>
    <row r="943" spans="1:5" x14ac:dyDescent="0.25">
      <c r="A943" s="2" t="s">
        <v>5</v>
      </c>
      <c r="B943" s="3">
        <v>136543.5</v>
      </c>
      <c r="C943" s="2" t="s">
        <v>20</v>
      </c>
      <c r="D943" s="4">
        <v>55</v>
      </c>
      <c r="E943" s="4">
        <v>143604.16666666669</v>
      </c>
    </row>
    <row r="944" spans="1:5" x14ac:dyDescent="0.25">
      <c r="A944" s="2" t="s">
        <v>5</v>
      </c>
      <c r="B944" s="3">
        <v>67671</v>
      </c>
      <c r="C944" s="2" t="s">
        <v>21</v>
      </c>
      <c r="D944" s="4">
        <v>10</v>
      </c>
      <c r="E944" s="4">
        <v>31160.833333333336</v>
      </c>
    </row>
    <row r="945" spans="1:5" x14ac:dyDescent="0.25">
      <c r="A945" s="2" t="s">
        <v>5</v>
      </c>
      <c r="B945" s="3">
        <v>141403.5</v>
      </c>
      <c r="C945" s="2" t="s">
        <v>19</v>
      </c>
      <c r="D945" s="4">
        <v>85</v>
      </c>
      <c r="E945" s="4">
        <v>333212.5</v>
      </c>
    </row>
    <row r="946" spans="1:5" x14ac:dyDescent="0.25">
      <c r="A946" s="2" t="s">
        <v>14</v>
      </c>
      <c r="B946" s="3">
        <v>67392</v>
      </c>
      <c r="C946" s="2" t="s">
        <v>43</v>
      </c>
      <c r="D946" s="4">
        <v>92.5</v>
      </c>
      <c r="E946" s="4">
        <v>604687.91666666674</v>
      </c>
    </row>
    <row r="947" spans="1:5" x14ac:dyDescent="0.25">
      <c r="A947" s="2" t="s">
        <v>15</v>
      </c>
      <c r="B947" s="3">
        <v>68328</v>
      </c>
      <c r="C947" s="2" t="s">
        <v>43</v>
      </c>
      <c r="D947" s="4">
        <v>110</v>
      </c>
      <c r="E947" s="4">
        <v>698831.25</v>
      </c>
    </row>
    <row r="948" spans="1:5" x14ac:dyDescent="0.25">
      <c r="A948" s="2" t="s">
        <v>14</v>
      </c>
      <c r="B948" s="3">
        <v>47583</v>
      </c>
      <c r="C948" s="2" t="s">
        <v>25</v>
      </c>
      <c r="D948" s="4">
        <v>5</v>
      </c>
      <c r="E948" s="4">
        <v>27551.666666666668</v>
      </c>
    </row>
    <row r="949" spans="1:5" x14ac:dyDescent="0.25">
      <c r="A949" s="2" t="s">
        <v>13</v>
      </c>
      <c r="B949" s="3">
        <v>95931</v>
      </c>
      <c r="C949" s="2" t="s">
        <v>38</v>
      </c>
      <c r="D949" s="4">
        <v>15</v>
      </c>
      <c r="E949" s="4">
        <v>34795.416666666672</v>
      </c>
    </row>
    <row r="950" spans="1:5" x14ac:dyDescent="0.25">
      <c r="A950" s="2" t="s">
        <v>9</v>
      </c>
      <c r="B950" s="3">
        <v>84636</v>
      </c>
      <c r="C950" s="2" t="s">
        <v>20</v>
      </c>
      <c r="D950" s="4">
        <v>25</v>
      </c>
      <c r="E950" s="4">
        <v>54137.5</v>
      </c>
    </row>
    <row r="951" spans="1:5" x14ac:dyDescent="0.25">
      <c r="A951" s="2" t="s">
        <v>14</v>
      </c>
      <c r="B951" s="3">
        <v>31756.5</v>
      </c>
      <c r="C951" s="2" t="s">
        <v>21</v>
      </c>
      <c r="D951" s="4">
        <v>15</v>
      </c>
      <c r="E951" s="4">
        <v>42827.083333333336</v>
      </c>
    </row>
    <row r="952" spans="1:5" x14ac:dyDescent="0.25">
      <c r="A952" s="2" t="s">
        <v>5</v>
      </c>
      <c r="B952" s="3">
        <v>110331</v>
      </c>
      <c r="C952" s="2" t="s">
        <v>8</v>
      </c>
      <c r="D952" s="4">
        <v>75</v>
      </c>
      <c r="E952" s="4">
        <v>411140</v>
      </c>
    </row>
    <row r="953" spans="1:5" x14ac:dyDescent="0.25">
      <c r="A953" s="2" t="s">
        <v>5</v>
      </c>
      <c r="B953" s="3">
        <v>64201.5</v>
      </c>
      <c r="C953" s="2" t="s">
        <v>19</v>
      </c>
      <c r="D953" s="4">
        <v>157.5</v>
      </c>
      <c r="E953" s="4">
        <v>460194.16666666669</v>
      </c>
    </row>
    <row r="954" spans="1:5" x14ac:dyDescent="0.25">
      <c r="A954" s="2" t="s">
        <v>7</v>
      </c>
      <c r="B954" s="3">
        <v>230832</v>
      </c>
      <c r="C954" s="2" t="s">
        <v>103</v>
      </c>
      <c r="D954" s="4">
        <v>5</v>
      </c>
      <c r="E954" s="4">
        <v>18300</v>
      </c>
    </row>
    <row r="955" spans="1:5" x14ac:dyDescent="0.25">
      <c r="A955" s="2" t="s">
        <v>9</v>
      </c>
      <c r="B955" s="3">
        <v>64309.5</v>
      </c>
      <c r="C955" s="2" t="s">
        <v>21</v>
      </c>
      <c r="D955" s="4">
        <v>7.5</v>
      </c>
      <c r="E955" s="4">
        <v>26179.166666666668</v>
      </c>
    </row>
    <row r="956" spans="1:5" x14ac:dyDescent="0.25">
      <c r="A956" s="2" t="s">
        <v>14</v>
      </c>
      <c r="B956" s="3">
        <v>77868</v>
      </c>
      <c r="C956" s="2" t="s">
        <v>16</v>
      </c>
      <c r="D956" s="4">
        <v>55</v>
      </c>
      <c r="E956" s="4">
        <v>254090.41666666669</v>
      </c>
    </row>
    <row r="957" spans="1:5" x14ac:dyDescent="0.25">
      <c r="A957" s="2" t="s">
        <v>11</v>
      </c>
      <c r="B957" s="3">
        <v>6907.5</v>
      </c>
      <c r="C957" s="2" t="s">
        <v>70</v>
      </c>
      <c r="D957" s="4">
        <v>575</v>
      </c>
      <c r="E957" s="4">
        <v>2394885.416666667</v>
      </c>
    </row>
    <row r="958" spans="1:5" x14ac:dyDescent="0.25">
      <c r="A958" s="2" t="s">
        <v>15</v>
      </c>
      <c r="B958" s="3">
        <v>86233.5</v>
      </c>
      <c r="C958" s="2" t="s">
        <v>21</v>
      </c>
      <c r="D958" s="4">
        <v>2.5</v>
      </c>
      <c r="E958" s="4">
        <v>13496.25</v>
      </c>
    </row>
    <row r="959" spans="1:5" x14ac:dyDescent="0.25">
      <c r="A959" s="2" t="s">
        <v>14</v>
      </c>
      <c r="B959" s="3">
        <v>153805.5</v>
      </c>
      <c r="C959" s="2" t="s">
        <v>21</v>
      </c>
      <c r="D959" s="4">
        <v>5</v>
      </c>
      <c r="E959" s="4">
        <v>22239.583333333336</v>
      </c>
    </row>
    <row r="960" spans="1:5" x14ac:dyDescent="0.25">
      <c r="A960" s="2" t="s">
        <v>29</v>
      </c>
      <c r="B960" s="3">
        <v>230076</v>
      </c>
      <c r="C960" s="2" t="s">
        <v>19</v>
      </c>
      <c r="D960" s="4">
        <v>25</v>
      </c>
      <c r="E960" s="4">
        <v>68142.083333333343</v>
      </c>
    </row>
    <row r="961" spans="1:5" x14ac:dyDescent="0.25">
      <c r="A961" s="2" t="s">
        <v>9</v>
      </c>
      <c r="B961" s="3">
        <v>221620.5</v>
      </c>
      <c r="C961" s="2" t="s">
        <v>43</v>
      </c>
      <c r="D961" s="4">
        <v>42.5</v>
      </c>
      <c r="E961" s="4">
        <v>226945.41666666669</v>
      </c>
    </row>
    <row r="962" spans="1:5" x14ac:dyDescent="0.25">
      <c r="A962" s="2" t="s">
        <v>14</v>
      </c>
      <c r="B962" s="3">
        <v>112000.5</v>
      </c>
      <c r="C962" s="2" t="s">
        <v>12</v>
      </c>
      <c r="D962" s="4">
        <v>22.5</v>
      </c>
      <c r="E962" s="4">
        <v>136614.58333333334</v>
      </c>
    </row>
    <row r="963" spans="1:5" x14ac:dyDescent="0.25">
      <c r="A963" s="2" t="s">
        <v>5</v>
      </c>
      <c r="B963" s="3">
        <v>103887</v>
      </c>
      <c r="C963" s="2" t="s">
        <v>109</v>
      </c>
      <c r="D963" s="4">
        <v>2.5</v>
      </c>
      <c r="E963" s="4">
        <v>10014.166666666668</v>
      </c>
    </row>
    <row r="964" spans="1:5" x14ac:dyDescent="0.25">
      <c r="A964" s="2" t="s">
        <v>15</v>
      </c>
      <c r="B964" s="3">
        <v>193297.5</v>
      </c>
      <c r="C964" s="2" t="s">
        <v>20</v>
      </c>
      <c r="D964" s="4">
        <v>152.5</v>
      </c>
      <c r="E964" s="4">
        <v>348055.83333333337</v>
      </c>
    </row>
    <row r="965" spans="1:5" x14ac:dyDescent="0.25">
      <c r="A965" s="2" t="s">
        <v>14</v>
      </c>
      <c r="B965" s="3">
        <v>106618.5</v>
      </c>
      <c r="C965" s="2" t="s">
        <v>30</v>
      </c>
      <c r="D965" s="4">
        <v>400</v>
      </c>
      <c r="E965" s="4">
        <v>1502430</v>
      </c>
    </row>
    <row r="966" spans="1:5" x14ac:dyDescent="0.25">
      <c r="A966" s="2" t="s">
        <v>11</v>
      </c>
      <c r="B966" s="3">
        <v>206104.5</v>
      </c>
      <c r="C966" s="2" t="s">
        <v>70</v>
      </c>
      <c r="D966" s="4">
        <v>132.5</v>
      </c>
      <c r="E966" s="4">
        <v>744149.16666666674</v>
      </c>
    </row>
    <row r="967" spans="1:5" x14ac:dyDescent="0.25">
      <c r="A967" s="2" t="s">
        <v>29</v>
      </c>
      <c r="B967" s="3">
        <v>264271.5</v>
      </c>
      <c r="C967" s="2" t="s">
        <v>43</v>
      </c>
      <c r="D967" s="4">
        <v>25</v>
      </c>
      <c r="E967" s="4">
        <v>119560</v>
      </c>
    </row>
    <row r="968" spans="1:5" x14ac:dyDescent="0.25">
      <c r="A968" s="2" t="s">
        <v>14</v>
      </c>
      <c r="B968" s="3">
        <v>47641.5</v>
      </c>
      <c r="C968" s="2" t="s">
        <v>25</v>
      </c>
      <c r="D968" s="4">
        <v>5</v>
      </c>
      <c r="E968" s="4">
        <v>25823.333333333336</v>
      </c>
    </row>
    <row r="969" spans="1:5" x14ac:dyDescent="0.25">
      <c r="A969" s="2" t="s">
        <v>15</v>
      </c>
      <c r="B969" s="3">
        <v>241060.5</v>
      </c>
      <c r="C969" s="2" t="s">
        <v>92</v>
      </c>
      <c r="D969" s="4">
        <v>15</v>
      </c>
      <c r="E969" s="4">
        <v>49537.083333333336</v>
      </c>
    </row>
    <row r="970" spans="1:5" x14ac:dyDescent="0.25">
      <c r="A970" s="2" t="s">
        <v>11</v>
      </c>
      <c r="B970" s="3">
        <v>21046.5</v>
      </c>
      <c r="C970" s="2" t="s">
        <v>85</v>
      </c>
      <c r="D970" s="4">
        <v>105</v>
      </c>
      <c r="E970" s="4">
        <v>280015.41666666669</v>
      </c>
    </row>
    <row r="971" spans="1:5" x14ac:dyDescent="0.25">
      <c r="A971" s="2" t="s">
        <v>7</v>
      </c>
      <c r="B971" s="3">
        <v>151560</v>
      </c>
      <c r="C971" s="2" t="s">
        <v>8</v>
      </c>
      <c r="D971" s="4">
        <v>27.5</v>
      </c>
      <c r="E971" s="4">
        <v>124897.5</v>
      </c>
    </row>
    <row r="972" spans="1:5" x14ac:dyDescent="0.25">
      <c r="A972" s="2" t="s">
        <v>17</v>
      </c>
      <c r="B972" s="3">
        <v>84303</v>
      </c>
      <c r="C972" s="2" t="s">
        <v>34</v>
      </c>
      <c r="D972" s="4">
        <v>72.5</v>
      </c>
      <c r="E972" s="4">
        <v>208848.75</v>
      </c>
    </row>
    <row r="973" spans="1:5" x14ac:dyDescent="0.25">
      <c r="A973" s="2" t="s">
        <v>35</v>
      </c>
      <c r="B973" s="3">
        <v>217552.5</v>
      </c>
      <c r="C973" s="2" t="s">
        <v>16</v>
      </c>
      <c r="D973" s="4">
        <v>2.5</v>
      </c>
      <c r="E973" s="4">
        <v>8997.5</v>
      </c>
    </row>
    <row r="974" spans="1:5" x14ac:dyDescent="0.25">
      <c r="A974" s="2" t="s">
        <v>13</v>
      </c>
      <c r="B974" s="3">
        <v>95904</v>
      </c>
      <c r="C974" s="2" t="s">
        <v>38</v>
      </c>
      <c r="D974" s="4">
        <v>17.5</v>
      </c>
      <c r="E974" s="4">
        <v>55433.75</v>
      </c>
    </row>
    <row r="975" spans="1:5" x14ac:dyDescent="0.25">
      <c r="A975" s="2" t="s">
        <v>15</v>
      </c>
      <c r="B975" s="3">
        <v>283518</v>
      </c>
      <c r="C975" s="2" t="s">
        <v>27</v>
      </c>
      <c r="D975" s="4">
        <v>25</v>
      </c>
      <c r="E975" s="4">
        <v>49562.5</v>
      </c>
    </row>
    <row r="976" spans="1:5" x14ac:dyDescent="0.25">
      <c r="A976" s="2" t="s">
        <v>7</v>
      </c>
      <c r="B976" s="3">
        <v>89847</v>
      </c>
      <c r="C976" s="2" t="s">
        <v>110</v>
      </c>
      <c r="D976" s="4">
        <v>5</v>
      </c>
      <c r="E976" s="4">
        <v>28034.583333333336</v>
      </c>
    </row>
    <row r="977" spans="1:5" x14ac:dyDescent="0.25">
      <c r="A977" s="2" t="s">
        <v>14</v>
      </c>
      <c r="B977" s="3">
        <v>154723.5</v>
      </c>
      <c r="C977" s="2" t="s">
        <v>28</v>
      </c>
      <c r="D977" s="4">
        <v>2.5</v>
      </c>
      <c r="E977" s="4">
        <v>42064.583333333336</v>
      </c>
    </row>
    <row r="978" spans="1:5" x14ac:dyDescent="0.25">
      <c r="A978" s="2" t="s">
        <v>14</v>
      </c>
      <c r="B978" s="3">
        <v>267511.5</v>
      </c>
      <c r="C978" s="2" t="s">
        <v>12</v>
      </c>
      <c r="D978" s="4">
        <v>12.5</v>
      </c>
      <c r="E978" s="4">
        <v>151813.75</v>
      </c>
    </row>
    <row r="979" spans="1:5" x14ac:dyDescent="0.25">
      <c r="A979" s="2" t="s">
        <v>15</v>
      </c>
      <c r="B979" s="3">
        <v>130549.5</v>
      </c>
      <c r="C979" s="2" t="s">
        <v>16</v>
      </c>
      <c r="D979" s="4">
        <v>47.5</v>
      </c>
      <c r="E979" s="4">
        <v>225293.33333333334</v>
      </c>
    </row>
    <row r="980" spans="1:5" x14ac:dyDescent="0.25">
      <c r="A980" s="2" t="s">
        <v>5</v>
      </c>
      <c r="B980" s="3">
        <v>152617.5</v>
      </c>
      <c r="C980" s="2" t="s">
        <v>28</v>
      </c>
      <c r="D980" s="4">
        <v>7.5</v>
      </c>
      <c r="E980" s="4">
        <v>18833.75</v>
      </c>
    </row>
    <row r="981" spans="1:5" x14ac:dyDescent="0.25">
      <c r="A981" s="2" t="s">
        <v>35</v>
      </c>
      <c r="B981" s="3">
        <v>228559.5</v>
      </c>
      <c r="C981" s="2" t="s">
        <v>25</v>
      </c>
      <c r="D981" s="4">
        <v>10</v>
      </c>
      <c r="E981" s="4">
        <v>41124.166666666672</v>
      </c>
    </row>
    <row r="982" spans="1:5" x14ac:dyDescent="0.25">
      <c r="A982" s="2" t="s">
        <v>5</v>
      </c>
      <c r="B982" s="3">
        <v>202473</v>
      </c>
      <c r="C982" s="2" t="s">
        <v>67</v>
      </c>
      <c r="D982" s="4">
        <v>27.5</v>
      </c>
      <c r="E982" s="4">
        <v>108961.25</v>
      </c>
    </row>
    <row r="983" spans="1:5" x14ac:dyDescent="0.25">
      <c r="A983" s="2" t="s">
        <v>5</v>
      </c>
      <c r="B983" s="3">
        <v>125109</v>
      </c>
      <c r="C983" s="2" t="s">
        <v>23</v>
      </c>
      <c r="D983" s="4">
        <v>100</v>
      </c>
      <c r="E983" s="4">
        <v>266620.83333333337</v>
      </c>
    </row>
    <row r="984" spans="1:5" x14ac:dyDescent="0.25">
      <c r="A984" s="2" t="s">
        <v>14</v>
      </c>
      <c r="B984" s="3">
        <v>48897</v>
      </c>
      <c r="C984" s="2" t="s">
        <v>25</v>
      </c>
      <c r="D984" s="4">
        <v>12.5</v>
      </c>
      <c r="E984" s="4">
        <v>42877.916666666672</v>
      </c>
    </row>
    <row r="985" spans="1:5" x14ac:dyDescent="0.25">
      <c r="A985" s="2" t="s">
        <v>7</v>
      </c>
      <c r="B985" s="3">
        <v>63544.5</v>
      </c>
      <c r="C985" s="2" t="s">
        <v>51</v>
      </c>
      <c r="D985" s="4">
        <v>35</v>
      </c>
      <c r="E985" s="4">
        <v>111782.5</v>
      </c>
    </row>
    <row r="986" spans="1:5" x14ac:dyDescent="0.25">
      <c r="A986" s="2" t="s">
        <v>14</v>
      </c>
      <c r="B986" s="3">
        <v>128623.5</v>
      </c>
      <c r="C986" s="2" t="s">
        <v>34</v>
      </c>
      <c r="D986" s="4">
        <v>37.5</v>
      </c>
      <c r="E986" s="4">
        <v>105555.41666666667</v>
      </c>
    </row>
    <row r="987" spans="1:5" x14ac:dyDescent="0.25">
      <c r="A987" s="2" t="s">
        <v>9</v>
      </c>
      <c r="B987" s="3">
        <v>106537.5</v>
      </c>
      <c r="C987" s="2" t="s">
        <v>30</v>
      </c>
      <c r="D987" s="4">
        <v>442.5</v>
      </c>
      <c r="E987" s="4">
        <v>1455002.5</v>
      </c>
    </row>
    <row r="988" spans="1:5" x14ac:dyDescent="0.25">
      <c r="A988" s="2" t="s">
        <v>5</v>
      </c>
      <c r="B988" s="3">
        <v>138982.5</v>
      </c>
      <c r="C988" s="2" t="s">
        <v>23</v>
      </c>
      <c r="D988" s="4">
        <v>80</v>
      </c>
      <c r="E988" s="4">
        <v>222650</v>
      </c>
    </row>
    <row r="989" spans="1:5" x14ac:dyDescent="0.25">
      <c r="A989" s="2" t="s">
        <v>14</v>
      </c>
      <c r="B989" s="3">
        <v>107100</v>
      </c>
      <c r="C989" s="2" t="s">
        <v>8</v>
      </c>
      <c r="D989" s="4">
        <v>132.5</v>
      </c>
      <c r="E989" s="4">
        <v>759958.33333333337</v>
      </c>
    </row>
    <row r="990" spans="1:5" x14ac:dyDescent="0.25">
      <c r="A990" s="2" t="s">
        <v>5</v>
      </c>
      <c r="B990" s="3">
        <v>143919</v>
      </c>
      <c r="C990" s="2" t="s">
        <v>23</v>
      </c>
      <c r="D990" s="4">
        <v>87.5</v>
      </c>
      <c r="E990" s="4">
        <v>244000</v>
      </c>
    </row>
    <row r="991" spans="1:5" x14ac:dyDescent="0.25">
      <c r="A991" s="2" t="s">
        <v>13</v>
      </c>
      <c r="B991" s="3">
        <v>95922</v>
      </c>
      <c r="C991" s="2" t="s">
        <v>38</v>
      </c>
      <c r="D991" s="4">
        <v>15</v>
      </c>
      <c r="E991" s="4">
        <v>44123.333333333336</v>
      </c>
    </row>
    <row r="992" spans="1:5" x14ac:dyDescent="0.25">
      <c r="A992" s="2" t="s">
        <v>11</v>
      </c>
      <c r="B992" s="3">
        <v>129451.5</v>
      </c>
      <c r="C992" s="2" t="s">
        <v>8</v>
      </c>
      <c r="D992" s="4">
        <v>150</v>
      </c>
      <c r="E992" s="4">
        <v>864675</v>
      </c>
    </row>
    <row r="993" spans="1:5" x14ac:dyDescent="0.25">
      <c r="A993" s="2" t="s">
        <v>62</v>
      </c>
      <c r="B993" s="3">
        <v>254277</v>
      </c>
      <c r="C993" s="2" t="s">
        <v>30</v>
      </c>
      <c r="D993" s="4">
        <v>232.5</v>
      </c>
      <c r="E993" s="4">
        <v>967231.25</v>
      </c>
    </row>
    <row r="994" spans="1:5" x14ac:dyDescent="0.25">
      <c r="A994" s="2" t="s">
        <v>7</v>
      </c>
      <c r="B994" s="3">
        <v>102307.5</v>
      </c>
      <c r="C994" s="2" t="s">
        <v>25</v>
      </c>
      <c r="D994" s="4">
        <v>20</v>
      </c>
      <c r="E994" s="4">
        <v>89237.916666666672</v>
      </c>
    </row>
    <row r="995" spans="1:5" x14ac:dyDescent="0.25">
      <c r="A995" s="2" t="s">
        <v>11</v>
      </c>
      <c r="B995" s="3">
        <v>159939</v>
      </c>
      <c r="C995" s="2" t="s">
        <v>66</v>
      </c>
      <c r="D995" s="4">
        <v>2.5</v>
      </c>
      <c r="E995" s="4">
        <v>5718.75</v>
      </c>
    </row>
    <row r="996" spans="1:5" x14ac:dyDescent="0.25">
      <c r="A996" s="2" t="s">
        <v>11</v>
      </c>
      <c r="B996" s="3">
        <v>33349.5</v>
      </c>
      <c r="C996" s="2" t="s">
        <v>70</v>
      </c>
      <c r="D996" s="4">
        <v>930</v>
      </c>
      <c r="E996" s="4">
        <v>4055152.916666667</v>
      </c>
    </row>
    <row r="997" spans="1:5" x14ac:dyDescent="0.25">
      <c r="A997" s="2" t="s">
        <v>15</v>
      </c>
      <c r="B997" s="3">
        <v>87561</v>
      </c>
      <c r="C997" s="2" t="s">
        <v>20</v>
      </c>
      <c r="D997" s="4">
        <v>55</v>
      </c>
      <c r="E997" s="4">
        <v>189633.75</v>
      </c>
    </row>
    <row r="998" spans="1:5" x14ac:dyDescent="0.25">
      <c r="A998" s="2" t="s">
        <v>11</v>
      </c>
      <c r="B998" s="3">
        <v>110799</v>
      </c>
      <c r="C998" s="2" t="s">
        <v>8</v>
      </c>
      <c r="D998" s="4">
        <v>202.5</v>
      </c>
      <c r="E998" s="4">
        <v>1237537.5</v>
      </c>
    </row>
    <row r="999" spans="1:5" x14ac:dyDescent="0.25">
      <c r="A999" s="2" t="s">
        <v>39</v>
      </c>
      <c r="B999" s="3">
        <v>273114</v>
      </c>
      <c r="C999" s="2" t="s">
        <v>21</v>
      </c>
      <c r="D999" s="4">
        <v>2.5</v>
      </c>
      <c r="E999" s="4">
        <v>7726.666666666667</v>
      </c>
    </row>
    <row r="1000" spans="1:5" x14ac:dyDescent="0.25">
      <c r="A1000" s="2" t="s">
        <v>14</v>
      </c>
      <c r="B1000" s="3">
        <v>26707.5</v>
      </c>
      <c r="C1000" s="2" t="s">
        <v>19</v>
      </c>
      <c r="D1000" s="4">
        <v>165</v>
      </c>
      <c r="E1000" s="4">
        <v>527446.66666666674</v>
      </c>
    </row>
    <row r="1001" spans="1:5" x14ac:dyDescent="0.25">
      <c r="A1001" s="2" t="s">
        <v>5</v>
      </c>
      <c r="B1001" s="3">
        <v>283563</v>
      </c>
      <c r="C1001" s="2" t="s">
        <v>27</v>
      </c>
      <c r="D1001" s="4">
        <v>55</v>
      </c>
      <c r="E1001" s="4">
        <v>102810.41666666667</v>
      </c>
    </row>
    <row r="1002" spans="1:5" x14ac:dyDescent="0.25">
      <c r="A1002" s="2" t="s">
        <v>5</v>
      </c>
      <c r="B1002" s="3">
        <v>136098</v>
      </c>
      <c r="C1002" s="2" t="s">
        <v>30</v>
      </c>
      <c r="D1002" s="4">
        <v>375</v>
      </c>
      <c r="E1002" s="4">
        <v>1349116.6666666667</v>
      </c>
    </row>
    <row r="1003" spans="1:5" x14ac:dyDescent="0.25">
      <c r="A1003" s="2" t="s">
        <v>9</v>
      </c>
      <c r="B1003" s="3">
        <v>130909.5</v>
      </c>
      <c r="C1003" s="2" t="s">
        <v>12</v>
      </c>
      <c r="D1003" s="4">
        <v>25</v>
      </c>
      <c r="E1003" s="4">
        <v>134810</v>
      </c>
    </row>
    <row r="1004" spans="1:5" x14ac:dyDescent="0.25">
      <c r="A1004" s="2" t="s">
        <v>5</v>
      </c>
      <c r="B1004" s="3">
        <v>96417</v>
      </c>
      <c r="C1004" s="2" t="s">
        <v>21</v>
      </c>
      <c r="D1004" s="4">
        <v>30</v>
      </c>
      <c r="E1004" s="4">
        <v>142358.75</v>
      </c>
    </row>
    <row r="1005" spans="1:5" x14ac:dyDescent="0.25">
      <c r="A1005" s="2" t="s">
        <v>15</v>
      </c>
      <c r="B1005" s="3">
        <v>304182</v>
      </c>
      <c r="C1005" s="2" t="s">
        <v>20</v>
      </c>
      <c r="D1005" s="4">
        <v>22.5</v>
      </c>
      <c r="E1005" s="4">
        <v>68523.333333333343</v>
      </c>
    </row>
    <row r="1006" spans="1:5" x14ac:dyDescent="0.25">
      <c r="A1006" s="2" t="s">
        <v>11</v>
      </c>
      <c r="B1006" s="3">
        <v>110803.5</v>
      </c>
      <c r="C1006" s="2" t="s">
        <v>8</v>
      </c>
      <c r="D1006" s="4">
        <v>85</v>
      </c>
      <c r="E1006" s="4">
        <v>361780.83333333337</v>
      </c>
    </row>
    <row r="1007" spans="1:5" x14ac:dyDescent="0.25">
      <c r="A1007" s="2" t="s">
        <v>17</v>
      </c>
      <c r="B1007" s="3">
        <v>200097</v>
      </c>
      <c r="C1007" s="2" t="s">
        <v>51</v>
      </c>
      <c r="D1007" s="4">
        <v>22.5</v>
      </c>
      <c r="E1007" s="4">
        <v>49460.833333333336</v>
      </c>
    </row>
    <row r="1008" spans="1:5" x14ac:dyDescent="0.25">
      <c r="A1008" s="2" t="s">
        <v>14</v>
      </c>
      <c r="B1008" s="3">
        <v>283090.5</v>
      </c>
      <c r="C1008" s="2" t="s">
        <v>27</v>
      </c>
      <c r="D1008" s="4">
        <v>52.5</v>
      </c>
      <c r="E1008" s="4">
        <v>105479.16666666667</v>
      </c>
    </row>
    <row r="1009" spans="1:5" x14ac:dyDescent="0.25">
      <c r="A1009" s="2" t="s">
        <v>14</v>
      </c>
      <c r="B1009" s="3">
        <v>31851</v>
      </c>
      <c r="C1009" s="2" t="s">
        <v>21</v>
      </c>
      <c r="D1009" s="4">
        <v>5</v>
      </c>
      <c r="E1009" s="4">
        <v>18554.166666666668</v>
      </c>
    </row>
    <row r="1010" spans="1:5" x14ac:dyDescent="0.25">
      <c r="A1010" s="2" t="s">
        <v>5</v>
      </c>
      <c r="B1010" s="3">
        <v>136372.5</v>
      </c>
      <c r="C1010" s="2" t="s">
        <v>61</v>
      </c>
      <c r="D1010" s="4">
        <v>15</v>
      </c>
      <c r="E1010" s="4">
        <v>66210.416666666672</v>
      </c>
    </row>
    <row r="1011" spans="1:5" x14ac:dyDescent="0.25">
      <c r="A1011" s="2" t="s">
        <v>15</v>
      </c>
      <c r="B1011" s="3">
        <v>122188.5</v>
      </c>
      <c r="C1011" s="2" t="s">
        <v>47</v>
      </c>
      <c r="D1011" s="4">
        <v>2.5</v>
      </c>
      <c r="E1011" s="4">
        <v>23485</v>
      </c>
    </row>
    <row r="1012" spans="1:5" x14ac:dyDescent="0.25">
      <c r="A1012" s="2" t="s">
        <v>13</v>
      </c>
      <c r="B1012" s="3">
        <v>29164.5</v>
      </c>
      <c r="C1012" s="2" t="s">
        <v>57</v>
      </c>
      <c r="D1012" s="4">
        <v>35</v>
      </c>
      <c r="E1012" s="4">
        <v>132268.33333333334</v>
      </c>
    </row>
    <row r="1013" spans="1:5" x14ac:dyDescent="0.25">
      <c r="A1013" s="2" t="s">
        <v>14</v>
      </c>
      <c r="B1013" s="3">
        <v>73948.5</v>
      </c>
      <c r="C1013" s="2" t="s">
        <v>53</v>
      </c>
      <c r="D1013" s="4">
        <v>35</v>
      </c>
      <c r="E1013" s="4">
        <v>194640.83333333334</v>
      </c>
    </row>
    <row r="1014" spans="1:5" x14ac:dyDescent="0.25">
      <c r="A1014" s="2" t="s">
        <v>9</v>
      </c>
      <c r="B1014" s="3">
        <v>106704</v>
      </c>
      <c r="C1014" s="2" t="s">
        <v>30</v>
      </c>
      <c r="D1014" s="4">
        <v>142.5</v>
      </c>
      <c r="E1014" s="4">
        <v>486119.16666666669</v>
      </c>
    </row>
    <row r="1015" spans="1:5" x14ac:dyDescent="0.25">
      <c r="A1015" s="2" t="s">
        <v>13</v>
      </c>
      <c r="B1015" s="3">
        <v>95841</v>
      </c>
      <c r="C1015" s="2" t="s">
        <v>38</v>
      </c>
      <c r="D1015" s="4">
        <v>7.5</v>
      </c>
      <c r="E1015" s="4">
        <v>21909.166666666668</v>
      </c>
    </row>
    <row r="1016" spans="1:5" x14ac:dyDescent="0.25">
      <c r="A1016" s="2" t="s">
        <v>13</v>
      </c>
      <c r="B1016" s="3">
        <v>26667</v>
      </c>
      <c r="C1016" s="2" t="s">
        <v>19</v>
      </c>
      <c r="D1016" s="4">
        <v>190</v>
      </c>
      <c r="E1016" s="4">
        <v>604357.5</v>
      </c>
    </row>
    <row r="1017" spans="1:5" x14ac:dyDescent="0.25">
      <c r="A1017" s="2" t="s">
        <v>13</v>
      </c>
      <c r="B1017" s="3">
        <v>70555.5</v>
      </c>
      <c r="C1017" s="2" t="s">
        <v>51</v>
      </c>
      <c r="D1017" s="4">
        <v>10</v>
      </c>
      <c r="E1017" s="4">
        <v>47097.083333333336</v>
      </c>
    </row>
    <row r="1018" spans="1:5" x14ac:dyDescent="0.25">
      <c r="A1018" s="2" t="s">
        <v>7</v>
      </c>
      <c r="B1018" s="3">
        <v>86058</v>
      </c>
      <c r="C1018" s="2" t="s">
        <v>21</v>
      </c>
      <c r="D1018" s="4">
        <v>30</v>
      </c>
      <c r="E1018" s="4">
        <v>142917.91666666669</v>
      </c>
    </row>
    <row r="1019" spans="1:5" x14ac:dyDescent="0.25">
      <c r="A1019" s="2" t="s">
        <v>9</v>
      </c>
      <c r="B1019" s="3">
        <v>109863</v>
      </c>
      <c r="C1019" s="2" t="s">
        <v>8</v>
      </c>
      <c r="D1019" s="4">
        <v>65</v>
      </c>
      <c r="E1019" s="4">
        <v>320631.25</v>
      </c>
    </row>
    <row r="1020" spans="1:5" x14ac:dyDescent="0.25">
      <c r="A1020" s="2" t="s">
        <v>5</v>
      </c>
      <c r="B1020" s="3">
        <v>64543.5</v>
      </c>
      <c r="C1020" s="2" t="s">
        <v>21</v>
      </c>
      <c r="D1020" s="4">
        <v>7.5</v>
      </c>
      <c r="E1020" s="4">
        <v>24018.75</v>
      </c>
    </row>
    <row r="1021" spans="1:5" x14ac:dyDescent="0.25">
      <c r="A1021" s="2" t="s">
        <v>15</v>
      </c>
      <c r="B1021" s="3">
        <v>40063.5</v>
      </c>
      <c r="C1021" s="2" t="s">
        <v>44</v>
      </c>
      <c r="D1021" s="4">
        <v>42.5</v>
      </c>
      <c r="E1021" s="4">
        <v>151966.25</v>
      </c>
    </row>
    <row r="1022" spans="1:5" x14ac:dyDescent="0.25">
      <c r="A1022" s="2" t="s">
        <v>11</v>
      </c>
      <c r="B1022" s="3">
        <v>206194.5</v>
      </c>
      <c r="C1022" s="2" t="s">
        <v>111</v>
      </c>
      <c r="D1022" s="4">
        <v>7.5</v>
      </c>
      <c r="E1022" s="4">
        <v>69489.166666666672</v>
      </c>
    </row>
    <row r="1023" spans="1:5" x14ac:dyDescent="0.25">
      <c r="A1023" s="2" t="s">
        <v>13</v>
      </c>
      <c r="B1023" s="3">
        <v>120249</v>
      </c>
      <c r="C1023" s="2" t="s">
        <v>16</v>
      </c>
      <c r="D1023" s="4">
        <v>45</v>
      </c>
      <c r="E1023" s="4">
        <v>217668.33333333334</v>
      </c>
    </row>
    <row r="1024" spans="1:5" x14ac:dyDescent="0.25">
      <c r="A1024" s="2" t="s">
        <v>9</v>
      </c>
      <c r="B1024" s="3">
        <v>230895</v>
      </c>
      <c r="C1024" s="2" t="s">
        <v>10</v>
      </c>
      <c r="D1024" s="4">
        <v>2.5</v>
      </c>
      <c r="E1024" s="4">
        <v>14843.333333333334</v>
      </c>
    </row>
    <row r="1025" spans="1:5" x14ac:dyDescent="0.25">
      <c r="A1025" s="2" t="s">
        <v>11</v>
      </c>
      <c r="B1025" s="3">
        <v>74934</v>
      </c>
      <c r="C1025" s="2" t="s">
        <v>43</v>
      </c>
      <c r="D1025" s="4">
        <v>47.5</v>
      </c>
      <c r="E1025" s="4">
        <v>269747.08333333337</v>
      </c>
    </row>
    <row r="1026" spans="1:5" x14ac:dyDescent="0.25">
      <c r="A1026" s="2" t="s">
        <v>14</v>
      </c>
      <c r="B1026" s="3">
        <v>283059</v>
      </c>
      <c r="C1026" s="2" t="s">
        <v>27</v>
      </c>
      <c r="D1026" s="4">
        <v>80</v>
      </c>
      <c r="E1026" s="4">
        <v>150847.91666666669</v>
      </c>
    </row>
    <row r="1027" spans="1:5" x14ac:dyDescent="0.25">
      <c r="A1027" s="2" t="s">
        <v>5</v>
      </c>
      <c r="B1027" s="3">
        <v>94351.5</v>
      </c>
      <c r="C1027" s="2" t="s">
        <v>12</v>
      </c>
      <c r="D1027" s="4">
        <v>2.5</v>
      </c>
      <c r="E1027" s="4">
        <v>12200</v>
      </c>
    </row>
    <row r="1028" spans="1:5" x14ac:dyDescent="0.25">
      <c r="A1028" s="2" t="s">
        <v>14</v>
      </c>
      <c r="B1028" s="3">
        <v>107217</v>
      </c>
      <c r="C1028" s="2" t="s">
        <v>8</v>
      </c>
      <c r="D1028" s="4">
        <v>67.5</v>
      </c>
      <c r="E1028" s="4">
        <v>304567.91666666669</v>
      </c>
    </row>
    <row r="1029" spans="1:5" x14ac:dyDescent="0.25">
      <c r="A1029" s="2" t="s">
        <v>13</v>
      </c>
      <c r="B1029" s="3">
        <v>242010</v>
      </c>
      <c r="C1029" s="2" t="s">
        <v>25</v>
      </c>
      <c r="D1029" s="4">
        <v>2.5</v>
      </c>
      <c r="E1029" s="4">
        <v>5210.416666666667</v>
      </c>
    </row>
    <row r="1030" spans="1:5" x14ac:dyDescent="0.25">
      <c r="A1030" s="2" t="s">
        <v>14</v>
      </c>
      <c r="B1030" s="3">
        <v>144585</v>
      </c>
      <c r="C1030" s="2" t="s">
        <v>20</v>
      </c>
      <c r="D1030" s="4">
        <v>77.5</v>
      </c>
      <c r="E1030" s="4">
        <v>176239.16666666669</v>
      </c>
    </row>
    <row r="1031" spans="1:5" x14ac:dyDescent="0.25">
      <c r="A1031" s="2" t="s">
        <v>7</v>
      </c>
      <c r="B1031" s="3">
        <v>23647.5</v>
      </c>
      <c r="C1031" s="2" t="s">
        <v>42</v>
      </c>
      <c r="D1031" s="4">
        <v>5</v>
      </c>
      <c r="E1031" s="4">
        <v>33626.25</v>
      </c>
    </row>
    <row r="1032" spans="1:5" x14ac:dyDescent="0.25">
      <c r="A1032" s="2" t="s">
        <v>17</v>
      </c>
      <c r="B1032" s="3">
        <v>187524</v>
      </c>
      <c r="C1032" s="2" t="s">
        <v>23</v>
      </c>
      <c r="D1032" s="4">
        <v>180</v>
      </c>
      <c r="E1032" s="4">
        <v>522058.33333333337</v>
      </c>
    </row>
    <row r="1033" spans="1:5" x14ac:dyDescent="0.25">
      <c r="A1033" s="2" t="s">
        <v>14</v>
      </c>
      <c r="B1033" s="3">
        <v>103923</v>
      </c>
      <c r="C1033" s="2" t="s">
        <v>109</v>
      </c>
      <c r="D1033" s="4">
        <v>5</v>
      </c>
      <c r="E1033" s="4">
        <v>14411.25</v>
      </c>
    </row>
    <row r="1034" spans="1:5" x14ac:dyDescent="0.25">
      <c r="A1034" s="2" t="s">
        <v>5</v>
      </c>
      <c r="B1034" s="3">
        <v>139045.5</v>
      </c>
      <c r="C1034" s="2" t="s">
        <v>23</v>
      </c>
      <c r="D1034" s="4">
        <v>25</v>
      </c>
      <c r="E1034" s="4">
        <v>88450</v>
      </c>
    </row>
    <row r="1035" spans="1:5" x14ac:dyDescent="0.25">
      <c r="A1035" s="2" t="s">
        <v>9</v>
      </c>
      <c r="B1035" s="3">
        <v>238252.5</v>
      </c>
      <c r="C1035" s="2" t="s">
        <v>12</v>
      </c>
      <c r="D1035" s="4">
        <v>25</v>
      </c>
      <c r="E1035" s="4">
        <v>116077.91666666667</v>
      </c>
    </row>
    <row r="1036" spans="1:5" x14ac:dyDescent="0.25">
      <c r="A1036" s="2" t="s">
        <v>13</v>
      </c>
      <c r="B1036" s="3">
        <v>277681.5</v>
      </c>
      <c r="C1036" s="2" t="s">
        <v>38</v>
      </c>
      <c r="D1036" s="4">
        <v>2.5</v>
      </c>
      <c r="E1036" s="4">
        <v>14487.5</v>
      </c>
    </row>
    <row r="1037" spans="1:5" x14ac:dyDescent="0.25">
      <c r="A1037" s="2" t="s">
        <v>15</v>
      </c>
      <c r="B1037" s="3">
        <v>44653.5</v>
      </c>
      <c r="C1037" s="2" t="s">
        <v>112</v>
      </c>
      <c r="D1037" s="4">
        <v>10</v>
      </c>
      <c r="E1037" s="4">
        <v>151839.16666666669</v>
      </c>
    </row>
    <row r="1038" spans="1:5" x14ac:dyDescent="0.25">
      <c r="A1038" s="2" t="s">
        <v>7</v>
      </c>
      <c r="B1038" s="3">
        <v>86031</v>
      </c>
      <c r="C1038" s="2" t="s">
        <v>21</v>
      </c>
      <c r="D1038" s="4">
        <v>5</v>
      </c>
      <c r="E1038" s="4">
        <v>16165</v>
      </c>
    </row>
    <row r="1039" spans="1:5" x14ac:dyDescent="0.25">
      <c r="A1039" s="2" t="s">
        <v>13</v>
      </c>
      <c r="B1039" s="3">
        <v>108792</v>
      </c>
      <c r="C1039" s="2" t="s">
        <v>8</v>
      </c>
      <c r="D1039" s="4">
        <v>80</v>
      </c>
      <c r="E1039" s="4">
        <v>339820.83333333337</v>
      </c>
    </row>
    <row r="1040" spans="1:5" x14ac:dyDescent="0.25">
      <c r="A1040" s="2" t="s">
        <v>11</v>
      </c>
      <c r="B1040" s="3">
        <v>114345</v>
      </c>
      <c r="C1040" s="2" t="s">
        <v>12</v>
      </c>
      <c r="D1040" s="4">
        <v>7.5</v>
      </c>
      <c r="E1040" s="4">
        <v>40742.916666666672</v>
      </c>
    </row>
    <row r="1041" spans="1:5" x14ac:dyDescent="0.25">
      <c r="A1041" s="2" t="s">
        <v>14</v>
      </c>
      <c r="B1041" s="3">
        <v>40603.5</v>
      </c>
      <c r="C1041" s="2" t="s">
        <v>70</v>
      </c>
      <c r="D1041" s="4">
        <v>672.5</v>
      </c>
      <c r="E1041" s="4">
        <v>3011214.166666667</v>
      </c>
    </row>
    <row r="1042" spans="1:5" x14ac:dyDescent="0.25">
      <c r="A1042" s="2" t="s">
        <v>13</v>
      </c>
      <c r="B1042" s="3">
        <v>89941.5</v>
      </c>
      <c r="C1042" s="2" t="s">
        <v>95</v>
      </c>
      <c r="D1042" s="4">
        <v>92.5</v>
      </c>
      <c r="E1042" s="4">
        <v>350394.16666666669</v>
      </c>
    </row>
    <row r="1043" spans="1:5" x14ac:dyDescent="0.25">
      <c r="A1043" s="2" t="s">
        <v>13</v>
      </c>
      <c r="B1043" s="3">
        <v>49972.5</v>
      </c>
      <c r="C1043" s="2" t="s">
        <v>25</v>
      </c>
      <c r="D1043" s="4">
        <v>52.5</v>
      </c>
      <c r="E1043" s="4">
        <v>268882.91666666669</v>
      </c>
    </row>
    <row r="1044" spans="1:5" x14ac:dyDescent="0.25">
      <c r="A1044" s="2" t="s">
        <v>17</v>
      </c>
      <c r="B1044" s="3">
        <v>122220</v>
      </c>
      <c r="C1044" s="2" t="s">
        <v>68</v>
      </c>
      <c r="D1044" s="4">
        <v>130</v>
      </c>
      <c r="E1044" s="4">
        <v>294655.41666666669</v>
      </c>
    </row>
    <row r="1045" spans="1:5" x14ac:dyDescent="0.25">
      <c r="A1045" s="2" t="s">
        <v>14</v>
      </c>
      <c r="B1045" s="3">
        <v>179937</v>
      </c>
      <c r="C1045" s="2" t="s">
        <v>43</v>
      </c>
      <c r="D1045" s="4">
        <v>62.5</v>
      </c>
      <c r="E1045" s="4">
        <v>327010.83333333337</v>
      </c>
    </row>
    <row r="1046" spans="1:5" x14ac:dyDescent="0.25">
      <c r="A1046" s="2" t="s">
        <v>5</v>
      </c>
      <c r="B1046" s="3">
        <v>106843.5</v>
      </c>
      <c r="C1046" s="2" t="s">
        <v>30</v>
      </c>
      <c r="D1046" s="4">
        <v>42.5</v>
      </c>
      <c r="E1046" s="4">
        <v>167038.33333333334</v>
      </c>
    </row>
    <row r="1047" spans="1:5" x14ac:dyDescent="0.25">
      <c r="A1047" s="2" t="s">
        <v>13</v>
      </c>
      <c r="B1047" s="3">
        <v>114529.5</v>
      </c>
      <c r="C1047" s="2" t="s">
        <v>8</v>
      </c>
      <c r="D1047" s="4">
        <v>12.5</v>
      </c>
      <c r="E1047" s="4">
        <v>43487.916666666672</v>
      </c>
    </row>
    <row r="1048" spans="1:5" x14ac:dyDescent="0.25">
      <c r="A1048" s="2" t="s">
        <v>13</v>
      </c>
      <c r="B1048" s="3">
        <v>80289</v>
      </c>
      <c r="C1048" s="2" t="s">
        <v>21</v>
      </c>
      <c r="D1048" s="4">
        <v>10</v>
      </c>
      <c r="E1048" s="4">
        <v>24501.666666666668</v>
      </c>
    </row>
    <row r="1049" spans="1:5" x14ac:dyDescent="0.25">
      <c r="A1049" s="2" t="s">
        <v>5</v>
      </c>
      <c r="B1049" s="3">
        <v>208845</v>
      </c>
      <c r="C1049" s="2" t="s">
        <v>24</v>
      </c>
      <c r="D1049" s="4">
        <v>2.5</v>
      </c>
      <c r="E1049" s="4">
        <v>4702.0833333333339</v>
      </c>
    </row>
    <row r="1050" spans="1:5" x14ac:dyDescent="0.25">
      <c r="A1050" s="2" t="s">
        <v>17</v>
      </c>
      <c r="B1050" s="3">
        <v>145291.5</v>
      </c>
      <c r="C1050" s="2" t="s">
        <v>51</v>
      </c>
      <c r="D1050" s="4">
        <v>20</v>
      </c>
      <c r="E1050" s="4">
        <v>57060.416666666672</v>
      </c>
    </row>
    <row r="1051" spans="1:5" x14ac:dyDescent="0.25">
      <c r="A1051" s="2" t="s">
        <v>5</v>
      </c>
      <c r="B1051" s="3">
        <v>64489.5</v>
      </c>
      <c r="C1051" s="2" t="s">
        <v>21</v>
      </c>
      <c r="D1051" s="4">
        <v>15</v>
      </c>
      <c r="E1051" s="4">
        <v>57416.25</v>
      </c>
    </row>
    <row r="1052" spans="1:5" x14ac:dyDescent="0.25">
      <c r="A1052" s="2" t="s">
        <v>9</v>
      </c>
      <c r="B1052" s="3">
        <v>64242</v>
      </c>
      <c r="C1052" s="2" t="s">
        <v>21</v>
      </c>
      <c r="D1052" s="4">
        <v>5</v>
      </c>
      <c r="E1052" s="4">
        <v>16317.5</v>
      </c>
    </row>
    <row r="1053" spans="1:5" x14ac:dyDescent="0.25">
      <c r="A1053" s="2" t="s">
        <v>14</v>
      </c>
      <c r="B1053" s="3">
        <v>96394.5</v>
      </c>
      <c r="C1053" s="2" t="s">
        <v>95</v>
      </c>
      <c r="D1053" s="4">
        <v>75</v>
      </c>
      <c r="E1053" s="4">
        <v>254802.08333333334</v>
      </c>
    </row>
    <row r="1054" spans="1:5" x14ac:dyDescent="0.25">
      <c r="A1054" s="2" t="s">
        <v>5</v>
      </c>
      <c r="B1054" s="3">
        <v>89878.5</v>
      </c>
      <c r="C1054" s="2" t="s">
        <v>113</v>
      </c>
      <c r="D1054" s="4">
        <v>12.5</v>
      </c>
      <c r="E1054" s="4">
        <v>52434.583333333336</v>
      </c>
    </row>
    <row r="1055" spans="1:5" x14ac:dyDescent="0.25">
      <c r="A1055" s="2" t="s">
        <v>11</v>
      </c>
      <c r="B1055" s="3">
        <v>138321</v>
      </c>
      <c r="C1055" s="2" t="s">
        <v>71</v>
      </c>
      <c r="D1055" s="4">
        <v>127.5</v>
      </c>
      <c r="E1055" s="4">
        <v>544475.83333333337</v>
      </c>
    </row>
    <row r="1056" spans="1:5" x14ac:dyDescent="0.25">
      <c r="A1056" s="2" t="s">
        <v>11</v>
      </c>
      <c r="B1056" s="3">
        <v>154570.5</v>
      </c>
      <c r="C1056" s="2" t="s">
        <v>28</v>
      </c>
      <c r="D1056" s="4">
        <v>2.5</v>
      </c>
      <c r="E1056" s="4">
        <v>10065</v>
      </c>
    </row>
    <row r="1057" spans="1:5" x14ac:dyDescent="0.25">
      <c r="A1057" s="2" t="s">
        <v>13</v>
      </c>
      <c r="B1057" s="3">
        <v>70537.5</v>
      </c>
      <c r="C1057" s="2" t="s">
        <v>96</v>
      </c>
      <c r="D1057" s="4">
        <v>2.5</v>
      </c>
      <c r="E1057" s="4">
        <v>28568.333333333336</v>
      </c>
    </row>
    <row r="1058" spans="1:5" x14ac:dyDescent="0.25">
      <c r="A1058" s="2" t="s">
        <v>29</v>
      </c>
      <c r="B1058" s="3">
        <v>204889.5</v>
      </c>
      <c r="C1058" s="2" t="s">
        <v>28</v>
      </c>
      <c r="D1058" s="4">
        <v>5</v>
      </c>
      <c r="E1058" s="4">
        <v>17054.583333333336</v>
      </c>
    </row>
    <row r="1059" spans="1:5" x14ac:dyDescent="0.25">
      <c r="A1059" s="2" t="s">
        <v>15</v>
      </c>
      <c r="B1059" s="3">
        <v>40059</v>
      </c>
      <c r="C1059" s="2" t="s">
        <v>44</v>
      </c>
      <c r="D1059" s="4">
        <v>52.5</v>
      </c>
      <c r="E1059" s="4">
        <v>196216.66666666669</v>
      </c>
    </row>
    <row r="1060" spans="1:5" x14ac:dyDescent="0.25">
      <c r="A1060" s="2" t="s">
        <v>11</v>
      </c>
      <c r="B1060" s="3">
        <v>163593</v>
      </c>
      <c r="C1060" s="2" t="s">
        <v>55</v>
      </c>
      <c r="D1060" s="4">
        <v>52.5</v>
      </c>
      <c r="E1060" s="4">
        <v>168817.5</v>
      </c>
    </row>
    <row r="1061" spans="1:5" x14ac:dyDescent="0.25">
      <c r="A1061" s="2" t="s">
        <v>29</v>
      </c>
      <c r="B1061" s="3">
        <v>166356</v>
      </c>
      <c r="C1061" s="2" t="s">
        <v>8</v>
      </c>
      <c r="D1061" s="4">
        <v>5</v>
      </c>
      <c r="E1061" s="4">
        <v>23383.333333333336</v>
      </c>
    </row>
    <row r="1062" spans="1:5" x14ac:dyDescent="0.25">
      <c r="A1062" s="2" t="s">
        <v>15</v>
      </c>
      <c r="B1062" s="3">
        <v>80194.5</v>
      </c>
      <c r="C1062" s="2" t="s">
        <v>16</v>
      </c>
      <c r="D1062" s="4">
        <v>67.5</v>
      </c>
      <c r="E1062" s="4">
        <v>257826.66666666669</v>
      </c>
    </row>
    <row r="1063" spans="1:5" x14ac:dyDescent="0.25">
      <c r="A1063" s="2" t="s">
        <v>9</v>
      </c>
      <c r="B1063" s="3">
        <v>72279</v>
      </c>
      <c r="C1063" s="2" t="s">
        <v>16</v>
      </c>
      <c r="D1063" s="4">
        <v>57.5</v>
      </c>
      <c r="E1063" s="4">
        <v>267637.5</v>
      </c>
    </row>
    <row r="1064" spans="1:5" x14ac:dyDescent="0.25">
      <c r="A1064" s="2" t="s">
        <v>5</v>
      </c>
      <c r="B1064" s="3">
        <v>238266</v>
      </c>
      <c r="C1064" s="2" t="s">
        <v>20</v>
      </c>
      <c r="D1064" s="4">
        <v>47.5</v>
      </c>
      <c r="E1064" s="4">
        <v>97472.916666666672</v>
      </c>
    </row>
    <row r="1065" spans="1:5" x14ac:dyDescent="0.25">
      <c r="A1065" s="2" t="s">
        <v>11</v>
      </c>
      <c r="B1065" s="3">
        <v>84514.5</v>
      </c>
      <c r="C1065" s="2" t="s">
        <v>21</v>
      </c>
      <c r="D1065" s="4">
        <v>7.5</v>
      </c>
      <c r="E1065" s="4">
        <v>26992.5</v>
      </c>
    </row>
    <row r="1066" spans="1:5" x14ac:dyDescent="0.25">
      <c r="A1066" s="2" t="s">
        <v>9</v>
      </c>
      <c r="B1066" s="3">
        <v>109989</v>
      </c>
      <c r="C1066" s="2" t="s">
        <v>8</v>
      </c>
      <c r="D1066" s="4">
        <v>40</v>
      </c>
      <c r="E1066" s="4">
        <v>226437.08333333334</v>
      </c>
    </row>
    <row r="1067" spans="1:5" x14ac:dyDescent="0.25">
      <c r="A1067" s="2" t="s">
        <v>35</v>
      </c>
      <c r="B1067" s="3">
        <v>223614</v>
      </c>
      <c r="C1067" s="2" t="s">
        <v>8</v>
      </c>
      <c r="D1067" s="4">
        <v>37.5</v>
      </c>
      <c r="E1067" s="4">
        <v>198555</v>
      </c>
    </row>
    <row r="1068" spans="1:5" x14ac:dyDescent="0.25">
      <c r="A1068" s="2" t="s">
        <v>14</v>
      </c>
      <c r="B1068" s="3">
        <v>49036.5</v>
      </c>
      <c r="C1068" s="2" t="s">
        <v>25</v>
      </c>
      <c r="D1068" s="4">
        <v>22.5</v>
      </c>
      <c r="E1068" s="4">
        <v>128227.08333333334</v>
      </c>
    </row>
    <row r="1069" spans="1:5" x14ac:dyDescent="0.25">
      <c r="A1069" s="2" t="s">
        <v>5</v>
      </c>
      <c r="B1069" s="3">
        <v>115362</v>
      </c>
      <c r="C1069" s="2" t="s">
        <v>38</v>
      </c>
      <c r="D1069" s="4">
        <v>10</v>
      </c>
      <c r="E1069" s="4">
        <v>18274.583333333336</v>
      </c>
    </row>
    <row r="1070" spans="1:5" x14ac:dyDescent="0.25">
      <c r="A1070" s="2" t="s">
        <v>15</v>
      </c>
      <c r="B1070" s="3">
        <v>73044</v>
      </c>
      <c r="C1070" s="2" t="s">
        <v>25</v>
      </c>
      <c r="D1070" s="4">
        <v>55</v>
      </c>
      <c r="E1070" s="4">
        <v>233960.41666666669</v>
      </c>
    </row>
    <row r="1071" spans="1:5" x14ac:dyDescent="0.25">
      <c r="A1071" s="2" t="s">
        <v>13</v>
      </c>
      <c r="B1071" s="3">
        <v>199044</v>
      </c>
      <c r="C1071" s="2" t="s">
        <v>16</v>
      </c>
      <c r="D1071" s="4">
        <v>15</v>
      </c>
      <c r="E1071" s="4">
        <v>67201.666666666672</v>
      </c>
    </row>
    <row r="1072" spans="1:5" x14ac:dyDescent="0.25">
      <c r="A1072" s="2" t="s">
        <v>7</v>
      </c>
      <c r="B1072" s="3">
        <v>105057</v>
      </c>
      <c r="C1072" s="2" t="s">
        <v>21</v>
      </c>
      <c r="D1072" s="4">
        <v>32.5</v>
      </c>
      <c r="E1072" s="4">
        <v>151000.41666666669</v>
      </c>
    </row>
    <row r="1073" spans="1:5" x14ac:dyDescent="0.25">
      <c r="A1073" s="2" t="s">
        <v>13</v>
      </c>
      <c r="B1073" s="3">
        <v>257175</v>
      </c>
      <c r="C1073" s="2" t="s">
        <v>43</v>
      </c>
      <c r="D1073" s="4">
        <v>97.5</v>
      </c>
      <c r="E1073" s="4">
        <v>646040.83333333337</v>
      </c>
    </row>
    <row r="1074" spans="1:5" x14ac:dyDescent="0.25">
      <c r="A1074" s="2" t="s">
        <v>31</v>
      </c>
      <c r="B1074" s="3">
        <v>283558.5</v>
      </c>
      <c r="C1074" s="2" t="s">
        <v>27</v>
      </c>
      <c r="D1074" s="4">
        <v>12.5</v>
      </c>
      <c r="E1074" s="4">
        <v>28212.5</v>
      </c>
    </row>
    <row r="1075" spans="1:5" x14ac:dyDescent="0.25">
      <c r="A1075" s="2" t="s">
        <v>17</v>
      </c>
      <c r="B1075" s="3">
        <v>214690.5</v>
      </c>
      <c r="C1075" s="2" t="s">
        <v>40</v>
      </c>
      <c r="D1075" s="4">
        <v>77.5</v>
      </c>
      <c r="E1075" s="4">
        <v>268374.58333333337</v>
      </c>
    </row>
    <row r="1076" spans="1:5" x14ac:dyDescent="0.25">
      <c r="A1076" s="2" t="s">
        <v>14</v>
      </c>
      <c r="B1076" s="3">
        <v>208701</v>
      </c>
      <c r="C1076" s="2" t="s">
        <v>24</v>
      </c>
      <c r="D1076" s="4">
        <v>2.5</v>
      </c>
      <c r="E1076" s="4">
        <v>5591.666666666667</v>
      </c>
    </row>
    <row r="1077" spans="1:5" x14ac:dyDescent="0.25">
      <c r="A1077" s="2" t="s">
        <v>13</v>
      </c>
      <c r="B1077" s="3">
        <v>80406</v>
      </c>
      <c r="C1077" s="2" t="s">
        <v>21</v>
      </c>
      <c r="D1077" s="4">
        <v>7.5</v>
      </c>
      <c r="E1077" s="4">
        <v>37820</v>
      </c>
    </row>
    <row r="1078" spans="1:5" x14ac:dyDescent="0.25">
      <c r="A1078" s="2" t="s">
        <v>14</v>
      </c>
      <c r="B1078" s="3">
        <v>297049.5</v>
      </c>
      <c r="C1078" s="2" t="s">
        <v>12</v>
      </c>
      <c r="D1078" s="4">
        <v>7.5</v>
      </c>
      <c r="E1078" s="4">
        <v>53578.333333333336</v>
      </c>
    </row>
    <row r="1079" spans="1:5" x14ac:dyDescent="0.25">
      <c r="A1079" s="2" t="s">
        <v>41</v>
      </c>
      <c r="B1079" s="3">
        <v>293085</v>
      </c>
      <c r="C1079" s="2" t="s">
        <v>20</v>
      </c>
      <c r="D1079" s="4">
        <v>32.5</v>
      </c>
      <c r="E1079" s="4">
        <v>74852.083333333343</v>
      </c>
    </row>
    <row r="1080" spans="1:5" x14ac:dyDescent="0.25">
      <c r="A1080" s="2" t="s">
        <v>5</v>
      </c>
      <c r="B1080" s="3">
        <v>106911</v>
      </c>
      <c r="C1080" s="2" t="s">
        <v>30</v>
      </c>
      <c r="D1080" s="4">
        <v>332.5</v>
      </c>
      <c r="E1080" s="4">
        <v>1184797.9166666667</v>
      </c>
    </row>
    <row r="1081" spans="1:5" x14ac:dyDescent="0.25">
      <c r="A1081" s="2" t="s">
        <v>9</v>
      </c>
      <c r="B1081" s="3">
        <v>35496</v>
      </c>
      <c r="C1081" s="2" t="s">
        <v>46</v>
      </c>
      <c r="D1081" s="4">
        <v>5</v>
      </c>
      <c r="E1081" s="4">
        <v>36295</v>
      </c>
    </row>
    <row r="1082" spans="1:5" x14ac:dyDescent="0.25">
      <c r="A1082" s="2" t="s">
        <v>14</v>
      </c>
      <c r="B1082" s="3">
        <v>106605</v>
      </c>
      <c r="C1082" s="2" t="s">
        <v>30</v>
      </c>
      <c r="D1082" s="4">
        <v>515</v>
      </c>
      <c r="E1082" s="4">
        <v>1837269.1666666667</v>
      </c>
    </row>
    <row r="1083" spans="1:5" x14ac:dyDescent="0.25">
      <c r="A1083" s="2" t="s">
        <v>11</v>
      </c>
      <c r="B1083" s="3">
        <v>283572</v>
      </c>
      <c r="C1083" s="2" t="s">
        <v>27</v>
      </c>
      <c r="D1083" s="4">
        <v>137.5</v>
      </c>
      <c r="E1083" s="4">
        <v>300170.83333333337</v>
      </c>
    </row>
    <row r="1084" spans="1:5" x14ac:dyDescent="0.25">
      <c r="A1084" s="2" t="s">
        <v>9</v>
      </c>
      <c r="B1084" s="3">
        <v>109984.5</v>
      </c>
      <c r="C1084" s="2" t="s">
        <v>8</v>
      </c>
      <c r="D1084" s="4">
        <v>122.5</v>
      </c>
      <c r="E1084" s="4">
        <v>543306.66666666674</v>
      </c>
    </row>
    <row r="1085" spans="1:5" x14ac:dyDescent="0.25">
      <c r="A1085" s="2" t="s">
        <v>15</v>
      </c>
      <c r="B1085" s="3">
        <v>86197.5</v>
      </c>
      <c r="C1085" s="2" t="s">
        <v>21</v>
      </c>
      <c r="D1085" s="4">
        <v>7.5</v>
      </c>
      <c r="E1085" s="4">
        <v>31923.333333333336</v>
      </c>
    </row>
    <row r="1086" spans="1:5" x14ac:dyDescent="0.25">
      <c r="A1086" s="2" t="s">
        <v>17</v>
      </c>
      <c r="B1086" s="3">
        <v>70474.5</v>
      </c>
      <c r="C1086" s="2" t="s">
        <v>43</v>
      </c>
      <c r="D1086" s="4">
        <v>75</v>
      </c>
      <c r="E1086" s="4">
        <v>478112.91666666669</v>
      </c>
    </row>
    <row r="1087" spans="1:5" x14ac:dyDescent="0.25">
      <c r="A1087" s="2" t="s">
        <v>11</v>
      </c>
      <c r="B1087" s="3">
        <v>81067.5</v>
      </c>
      <c r="C1087" s="2" t="s">
        <v>21</v>
      </c>
      <c r="D1087" s="4">
        <v>25</v>
      </c>
      <c r="E1087" s="4">
        <v>119077.08333333334</v>
      </c>
    </row>
    <row r="1088" spans="1:5" x14ac:dyDescent="0.25">
      <c r="A1088" s="2" t="s">
        <v>13</v>
      </c>
      <c r="B1088" s="3">
        <v>80361</v>
      </c>
      <c r="C1088" s="2" t="s">
        <v>21</v>
      </c>
      <c r="D1088" s="4">
        <v>22.5</v>
      </c>
      <c r="E1088" s="4">
        <v>102022.5</v>
      </c>
    </row>
    <row r="1089" spans="1:5" x14ac:dyDescent="0.25">
      <c r="A1089" s="2" t="s">
        <v>17</v>
      </c>
      <c r="B1089" s="3">
        <v>296977.5</v>
      </c>
      <c r="C1089" s="2" t="s">
        <v>68</v>
      </c>
      <c r="D1089" s="4">
        <v>15</v>
      </c>
      <c r="E1089" s="4">
        <v>43055.833333333336</v>
      </c>
    </row>
    <row r="1090" spans="1:5" x14ac:dyDescent="0.25">
      <c r="A1090" s="2" t="s">
        <v>13</v>
      </c>
      <c r="B1090" s="3">
        <v>116190</v>
      </c>
      <c r="C1090" s="2" t="s">
        <v>43</v>
      </c>
      <c r="D1090" s="4">
        <v>70</v>
      </c>
      <c r="E1090" s="4">
        <v>367474.16666666669</v>
      </c>
    </row>
    <row r="1091" spans="1:5" x14ac:dyDescent="0.25">
      <c r="A1091" s="2" t="s">
        <v>5</v>
      </c>
      <c r="B1091" s="3">
        <v>266598</v>
      </c>
      <c r="C1091" s="2" t="s">
        <v>43</v>
      </c>
      <c r="D1091" s="4">
        <v>52.5</v>
      </c>
      <c r="E1091" s="4">
        <v>295799.16666666669</v>
      </c>
    </row>
    <row r="1092" spans="1:5" x14ac:dyDescent="0.25">
      <c r="A1092" s="2" t="s">
        <v>5</v>
      </c>
      <c r="B1092" s="3">
        <v>282987</v>
      </c>
      <c r="C1092" s="2" t="s">
        <v>27</v>
      </c>
      <c r="D1092" s="4">
        <v>55</v>
      </c>
      <c r="E1092" s="4">
        <v>80062.5</v>
      </c>
    </row>
    <row r="1093" spans="1:5" x14ac:dyDescent="0.25">
      <c r="A1093" s="2" t="s">
        <v>13</v>
      </c>
      <c r="B1093" s="3">
        <v>241960.5</v>
      </c>
      <c r="C1093" s="2" t="s">
        <v>25</v>
      </c>
      <c r="D1093" s="4">
        <v>10</v>
      </c>
      <c r="E1093" s="4">
        <v>31923.333333333336</v>
      </c>
    </row>
    <row r="1094" spans="1:5" x14ac:dyDescent="0.25">
      <c r="A1094" s="2" t="s">
        <v>11</v>
      </c>
      <c r="B1094" s="3">
        <v>189652.5</v>
      </c>
      <c r="C1094" s="2" t="s">
        <v>19</v>
      </c>
      <c r="D1094" s="4">
        <v>150</v>
      </c>
      <c r="E1094" s="4">
        <v>415791.25</v>
      </c>
    </row>
    <row r="1095" spans="1:5" x14ac:dyDescent="0.25">
      <c r="A1095" s="2" t="s">
        <v>15</v>
      </c>
      <c r="B1095" s="3">
        <v>68310</v>
      </c>
      <c r="C1095" s="2" t="s">
        <v>43</v>
      </c>
      <c r="D1095" s="4">
        <v>27.5</v>
      </c>
      <c r="E1095" s="4">
        <v>190320</v>
      </c>
    </row>
    <row r="1096" spans="1:5" x14ac:dyDescent="0.25">
      <c r="A1096" s="2" t="s">
        <v>14</v>
      </c>
      <c r="B1096" s="3">
        <v>263371.5</v>
      </c>
      <c r="C1096" s="2" t="s">
        <v>101</v>
      </c>
      <c r="D1096" s="4">
        <v>2.5</v>
      </c>
      <c r="E1096" s="4">
        <v>7218.3333333333339</v>
      </c>
    </row>
    <row r="1097" spans="1:5" x14ac:dyDescent="0.25">
      <c r="A1097" s="2" t="s">
        <v>9</v>
      </c>
      <c r="B1097" s="3">
        <v>116199</v>
      </c>
      <c r="C1097" s="2" t="s">
        <v>20</v>
      </c>
      <c r="D1097" s="4">
        <v>57.5</v>
      </c>
      <c r="E1097" s="4">
        <v>149322.91666666669</v>
      </c>
    </row>
    <row r="1098" spans="1:5" x14ac:dyDescent="0.25">
      <c r="A1098" s="2" t="s">
        <v>13</v>
      </c>
      <c r="B1098" s="3">
        <v>95926.5</v>
      </c>
      <c r="C1098" s="2" t="s">
        <v>38</v>
      </c>
      <c r="D1098" s="4">
        <v>20</v>
      </c>
      <c r="E1098" s="4">
        <v>55484.583333333336</v>
      </c>
    </row>
    <row r="1099" spans="1:5" x14ac:dyDescent="0.25">
      <c r="A1099" s="2" t="s">
        <v>14</v>
      </c>
      <c r="B1099" s="3">
        <v>118570.5</v>
      </c>
      <c r="C1099" s="2" t="s">
        <v>51</v>
      </c>
      <c r="D1099" s="4">
        <v>42.5</v>
      </c>
      <c r="E1099" s="4">
        <v>134581.25</v>
      </c>
    </row>
    <row r="1100" spans="1:5" x14ac:dyDescent="0.25">
      <c r="A1100" s="2" t="s">
        <v>14</v>
      </c>
      <c r="B1100" s="3">
        <v>238459.5</v>
      </c>
      <c r="C1100" s="2" t="s">
        <v>28</v>
      </c>
      <c r="D1100" s="4">
        <v>7.5</v>
      </c>
      <c r="E1100" s="4">
        <v>18681.25</v>
      </c>
    </row>
    <row r="1101" spans="1:5" x14ac:dyDescent="0.25">
      <c r="A1101" s="2" t="s">
        <v>17</v>
      </c>
      <c r="B1101" s="3">
        <v>60061.5</v>
      </c>
      <c r="C1101" s="2" t="s">
        <v>61</v>
      </c>
      <c r="D1101" s="4">
        <v>27.5</v>
      </c>
      <c r="E1101" s="4">
        <v>135826.66666666669</v>
      </c>
    </row>
    <row r="1102" spans="1:5" x14ac:dyDescent="0.25">
      <c r="A1102" s="2" t="s">
        <v>14</v>
      </c>
      <c r="B1102" s="3">
        <v>68278.5</v>
      </c>
      <c r="C1102" s="2" t="s">
        <v>43</v>
      </c>
      <c r="D1102" s="4">
        <v>112.5</v>
      </c>
      <c r="E1102" s="4">
        <v>932537.5</v>
      </c>
    </row>
    <row r="1103" spans="1:5" x14ac:dyDescent="0.25">
      <c r="A1103" s="2" t="s">
        <v>11</v>
      </c>
      <c r="B1103" s="3">
        <v>225148.5</v>
      </c>
      <c r="C1103" s="2" t="s">
        <v>28</v>
      </c>
      <c r="D1103" s="4">
        <v>10</v>
      </c>
      <c r="E1103" s="4">
        <v>39192.5</v>
      </c>
    </row>
    <row r="1104" spans="1:5" x14ac:dyDescent="0.25">
      <c r="A1104" s="2" t="s">
        <v>17</v>
      </c>
      <c r="B1104" s="3">
        <v>80433</v>
      </c>
      <c r="C1104" s="2" t="s">
        <v>21</v>
      </c>
      <c r="D1104" s="4">
        <v>25</v>
      </c>
      <c r="E1104" s="4">
        <v>102480</v>
      </c>
    </row>
    <row r="1105" spans="1:5" x14ac:dyDescent="0.25">
      <c r="A1105" s="2" t="s">
        <v>5</v>
      </c>
      <c r="B1105" s="3">
        <v>35208</v>
      </c>
      <c r="C1105" s="2" t="s">
        <v>61</v>
      </c>
      <c r="D1105" s="4">
        <v>100</v>
      </c>
      <c r="E1105" s="4">
        <v>377386.66666666669</v>
      </c>
    </row>
    <row r="1106" spans="1:5" x14ac:dyDescent="0.25">
      <c r="A1106" s="2" t="s">
        <v>14</v>
      </c>
      <c r="B1106" s="3">
        <v>49018.5</v>
      </c>
      <c r="C1106" s="2" t="s">
        <v>25</v>
      </c>
      <c r="D1106" s="4">
        <v>7.5</v>
      </c>
      <c r="E1106" s="4">
        <v>44809.583333333336</v>
      </c>
    </row>
    <row r="1107" spans="1:5" x14ac:dyDescent="0.25">
      <c r="A1107" s="2" t="s">
        <v>15</v>
      </c>
      <c r="B1107" s="3">
        <v>193189.5</v>
      </c>
      <c r="C1107" s="2" t="s">
        <v>66</v>
      </c>
      <c r="D1107" s="4">
        <v>2.5</v>
      </c>
      <c r="E1107" s="4">
        <v>10065</v>
      </c>
    </row>
    <row r="1108" spans="1:5" x14ac:dyDescent="0.25">
      <c r="A1108" s="2" t="s">
        <v>15</v>
      </c>
      <c r="B1108" s="3">
        <v>283158</v>
      </c>
      <c r="C1108" s="2" t="s">
        <v>27</v>
      </c>
      <c r="D1108" s="4">
        <v>32.5</v>
      </c>
      <c r="E1108" s="4">
        <v>54137.5</v>
      </c>
    </row>
    <row r="1109" spans="1:5" x14ac:dyDescent="0.25">
      <c r="A1109" s="2" t="s">
        <v>17</v>
      </c>
      <c r="B1109" s="3">
        <v>129600</v>
      </c>
      <c r="C1109" s="2" t="s">
        <v>8</v>
      </c>
      <c r="D1109" s="4">
        <v>52.5</v>
      </c>
      <c r="E1109" s="4">
        <v>270560.41666666669</v>
      </c>
    </row>
    <row r="1110" spans="1:5" x14ac:dyDescent="0.25">
      <c r="A1110" s="2" t="s">
        <v>5</v>
      </c>
      <c r="B1110" s="3">
        <v>114363</v>
      </c>
      <c r="C1110" s="2" t="s">
        <v>12</v>
      </c>
      <c r="D1110" s="4">
        <v>5</v>
      </c>
      <c r="E1110" s="4">
        <v>38989.166666666672</v>
      </c>
    </row>
    <row r="1111" spans="1:5" x14ac:dyDescent="0.25">
      <c r="A1111" s="2" t="s">
        <v>5</v>
      </c>
      <c r="B1111" s="3">
        <v>110187</v>
      </c>
      <c r="C1111" s="2" t="s">
        <v>8</v>
      </c>
      <c r="D1111" s="4">
        <v>50</v>
      </c>
      <c r="E1111" s="4">
        <v>382088.75</v>
      </c>
    </row>
    <row r="1112" spans="1:5" x14ac:dyDescent="0.25">
      <c r="A1112" s="2" t="s">
        <v>14</v>
      </c>
      <c r="B1112" s="3">
        <v>234688.5</v>
      </c>
      <c r="C1112" s="2" t="s">
        <v>28</v>
      </c>
      <c r="D1112" s="4">
        <v>12.5</v>
      </c>
      <c r="E1112" s="4">
        <v>27068.75</v>
      </c>
    </row>
    <row r="1113" spans="1:5" x14ac:dyDescent="0.25">
      <c r="A1113" s="2" t="s">
        <v>33</v>
      </c>
      <c r="B1113" s="3">
        <v>278289</v>
      </c>
      <c r="C1113" s="2" t="s">
        <v>36</v>
      </c>
      <c r="D1113" s="4">
        <v>10</v>
      </c>
      <c r="E1113" s="4">
        <v>32152.083333333336</v>
      </c>
    </row>
    <row r="1114" spans="1:5" x14ac:dyDescent="0.25">
      <c r="A1114" s="2" t="s">
        <v>29</v>
      </c>
      <c r="B1114" s="3">
        <v>204880.5</v>
      </c>
      <c r="C1114" s="2" t="s">
        <v>12</v>
      </c>
      <c r="D1114" s="4">
        <v>7.5</v>
      </c>
      <c r="E1114" s="4">
        <v>44530</v>
      </c>
    </row>
    <row r="1115" spans="1:5" x14ac:dyDescent="0.25">
      <c r="A1115" s="2" t="s">
        <v>5</v>
      </c>
      <c r="B1115" s="3">
        <v>106713</v>
      </c>
      <c r="C1115" s="2" t="s">
        <v>30</v>
      </c>
      <c r="D1115" s="4">
        <v>135</v>
      </c>
      <c r="E1115" s="4">
        <v>470945.41666666669</v>
      </c>
    </row>
    <row r="1116" spans="1:5" x14ac:dyDescent="0.25">
      <c r="A1116" s="2" t="s">
        <v>5</v>
      </c>
      <c r="B1116" s="3">
        <v>89865</v>
      </c>
      <c r="C1116" s="2" t="s">
        <v>53</v>
      </c>
      <c r="D1116" s="4">
        <v>30</v>
      </c>
      <c r="E1116" s="4">
        <v>126676.66666666667</v>
      </c>
    </row>
    <row r="1117" spans="1:5" x14ac:dyDescent="0.25">
      <c r="A1117" s="2" t="s">
        <v>17</v>
      </c>
      <c r="B1117" s="3">
        <v>109035</v>
      </c>
      <c r="C1117" s="2" t="s">
        <v>8</v>
      </c>
      <c r="D1117" s="4">
        <v>95</v>
      </c>
      <c r="E1117" s="4">
        <v>424127.91666666669</v>
      </c>
    </row>
    <row r="1118" spans="1:5" x14ac:dyDescent="0.25">
      <c r="A1118" s="2" t="s">
        <v>7</v>
      </c>
      <c r="B1118" s="3">
        <v>86062.5</v>
      </c>
      <c r="C1118" s="2" t="s">
        <v>21</v>
      </c>
      <c r="D1118" s="4">
        <v>5</v>
      </c>
      <c r="E1118" s="4">
        <v>37362.5</v>
      </c>
    </row>
    <row r="1119" spans="1:5" x14ac:dyDescent="0.25">
      <c r="A1119" s="2" t="s">
        <v>29</v>
      </c>
      <c r="B1119" s="3">
        <v>166392</v>
      </c>
      <c r="C1119" s="2" t="s">
        <v>8</v>
      </c>
      <c r="D1119" s="4">
        <v>32.5</v>
      </c>
      <c r="E1119" s="4">
        <v>111680.83333333334</v>
      </c>
    </row>
    <row r="1120" spans="1:5" x14ac:dyDescent="0.25">
      <c r="A1120" s="2" t="s">
        <v>11</v>
      </c>
      <c r="B1120" s="3">
        <v>81022.5</v>
      </c>
      <c r="C1120" s="2" t="s">
        <v>21</v>
      </c>
      <c r="D1120" s="4">
        <v>45</v>
      </c>
      <c r="E1120" s="4">
        <v>203663.75</v>
      </c>
    </row>
    <row r="1121" spans="1:5" x14ac:dyDescent="0.25">
      <c r="A1121" s="2" t="s">
        <v>13</v>
      </c>
      <c r="B1121" s="3">
        <v>117081</v>
      </c>
      <c r="C1121" s="2" t="s">
        <v>21</v>
      </c>
      <c r="D1121" s="4">
        <v>2.5</v>
      </c>
      <c r="E1121" s="4">
        <v>10293.75</v>
      </c>
    </row>
    <row r="1122" spans="1:5" x14ac:dyDescent="0.25">
      <c r="A1122" s="2" t="s">
        <v>5</v>
      </c>
      <c r="B1122" s="3">
        <v>296847</v>
      </c>
      <c r="C1122" s="2" t="s">
        <v>59</v>
      </c>
      <c r="D1122" s="4">
        <v>17.5</v>
      </c>
      <c r="E1122" s="4">
        <v>37921.666666666672</v>
      </c>
    </row>
    <row r="1123" spans="1:5" x14ac:dyDescent="0.25">
      <c r="A1123" s="2" t="s">
        <v>7</v>
      </c>
      <c r="B1123" s="3">
        <v>62653.5</v>
      </c>
      <c r="C1123" s="2" t="s">
        <v>51</v>
      </c>
      <c r="D1123" s="4">
        <v>45</v>
      </c>
      <c r="E1123" s="4">
        <v>160125</v>
      </c>
    </row>
    <row r="1124" spans="1:5" x14ac:dyDescent="0.25">
      <c r="A1124" s="2" t="s">
        <v>5</v>
      </c>
      <c r="B1124" s="3">
        <v>271102.5</v>
      </c>
      <c r="C1124" s="2" t="s">
        <v>8</v>
      </c>
      <c r="D1124" s="4">
        <v>35</v>
      </c>
      <c r="E1124" s="4">
        <v>157354.58333333334</v>
      </c>
    </row>
    <row r="1125" spans="1:5" x14ac:dyDescent="0.25">
      <c r="A1125" s="2" t="s">
        <v>33</v>
      </c>
      <c r="B1125" s="3">
        <v>266782.5</v>
      </c>
      <c r="C1125" s="2" t="s">
        <v>8</v>
      </c>
      <c r="D1125" s="4">
        <v>52.5</v>
      </c>
      <c r="E1125" s="4">
        <v>233884.16666666669</v>
      </c>
    </row>
    <row r="1126" spans="1:5" x14ac:dyDescent="0.25">
      <c r="A1126" s="2" t="s">
        <v>17</v>
      </c>
      <c r="B1126" s="3">
        <v>57150</v>
      </c>
      <c r="C1126" s="2" t="s">
        <v>114</v>
      </c>
      <c r="D1126" s="4">
        <v>15</v>
      </c>
      <c r="E1126" s="4">
        <v>220184.58333333334</v>
      </c>
    </row>
    <row r="1127" spans="1:5" x14ac:dyDescent="0.25">
      <c r="A1127" s="2" t="s">
        <v>14</v>
      </c>
      <c r="B1127" s="3">
        <v>77850</v>
      </c>
      <c r="C1127" s="2" t="s">
        <v>16</v>
      </c>
      <c r="D1127" s="4">
        <v>102.5</v>
      </c>
      <c r="E1127" s="4">
        <v>464692.91666666669</v>
      </c>
    </row>
    <row r="1128" spans="1:5" x14ac:dyDescent="0.25">
      <c r="A1128" s="2" t="s">
        <v>14</v>
      </c>
      <c r="B1128" s="3">
        <v>39298.5</v>
      </c>
      <c r="C1128" s="2" t="s">
        <v>44</v>
      </c>
      <c r="D1128" s="4">
        <v>70</v>
      </c>
      <c r="E1128" s="4">
        <v>248854.58333333334</v>
      </c>
    </row>
    <row r="1129" spans="1:5" x14ac:dyDescent="0.25">
      <c r="A1129" s="2" t="s">
        <v>14</v>
      </c>
      <c r="B1129" s="3">
        <v>49032</v>
      </c>
      <c r="C1129" s="2" t="s">
        <v>69</v>
      </c>
      <c r="D1129" s="4">
        <v>262.5</v>
      </c>
      <c r="E1129" s="4">
        <v>975161.25</v>
      </c>
    </row>
    <row r="1130" spans="1:5" x14ac:dyDescent="0.25">
      <c r="A1130" s="2" t="s">
        <v>13</v>
      </c>
      <c r="B1130" s="3">
        <v>272749.5</v>
      </c>
      <c r="C1130" s="2" t="s">
        <v>81</v>
      </c>
      <c r="D1130" s="4">
        <v>5</v>
      </c>
      <c r="E1130" s="4">
        <v>16012.5</v>
      </c>
    </row>
    <row r="1131" spans="1:5" x14ac:dyDescent="0.25">
      <c r="A1131" s="2" t="s">
        <v>35</v>
      </c>
      <c r="B1131" s="3">
        <v>185292</v>
      </c>
      <c r="C1131" s="2" t="s">
        <v>61</v>
      </c>
      <c r="D1131" s="4">
        <v>17.5</v>
      </c>
      <c r="E1131" s="4">
        <v>72767.916666666672</v>
      </c>
    </row>
    <row r="1132" spans="1:5" x14ac:dyDescent="0.25">
      <c r="A1132" s="2" t="s">
        <v>5</v>
      </c>
      <c r="B1132" s="3">
        <v>110106</v>
      </c>
      <c r="C1132" s="2" t="s">
        <v>8</v>
      </c>
      <c r="D1132" s="4">
        <v>55</v>
      </c>
      <c r="E1132" s="4">
        <v>267230.83333333337</v>
      </c>
    </row>
    <row r="1133" spans="1:5" x14ac:dyDescent="0.25">
      <c r="A1133" s="2" t="s">
        <v>14</v>
      </c>
      <c r="B1133" s="3">
        <v>107199</v>
      </c>
      <c r="C1133" s="2" t="s">
        <v>8</v>
      </c>
      <c r="D1133" s="4">
        <v>65</v>
      </c>
      <c r="E1133" s="4">
        <v>320250</v>
      </c>
    </row>
    <row r="1134" spans="1:5" x14ac:dyDescent="0.25">
      <c r="A1134" s="2" t="s">
        <v>13</v>
      </c>
      <c r="B1134" s="3">
        <v>72310.5</v>
      </c>
      <c r="C1134" s="2" t="s">
        <v>115</v>
      </c>
      <c r="D1134" s="4">
        <v>7.5</v>
      </c>
      <c r="E1134" s="4">
        <v>14182.5</v>
      </c>
    </row>
    <row r="1135" spans="1:5" x14ac:dyDescent="0.25">
      <c r="A1135" s="2" t="s">
        <v>15</v>
      </c>
      <c r="B1135" s="3">
        <v>193194</v>
      </c>
      <c r="C1135" s="2" t="s">
        <v>66</v>
      </c>
      <c r="D1135" s="4">
        <v>2.5</v>
      </c>
      <c r="E1135" s="4">
        <v>10065</v>
      </c>
    </row>
    <row r="1136" spans="1:5" x14ac:dyDescent="0.25">
      <c r="A1136" s="2" t="s">
        <v>5</v>
      </c>
      <c r="B1136" s="3">
        <v>132255</v>
      </c>
      <c r="C1136" s="2" t="s">
        <v>21</v>
      </c>
      <c r="D1136" s="4">
        <v>5</v>
      </c>
      <c r="E1136" s="4">
        <v>23129.166666666668</v>
      </c>
    </row>
    <row r="1137" spans="1:5" x14ac:dyDescent="0.25">
      <c r="A1137" s="2" t="s">
        <v>13</v>
      </c>
      <c r="B1137" s="3">
        <v>114525</v>
      </c>
      <c r="C1137" s="2" t="s">
        <v>8</v>
      </c>
      <c r="D1137" s="4">
        <v>95</v>
      </c>
      <c r="E1137" s="4">
        <v>631477.08333333337</v>
      </c>
    </row>
    <row r="1138" spans="1:5" x14ac:dyDescent="0.25">
      <c r="A1138" s="2" t="s">
        <v>5</v>
      </c>
      <c r="B1138" s="3">
        <v>147226.5</v>
      </c>
      <c r="C1138" s="2" t="s">
        <v>32</v>
      </c>
      <c r="D1138" s="4">
        <v>67.5</v>
      </c>
      <c r="E1138" s="4">
        <v>152474.58333333334</v>
      </c>
    </row>
    <row r="1139" spans="1:5" x14ac:dyDescent="0.25">
      <c r="A1139" s="2" t="s">
        <v>14</v>
      </c>
      <c r="B1139" s="3">
        <v>107082</v>
      </c>
      <c r="C1139" s="2" t="s">
        <v>8</v>
      </c>
      <c r="D1139" s="4">
        <v>82.5</v>
      </c>
      <c r="E1139" s="4">
        <v>541603.75</v>
      </c>
    </row>
    <row r="1140" spans="1:5" x14ac:dyDescent="0.25">
      <c r="A1140" s="2" t="s">
        <v>5</v>
      </c>
      <c r="B1140" s="3">
        <v>38929.5</v>
      </c>
      <c r="C1140" s="2" t="s">
        <v>44</v>
      </c>
      <c r="D1140" s="4">
        <v>22.5</v>
      </c>
      <c r="E1140" s="4">
        <v>33041.666666666672</v>
      </c>
    </row>
    <row r="1141" spans="1:5" x14ac:dyDescent="0.25">
      <c r="A1141" s="2" t="s">
        <v>9</v>
      </c>
      <c r="B1141" s="3">
        <v>221634</v>
      </c>
      <c r="C1141" s="2" t="s">
        <v>66</v>
      </c>
      <c r="D1141" s="4">
        <v>2.5</v>
      </c>
      <c r="E1141" s="4">
        <v>9429.5833333333339</v>
      </c>
    </row>
    <row r="1142" spans="1:5" x14ac:dyDescent="0.25">
      <c r="A1142" s="2" t="s">
        <v>13</v>
      </c>
      <c r="B1142" s="3">
        <v>120235.5</v>
      </c>
      <c r="C1142" s="2" t="s">
        <v>16</v>
      </c>
      <c r="D1142" s="4">
        <v>42.5</v>
      </c>
      <c r="E1142" s="4">
        <v>182491.66666666669</v>
      </c>
    </row>
    <row r="1143" spans="1:5" x14ac:dyDescent="0.25">
      <c r="A1143" s="2" t="s">
        <v>7</v>
      </c>
      <c r="B1143" s="3">
        <v>62662.5</v>
      </c>
      <c r="C1143" s="2" t="s">
        <v>51</v>
      </c>
      <c r="D1143" s="4">
        <v>42.5</v>
      </c>
      <c r="E1143" s="4">
        <v>95007.5</v>
      </c>
    </row>
    <row r="1144" spans="1:5" x14ac:dyDescent="0.25">
      <c r="A1144" s="2" t="s">
        <v>9</v>
      </c>
      <c r="B1144" s="3">
        <v>152730</v>
      </c>
      <c r="C1144" s="2" t="s">
        <v>28</v>
      </c>
      <c r="D1144" s="4">
        <v>5</v>
      </c>
      <c r="E1144" s="4">
        <v>16952.916666666668</v>
      </c>
    </row>
    <row r="1145" spans="1:5" x14ac:dyDescent="0.25">
      <c r="A1145" s="2" t="s">
        <v>14</v>
      </c>
      <c r="B1145" s="3">
        <v>161536.5</v>
      </c>
      <c r="C1145" s="2" t="s">
        <v>66</v>
      </c>
      <c r="D1145" s="4">
        <v>7.5</v>
      </c>
      <c r="E1145" s="4">
        <v>28924.166666666668</v>
      </c>
    </row>
    <row r="1146" spans="1:5" x14ac:dyDescent="0.25">
      <c r="A1146" s="2" t="s">
        <v>13</v>
      </c>
      <c r="B1146" s="3">
        <v>221593.5</v>
      </c>
      <c r="C1146" s="2" t="s">
        <v>43</v>
      </c>
      <c r="D1146" s="4">
        <v>75</v>
      </c>
      <c r="E1146" s="4">
        <v>549889.58333333337</v>
      </c>
    </row>
    <row r="1147" spans="1:5" x14ac:dyDescent="0.25">
      <c r="A1147" s="2" t="s">
        <v>11</v>
      </c>
      <c r="B1147" s="3">
        <v>6219</v>
      </c>
      <c r="C1147" s="2" t="s">
        <v>116</v>
      </c>
      <c r="D1147" s="4">
        <v>52.5</v>
      </c>
      <c r="E1147" s="4">
        <v>95185.416666666672</v>
      </c>
    </row>
    <row r="1148" spans="1:5" x14ac:dyDescent="0.25">
      <c r="A1148" s="2" t="s">
        <v>13</v>
      </c>
      <c r="B1148" s="3">
        <v>123367.5</v>
      </c>
      <c r="C1148" s="2" t="s">
        <v>34</v>
      </c>
      <c r="D1148" s="4">
        <v>55</v>
      </c>
      <c r="E1148" s="4">
        <v>141748.75</v>
      </c>
    </row>
    <row r="1149" spans="1:5" x14ac:dyDescent="0.25">
      <c r="A1149" s="2" t="s">
        <v>15</v>
      </c>
      <c r="B1149" s="3">
        <v>42066</v>
      </c>
      <c r="C1149" s="2" t="s">
        <v>47</v>
      </c>
      <c r="D1149" s="4">
        <v>67.5</v>
      </c>
      <c r="E1149" s="4">
        <v>240924.58333333334</v>
      </c>
    </row>
    <row r="1150" spans="1:5" x14ac:dyDescent="0.25">
      <c r="A1150" s="2" t="s">
        <v>15</v>
      </c>
      <c r="B1150" s="3">
        <v>80973</v>
      </c>
      <c r="C1150" s="2" t="s">
        <v>20</v>
      </c>
      <c r="D1150" s="4">
        <v>180</v>
      </c>
      <c r="E1150" s="4">
        <v>516847.91666666669</v>
      </c>
    </row>
    <row r="1151" spans="1:5" x14ac:dyDescent="0.25">
      <c r="A1151" s="2" t="s">
        <v>14</v>
      </c>
      <c r="B1151" s="3">
        <v>263380.5</v>
      </c>
      <c r="C1151" s="2" t="s">
        <v>101</v>
      </c>
      <c r="D1151" s="4">
        <v>5</v>
      </c>
      <c r="E1151" s="4">
        <v>15224.583333333334</v>
      </c>
    </row>
    <row r="1152" spans="1:5" x14ac:dyDescent="0.25">
      <c r="A1152" s="2" t="s">
        <v>9</v>
      </c>
      <c r="B1152" s="3">
        <v>106762.5</v>
      </c>
      <c r="C1152" s="2" t="s">
        <v>30</v>
      </c>
      <c r="D1152" s="4">
        <v>122.5</v>
      </c>
      <c r="E1152" s="4">
        <v>530064.58333333337</v>
      </c>
    </row>
    <row r="1153" spans="1:5" x14ac:dyDescent="0.25">
      <c r="A1153" s="2" t="s">
        <v>29</v>
      </c>
      <c r="B1153" s="3">
        <v>169609.5</v>
      </c>
      <c r="C1153" s="2" t="s">
        <v>30</v>
      </c>
      <c r="D1153" s="4">
        <v>147.5</v>
      </c>
      <c r="E1153" s="4">
        <v>391365.83333333337</v>
      </c>
    </row>
    <row r="1154" spans="1:5" x14ac:dyDescent="0.25">
      <c r="A1154" s="2" t="s">
        <v>35</v>
      </c>
      <c r="B1154" s="3">
        <v>266395.5</v>
      </c>
      <c r="C1154" s="2" t="s">
        <v>21</v>
      </c>
      <c r="D1154" s="4">
        <v>2.5</v>
      </c>
      <c r="E1154" s="4">
        <v>10090.416666666668</v>
      </c>
    </row>
    <row r="1155" spans="1:5" x14ac:dyDescent="0.25">
      <c r="A1155" s="2" t="s">
        <v>13</v>
      </c>
      <c r="B1155" s="3">
        <v>163597.5</v>
      </c>
      <c r="C1155" s="2" t="s">
        <v>55</v>
      </c>
      <c r="D1155" s="4">
        <v>20</v>
      </c>
      <c r="E1155" s="4">
        <v>65346.25</v>
      </c>
    </row>
    <row r="1156" spans="1:5" x14ac:dyDescent="0.25">
      <c r="A1156" s="2" t="s">
        <v>5</v>
      </c>
      <c r="B1156" s="3">
        <v>69043.5</v>
      </c>
      <c r="C1156" s="2" t="s">
        <v>45</v>
      </c>
      <c r="D1156" s="4">
        <v>35</v>
      </c>
      <c r="E1156" s="4">
        <v>149882.08333333334</v>
      </c>
    </row>
    <row r="1157" spans="1:5" x14ac:dyDescent="0.25">
      <c r="A1157" s="2" t="s">
        <v>9</v>
      </c>
      <c r="B1157" s="3">
        <v>284310</v>
      </c>
      <c r="C1157" s="2" t="s">
        <v>117</v>
      </c>
      <c r="D1157" s="4">
        <v>2.5</v>
      </c>
      <c r="E1157" s="4">
        <v>36676.25</v>
      </c>
    </row>
    <row r="1158" spans="1:5" x14ac:dyDescent="0.25">
      <c r="A1158" s="2" t="s">
        <v>35</v>
      </c>
      <c r="B1158" s="3">
        <v>266359.5</v>
      </c>
      <c r="C1158" s="2" t="s">
        <v>21</v>
      </c>
      <c r="D1158" s="4">
        <v>17.5</v>
      </c>
      <c r="E1158" s="4">
        <v>56374.166666666672</v>
      </c>
    </row>
    <row r="1159" spans="1:5" x14ac:dyDescent="0.25">
      <c r="A1159" s="2" t="s">
        <v>5</v>
      </c>
      <c r="B1159" s="3">
        <v>139945.5</v>
      </c>
      <c r="C1159" s="2" t="s">
        <v>32</v>
      </c>
      <c r="D1159" s="4">
        <v>332.5</v>
      </c>
      <c r="E1159" s="4">
        <v>892531.66666666674</v>
      </c>
    </row>
    <row r="1160" spans="1:5" x14ac:dyDescent="0.25">
      <c r="A1160" s="2" t="s">
        <v>5</v>
      </c>
      <c r="B1160" s="3">
        <v>223474.5</v>
      </c>
      <c r="C1160" s="2" t="s">
        <v>8</v>
      </c>
      <c r="D1160" s="4">
        <v>12.5</v>
      </c>
      <c r="E1160" s="4">
        <v>56450.416666666672</v>
      </c>
    </row>
    <row r="1161" spans="1:5" x14ac:dyDescent="0.25">
      <c r="A1161" s="2" t="s">
        <v>17</v>
      </c>
      <c r="B1161" s="3">
        <v>194800.5</v>
      </c>
      <c r="C1161" s="2" t="s">
        <v>82</v>
      </c>
      <c r="D1161" s="4">
        <v>2.5</v>
      </c>
      <c r="E1161" s="4">
        <v>8717.9166666666679</v>
      </c>
    </row>
    <row r="1162" spans="1:5" x14ac:dyDescent="0.25">
      <c r="A1162" s="2" t="s">
        <v>13</v>
      </c>
      <c r="B1162" s="3">
        <v>282969</v>
      </c>
      <c r="C1162" s="2" t="s">
        <v>27</v>
      </c>
      <c r="D1162" s="4">
        <v>35</v>
      </c>
      <c r="E1162" s="4">
        <v>65702.083333333343</v>
      </c>
    </row>
    <row r="1163" spans="1:5" x14ac:dyDescent="0.25">
      <c r="A1163" s="2" t="s">
        <v>5</v>
      </c>
      <c r="B1163" s="3">
        <v>110254.5</v>
      </c>
      <c r="C1163" s="2" t="s">
        <v>8</v>
      </c>
      <c r="D1163" s="4">
        <v>37.5</v>
      </c>
      <c r="E1163" s="4">
        <v>154279.16666666669</v>
      </c>
    </row>
    <row r="1164" spans="1:5" x14ac:dyDescent="0.25">
      <c r="A1164" s="2" t="s">
        <v>39</v>
      </c>
      <c r="B1164" s="3">
        <v>205231.5</v>
      </c>
      <c r="C1164" s="2" t="s">
        <v>8</v>
      </c>
      <c r="D1164" s="4">
        <v>100</v>
      </c>
      <c r="E1164" s="4">
        <v>464082.91666666669</v>
      </c>
    </row>
    <row r="1165" spans="1:5" x14ac:dyDescent="0.25">
      <c r="A1165" s="2" t="s">
        <v>9</v>
      </c>
      <c r="B1165" s="3">
        <v>125136</v>
      </c>
      <c r="C1165" s="2" t="s">
        <v>23</v>
      </c>
      <c r="D1165" s="4">
        <v>20</v>
      </c>
      <c r="E1165" s="4">
        <v>55662.5</v>
      </c>
    </row>
    <row r="1166" spans="1:5" x14ac:dyDescent="0.25">
      <c r="A1166" s="2" t="s">
        <v>15</v>
      </c>
      <c r="B1166" s="3">
        <v>97848</v>
      </c>
      <c r="C1166" s="2" t="s">
        <v>21</v>
      </c>
      <c r="D1166" s="4">
        <v>22.5</v>
      </c>
      <c r="E1166" s="4">
        <v>88704.166666666672</v>
      </c>
    </row>
    <row r="1167" spans="1:5" x14ac:dyDescent="0.25">
      <c r="A1167" s="2" t="s">
        <v>11</v>
      </c>
      <c r="B1167" s="3">
        <v>84568.5</v>
      </c>
      <c r="C1167" s="2" t="s">
        <v>21</v>
      </c>
      <c r="D1167" s="4">
        <v>27.5</v>
      </c>
      <c r="E1167" s="4">
        <v>144163.33333333334</v>
      </c>
    </row>
    <row r="1168" spans="1:5" x14ac:dyDescent="0.25">
      <c r="A1168" s="2" t="s">
        <v>13</v>
      </c>
      <c r="B1168" s="3">
        <v>94369.5</v>
      </c>
      <c r="C1168" s="2" t="s">
        <v>12</v>
      </c>
      <c r="D1168" s="4">
        <v>12.5</v>
      </c>
      <c r="E1168" s="4">
        <v>54290</v>
      </c>
    </row>
    <row r="1169" spans="1:5" x14ac:dyDescent="0.25">
      <c r="A1169" s="2" t="s">
        <v>14</v>
      </c>
      <c r="B1169" s="3">
        <v>164079</v>
      </c>
      <c r="C1169" s="2" t="s">
        <v>87</v>
      </c>
      <c r="D1169" s="4">
        <v>270</v>
      </c>
      <c r="E1169" s="4">
        <v>740946.66666666674</v>
      </c>
    </row>
    <row r="1170" spans="1:5" x14ac:dyDescent="0.25">
      <c r="A1170" s="2" t="s">
        <v>11</v>
      </c>
      <c r="B1170" s="3">
        <v>47245.5</v>
      </c>
      <c r="C1170" s="2" t="s">
        <v>25</v>
      </c>
      <c r="D1170" s="4">
        <v>45</v>
      </c>
      <c r="E1170" s="4">
        <v>198605.83333333334</v>
      </c>
    </row>
    <row r="1171" spans="1:5" x14ac:dyDescent="0.25">
      <c r="A1171" s="2" t="s">
        <v>9</v>
      </c>
      <c r="B1171" s="3">
        <v>114565.5</v>
      </c>
      <c r="C1171" s="2" t="s">
        <v>8</v>
      </c>
      <c r="D1171" s="4">
        <v>55</v>
      </c>
      <c r="E1171" s="4">
        <v>307262.08333333337</v>
      </c>
    </row>
    <row r="1172" spans="1:5" x14ac:dyDescent="0.25">
      <c r="A1172" s="2" t="s">
        <v>5</v>
      </c>
      <c r="B1172" s="3">
        <v>78687</v>
      </c>
      <c r="C1172" s="2" t="s">
        <v>20</v>
      </c>
      <c r="D1172" s="4">
        <v>87.5</v>
      </c>
      <c r="E1172" s="4">
        <v>210831.25</v>
      </c>
    </row>
    <row r="1173" spans="1:5" x14ac:dyDescent="0.25">
      <c r="A1173" s="2" t="s">
        <v>13</v>
      </c>
      <c r="B1173" s="3">
        <v>242037</v>
      </c>
      <c r="C1173" s="2" t="s">
        <v>25</v>
      </c>
      <c r="D1173" s="4">
        <v>12.5</v>
      </c>
      <c r="E1173" s="4">
        <v>47122.5</v>
      </c>
    </row>
    <row r="1174" spans="1:5" x14ac:dyDescent="0.25">
      <c r="A1174" s="2" t="s">
        <v>14</v>
      </c>
      <c r="B1174" s="3">
        <v>107253</v>
      </c>
      <c r="C1174" s="2" t="s">
        <v>8</v>
      </c>
      <c r="D1174" s="4">
        <v>75</v>
      </c>
      <c r="E1174" s="4">
        <v>356240</v>
      </c>
    </row>
    <row r="1175" spans="1:5" x14ac:dyDescent="0.25">
      <c r="A1175" s="2" t="s">
        <v>15</v>
      </c>
      <c r="B1175" s="3">
        <v>95571</v>
      </c>
      <c r="C1175" s="2" t="s">
        <v>50</v>
      </c>
      <c r="D1175" s="4">
        <v>15</v>
      </c>
      <c r="E1175" s="4">
        <v>97167.916666666672</v>
      </c>
    </row>
    <row r="1176" spans="1:5" x14ac:dyDescent="0.25">
      <c r="A1176" s="2" t="s">
        <v>14</v>
      </c>
      <c r="B1176" s="3">
        <v>154656</v>
      </c>
      <c r="C1176" s="2" t="s">
        <v>28</v>
      </c>
      <c r="D1176" s="4">
        <v>2.5</v>
      </c>
      <c r="E1176" s="4">
        <v>8260.4166666666679</v>
      </c>
    </row>
    <row r="1177" spans="1:5" x14ac:dyDescent="0.25">
      <c r="A1177" s="2" t="s">
        <v>13</v>
      </c>
      <c r="B1177" s="3">
        <v>108760.5</v>
      </c>
      <c r="C1177" s="2" t="s">
        <v>8</v>
      </c>
      <c r="D1177" s="4">
        <v>50</v>
      </c>
      <c r="E1177" s="4">
        <v>230503.75</v>
      </c>
    </row>
    <row r="1178" spans="1:5" x14ac:dyDescent="0.25">
      <c r="A1178" s="2" t="s">
        <v>11</v>
      </c>
      <c r="B1178" s="3">
        <v>118458</v>
      </c>
      <c r="C1178" s="2" t="s">
        <v>16</v>
      </c>
      <c r="D1178" s="4">
        <v>80</v>
      </c>
      <c r="E1178" s="4">
        <v>305610</v>
      </c>
    </row>
    <row r="1179" spans="1:5" x14ac:dyDescent="0.25">
      <c r="A1179" s="2" t="s">
        <v>15</v>
      </c>
      <c r="B1179" s="3">
        <v>283477.5</v>
      </c>
      <c r="C1179" s="2" t="s">
        <v>27</v>
      </c>
      <c r="D1179" s="4">
        <v>87.5</v>
      </c>
      <c r="E1179" s="4">
        <v>138012.5</v>
      </c>
    </row>
    <row r="1180" spans="1:5" x14ac:dyDescent="0.25">
      <c r="A1180" s="2" t="s">
        <v>14</v>
      </c>
      <c r="B1180" s="3">
        <v>49014</v>
      </c>
      <c r="C1180" s="2" t="s">
        <v>25</v>
      </c>
      <c r="D1180" s="4">
        <v>30</v>
      </c>
      <c r="E1180" s="4">
        <v>109545.83333333334</v>
      </c>
    </row>
    <row r="1181" spans="1:5" x14ac:dyDescent="0.25">
      <c r="A1181" s="2" t="s">
        <v>5</v>
      </c>
      <c r="B1181" s="3">
        <v>134199</v>
      </c>
      <c r="C1181" s="2" t="s">
        <v>105</v>
      </c>
      <c r="D1181" s="4">
        <v>7.5</v>
      </c>
      <c r="E1181" s="4">
        <v>47249.583333333336</v>
      </c>
    </row>
    <row r="1182" spans="1:5" x14ac:dyDescent="0.25">
      <c r="A1182" s="2" t="s">
        <v>13</v>
      </c>
      <c r="B1182" s="3">
        <v>296878.5</v>
      </c>
      <c r="C1182" s="2" t="s">
        <v>59</v>
      </c>
      <c r="D1182" s="4">
        <v>2.5</v>
      </c>
      <c r="E1182" s="4">
        <v>5261.25</v>
      </c>
    </row>
    <row r="1183" spans="1:5" x14ac:dyDescent="0.25">
      <c r="A1183" s="2" t="s">
        <v>14</v>
      </c>
      <c r="B1183" s="3">
        <v>283117.5</v>
      </c>
      <c r="C1183" s="2" t="s">
        <v>27</v>
      </c>
      <c r="D1183" s="4">
        <v>25</v>
      </c>
      <c r="E1183" s="4">
        <v>35456.25</v>
      </c>
    </row>
    <row r="1184" spans="1:5" x14ac:dyDescent="0.25">
      <c r="A1184" s="2" t="s">
        <v>13</v>
      </c>
      <c r="B1184" s="3">
        <v>108850.5</v>
      </c>
      <c r="C1184" s="2" t="s">
        <v>8</v>
      </c>
      <c r="D1184" s="4">
        <v>72.5</v>
      </c>
      <c r="E1184" s="4">
        <v>397160.83333333337</v>
      </c>
    </row>
    <row r="1185" spans="1:5" x14ac:dyDescent="0.25">
      <c r="A1185" s="2" t="s">
        <v>14</v>
      </c>
      <c r="B1185" s="3">
        <v>217525.5</v>
      </c>
      <c r="C1185" s="2" t="s">
        <v>118</v>
      </c>
      <c r="D1185" s="4">
        <v>10</v>
      </c>
      <c r="E1185" s="4">
        <v>120347.91666666667</v>
      </c>
    </row>
    <row r="1186" spans="1:5" x14ac:dyDescent="0.25">
      <c r="A1186" s="2" t="s">
        <v>13</v>
      </c>
      <c r="B1186" s="3">
        <v>175212</v>
      </c>
      <c r="C1186" s="2" t="s">
        <v>8</v>
      </c>
      <c r="D1186" s="4">
        <v>10</v>
      </c>
      <c r="E1186" s="4">
        <v>63160.416666666672</v>
      </c>
    </row>
    <row r="1187" spans="1:5" x14ac:dyDescent="0.25">
      <c r="A1187" s="2" t="s">
        <v>5</v>
      </c>
      <c r="B1187" s="3">
        <v>238279.5</v>
      </c>
      <c r="C1187" s="2" t="s">
        <v>28</v>
      </c>
      <c r="D1187" s="4">
        <v>5</v>
      </c>
      <c r="E1187" s="4">
        <v>28466.666666666668</v>
      </c>
    </row>
    <row r="1188" spans="1:5" x14ac:dyDescent="0.25">
      <c r="A1188" s="2" t="s">
        <v>104</v>
      </c>
      <c r="B1188" s="3">
        <v>249705</v>
      </c>
      <c r="C1188" s="2" t="s">
        <v>16</v>
      </c>
      <c r="D1188" s="4">
        <v>15</v>
      </c>
      <c r="E1188" s="4">
        <v>38125</v>
      </c>
    </row>
    <row r="1189" spans="1:5" x14ac:dyDescent="0.25">
      <c r="A1189" s="2" t="s">
        <v>9</v>
      </c>
      <c r="B1189" s="3">
        <v>84627</v>
      </c>
      <c r="C1189" s="2" t="s">
        <v>20</v>
      </c>
      <c r="D1189" s="4">
        <v>155</v>
      </c>
      <c r="E1189" s="4">
        <v>356011.25</v>
      </c>
    </row>
    <row r="1190" spans="1:5" x14ac:dyDescent="0.25">
      <c r="A1190" s="2" t="s">
        <v>14</v>
      </c>
      <c r="B1190" s="3">
        <v>208876.5</v>
      </c>
      <c r="C1190" s="2" t="s">
        <v>24</v>
      </c>
      <c r="D1190" s="4">
        <v>2.5</v>
      </c>
      <c r="E1190" s="4">
        <v>5591.666666666667</v>
      </c>
    </row>
    <row r="1191" spans="1:5" x14ac:dyDescent="0.25">
      <c r="A1191" s="2" t="s">
        <v>13</v>
      </c>
      <c r="B1191" s="3">
        <v>296829</v>
      </c>
      <c r="C1191" s="2" t="s">
        <v>59</v>
      </c>
      <c r="D1191" s="4">
        <v>12.5</v>
      </c>
      <c r="E1191" s="4">
        <v>33727.916666666672</v>
      </c>
    </row>
    <row r="1192" spans="1:5" x14ac:dyDescent="0.25">
      <c r="A1192" s="2" t="s">
        <v>15</v>
      </c>
      <c r="B1192" s="3">
        <v>25672.5</v>
      </c>
      <c r="C1192" s="2" t="s">
        <v>47</v>
      </c>
      <c r="D1192" s="4">
        <v>25</v>
      </c>
      <c r="E1192" s="4">
        <v>180280.41666666669</v>
      </c>
    </row>
    <row r="1193" spans="1:5" x14ac:dyDescent="0.25">
      <c r="A1193" s="2" t="s">
        <v>5</v>
      </c>
      <c r="B1193" s="3">
        <v>110286</v>
      </c>
      <c r="C1193" s="2" t="s">
        <v>8</v>
      </c>
      <c r="D1193" s="4">
        <v>40</v>
      </c>
      <c r="E1193" s="4">
        <v>208950.41666666669</v>
      </c>
    </row>
    <row r="1194" spans="1:5" x14ac:dyDescent="0.25">
      <c r="A1194" s="2" t="s">
        <v>15</v>
      </c>
      <c r="B1194" s="3">
        <v>26221.5</v>
      </c>
      <c r="C1194" s="2" t="s">
        <v>47</v>
      </c>
      <c r="D1194" s="4">
        <v>27.5</v>
      </c>
      <c r="E1194" s="4">
        <v>128455.83333333334</v>
      </c>
    </row>
    <row r="1195" spans="1:5" x14ac:dyDescent="0.25">
      <c r="A1195" s="2" t="s">
        <v>5</v>
      </c>
      <c r="B1195" s="3">
        <v>139090.5</v>
      </c>
      <c r="C1195" s="2" t="s">
        <v>23</v>
      </c>
      <c r="D1195" s="4">
        <v>30</v>
      </c>
      <c r="E1195" s="4">
        <v>100777.08333333334</v>
      </c>
    </row>
    <row r="1196" spans="1:5" x14ac:dyDescent="0.25">
      <c r="A1196" s="2" t="s">
        <v>5</v>
      </c>
      <c r="B1196" s="3">
        <v>132993</v>
      </c>
      <c r="C1196" s="2" t="s">
        <v>43</v>
      </c>
      <c r="D1196" s="4">
        <v>47.5</v>
      </c>
      <c r="E1196" s="4">
        <v>546890.41666666674</v>
      </c>
    </row>
    <row r="1197" spans="1:5" x14ac:dyDescent="0.25">
      <c r="A1197" s="2" t="s">
        <v>5</v>
      </c>
      <c r="B1197" s="3">
        <v>64426.5</v>
      </c>
      <c r="C1197" s="2" t="s">
        <v>21</v>
      </c>
      <c r="D1197" s="4">
        <v>5</v>
      </c>
      <c r="E1197" s="4">
        <v>46792.083333333336</v>
      </c>
    </row>
    <row r="1198" spans="1:5" x14ac:dyDescent="0.25">
      <c r="A1198" s="2" t="s">
        <v>14</v>
      </c>
      <c r="B1198" s="3">
        <v>48982.5</v>
      </c>
      <c r="C1198" s="2" t="s">
        <v>25</v>
      </c>
      <c r="D1198" s="4">
        <v>55</v>
      </c>
      <c r="E1198" s="4">
        <v>257420</v>
      </c>
    </row>
    <row r="1199" spans="1:5" x14ac:dyDescent="0.25">
      <c r="A1199" s="2" t="s">
        <v>13</v>
      </c>
      <c r="B1199" s="3">
        <v>125347.5</v>
      </c>
      <c r="C1199" s="2" t="s">
        <v>76</v>
      </c>
      <c r="D1199" s="4">
        <v>27.5</v>
      </c>
      <c r="E1199" s="4">
        <v>122025.41666666667</v>
      </c>
    </row>
    <row r="1200" spans="1:5" x14ac:dyDescent="0.25">
      <c r="A1200" s="2" t="s">
        <v>35</v>
      </c>
      <c r="B1200" s="3">
        <v>185832</v>
      </c>
      <c r="C1200" s="2" t="s">
        <v>60</v>
      </c>
      <c r="D1200" s="4">
        <v>5</v>
      </c>
      <c r="E1200" s="4">
        <v>22620.833333333336</v>
      </c>
    </row>
    <row r="1201" spans="1:5" x14ac:dyDescent="0.25">
      <c r="A1201" s="2" t="s">
        <v>13</v>
      </c>
      <c r="B1201" s="3">
        <v>56871</v>
      </c>
      <c r="C1201" s="2" t="s">
        <v>105</v>
      </c>
      <c r="D1201" s="4">
        <v>5</v>
      </c>
      <c r="E1201" s="4">
        <v>37743.75</v>
      </c>
    </row>
    <row r="1202" spans="1:5" x14ac:dyDescent="0.25">
      <c r="A1202" s="2" t="s">
        <v>11</v>
      </c>
      <c r="B1202" s="3">
        <v>91017</v>
      </c>
      <c r="C1202" s="2" t="s">
        <v>12</v>
      </c>
      <c r="D1202" s="4">
        <v>10</v>
      </c>
      <c r="E1202" s="4">
        <v>54061.25</v>
      </c>
    </row>
    <row r="1203" spans="1:5" x14ac:dyDescent="0.25">
      <c r="A1203" s="2" t="s">
        <v>14</v>
      </c>
      <c r="B1203" s="3">
        <v>26712</v>
      </c>
      <c r="C1203" s="2" t="s">
        <v>19</v>
      </c>
      <c r="D1203" s="4">
        <v>215</v>
      </c>
      <c r="E1203" s="4">
        <v>603417.08333333337</v>
      </c>
    </row>
    <row r="1204" spans="1:5" x14ac:dyDescent="0.25">
      <c r="A1204" s="2" t="s">
        <v>5</v>
      </c>
      <c r="B1204" s="3">
        <v>110097</v>
      </c>
      <c r="C1204" s="2" t="s">
        <v>8</v>
      </c>
      <c r="D1204" s="4">
        <v>57.5</v>
      </c>
      <c r="E1204" s="4">
        <v>281896.25</v>
      </c>
    </row>
    <row r="1205" spans="1:5" x14ac:dyDescent="0.25">
      <c r="A1205" s="2" t="s">
        <v>13</v>
      </c>
      <c r="B1205" s="3">
        <v>83322</v>
      </c>
      <c r="C1205" s="2" t="s">
        <v>51</v>
      </c>
      <c r="D1205" s="4">
        <v>20</v>
      </c>
      <c r="E1205" s="4">
        <v>62499.583333333336</v>
      </c>
    </row>
    <row r="1206" spans="1:5" x14ac:dyDescent="0.25">
      <c r="A1206" s="2" t="s">
        <v>14</v>
      </c>
      <c r="B1206" s="3">
        <v>148725</v>
      </c>
      <c r="C1206" s="2" t="s">
        <v>25</v>
      </c>
      <c r="D1206" s="4">
        <v>57.5</v>
      </c>
      <c r="E1206" s="4">
        <v>326121.25</v>
      </c>
    </row>
    <row r="1207" spans="1:5" x14ac:dyDescent="0.25">
      <c r="A1207" s="2" t="s">
        <v>14</v>
      </c>
      <c r="B1207" s="3">
        <v>157005</v>
      </c>
      <c r="C1207" s="2" t="s">
        <v>88</v>
      </c>
      <c r="D1207" s="4">
        <v>25</v>
      </c>
      <c r="E1207" s="4">
        <v>110257.5</v>
      </c>
    </row>
    <row r="1208" spans="1:5" x14ac:dyDescent="0.25">
      <c r="A1208" s="2" t="s">
        <v>14</v>
      </c>
      <c r="B1208" s="3">
        <v>169929</v>
      </c>
      <c r="C1208" s="2" t="s">
        <v>83</v>
      </c>
      <c r="D1208" s="4">
        <v>15</v>
      </c>
      <c r="E1208" s="4">
        <v>200690</v>
      </c>
    </row>
    <row r="1209" spans="1:5" x14ac:dyDescent="0.25">
      <c r="A1209" s="2" t="s">
        <v>9</v>
      </c>
      <c r="B1209" s="3">
        <v>125131.5</v>
      </c>
      <c r="C1209" s="2" t="s">
        <v>23</v>
      </c>
      <c r="D1209" s="4">
        <v>32.5</v>
      </c>
      <c r="E1209" s="4">
        <v>82604.166666666672</v>
      </c>
    </row>
    <row r="1210" spans="1:5" x14ac:dyDescent="0.25">
      <c r="A1210" s="2" t="s">
        <v>14</v>
      </c>
      <c r="B1210" s="3">
        <v>107262</v>
      </c>
      <c r="C1210" s="2" t="s">
        <v>8</v>
      </c>
      <c r="D1210" s="4">
        <v>17.5</v>
      </c>
      <c r="E1210" s="4">
        <v>85450.833333333343</v>
      </c>
    </row>
    <row r="1211" spans="1:5" x14ac:dyDescent="0.25">
      <c r="A1211" s="2" t="s">
        <v>5</v>
      </c>
      <c r="B1211" s="3">
        <v>208894.5</v>
      </c>
      <c r="C1211" s="2" t="s">
        <v>24</v>
      </c>
      <c r="D1211" s="4">
        <v>5</v>
      </c>
      <c r="E1211" s="4">
        <v>10166.666666666668</v>
      </c>
    </row>
    <row r="1212" spans="1:5" x14ac:dyDescent="0.25">
      <c r="A1212" s="2" t="s">
        <v>14</v>
      </c>
      <c r="B1212" s="3">
        <v>283491</v>
      </c>
      <c r="C1212" s="2" t="s">
        <v>27</v>
      </c>
      <c r="D1212" s="4">
        <v>52.5</v>
      </c>
      <c r="E1212" s="4">
        <v>116408.33333333334</v>
      </c>
    </row>
    <row r="1213" spans="1:5" x14ac:dyDescent="0.25">
      <c r="A1213" s="2" t="s">
        <v>11</v>
      </c>
      <c r="B1213" s="3">
        <v>110727</v>
      </c>
      <c r="C1213" s="2" t="s">
        <v>8</v>
      </c>
      <c r="D1213" s="4">
        <v>107.5</v>
      </c>
      <c r="E1213" s="4">
        <v>519745.41666666669</v>
      </c>
    </row>
    <row r="1214" spans="1:5" x14ac:dyDescent="0.25">
      <c r="A1214" s="2" t="s">
        <v>9</v>
      </c>
      <c r="B1214" s="3">
        <v>125127</v>
      </c>
      <c r="C1214" s="2" t="s">
        <v>23</v>
      </c>
      <c r="D1214" s="4">
        <v>27.5</v>
      </c>
      <c r="E1214" s="4">
        <v>71675</v>
      </c>
    </row>
    <row r="1215" spans="1:5" x14ac:dyDescent="0.25">
      <c r="A1215" s="2" t="s">
        <v>9</v>
      </c>
      <c r="B1215" s="3">
        <v>225864</v>
      </c>
      <c r="C1215" s="2" t="s">
        <v>71</v>
      </c>
      <c r="D1215" s="4">
        <v>57.5</v>
      </c>
      <c r="E1215" s="4">
        <v>233604.58333333334</v>
      </c>
    </row>
    <row r="1216" spans="1:5" x14ac:dyDescent="0.25">
      <c r="A1216" s="2" t="s">
        <v>5</v>
      </c>
      <c r="B1216" s="3">
        <v>282991.5</v>
      </c>
      <c r="C1216" s="2" t="s">
        <v>27</v>
      </c>
      <c r="D1216" s="4">
        <v>27.5</v>
      </c>
      <c r="E1216" s="4">
        <v>44225</v>
      </c>
    </row>
    <row r="1217" spans="1:5" x14ac:dyDescent="0.25">
      <c r="A1217" s="2" t="s">
        <v>5</v>
      </c>
      <c r="B1217" s="3">
        <v>283540.5</v>
      </c>
      <c r="C1217" s="2" t="s">
        <v>27</v>
      </c>
      <c r="D1217" s="4">
        <v>10</v>
      </c>
      <c r="E1217" s="4">
        <v>23637.5</v>
      </c>
    </row>
    <row r="1218" spans="1:5" x14ac:dyDescent="0.25">
      <c r="A1218" s="2" t="s">
        <v>14</v>
      </c>
      <c r="B1218" s="3">
        <v>31801.5</v>
      </c>
      <c r="C1218" s="2" t="s">
        <v>21</v>
      </c>
      <c r="D1218" s="4">
        <v>22.5</v>
      </c>
      <c r="E1218" s="4">
        <v>97345.833333333343</v>
      </c>
    </row>
    <row r="1219" spans="1:5" x14ac:dyDescent="0.25">
      <c r="A1219" s="2" t="s">
        <v>5</v>
      </c>
      <c r="B1219" s="3">
        <v>163570.5</v>
      </c>
      <c r="C1219" s="2" t="s">
        <v>55</v>
      </c>
      <c r="D1219" s="4">
        <v>140</v>
      </c>
      <c r="E1219" s="4">
        <v>429999.16666666669</v>
      </c>
    </row>
    <row r="1220" spans="1:5" x14ac:dyDescent="0.25">
      <c r="A1220" s="2" t="s">
        <v>65</v>
      </c>
      <c r="B1220" s="3">
        <v>240471</v>
      </c>
      <c r="C1220" s="2" t="s">
        <v>16</v>
      </c>
      <c r="D1220" s="4">
        <v>50</v>
      </c>
      <c r="E1220" s="4">
        <v>233935</v>
      </c>
    </row>
    <row r="1221" spans="1:5" x14ac:dyDescent="0.25">
      <c r="A1221" s="2" t="s">
        <v>11</v>
      </c>
      <c r="B1221" s="3">
        <v>158067</v>
      </c>
      <c r="C1221" s="2" t="s">
        <v>119</v>
      </c>
      <c r="D1221" s="4">
        <v>2.5</v>
      </c>
      <c r="E1221" s="4">
        <v>9480.4166666666679</v>
      </c>
    </row>
    <row r="1222" spans="1:5" x14ac:dyDescent="0.25">
      <c r="A1222" s="2" t="s">
        <v>5</v>
      </c>
      <c r="B1222" s="3">
        <v>283311</v>
      </c>
      <c r="C1222" s="2" t="s">
        <v>27</v>
      </c>
      <c r="D1222" s="4">
        <v>35</v>
      </c>
      <c r="E1222" s="4">
        <v>72437.5</v>
      </c>
    </row>
    <row r="1223" spans="1:5" x14ac:dyDescent="0.25">
      <c r="A1223" s="2" t="s">
        <v>5</v>
      </c>
      <c r="B1223" s="3">
        <v>78736.5</v>
      </c>
      <c r="C1223" s="2" t="s">
        <v>20</v>
      </c>
      <c r="D1223" s="4">
        <v>72.5</v>
      </c>
      <c r="E1223" s="4">
        <v>167622.91666666669</v>
      </c>
    </row>
    <row r="1224" spans="1:5" x14ac:dyDescent="0.25">
      <c r="A1224" s="2" t="s">
        <v>11</v>
      </c>
      <c r="B1224" s="3">
        <v>114354</v>
      </c>
      <c r="C1224" s="2" t="s">
        <v>12</v>
      </c>
      <c r="D1224" s="4">
        <v>30</v>
      </c>
      <c r="E1224" s="4">
        <v>154940</v>
      </c>
    </row>
    <row r="1225" spans="1:5" x14ac:dyDescent="0.25">
      <c r="A1225" s="2" t="s">
        <v>7</v>
      </c>
      <c r="B1225" s="3">
        <v>36243</v>
      </c>
      <c r="C1225" s="2" t="s">
        <v>42</v>
      </c>
      <c r="D1225" s="4">
        <v>7.5</v>
      </c>
      <c r="E1225" s="4">
        <v>48977.916666666672</v>
      </c>
    </row>
    <row r="1226" spans="1:5" x14ac:dyDescent="0.25">
      <c r="A1226" s="2" t="s">
        <v>7</v>
      </c>
      <c r="B1226" s="3">
        <v>62676</v>
      </c>
      <c r="C1226" s="2" t="s">
        <v>51</v>
      </c>
      <c r="D1226" s="4">
        <v>7.5</v>
      </c>
      <c r="E1226" s="4">
        <v>33295.833333333336</v>
      </c>
    </row>
    <row r="1227" spans="1:5" x14ac:dyDescent="0.25">
      <c r="A1227" s="2" t="s">
        <v>14</v>
      </c>
      <c r="B1227" s="3">
        <v>123156</v>
      </c>
      <c r="C1227" s="2" t="s">
        <v>51</v>
      </c>
      <c r="D1227" s="4">
        <v>15</v>
      </c>
      <c r="E1227" s="4">
        <v>48240.833333333336</v>
      </c>
    </row>
    <row r="1228" spans="1:5" x14ac:dyDescent="0.25">
      <c r="A1228" s="2" t="s">
        <v>13</v>
      </c>
      <c r="B1228" s="3">
        <v>71316</v>
      </c>
      <c r="C1228" s="2" t="s">
        <v>20</v>
      </c>
      <c r="D1228" s="4">
        <v>62.5</v>
      </c>
      <c r="E1228" s="4">
        <v>181729.16666666669</v>
      </c>
    </row>
    <row r="1229" spans="1:5" x14ac:dyDescent="0.25">
      <c r="A1229" s="2" t="s">
        <v>5</v>
      </c>
      <c r="B1229" s="3">
        <v>110376</v>
      </c>
      <c r="C1229" s="2" t="s">
        <v>8</v>
      </c>
      <c r="D1229" s="4">
        <v>75</v>
      </c>
      <c r="E1229" s="4">
        <v>417900.83333333337</v>
      </c>
    </row>
    <row r="1230" spans="1:5" x14ac:dyDescent="0.25">
      <c r="A1230" s="2" t="s">
        <v>14</v>
      </c>
      <c r="B1230" s="3">
        <v>283077</v>
      </c>
      <c r="C1230" s="2" t="s">
        <v>27</v>
      </c>
      <c r="D1230" s="4">
        <v>30</v>
      </c>
      <c r="E1230" s="4">
        <v>53883.333333333336</v>
      </c>
    </row>
    <row r="1231" spans="1:5" x14ac:dyDescent="0.25">
      <c r="A1231" s="2" t="s">
        <v>13</v>
      </c>
      <c r="B1231" s="3">
        <v>108733.5</v>
      </c>
      <c r="C1231" s="2" t="s">
        <v>8</v>
      </c>
      <c r="D1231" s="4">
        <v>47.5</v>
      </c>
      <c r="E1231" s="4">
        <v>262859.16666666669</v>
      </c>
    </row>
    <row r="1232" spans="1:5" x14ac:dyDescent="0.25">
      <c r="A1232" s="2" t="s">
        <v>5</v>
      </c>
      <c r="B1232" s="3">
        <v>96435</v>
      </c>
      <c r="C1232" s="2" t="s">
        <v>16</v>
      </c>
      <c r="D1232" s="4">
        <v>12.5</v>
      </c>
      <c r="E1232" s="4">
        <v>46715.833333333336</v>
      </c>
    </row>
    <row r="1233" spans="1:5" x14ac:dyDescent="0.25">
      <c r="A1233" s="2" t="s">
        <v>11</v>
      </c>
      <c r="B1233" s="3">
        <v>106627.5</v>
      </c>
      <c r="C1233" s="2" t="s">
        <v>30</v>
      </c>
      <c r="D1233" s="4">
        <v>397.5</v>
      </c>
      <c r="E1233" s="4">
        <v>1317777.9166666667</v>
      </c>
    </row>
    <row r="1234" spans="1:5" x14ac:dyDescent="0.25">
      <c r="A1234" s="2" t="s">
        <v>35</v>
      </c>
      <c r="B1234" s="3">
        <v>278095.5</v>
      </c>
      <c r="C1234" s="2" t="s">
        <v>34</v>
      </c>
      <c r="D1234" s="4">
        <v>5</v>
      </c>
      <c r="E1234" s="4">
        <v>10598.75</v>
      </c>
    </row>
    <row r="1235" spans="1:5" x14ac:dyDescent="0.25">
      <c r="A1235" s="2" t="s">
        <v>14</v>
      </c>
      <c r="B1235" s="3">
        <v>278793</v>
      </c>
      <c r="C1235" s="2" t="s">
        <v>60</v>
      </c>
      <c r="D1235" s="4">
        <v>7.5</v>
      </c>
      <c r="E1235" s="4">
        <v>59347.916666666672</v>
      </c>
    </row>
    <row r="1236" spans="1:5" x14ac:dyDescent="0.25">
      <c r="A1236" s="2" t="s">
        <v>14</v>
      </c>
      <c r="B1236" s="3">
        <v>107149.5</v>
      </c>
      <c r="C1236" s="2" t="s">
        <v>8</v>
      </c>
      <c r="D1236" s="4">
        <v>2.5</v>
      </c>
      <c r="E1236" s="4">
        <v>12022.083333333334</v>
      </c>
    </row>
    <row r="1237" spans="1:5" x14ac:dyDescent="0.25">
      <c r="A1237" s="2" t="s">
        <v>5</v>
      </c>
      <c r="B1237" s="3">
        <v>297742.5</v>
      </c>
      <c r="C1237" s="2" t="s">
        <v>23</v>
      </c>
      <c r="D1237" s="4">
        <v>45</v>
      </c>
      <c r="E1237" s="4">
        <v>136741.66666666669</v>
      </c>
    </row>
    <row r="1238" spans="1:5" x14ac:dyDescent="0.25">
      <c r="A1238" s="2" t="s">
        <v>41</v>
      </c>
      <c r="B1238" s="3">
        <v>293067</v>
      </c>
      <c r="C1238" s="2" t="s">
        <v>43</v>
      </c>
      <c r="D1238" s="4">
        <v>15</v>
      </c>
      <c r="E1238" s="4">
        <v>91449.166666666672</v>
      </c>
    </row>
    <row r="1239" spans="1:5" x14ac:dyDescent="0.25">
      <c r="A1239" s="2" t="s">
        <v>9</v>
      </c>
      <c r="B1239" s="3">
        <v>136377</v>
      </c>
      <c r="C1239" s="2" t="s">
        <v>78</v>
      </c>
      <c r="D1239" s="4">
        <v>5</v>
      </c>
      <c r="E1239" s="4">
        <v>25696.25</v>
      </c>
    </row>
    <row r="1240" spans="1:5" x14ac:dyDescent="0.25">
      <c r="A1240" s="2" t="s">
        <v>15</v>
      </c>
      <c r="B1240" s="3">
        <v>193243.5</v>
      </c>
      <c r="C1240" s="2" t="s">
        <v>12</v>
      </c>
      <c r="D1240" s="4">
        <v>5</v>
      </c>
      <c r="E1240" s="4">
        <v>36523.75</v>
      </c>
    </row>
    <row r="1241" spans="1:5" x14ac:dyDescent="0.25">
      <c r="A1241" s="2" t="s">
        <v>14</v>
      </c>
      <c r="B1241" s="3">
        <v>283131</v>
      </c>
      <c r="C1241" s="2" t="s">
        <v>27</v>
      </c>
      <c r="D1241" s="4">
        <v>32.5</v>
      </c>
      <c r="E1241" s="4">
        <v>54264.583333333336</v>
      </c>
    </row>
    <row r="1242" spans="1:5" x14ac:dyDescent="0.25">
      <c r="A1242" s="2" t="s">
        <v>15</v>
      </c>
      <c r="B1242" s="3">
        <v>109620</v>
      </c>
      <c r="C1242" s="2" t="s">
        <v>8</v>
      </c>
      <c r="D1242" s="4">
        <v>137.5</v>
      </c>
      <c r="E1242" s="4">
        <v>717639.58333333337</v>
      </c>
    </row>
    <row r="1243" spans="1:5" x14ac:dyDescent="0.25">
      <c r="A1243" s="2" t="s">
        <v>13</v>
      </c>
      <c r="B1243" s="3">
        <v>89932.5</v>
      </c>
      <c r="C1243" s="2" t="s">
        <v>95</v>
      </c>
      <c r="D1243" s="4">
        <v>62.5</v>
      </c>
      <c r="E1243" s="4">
        <v>203079.16666666669</v>
      </c>
    </row>
    <row r="1244" spans="1:5" x14ac:dyDescent="0.25">
      <c r="A1244" s="2" t="s">
        <v>41</v>
      </c>
      <c r="B1244" s="3">
        <v>293062.5</v>
      </c>
      <c r="C1244" s="2" t="s">
        <v>20</v>
      </c>
      <c r="D1244" s="4">
        <v>30</v>
      </c>
      <c r="E1244" s="4">
        <v>64126.25</v>
      </c>
    </row>
    <row r="1245" spans="1:5" x14ac:dyDescent="0.25">
      <c r="A1245" s="2" t="s">
        <v>9</v>
      </c>
      <c r="B1245" s="3">
        <v>117454.5</v>
      </c>
      <c r="C1245" s="2" t="s">
        <v>78</v>
      </c>
      <c r="D1245" s="4">
        <v>7.5</v>
      </c>
      <c r="E1245" s="4">
        <v>28187.083333333336</v>
      </c>
    </row>
    <row r="1246" spans="1:5" x14ac:dyDescent="0.25">
      <c r="A1246" s="2" t="s">
        <v>5</v>
      </c>
      <c r="B1246" s="3">
        <v>197109</v>
      </c>
      <c r="C1246" s="2" t="s">
        <v>34</v>
      </c>
      <c r="D1246" s="4">
        <v>70</v>
      </c>
      <c r="E1246" s="4">
        <v>172147.08333333334</v>
      </c>
    </row>
    <row r="1247" spans="1:5" x14ac:dyDescent="0.25">
      <c r="A1247" s="2" t="s">
        <v>13</v>
      </c>
      <c r="B1247" s="3">
        <v>240583.5</v>
      </c>
      <c r="C1247" s="2" t="s">
        <v>72</v>
      </c>
      <c r="D1247" s="4">
        <v>7.5</v>
      </c>
      <c r="E1247" s="4">
        <v>69412.916666666672</v>
      </c>
    </row>
    <row r="1248" spans="1:5" x14ac:dyDescent="0.25">
      <c r="A1248" s="2" t="s">
        <v>17</v>
      </c>
      <c r="B1248" s="3">
        <v>70461</v>
      </c>
      <c r="C1248" s="2" t="s">
        <v>43</v>
      </c>
      <c r="D1248" s="4">
        <v>92.5</v>
      </c>
      <c r="E1248" s="4">
        <v>651225.83333333337</v>
      </c>
    </row>
    <row r="1249" spans="1:5" x14ac:dyDescent="0.25">
      <c r="A1249" s="2" t="s">
        <v>13</v>
      </c>
      <c r="B1249" s="3">
        <v>73872</v>
      </c>
      <c r="C1249" s="2" t="s">
        <v>34</v>
      </c>
      <c r="D1249" s="4">
        <v>75</v>
      </c>
      <c r="E1249" s="4">
        <v>243008.75</v>
      </c>
    </row>
    <row r="1250" spans="1:5" x14ac:dyDescent="0.25">
      <c r="A1250" s="2" t="s">
        <v>5</v>
      </c>
      <c r="B1250" s="3">
        <v>221751</v>
      </c>
      <c r="C1250" s="2" t="s">
        <v>100</v>
      </c>
      <c r="D1250" s="4">
        <v>5</v>
      </c>
      <c r="E1250" s="4">
        <v>35303.75</v>
      </c>
    </row>
    <row r="1251" spans="1:5" x14ac:dyDescent="0.25">
      <c r="A1251" s="2" t="s">
        <v>13</v>
      </c>
      <c r="B1251" s="3">
        <v>215055</v>
      </c>
      <c r="C1251" s="2" t="s">
        <v>53</v>
      </c>
      <c r="D1251" s="4">
        <v>17.5</v>
      </c>
      <c r="E1251" s="4">
        <v>109037.5</v>
      </c>
    </row>
    <row r="1252" spans="1:5" x14ac:dyDescent="0.25">
      <c r="A1252" s="2" t="s">
        <v>14</v>
      </c>
      <c r="B1252" s="3">
        <v>76990.5</v>
      </c>
      <c r="C1252" s="2" t="s">
        <v>68</v>
      </c>
      <c r="D1252" s="4">
        <v>167.5</v>
      </c>
      <c r="E1252" s="4">
        <v>377895</v>
      </c>
    </row>
    <row r="1253" spans="1:5" x14ac:dyDescent="0.25">
      <c r="A1253" s="2" t="s">
        <v>5</v>
      </c>
      <c r="B1253" s="3">
        <v>8811</v>
      </c>
      <c r="C1253" s="2" t="s">
        <v>57</v>
      </c>
      <c r="D1253" s="4">
        <v>45</v>
      </c>
      <c r="E1253" s="4">
        <v>164598.33333333334</v>
      </c>
    </row>
    <row r="1254" spans="1:5" x14ac:dyDescent="0.25">
      <c r="A1254" s="2" t="s">
        <v>13</v>
      </c>
      <c r="B1254" s="3">
        <v>282928.5</v>
      </c>
      <c r="C1254" s="2" t="s">
        <v>27</v>
      </c>
      <c r="D1254" s="4">
        <v>32.5</v>
      </c>
      <c r="E1254" s="4">
        <v>50960.416666666672</v>
      </c>
    </row>
    <row r="1255" spans="1:5" x14ac:dyDescent="0.25">
      <c r="A1255" s="2" t="s">
        <v>5</v>
      </c>
      <c r="B1255" s="3">
        <v>28201.5</v>
      </c>
      <c r="C1255" s="2" t="s">
        <v>57</v>
      </c>
      <c r="D1255" s="4">
        <v>20</v>
      </c>
      <c r="E1255" s="4">
        <v>69463.75</v>
      </c>
    </row>
    <row r="1256" spans="1:5" x14ac:dyDescent="0.25">
      <c r="A1256" s="2" t="s">
        <v>15</v>
      </c>
      <c r="B1256" s="3">
        <v>285210</v>
      </c>
      <c r="C1256" s="2" t="s">
        <v>34</v>
      </c>
      <c r="D1256" s="4">
        <v>25</v>
      </c>
      <c r="E1256" s="4">
        <v>90203.75</v>
      </c>
    </row>
    <row r="1257" spans="1:5" x14ac:dyDescent="0.25">
      <c r="A1257" s="2" t="s">
        <v>15</v>
      </c>
      <c r="B1257" s="3">
        <v>109579.5</v>
      </c>
      <c r="C1257" s="2" t="s">
        <v>8</v>
      </c>
      <c r="D1257" s="4">
        <v>45</v>
      </c>
      <c r="E1257" s="4">
        <v>276152.08333333337</v>
      </c>
    </row>
    <row r="1258" spans="1:5" x14ac:dyDescent="0.25">
      <c r="A1258" s="2" t="s">
        <v>13</v>
      </c>
      <c r="B1258" s="3">
        <v>237573</v>
      </c>
      <c r="C1258" s="2" t="s">
        <v>48</v>
      </c>
      <c r="D1258" s="4">
        <v>2.5</v>
      </c>
      <c r="E1258" s="4">
        <v>5286.666666666667</v>
      </c>
    </row>
    <row r="1259" spans="1:5" x14ac:dyDescent="0.25">
      <c r="A1259" s="2" t="s">
        <v>5</v>
      </c>
      <c r="B1259" s="3">
        <v>282978</v>
      </c>
      <c r="C1259" s="2" t="s">
        <v>27</v>
      </c>
      <c r="D1259" s="4">
        <v>32.5</v>
      </c>
      <c r="E1259" s="4">
        <v>61508.333333333336</v>
      </c>
    </row>
    <row r="1260" spans="1:5" x14ac:dyDescent="0.25">
      <c r="A1260" s="2" t="s">
        <v>29</v>
      </c>
      <c r="B1260" s="3">
        <v>169416</v>
      </c>
      <c r="C1260" s="2" t="s">
        <v>25</v>
      </c>
      <c r="D1260" s="4">
        <v>20</v>
      </c>
      <c r="E1260" s="4">
        <v>115620.41666666667</v>
      </c>
    </row>
    <row r="1261" spans="1:5" x14ac:dyDescent="0.25">
      <c r="A1261" s="2" t="s">
        <v>15</v>
      </c>
      <c r="B1261" s="3">
        <v>27913.5</v>
      </c>
      <c r="C1261" s="2" t="s">
        <v>92</v>
      </c>
      <c r="D1261" s="4">
        <v>30</v>
      </c>
      <c r="E1261" s="4">
        <v>103674.58333333334</v>
      </c>
    </row>
    <row r="1262" spans="1:5" x14ac:dyDescent="0.25">
      <c r="A1262" s="2" t="s">
        <v>14</v>
      </c>
      <c r="B1262" s="3">
        <v>199048.5</v>
      </c>
      <c r="C1262" s="2" t="s">
        <v>69</v>
      </c>
      <c r="D1262" s="4">
        <v>105</v>
      </c>
      <c r="E1262" s="4">
        <v>434447.08333333337</v>
      </c>
    </row>
    <row r="1263" spans="1:5" x14ac:dyDescent="0.25">
      <c r="A1263" s="2" t="s">
        <v>5</v>
      </c>
      <c r="B1263" s="3">
        <v>110119.5</v>
      </c>
      <c r="C1263" s="2" t="s">
        <v>8</v>
      </c>
      <c r="D1263" s="4">
        <v>77.5</v>
      </c>
      <c r="E1263" s="4">
        <v>439174.58333333337</v>
      </c>
    </row>
    <row r="1264" spans="1:5" x14ac:dyDescent="0.25">
      <c r="A1264" s="2" t="s">
        <v>5</v>
      </c>
      <c r="B1264" s="3">
        <v>129537</v>
      </c>
      <c r="C1264" s="2" t="s">
        <v>8</v>
      </c>
      <c r="D1264" s="4">
        <v>67.5</v>
      </c>
      <c r="E1264" s="4">
        <v>377793.33333333337</v>
      </c>
    </row>
    <row r="1265" spans="1:5" x14ac:dyDescent="0.25">
      <c r="A1265" s="2" t="s">
        <v>5</v>
      </c>
      <c r="B1265" s="3">
        <v>225499.5</v>
      </c>
      <c r="C1265" s="2" t="s">
        <v>120</v>
      </c>
      <c r="D1265" s="4">
        <v>22.5</v>
      </c>
      <c r="E1265" s="4">
        <v>141469.16666666669</v>
      </c>
    </row>
    <row r="1266" spans="1:5" x14ac:dyDescent="0.25">
      <c r="A1266" s="2" t="s">
        <v>13</v>
      </c>
      <c r="B1266" s="3">
        <v>38763</v>
      </c>
      <c r="C1266" s="2" t="s">
        <v>19</v>
      </c>
      <c r="D1266" s="4">
        <v>170</v>
      </c>
      <c r="E1266" s="4">
        <v>485280.41666666669</v>
      </c>
    </row>
    <row r="1267" spans="1:5" x14ac:dyDescent="0.25">
      <c r="A1267" s="2" t="s">
        <v>9</v>
      </c>
      <c r="B1267" s="3">
        <v>106776</v>
      </c>
      <c r="C1267" s="2" t="s">
        <v>30</v>
      </c>
      <c r="D1267" s="4">
        <v>107.5</v>
      </c>
      <c r="E1267" s="4">
        <v>395457.91666666669</v>
      </c>
    </row>
    <row r="1268" spans="1:5" x14ac:dyDescent="0.25">
      <c r="A1268" s="2" t="s">
        <v>5</v>
      </c>
      <c r="B1268" s="3">
        <v>159849</v>
      </c>
      <c r="C1268" s="2" t="s">
        <v>66</v>
      </c>
      <c r="D1268" s="4">
        <v>5</v>
      </c>
      <c r="E1268" s="4">
        <v>18859.166666666668</v>
      </c>
    </row>
    <row r="1269" spans="1:5" x14ac:dyDescent="0.25">
      <c r="A1269" s="2" t="s">
        <v>13</v>
      </c>
      <c r="B1269" s="3">
        <v>67680</v>
      </c>
      <c r="C1269" s="2" t="s">
        <v>69</v>
      </c>
      <c r="D1269" s="4">
        <v>72.5</v>
      </c>
      <c r="E1269" s="4">
        <v>267205.41666666669</v>
      </c>
    </row>
    <row r="1270" spans="1:5" x14ac:dyDescent="0.25">
      <c r="A1270" s="2" t="s">
        <v>5</v>
      </c>
      <c r="B1270" s="3">
        <v>152649</v>
      </c>
      <c r="C1270" s="2" t="s">
        <v>28</v>
      </c>
      <c r="D1270" s="4">
        <v>2.5</v>
      </c>
      <c r="E1270" s="4">
        <v>7243.75</v>
      </c>
    </row>
    <row r="1271" spans="1:5" x14ac:dyDescent="0.25">
      <c r="A1271" s="2" t="s">
        <v>11</v>
      </c>
      <c r="B1271" s="3">
        <v>76959</v>
      </c>
      <c r="C1271" s="2" t="s">
        <v>16</v>
      </c>
      <c r="D1271" s="4">
        <v>122.5</v>
      </c>
      <c r="E1271" s="4">
        <v>561835.41666666674</v>
      </c>
    </row>
    <row r="1272" spans="1:5" x14ac:dyDescent="0.25">
      <c r="A1272" s="2" t="s">
        <v>15</v>
      </c>
      <c r="B1272" s="3">
        <v>267534</v>
      </c>
      <c r="C1272" s="2" t="s">
        <v>43</v>
      </c>
      <c r="D1272" s="4">
        <v>22.5</v>
      </c>
      <c r="E1272" s="4">
        <v>178094.58333333334</v>
      </c>
    </row>
    <row r="1273" spans="1:5" x14ac:dyDescent="0.25">
      <c r="A1273" s="2" t="s">
        <v>5</v>
      </c>
      <c r="B1273" s="3">
        <v>73890</v>
      </c>
      <c r="C1273" s="2" t="s">
        <v>43</v>
      </c>
      <c r="D1273" s="4">
        <v>100</v>
      </c>
      <c r="E1273" s="4">
        <v>717360</v>
      </c>
    </row>
    <row r="1274" spans="1:5" x14ac:dyDescent="0.25">
      <c r="A1274" s="2" t="s">
        <v>9</v>
      </c>
      <c r="B1274" s="3">
        <v>145989</v>
      </c>
      <c r="C1274" s="2" t="s">
        <v>23</v>
      </c>
      <c r="D1274" s="4">
        <v>27.5</v>
      </c>
      <c r="E1274" s="4">
        <v>71802.083333333343</v>
      </c>
    </row>
    <row r="1275" spans="1:5" x14ac:dyDescent="0.25">
      <c r="A1275" s="2" t="s">
        <v>5</v>
      </c>
      <c r="B1275" s="3">
        <v>193284</v>
      </c>
      <c r="C1275" s="2" t="s">
        <v>43</v>
      </c>
      <c r="D1275" s="4">
        <v>45</v>
      </c>
      <c r="E1275" s="4">
        <v>340481.66666666669</v>
      </c>
    </row>
    <row r="1276" spans="1:5" x14ac:dyDescent="0.25">
      <c r="A1276" s="2" t="s">
        <v>7</v>
      </c>
      <c r="B1276" s="3">
        <v>118593</v>
      </c>
      <c r="C1276" s="2" t="s">
        <v>51</v>
      </c>
      <c r="D1276" s="4">
        <v>15</v>
      </c>
      <c r="E1276" s="4">
        <v>35380</v>
      </c>
    </row>
    <row r="1277" spans="1:5" x14ac:dyDescent="0.25">
      <c r="A1277" s="2" t="s">
        <v>9</v>
      </c>
      <c r="B1277" s="3">
        <v>63067.5</v>
      </c>
      <c r="C1277" s="2" t="s">
        <v>19</v>
      </c>
      <c r="D1277" s="4">
        <v>257.5</v>
      </c>
      <c r="E1277" s="4">
        <v>688232.5</v>
      </c>
    </row>
    <row r="1278" spans="1:5" x14ac:dyDescent="0.25">
      <c r="A1278" s="2" t="s">
        <v>5</v>
      </c>
      <c r="B1278" s="3">
        <v>138978</v>
      </c>
      <c r="C1278" s="2" t="s">
        <v>23</v>
      </c>
      <c r="D1278" s="4">
        <v>30</v>
      </c>
      <c r="E1278" s="4">
        <v>120347.91666666667</v>
      </c>
    </row>
    <row r="1279" spans="1:5" x14ac:dyDescent="0.25">
      <c r="A1279" s="2" t="s">
        <v>14</v>
      </c>
      <c r="B1279" s="3">
        <v>227983.5</v>
      </c>
      <c r="C1279" s="2" t="s">
        <v>34</v>
      </c>
      <c r="D1279" s="4">
        <v>10</v>
      </c>
      <c r="E1279" s="4">
        <v>28110.833333333336</v>
      </c>
    </row>
    <row r="1280" spans="1:5" x14ac:dyDescent="0.25">
      <c r="A1280" s="2" t="s">
        <v>15</v>
      </c>
      <c r="B1280" s="3">
        <v>160762.5</v>
      </c>
      <c r="C1280" s="2" t="s">
        <v>66</v>
      </c>
      <c r="D1280" s="4">
        <v>5</v>
      </c>
      <c r="E1280" s="4">
        <v>20130</v>
      </c>
    </row>
    <row r="1281" spans="1:5" x14ac:dyDescent="0.25">
      <c r="A1281" s="2" t="s">
        <v>5</v>
      </c>
      <c r="B1281" s="3">
        <v>129550.5</v>
      </c>
      <c r="C1281" s="2" t="s">
        <v>8</v>
      </c>
      <c r="D1281" s="4">
        <v>110</v>
      </c>
      <c r="E1281" s="4">
        <v>644109.16666666674</v>
      </c>
    </row>
    <row r="1282" spans="1:5" x14ac:dyDescent="0.25">
      <c r="A1282" s="2" t="s">
        <v>5</v>
      </c>
      <c r="B1282" s="3">
        <v>129532.5</v>
      </c>
      <c r="C1282" s="2" t="s">
        <v>8</v>
      </c>
      <c r="D1282" s="4">
        <v>32.5</v>
      </c>
      <c r="E1282" s="4">
        <v>184169.16666666669</v>
      </c>
    </row>
    <row r="1283" spans="1:5" x14ac:dyDescent="0.25">
      <c r="A1283" s="2" t="s">
        <v>15</v>
      </c>
      <c r="B1283" s="3">
        <v>87565.5</v>
      </c>
      <c r="C1283" s="2" t="s">
        <v>20</v>
      </c>
      <c r="D1283" s="4">
        <v>132.5</v>
      </c>
      <c r="E1283" s="4">
        <v>354969.16666666669</v>
      </c>
    </row>
    <row r="1284" spans="1:5" x14ac:dyDescent="0.25">
      <c r="A1284" s="2" t="s">
        <v>17</v>
      </c>
      <c r="B1284" s="3">
        <v>176755.5</v>
      </c>
      <c r="C1284" s="2" t="s">
        <v>43</v>
      </c>
      <c r="D1284" s="4">
        <v>130</v>
      </c>
      <c r="E1284" s="4">
        <v>795211.25</v>
      </c>
    </row>
    <row r="1285" spans="1:5" x14ac:dyDescent="0.25">
      <c r="A1285" s="2" t="s">
        <v>15</v>
      </c>
      <c r="B1285" s="3">
        <v>96426</v>
      </c>
      <c r="C1285" s="2" t="s">
        <v>20</v>
      </c>
      <c r="D1285" s="4">
        <v>42.5</v>
      </c>
      <c r="E1285" s="4">
        <v>117425</v>
      </c>
    </row>
    <row r="1286" spans="1:5" x14ac:dyDescent="0.25">
      <c r="A1286" s="2" t="s">
        <v>17</v>
      </c>
      <c r="B1286" s="3">
        <v>246645</v>
      </c>
      <c r="C1286" s="2" t="s">
        <v>61</v>
      </c>
      <c r="D1286" s="4">
        <v>5</v>
      </c>
      <c r="E1286" s="4">
        <v>21146.666666666668</v>
      </c>
    </row>
    <row r="1287" spans="1:5" x14ac:dyDescent="0.25">
      <c r="A1287" s="2" t="s">
        <v>35</v>
      </c>
      <c r="B1287" s="3">
        <v>217548</v>
      </c>
      <c r="C1287" s="2" t="s">
        <v>16</v>
      </c>
      <c r="D1287" s="4">
        <v>40</v>
      </c>
      <c r="E1287" s="4">
        <v>155219.58333333334</v>
      </c>
    </row>
    <row r="1288" spans="1:5" x14ac:dyDescent="0.25">
      <c r="A1288" s="2" t="s">
        <v>15</v>
      </c>
      <c r="B1288" s="3">
        <v>283167</v>
      </c>
      <c r="C1288" s="2" t="s">
        <v>27</v>
      </c>
      <c r="D1288" s="4">
        <v>20</v>
      </c>
      <c r="E1288" s="4">
        <v>30754.166666666668</v>
      </c>
    </row>
    <row r="1289" spans="1:5" x14ac:dyDescent="0.25">
      <c r="A1289" s="2" t="s">
        <v>11</v>
      </c>
      <c r="B1289" s="3">
        <v>33736.5</v>
      </c>
      <c r="C1289" s="2" t="s">
        <v>87</v>
      </c>
      <c r="D1289" s="4">
        <v>495</v>
      </c>
      <c r="E1289" s="4">
        <v>1481740.8333333335</v>
      </c>
    </row>
    <row r="1290" spans="1:5" x14ac:dyDescent="0.25">
      <c r="A1290" s="2" t="s">
        <v>35</v>
      </c>
      <c r="B1290" s="3">
        <v>223605</v>
      </c>
      <c r="C1290" s="2" t="s">
        <v>8</v>
      </c>
      <c r="D1290" s="4">
        <v>47.5</v>
      </c>
      <c r="E1290" s="4">
        <v>204705.83333333334</v>
      </c>
    </row>
    <row r="1291" spans="1:5" x14ac:dyDescent="0.25">
      <c r="A1291" s="2" t="s">
        <v>41</v>
      </c>
      <c r="B1291" s="3">
        <v>294961.5</v>
      </c>
      <c r="C1291" s="2" t="s">
        <v>25</v>
      </c>
      <c r="D1291" s="4">
        <v>10</v>
      </c>
      <c r="E1291" s="4">
        <v>22849.583333333336</v>
      </c>
    </row>
    <row r="1292" spans="1:5" x14ac:dyDescent="0.25">
      <c r="A1292" s="2" t="s">
        <v>14</v>
      </c>
      <c r="B1292" s="3">
        <v>118588.5</v>
      </c>
      <c r="C1292" s="2" t="s">
        <v>51</v>
      </c>
      <c r="D1292" s="4">
        <v>10</v>
      </c>
      <c r="E1292" s="4">
        <v>30703.333333333336</v>
      </c>
    </row>
    <row r="1293" spans="1:5" x14ac:dyDescent="0.25">
      <c r="A1293" s="2" t="s">
        <v>13</v>
      </c>
      <c r="B1293" s="3">
        <v>175122</v>
      </c>
      <c r="C1293" s="2" t="s">
        <v>8</v>
      </c>
      <c r="D1293" s="4">
        <v>57.5</v>
      </c>
      <c r="E1293" s="4">
        <v>300323.33333333337</v>
      </c>
    </row>
    <row r="1294" spans="1:5" x14ac:dyDescent="0.25">
      <c r="A1294" s="2" t="s">
        <v>13</v>
      </c>
      <c r="B1294" s="3">
        <v>108945</v>
      </c>
      <c r="C1294" s="2" t="s">
        <v>8</v>
      </c>
      <c r="D1294" s="4">
        <v>57.5</v>
      </c>
      <c r="E1294" s="4">
        <v>254166.66666666669</v>
      </c>
    </row>
    <row r="1295" spans="1:5" x14ac:dyDescent="0.25">
      <c r="A1295" s="2" t="s">
        <v>11</v>
      </c>
      <c r="B1295" s="3">
        <v>154543.5</v>
      </c>
      <c r="C1295" s="2" t="s">
        <v>28</v>
      </c>
      <c r="D1295" s="4">
        <v>12.5</v>
      </c>
      <c r="E1295" s="4">
        <v>48342.5</v>
      </c>
    </row>
    <row r="1296" spans="1:5" x14ac:dyDescent="0.25">
      <c r="A1296" s="2" t="s">
        <v>5</v>
      </c>
      <c r="B1296" s="3">
        <v>68944.5</v>
      </c>
      <c r="C1296" s="2" t="s">
        <v>45</v>
      </c>
      <c r="D1296" s="4">
        <v>70</v>
      </c>
      <c r="E1296" s="4">
        <v>325130</v>
      </c>
    </row>
    <row r="1297" spans="1:5" x14ac:dyDescent="0.25">
      <c r="A1297" s="2" t="s">
        <v>15</v>
      </c>
      <c r="B1297" s="3">
        <v>100971</v>
      </c>
      <c r="C1297" s="2" t="s">
        <v>47</v>
      </c>
      <c r="D1297" s="4">
        <v>37.5</v>
      </c>
      <c r="E1297" s="4">
        <v>153872.5</v>
      </c>
    </row>
    <row r="1298" spans="1:5" x14ac:dyDescent="0.25">
      <c r="A1298" s="2" t="s">
        <v>11</v>
      </c>
      <c r="B1298" s="3">
        <v>84510</v>
      </c>
      <c r="C1298" s="2" t="s">
        <v>21</v>
      </c>
      <c r="D1298" s="4">
        <v>22.5</v>
      </c>
      <c r="E1298" s="4">
        <v>84637.5</v>
      </c>
    </row>
    <row r="1299" spans="1:5" x14ac:dyDescent="0.25">
      <c r="A1299" s="2" t="s">
        <v>14</v>
      </c>
      <c r="B1299" s="3">
        <v>148158</v>
      </c>
      <c r="C1299" s="2" t="s">
        <v>46</v>
      </c>
      <c r="D1299" s="4">
        <v>7.5</v>
      </c>
      <c r="E1299" s="4">
        <v>66718.75</v>
      </c>
    </row>
    <row r="1300" spans="1:5" x14ac:dyDescent="0.25">
      <c r="A1300" s="2" t="s">
        <v>9</v>
      </c>
      <c r="B1300" s="3">
        <v>288279</v>
      </c>
      <c r="C1300" s="2" t="s">
        <v>54</v>
      </c>
      <c r="D1300" s="4">
        <v>15</v>
      </c>
      <c r="E1300" s="4">
        <v>41047.916666666672</v>
      </c>
    </row>
    <row r="1301" spans="1:5" x14ac:dyDescent="0.25">
      <c r="A1301" s="2" t="s">
        <v>5</v>
      </c>
      <c r="B1301" s="3">
        <v>129577.5</v>
      </c>
      <c r="C1301" s="2" t="s">
        <v>8</v>
      </c>
      <c r="D1301" s="4">
        <v>22.5</v>
      </c>
      <c r="E1301" s="4">
        <v>112087.5</v>
      </c>
    </row>
    <row r="1302" spans="1:5" x14ac:dyDescent="0.25">
      <c r="A1302" s="2" t="s">
        <v>11</v>
      </c>
      <c r="B1302" s="3">
        <v>255442.5</v>
      </c>
      <c r="C1302" s="2" t="s">
        <v>34</v>
      </c>
      <c r="D1302" s="4">
        <v>20</v>
      </c>
      <c r="E1302" s="4">
        <v>56196.25</v>
      </c>
    </row>
    <row r="1303" spans="1:5" x14ac:dyDescent="0.25">
      <c r="A1303" s="2" t="s">
        <v>13</v>
      </c>
      <c r="B1303" s="3">
        <v>108702</v>
      </c>
      <c r="C1303" s="2" t="s">
        <v>8</v>
      </c>
      <c r="D1303" s="4">
        <v>95</v>
      </c>
      <c r="E1303" s="4">
        <v>508689.16666666669</v>
      </c>
    </row>
    <row r="1304" spans="1:5" x14ac:dyDescent="0.25">
      <c r="A1304" s="2" t="s">
        <v>13</v>
      </c>
      <c r="B1304" s="3">
        <v>80257.5</v>
      </c>
      <c r="C1304" s="2" t="s">
        <v>43</v>
      </c>
      <c r="D1304" s="4">
        <v>82.5</v>
      </c>
      <c r="E1304" s="4">
        <v>544755.41666666674</v>
      </c>
    </row>
    <row r="1305" spans="1:5" x14ac:dyDescent="0.25">
      <c r="A1305" s="2" t="s">
        <v>14</v>
      </c>
      <c r="B1305" s="3">
        <v>134883</v>
      </c>
      <c r="C1305" s="2" t="s">
        <v>8</v>
      </c>
      <c r="D1305" s="4">
        <v>97.5</v>
      </c>
      <c r="E1305" s="4">
        <v>473055</v>
      </c>
    </row>
    <row r="1306" spans="1:5" x14ac:dyDescent="0.25">
      <c r="A1306" s="2" t="s">
        <v>17</v>
      </c>
      <c r="B1306" s="3">
        <v>97839</v>
      </c>
      <c r="C1306" s="2" t="s">
        <v>51</v>
      </c>
      <c r="D1306" s="4">
        <v>40</v>
      </c>
      <c r="E1306" s="4">
        <v>147747.08333333334</v>
      </c>
    </row>
    <row r="1307" spans="1:5" x14ac:dyDescent="0.25">
      <c r="A1307" s="2" t="s">
        <v>5</v>
      </c>
      <c r="B1307" s="3">
        <v>284476.5</v>
      </c>
      <c r="C1307" s="2" t="s">
        <v>25</v>
      </c>
      <c r="D1307" s="4">
        <v>37.5</v>
      </c>
      <c r="E1307" s="4">
        <v>217668.33333333334</v>
      </c>
    </row>
    <row r="1308" spans="1:5" x14ac:dyDescent="0.25">
      <c r="A1308" s="2" t="s">
        <v>39</v>
      </c>
      <c r="B1308" s="3">
        <v>205209</v>
      </c>
      <c r="C1308" s="2" t="s">
        <v>8</v>
      </c>
      <c r="D1308" s="4">
        <v>132.5</v>
      </c>
      <c r="E1308" s="4">
        <v>674482.08333333337</v>
      </c>
    </row>
    <row r="1309" spans="1:5" x14ac:dyDescent="0.25">
      <c r="A1309" s="2" t="s">
        <v>5</v>
      </c>
      <c r="B1309" s="3">
        <v>221143.5</v>
      </c>
      <c r="C1309" s="2" t="s">
        <v>34</v>
      </c>
      <c r="D1309" s="4">
        <v>47.5</v>
      </c>
      <c r="E1309" s="4">
        <v>138393.75</v>
      </c>
    </row>
    <row r="1310" spans="1:5" x14ac:dyDescent="0.25">
      <c r="A1310" s="2" t="s">
        <v>5</v>
      </c>
      <c r="B1310" s="3">
        <v>288616.5</v>
      </c>
      <c r="C1310" s="2" t="s">
        <v>25</v>
      </c>
      <c r="D1310" s="4">
        <v>2.5</v>
      </c>
      <c r="E1310" s="4">
        <v>7065.8333333333339</v>
      </c>
    </row>
    <row r="1311" spans="1:5" x14ac:dyDescent="0.25">
      <c r="A1311" s="2" t="s">
        <v>14</v>
      </c>
      <c r="B1311" s="3">
        <v>56160</v>
      </c>
      <c r="C1311" s="2" t="s">
        <v>44</v>
      </c>
      <c r="D1311" s="4">
        <v>37.5</v>
      </c>
      <c r="E1311" s="4">
        <v>183330.41666666669</v>
      </c>
    </row>
    <row r="1312" spans="1:5" x14ac:dyDescent="0.25">
      <c r="A1312" s="2" t="s">
        <v>14</v>
      </c>
      <c r="B1312" s="3">
        <v>36738</v>
      </c>
      <c r="C1312" s="2" t="s">
        <v>70</v>
      </c>
      <c r="D1312" s="4">
        <v>545</v>
      </c>
      <c r="E1312" s="4">
        <v>2497746.666666667</v>
      </c>
    </row>
    <row r="1313" spans="1:5" x14ac:dyDescent="0.25">
      <c r="A1313" s="2" t="s">
        <v>5</v>
      </c>
      <c r="B1313" s="3">
        <v>242469</v>
      </c>
      <c r="C1313" s="2" t="s">
        <v>67</v>
      </c>
      <c r="D1313" s="4">
        <v>40</v>
      </c>
      <c r="E1313" s="4">
        <v>237467.91666666669</v>
      </c>
    </row>
    <row r="1314" spans="1:5" x14ac:dyDescent="0.25">
      <c r="A1314" s="2" t="s">
        <v>14</v>
      </c>
      <c r="B1314" s="3">
        <v>283063.5</v>
      </c>
      <c r="C1314" s="2" t="s">
        <v>27</v>
      </c>
      <c r="D1314" s="4">
        <v>52.5</v>
      </c>
      <c r="E1314" s="4">
        <v>82858.333333333343</v>
      </c>
    </row>
    <row r="1315" spans="1:5" x14ac:dyDescent="0.25">
      <c r="A1315" s="2" t="s">
        <v>17</v>
      </c>
      <c r="B1315" s="3">
        <v>222993</v>
      </c>
      <c r="C1315" s="2" t="s">
        <v>121</v>
      </c>
      <c r="D1315" s="4">
        <v>17.5</v>
      </c>
      <c r="E1315" s="4">
        <v>56628.333333333336</v>
      </c>
    </row>
    <row r="1316" spans="1:5" x14ac:dyDescent="0.25">
      <c r="A1316" s="2" t="s">
        <v>5</v>
      </c>
      <c r="B1316" s="3">
        <v>129559.5</v>
      </c>
      <c r="C1316" s="2" t="s">
        <v>8</v>
      </c>
      <c r="D1316" s="4">
        <v>50</v>
      </c>
      <c r="E1316" s="4">
        <v>230300.41666666669</v>
      </c>
    </row>
    <row r="1317" spans="1:5" x14ac:dyDescent="0.25">
      <c r="A1317" s="2" t="s">
        <v>13</v>
      </c>
      <c r="B1317" s="3">
        <v>175207.5</v>
      </c>
      <c r="C1317" s="2" t="s">
        <v>8</v>
      </c>
      <c r="D1317" s="4">
        <v>32.5</v>
      </c>
      <c r="E1317" s="4">
        <v>149780.41666666669</v>
      </c>
    </row>
    <row r="1318" spans="1:5" x14ac:dyDescent="0.25">
      <c r="A1318" s="2" t="s">
        <v>14</v>
      </c>
      <c r="B1318" s="3">
        <v>283369.5</v>
      </c>
      <c r="C1318" s="2" t="s">
        <v>27</v>
      </c>
      <c r="D1318" s="4">
        <v>52.5</v>
      </c>
      <c r="E1318" s="4">
        <v>120729.16666666667</v>
      </c>
    </row>
    <row r="1319" spans="1:5" x14ac:dyDescent="0.25">
      <c r="A1319" s="2" t="s">
        <v>11</v>
      </c>
      <c r="B1319" s="3">
        <v>33336</v>
      </c>
      <c r="C1319" s="2" t="s">
        <v>70</v>
      </c>
      <c r="D1319" s="4">
        <v>585</v>
      </c>
      <c r="E1319" s="4">
        <v>2620992.0833333335</v>
      </c>
    </row>
    <row r="1320" spans="1:5" x14ac:dyDescent="0.25">
      <c r="A1320" s="2" t="s">
        <v>5</v>
      </c>
      <c r="B1320" s="3">
        <v>70542</v>
      </c>
      <c r="C1320" s="2" t="s">
        <v>96</v>
      </c>
      <c r="D1320" s="4">
        <v>27.5</v>
      </c>
      <c r="E1320" s="4">
        <v>315344.58333333337</v>
      </c>
    </row>
    <row r="1321" spans="1:5" x14ac:dyDescent="0.25">
      <c r="A1321" s="2" t="s">
        <v>14</v>
      </c>
      <c r="B1321" s="3">
        <v>107046</v>
      </c>
      <c r="C1321" s="2" t="s">
        <v>8</v>
      </c>
      <c r="D1321" s="4">
        <v>137.5</v>
      </c>
      <c r="E1321" s="4">
        <v>668610.83333333337</v>
      </c>
    </row>
    <row r="1322" spans="1:5" x14ac:dyDescent="0.25">
      <c r="A1322" s="2" t="s">
        <v>17</v>
      </c>
      <c r="B1322" s="3">
        <v>299659.5</v>
      </c>
      <c r="C1322" s="2" t="s">
        <v>68</v>
      </c>
      <c r="D1322" s="4">
        <v>5</v>
      </c>
      <c r="E1322" s="4">
        <v>7828.3333333333339</v>
      </c>
    </row>
    <row r="1323" spans="1:5" x14ac:dyDescent="0.25">
      <c r="A1323" s="2" t="s">
        <v>15</v>
      </c>
      <c r="B1323" s="3">
        <v>232785</v>
      </c>
      <c r="C1323" s="2" t="s">
        <v>92</v>
      </c>
      <c r="D1323" s="4">
        <v>2.5</v>
      </c>
      <c r="E1323" s="4">
        <v>5515.416666666667</v>
      </c>
    </row>
    <row r="1324" spans="1:5" x14ac:dyDescent="0.25">
      <c r="A1324" s="2" t="s">
        <v>11</v>
      </c>
      <c r="B1324" s="3">
        <v>282910.5</v>
      </c>
      <c r="C1324" s="2" t="s">
        <v>27</v>
      </c>
      <c r="D1324" s="4">
        <v>22.5</v>
      </c>
      <c r="E1324" s="4">
        <v>50452.083333333336</v>
      </c>
    </row>
    <row r="1325" spans="1:5" x14ac:dyDescent="0.25">
      <c r="A1325" s="2" t="s">
        <v>104</v>
      </c>
      <c r="B1325" s="3">
        <v>265113</v>
      </c>
      <c r="C1325" s="2" t="s">
        <v>8</v>
      </c>
      <c r="D1325" s="4">
        <v>32.5</v>
      </c>
      <c r="E1325" s="4">
        <v>138876.66666666669</v>
      </c>
    </row>
    <row r="1326" spans="1:5" x14ac:dyDescent="0.25">
      <c r="A1326" s="2" t="s">
        <v>17</v>
      </c>
      <c r="B1326" s="3">
        <v>176814</v>
      </c>
      <c r="C1326" s="2" t="s">
        <v>16</v>
      </c>
      <c r="D1326" s="4">
        <v>40</v>
      </c>
      <c r="E1326" s="4">
        <v>157990</v>
      </c>
    </row>
    <row r="1327" spans="1:5" x14ac:dyDescent="0.25">
      <c r="A1327" s="2" t="s">
        <v>104</v>
      </c>
      <c r="B1327" s="3">
        <v>253264.5</v>
      </c>
      <c r="C1327" s="2" t="s">
        <v>76</v>
      </c>
      <c r="D1327" s="4">
        <v>5</v>
      </c>
      <c r="E1327" s="4">
        <v>13496.25</v>
      </c>
    </row>
    <row r="1328" spans="1:5" x14ac:dyDescent="0.25">
      <c r="A1328" s="2" t="s">
        <v>5</v>
      </c>
      <c r="B1328" s="3">
        <v>73912.5</v>
      </c>
      <c r="C1328" s="2" t="s">
        <v>43</v>
      </c>
      <c r="D1328" s="4">
        <v>92.5</v>
      </c>
      <c r="E1328" s="4">
        <v>648836.66666666674</v>
      </c>
    </row>
    <row r="1329" spans="1:5" x14ac:dyDescent="0.25">
      <c r="A1329" s="2" t="s">
        <v>17</v>
      </c>
      <c r="B1329" s="3">
        <v>227083.5</v>
      </c>
      <c r="C1329" s="2" t="s">
        <v>19</v>
      </c>
      <c r="D1329" s="4">
        <v>87.5</v>
      </c>
      <c r="E1329" s="4">
        <v>311328.75</v>
      </c>
    </row>
    <row r="1330" spans="1:5" x14ac:dyDescent="0.25">
      <c r="A1330" s="2" t="s">
        <v>9</v>
      </c>
      <c r="B1330" s="3">
        <v>146025</v>
      </c>
      <c r="C1330" s="2" t="s">
        <v>23</v>
      </c>
      <c r="D1330" s="4">
        <v>20</v>
      </c>
      <c r="E1330" s="4">
        <v>60110.416666666672</v>
      </c>
    </row>
    <row r="1331" spans="1:5" x14ac:dyDescent="0.25">
      <c r="A1331" s="2" t="s">
        <v>5</v>
      </c>
      <c r="B1331" s="3">
        <v>71257.5</v>
      </c>
      <c r="C1331" s="2" t="s">
        <v>78</v>
      </c>
      <c r="D1331" s="4">
        <v>2.5</v>
      </c>
      <c r="E1331" s="4">
        <v>4981.666666666667</v>
      </c>
    </row>
    <row r="1332" spans="1:5" x14ac:dyDescent="0.25">
      <c r="A1332" s="2" t="s">
        <v>7</v>
      </c>
      <c r="B1332" s="3">
        <v>290934</v>
      </c>
      <c r="C1332" s="2" t="s">
        <v>34</v>
      </c>
      <c r="D1332" s="4">
        <v>10</v>
      </c>
      <c r="E1332" s="4">
        <v>22265</v>
      </c>
    </row>
    <row r="1333" spans="1:5" x14ac:dyDescent="0.25">
      <c r="A1333" s="2" t="s">
        <v>5</v>
      </c>
      <c r="B1333" s="3">
        <v>143950.5</v>
      </c>
      <c r="C1333" s="2" t="s">
        <v>23</v>
      </c>
      <c r="D1333" s="4">
        <v>47.5</v>
      </c>
      <c r="E1333" s="4">
        <v>154914.58333333334</v>
      </c>
    </row>
    <row r="1334" spans="1:5" x14ac:dyDescent="0.25">
      <c r="A1334" s="2" t="s">
        <v>13</v>
      </c>
      <c r="B1334" s="3">
        <v>93505.5</v>
      </c>
      <c r="C1334" s="2" t="s">
        <v>61</v>
      </c>
      <c r="D1334" s="4">
        <v>7.5</v>
      </c>
      <c r="E1334" s="4">
        <v>36269.583333333336</v>
      </c>
    </row>
    <row r="1335" spans="1:5" x14ac:dyDescent="0.25">
      <c r="A1335" s="2" t="s">
        <v>14</v>
      </c>
      <c r="B1335" s="3">
        <v>176035.5</v>
      </c>
      <c r="C1335" s="2" t="s">
        <v>20</v>
      </c>
      <c r="D1335" s="4">
        <v>97.5</v>
      </c>
      <c r="E1335" s="4">
        <v>210145</v>
      </c>
    </row>
    <row r="1336" spans="1:5" x14ac:dyDescent="0.25">
      <c r="A1336" s="2" t="s">
        <v>11</v>
      </c>
      <c r="B1336" s="3">
        <v>272794.5</v>
      </c>
      <c r="C1336" s="2" t="s">
        <v>81</v>
      </c>
      <c r="D1336" s="4">
        <v>2.5</v>
      </c>
      <c r="E1336" s="4">
        <v>6659.166666666667</v>
      </c>
    </row>
    <row r="1337" spans="1:5" x14ac:dyDescent="0.25">
      <c r="A1337" s="2" t="s">
        <v>11</v>
      </c>
      <c r="B1337" s="3">
        <v>77044.5</v>
      </c>
      <c r="C1337" s="2" t="s">
        <v>16</v>
      </c>
      <c r="D1337" s="4">
        <v>85</v>
      </c>
      <c r="E1337" s="4">
        <v>297934.16666666669</v>
      </c>
    </row>
    <row r="1338" spans="1:5" x14ac:dyDescent="0.25">
      <c r="A1338" s="2" t="s">
        <v>5</v>
      </c>
      <c r="B1338" s="3">
        <v>283315.5</v>
      </c>
      <c r="C1338" s="2" t="s">
        <v>27</v>
      </c>
      <c r="D1338" s="4">
        <v>40</v>
      </c>
      <c r="E1338" s="4">
        <v>66591.666666666672</v>
      </c>
    </row>
    <row r="1339" spans="1:5" x14ac:dyDescent="0.25">
      <c r="A1339" s="2" t="s">
        <v>5</v>
      </c>
      <c r="B1339" s="3">
        <v>254124</v>
      </c>
      <c r="C1339" s="2" t="s">
        <v>73</v>
      </c>
      <c r="D1339" s="4">
        <v>5</v>
      </c>
      <c r="E1339" s="4">
        <v>9429.5833333333339</v>
      </c>
    </row>
    <row r="1340" spans="1:5" x14ac:dyDescent="0.25">
      <c r="A1340" s="2" t="s">
        <v>29</v>
      </c>
      <c r="B1340" s="3">
        <v>176715</v>
      </c>
      <c r="C1340" s="2" t="s">
        <v>12</v>
      </c>
      <c r="D1340" s="4">
        <v>2.5</v>
      </c>
      <c r="E1340" s="4">
        <v>15453.333333333334</v>
      </c>
    </row>
    <row r="1341" spans="1:5" x14ac:dyDescent="0.25">
      <c r="A1341" s="2" t="s">
        <v>5</v>
      </c>
      <c r="B1341" s="3">
        <v>82363.5</v>
      </c>
      <c r="C1341" s="2" t="s">
        <v>12</v>
      </c>
      <c r="D1341" s="4">
        <v>10</v>
      </c>
      <c r="E1341" s="4">
        <v>29280</v>
      </c>
    </row>
    <row r="1342" spans="1:5" x14ac:dyDescent="0.25">
      <c r="A1342" s="2" t="s">
        <v>5</v>
      </c>
      <c r="B1342" s="3">
        <v>85981.5</v>
      </c>
      <c r="C1342" s="2" t="s">
        <v>53</v>
      </c>
      <c r="D1342" s="4">
        <v>17.5</v>
      </c>
      <c r="E1342" s="4">
        <v>79172.916666666672</v>
      </c>
    </row>
    <row r="1343" spans="1:5" x14ac:dyDescent="0.25">
      <c r="A1343" s="2" t="s">
        <v>11</v>
      </c>
      <c r="B1343" s="3">
        <v>76936.5</v>
      </c>
      <c r="C1343" s="2" t="s">
        <v>16</v>
      </c>
      <c r="D1343" s="4">
        <v>137.5</v>
      </c>
      <c r="E1343" s="4">
        <v>649599.16666666674</v>
      </c>
    </row>
    <row r="1344" spans="1:5" x14ac:dyDescent="0.25">
      <c r="A1344" s="2" t="s">
        <v>7</v>
      </c>
      <c r="B1344" s="3">
        <v>176697</v>
      </c>
      <c r="C1344" s="2" t="s">
        <v>16</v>
      </c>
      <c r="D1344" s="4">
        <v>45</v>
      </c>
      <c r="E1344" s="4">
        <v>206434.16666666669</v>
      </c>
    </row>
    <row r="1345" spans="1:5" x14ac:dyDescent="0.25">
      <c r="A1345" s="2" t="s">
        <v>7</v>
      </c>
      <c r="B1345" s="3">
        <v>142726.5</v>
      </c>
      <c r="C1345" s="2" t="s">
        <v>34</v>
      </c>
      <c r="D1345" s="4">
        <v>57.5</v>
      </c>
      <c r="E1345" s="4">
        <v>176010.41666666669</v>
      </c>
    </row>
    <row r="1346" spans="1:5" x14ac:dyDescent="0.25">
      <c r="A1346" s="2" t="s">
        <v>14</v>
      </c>
      <c r="B1346" s="3">
        <v>118575</v>
      </c>
      <c r="C1346" s="2" t="s">
        <v>51</v>
      </c>
      <c r="D1346" s="4">
        <v>40</v>
      </c>
      <c r="E1346" s="4">
        <v>141087.91666666669</v>
      </c>
    </row>
    <row r="1347" spans="1:5" x14ac:dyDescent="0.25">
      <c r="A1347" s="2" t="s">
        <v>31</v>
      </c>
      <c r="B1347" s="3">
        <v>258732</v>
      </c>
      <c r="C1347" s="2" t="s">
        <v>25</v>
      </c>
      <c r="D1347" s="4">
        <v>5</v>
      </c>
      <c r="E1347" s="4">
        <v>16647.916666666668</v>
      </c>
    </row>
    <row r="1348" spans="1:5" x14ac:dyDescent="0.25">
      <c r="A1348" s="2" t="s">
        <v>35</v>
      </c>
      <c r="B1348" s="3">
        <v>266364</v>
      </c>
      <c r="C1348" s="2" t="s">
        <v>21</v>
      </c>
      <c r="D1348" s="4">
        <v>2.5</v>
      </c>
      <c r="E1348" s="4">
        <v>6684.5833333333339</v>
      </c>
    </row>
    <row r="1349" spans="1:5" x14ac:dyDescent="0.25">
      <c r="A1349" s="2" t="s">
        <v>15</v>
      </c>
      <c r="B1349" s="3">
        <v>154503</v>
      </c>
      <c r="C1349" s="2" t="s">
        <v>25</v>
      </c>
      <c r="D1349" s="4">
        <v>7.5</v>
      </c>
      <c r="E1349" s="4">
        <v>44097.916666666672</v>
      </c>
    </row>
    <row r="1350" spans="1:5" x14ac:dyDescent="0.25">
      <c r="A1350" s="2" t="s">
        <v>5</v>
      </c>
      <c r="B1350" s="3">
        <v>44419.5</v>
      </c>
      <c r="C1350" s="2" t="s">
        <v>25</v>
      </c>
      <c r="D1350" s="4">
        <v>10</v>
      </c>
      <c r="E1350" s="4">
        <v>56145.416666666672</v>
      </c>
    </row>
    <row r="1351" spans="1:5" x14ac:dyDescent="0.25">
      <c r="A1351" s="2" t="s">
        <v>17</v>
      </c>
      <c r="B1351" s="3">
        <v>72441</v>
      </c>
      <c r="C1351" s="2" t="s">
        <v>34</v>
      </c>
      <c r="D1351" s="4">
        <v>12.5</v>
      </c>
      <c r="E1351" s="4">
        <v>36600</v>
      </c>
    </row>
    <row r="1352" spans="1:5" x14ac:dyDescent="0.25">
      <c r="A1352" s="2" t="s">
        <v>11</v>
      </c>
      <c r="B1352" s="3">
        <v>76927.5</v>
      </c>
      <c r="C1352" s="2" t="s">
        <v>16</v>
      </c>
      <c r="D1352" s="4">
        <v>52.5</v>
      </c>
      <c r="E1352" s="4">
        <v>266824.16666666669</v>
      </c>
    </row>
    <row r="1353" spans="1:5" x14ac:dyDescent="0.25">
      <c r="A1353" s="2" t="s">
        <v>13</v>
      </c>
      <c r="B1353" s="3">
        <v>108783</v>
      </c>
      <c r="C1353" s="2" t="s">
        <v>8</v>
      </c>
      <c r="D1353" s="4">
        <v>20</v>
      </c>
      <c r="E1353" s="4">
        <v>109215.41666666667</v>
      </c>
    </row>
    <row r="1354" spans="1:5" x14ac:dyDescent="0.25">
      <c r="A1354" s="2" t="s">
        <v>5</v>
      </c>
      <c r="B1354" s="3">
        <v>129573</v>
      </c>
      <c r="C1354" s="2" t="s">
        <v>8</v>
      </c>
      <c r="D1354" s="4">
        <v>22.5</v>
      </c>
      <c r="E1354" s="4">
        <v>114425.83333333334</v>
      </c>
    </row>
    <row r="1355" spans="1:5" x14ac:dyDescent="0.25">
      <c r="A1355" s="2" t="s">
        <v>14</v>
      </c>
      <c r="B1355" s="3">
        <v>227979</v>
      </c>
      <c r="C1355" s="2" t="s">
        <v>34</v>
      </c>
      <c r="D1355" s="4">
        <v>20</v>
      </c>
      <c r="E1355" s="4">
        <v>73784.583333333343</v>
      </c>
    </row>
    <row r="1356" spans="1:5" x14ac:dyDescent="0.25">
      <c r="A1356" s="2" t="s">
        <v>5</v>
      </c>
      <c r="B1356" s="3">
        <v>139009.5</v>
      </c>
      <c r="C1356" s="2" t="s">
        <v>23</v>
      </c>
      <c r="D1356" s="4">
        <v>100</v>
      </c>
      <c r="E1356" s="4">
        <v>303602.08333333337</v>
      </c>
    </row>
    <row r="1357" spans="1:5" x14ac:dyDescent="0.25">
      <c r="A1357" s="2" t="s">
        <v>13</v>
      </c>
      <c r="B1357" s="3">
        <v>89977.5</v>
      </c>
      <c r="C1357" s="2" t="s">
        <v>95</v>
      </c>
      <c r="D1357" s="4">
        <v>15</v>
      </c>
      <c r="E1357" s="4">
        <v>41607.083333333336</v>
      </c>
    </row>
    <row r="1358" spans="1:5" x14ac:dyDescent="0.25">
      <c r="A1358" s="2" t="s">
        <v>5</v>
      </c>
      <c r="B1358" s="3">
        <v>130675.5</v>
      </c>
      <c r="C1358" s="2" t="s">
        <v>85</v>
      </c>
      <c r="D1358" s="4">
        <v>60</v>
      </c>
      <c r="E1358" s="4">
        <v>173875.41666666669</v>
      </c>
    </row>
    <row r="1359" spans="1:5" x14ac:dyDescent="0.25">
      <c r="A1359" s="2" t="s">
        <v>14</v>
      </c>
      <c r="B1359" s="3">
        <v>107068.5</v>
      </c>
      <c r="C1359" s="2" t="s">
        <v>8</v>
      </c>
      <c r="D1359" s="4">
        <v>40</v>
      </c>
      <c r="E1359" s="4">
        <v>196572.5</v>
      </c>
    </row>
    <row r="1360" spans="1:5" x14ac:dyDescent="0.25">
      <c r="A1360" s="2" t="s">
        <v>14</v>
      </c>
      <c r="B1360" s="3">
        <v>47601</v>
      </c>
      <c r="C1360" s="2" t="s">
        <v>25</v>
      </c>
      <c r="D1360" s="4">
        <v>55</v>
      </c>
      <c r="E1360" s="4">
        <v>403845.41666666669</v>
      </c>
    </row>
    <row r="1361" spans="1:5" x14ac:dyDescent="0.25">
      <c r="A1361" s="2" t="s">
        <v>9</v>
      </c>
      <c r="B1361" s="3">
        <v>283203</v>
      </c>
      <c r="C1361" s="2" t="s">
        <v>27</v>
      </c>
      <c r="D1361" s="4">
        <v>2.5</v>
      </c>
      <c r="E1361" s="4">
        <v>3558.3333333333335</v>
      </c>
    </row>
    <row r="1362" spans="1:5" x14ac:dyDescent="0.25">
      <c r="A1362" s="2" t="s">
        <v>13</v>
      </c>
      <c r="B1362" s="3">
        <v>144571.5</v>
      </c>
      <c r="C1362" s="2" t="s">
        <v>19</v>
      </c>
      <c r="D1362" s="4">
        <v>365</v>
      </c>
      <c r="E1362" s="4">
        <v>1022868.3333333334</v>
      </c>
    </row>
    <row r="1363" spans="1:5" x14ac:dyDescent="0.25">
      <c r="A1363" s="2" t="s">
        <v>11</v>
      </c>
      <c r="B1363" s="3">
        <v>188230.5</v>
      </c>
      <c r="C1363" s="2" t="s">
        <v>56</v>
      </c>
      <c r="D1363" s="4">
        <v>37.5</v>
      </c>
      <c r="E1363" s="4">
        <v>169224.16666666669</v>
      </c>
    </row>
    <row r="1364" spans="1:5" x14ac:dyDescent="0.25">
      <c r="A1364" s="2" t="s">
        <v>7</v>
      </c>
      <c r="B1364" s="3">
        <v>62671.5</v>
      </c>
      <c r="C1364" s="2" t="s">
        <v>51</v>
      </c>
      <c r="D1364" s="4">
        <v>50</v>
      </c>
      <c r="E1364" s="4">
        <v>157964.58333333334</v>
      </c>
    </row>
    <row r="1365" spans="1:5" x14ac:dyDescent="0.25">
      <c r="A1365" s="2" t="s">
        <v>14</v>
      </c>
      <c r="B1365" s="3">
        <v>107091</v>
      </c>
      <c r="C1365" s="2" t="s">
        <v>8</v>
      </c>
      <c r="D1365" s="4">
        <v>157.5</v>
      </c>
      <c r="E1365" s="4">
        <v>652420.41666666674</v>
      </c>
    </row>
    <row r="1366" spans="1:5" x14ac:dyDescent="0.25">
      <c r="A1366" s="2" t="s">
        <v>29</v>
      </c>
      <c r="B1366" s="3">
        <v>166414.5</v>
      </c>
      <c r="C1366" s="2" t="s">
        <v>8</v>
      </c>
      <c r="D1366" s="4">
        <v>2.5</v>
      </c>
      <c r="E1366" s="4">
        <v>8438.3333333333339</v>
      </c>
    </row>
    <row r="1367" spans="1:5" x14ac:dyDescent="0.25">
      <c r="A1367" s="2" t="s">
        <v>5</v>
      </c>
      <c r="B1367" s="3">
        <v>33961.5</v>
      </c>
      <c r="C1367" s="2" t="s">
        <v>78</v>
      </c>
      <c r="D1367" s="4">
        <v>2.5</v>
      </c>
      <c r="E1367" s="4">
        <v>11259.583333333334</v>
      </c>
    </row>
    <row r="1368" spans="1:5" x14ac:dyDescent="0.25">
      <c r="A1368" s="2" t="s">
        <v>11</v>
      </c>
      <c r="B1368" s="3">
        <v>68215.5</v>
      </c>
      <c r="C1368" s="2" t="s">
        <v>20</v>
      </c>
      <c r="D1368" s="4">
        <v>62.5</v>
      </c>
      <c r="E1368" s="4">
        <v>112722.91666666667</v>
      </c>
    </row>
    <row r="1369" spans="1:5" x14ac:dyDescent="0.25">
      <c r="A1369" s="2" t="s">
        <v>5</v>
      </c>
      <c r="B1369" s="3">
        <v>64368</v>
      </c>
      <c r="C1369" s="2" t="s">
        <v>21</v>
      </c>
      <c r="D1369" s="4">
        <v>20</v>
      </c>
      <c r="E1369" s="4">
        <v>78715.416666666672</v>
      </c>
    </row>
    <row r="1370" spans="1:5" x14ac:dyDescent="0.25">
      <c r="A1370" s="2" t="s">
        <v>5</v>
      </c>
      <c r="B1370" s="3">
        <v>186079.5</v>
      </c>
      <c r="C1370" s="2" t="s">
        <v>53</v>
      </c>
      <c r="D1370" s="4">
        <v>10</v>
      </c>
      <c r="E1370" s="4">
        <v>69540</v>
      </c>
    </row>
    <row r="1371" spans="1:5" x14ac:dyDescent="0.25">
      <c r="A1371" s="2" t="s">
        <v>5</v>
      </c>
      <c r="B1371" s="3">
        <v>96322.5</v>
      </c>
      <c r="C1371" s="2" t="s">
        <v>25</v>
      </c>
      <c r="D1371" s="4">
        <v>25</v>
      </c>
      <c r="E1371" s="4">
        <v>121059.58333333334</v>
      </c>
    </row>
    <row r="1372" spans="1:5" x14ac:dyDescent="0.25">
      <c r="A1372" s="2" t="s">
        <v>11</v>
      </c>
      <c r="B1372" s="3">
        <v>257458.5</v>
      </c>
      <c r="C1372" s="2" t="s">
        <v>12</v>
      </c>
      <c r="D1372" s="4">
        <v>15</v>
      </c>
      <c r="E1372" s="4">
        <v>87738.333333333343</v>
      </c>
    </row>
    <row r="1373" spans="1:5" x14ac:dyDescent="0.25">
      <c r="A1373" s="2" t="s">
        <v>5</v>
      </c>
      <c r="B1373" s="3">
        <v>41242.5</v>
      </c>
      <c r="C1373" s="2" t="s">
        <v>49</v>
      </c>
      <c r="D1373" s="4">
        <v>62.5</v>
      </c>
      <c r="E1373" s="4">
        <v>185541.66666666669</v>
      </c>
    </row>
    <row r="1374" spans="1:5" x14ac:dyDescent="0.25">
      <c r="A1374" s="2" t="s">
        <v>14</v>
      </c>
      <c r="B1374" s="3">
        <v>119349</v>
      </c>
      <c r="C1374" s="2" t="s">
        <v>87</v>
      </c>
      <c r="D1374" s="4">
        <v>110</v>
      </c>
      <c r="E1374" s="4">
        <v>346759.58333333337</v>
      </c>
    </row>
    <row r="1375" spans="1:5" x14ac:dyDescent="0.25">
      <c r="A1375" s="2" t="s">
        <v>11</v>
      </c>
      <c r="B1375" s="3">
        <v>50017.5</v>
      </c>
      <c r="C1375" s="2" t="s">
        <v>25</v>
      </c>
      <c r="D1375" s="4">
        <v>55</v>
      </c>
      <c r="E1375" s="4">
        <v>319894.16666666669</v>
      </c>
    </row>
    <row r="1376" spans="1:5" x14ac:dyDescent="0.25">
      <c r="A1376" s="2" t="s">
        <v>9</v>
      </c>
      <c r="B1376" s="3">
        <v>191614.5</v>
      </c>
      <c r="C1376" s="2" t="s">
        <v>19</v>
      </c>
      <c r="D1376" s="4">
        <v>12.5</v>
      </c>
      <c r="E1376" s="4">
        <v>56526.666666666672</v>
      </c>
    </row>
    <row r="1377" spans="1:5" x14ac:dyDescent="0.25">
      <c r="A1377" s="2" t="s">
        <v>9</v>
      </c>
      <c r="B1377" s="3">
        <v>150678</v>
      </c>
      <c r="C1377" s="2" t="s">
        <v>8</v>
      </c>
      <c r="D1377" s="4">
        <v>5</v>
      </c>
      <c r="E1377" s="4">
        <v>36117.083333333336</v>
      </c>
    </row>
    <row r="1378" spans="1:5" x14ac:dyDescent="0.25">
      <c r="A1378" s="2" t="s">
        <v>13</v>
      </c>
      <c r="B1378" s="3">
        <v>134878.5</v>
      </c>
      <c r="C1378" s="2" t="s">
        <v>8</v>
      </c>
      <c r="D1378" s="4">
        <v>62.5</v>
      </c>
      <c r="E1378" s="4">
        <v>347928.75</v>
      </c>
    </row>
    <row r="1379" spans="1:5" x14ac:dyDescent="0.25">
      <c r="A1379" s="2" t="s">
        <v>14</v>
      </c>
      <c r="B1379" s="3">
        <v>267507</v>
      </c>
      <c r="C1379" s="2" t="s">
        <v>43</v>
      </c>
      <c r="D1379" s="4">
        <v>62.5</v>
      </c>
      <c r="E1379" s="4">
        <v>362263.75</v>
      </c>
    </row>
    <row r="1380" spans="1:5" x14ac:dyDescent="0.25">
      <c r="A1380" s="2" t="s">
        <v>17</v>
      </c>
      <c r="B1380" s="3">
        <v>125343</v>
      </c>
      <c r="C1380" s="2" t="s">
        <v>51</v>
      </c>
      <c r="D1380" s="4">
        <v>17.5</v>
      </c>
      <c r="E1380" s="4">
        <v>55510</v>
      </c>
    </row>
    <row r="1381" spans="1:5" x14ac:dyDescent="0.25">
      <c r="A1381" s="2" t="s">
        <v>14</v>
      </c>
      <c r="B1381" s="3">
        <v>82336.5</v>
      </c>
      <c r="C1381" s="2" t="s">
        <v>12</v>
      </c>
      <c r="D1381" s="4">
        <v>22.5</v>
      </c>
      <c r="E1381" s="4">
        <v>122940.41666666667</v>
      </c>
    </row>
    <row r="1382" spans="1:5" x14ac:dyDescent="0.25">
      <c r="A1382" s="2" t="s">
        <v>5</v>
      </c>
      <c r="B1382" s="3">
        <v>273550.5</v>
      </c>
      <c r="C1382" s="2" t="s">
        <v>102</v>
      </c>
      <c r="D1382" s="4">
        <v>2.5</v>
      </c>
      <c r="E1382" s="4">
        <v>5439.166666666667</v>
      </c>
    </row>
    <row r="1383" spans="1:5" x14ac:dyDescent="0.25">
      <c r="A1383" s="2" t="s">
        <v>14</v>
      </c>
      <c r="B1383" s="3">
        <v>77877</v>
      </c>
      <c r="C1383" s="2" t="s">
        <v>16</v>
      </c>
      <c r="D1383" s="4">
        <v>77.5</v>
      </c>
      <c r="E1383" s="4">
        <v>334051.25</v>
      </c>
    </row>
    <row r="1384" spans="1:5" x14ac:dyDescent="0.25">
      <c r="A1384" s="2" t="s">
        <v>9</v>
      </c>
      <c r="B1384" s="3">
        <v>75807</v>
      </c>
      <c r="C1384" s="2" t="s">
        <v>43</v>
      </c>
      <c r="D1384" s="4">
        <v>85</v>
      </c>
      <c r="E1384" s="4">
        <v>530344.16666666674</v>
      </c>
    </row>
    <row r="1385" spans="1:5" x14ac:dyDescent="0.25">
      <c r="A1385" s="2" t="s">
        <v>15</v>
      </c>
      <c r="B1385" s="3">
        <v>146776.5</v>
      </c>
      <c r="C1385" s="2" t="s">
        <v>30</v>
      </c>
      <c r="D1385" s="4">
        <v>372.5</v>
      </c>
      <c r="E1385" s="4">
        <v>1350285.8333333335</v>
      </c>
    </row>
    <row r="1386" spans="1:5" x14ac:dyDescent="0.25">
      <c r="A1386" s="2" t="s">
        <v>14</v>
      </c>
      <c r="B1386" s="3">
        <v>31207.5</v>
      </c>
      <c r="C1386" s="2" t="s">
        <v>32</v>
      </c>
      <c r="D1386" s="4">
        <v>145</v>
      </c>
      <c r="E1386" s="4">
        <v>339109.16666666669</v>
      </c>
    </row>
    <row r="1387" spans="1:5" x14ac:dyDescent="0.25">
      <c r="A1387" s="2" t="s">
        <v>13</v>
      </c>
      <c r="B1387" s="3">
        <v>108886.5</v>
      </c>
      <c r="C1387" s="2" t="s">
        <v>8</v>
      </c>
      <c r="D1387" s="4">
        <v>75</v>
      </c>
      <c r="E1387" s="4">
        <v>393246.66666666669</v>
      </c>
    </row>
    <row r="1388" spans="1:5" x14ac:dyDescent="0.25">
      <c r="A1388" s="2" t="s">
        <v>13</v>
      </c>
      <c r="B1388" s="3">
        <v>120217.5</v>
      </c>
      <c r="C1388" s="2" t="s">
        <v>16</v>
      </c>
      <c r="D1388" s="4">
        <v>95</v>
      </c>
      <c r="E1388" s="4">
        <v>373675.83333333337</v>
      </c>
    </row>
    <row r="1389" spans="1:5" x14ac:dyDescent="0.25">
      <c r="A1389" s="2" t="s">
        <v>13</v>
      </c>
      <c r="B1389" s="3">
        <v>93019.5</v>
      </c>
      <c r="C1389" s="2" t="s">
        <v>34</v>
      </c>
      <c r="D1389" s="4">
        <v>20</v>
      </c>
      <c r="E1389" s="4">
        <v>60923.75</v>
      </c>
    </row>
    <row r="1390" spans="1:5" x14ac:dyDescent="0.25">
      <c r="A1390" s="2" t="s">
        <v>5</v>
      </c>
      <c r="B1390" s="3">
        <v>41251.5</v>
      </c>
      <c r="C1390" s="2" t="s">
        <v>49</v>
      </c>
      <c r="D1390" s="4">
        <v>172.5</v>
      </c>
      <c r="E1390" s="4">
        <v>454297.5</v>
      </c>
    </row>
    <row r="1391" spans="1:5" x14ac:dyDescent="0.25">
      <c r="A1391" s="2" t="s">
        <v>5</v>
      </c>
      <c r="B1391" s="3">
        <v>288990</v>
      </c>
      <c r="C1391" s="2" t="s">
        <v>78</v>
      </c>
      <c r="D1391" s="4">
        <v>7.5</v>
      </c>
      <c r="E1391" s="4">
        <v>28415.833333333336</v>
      </c>
    </row>
    <row r="1392" spans="1:5" x14ac:dyDescent="0.25">
      <c r="A1392" s="2" t="s">
        <v>9</v>
      </c>
      <c r="B1392" s="3">
        <v>152712</v>
      </c>
      <c r="C1392" s="2" t="s">
        <v>28</v>
      </c>
      <c r="D1392" s="4">
        <v>20</v>
      </c>
      <c r="E1392" s="4">
        <v>102835.83333333334</v>
      </c>
    </row>
    <row r="1393" spans="1:5" x14ac:dyDescent="0.25">
      <c r="A1393" s="2" t="s">
        <v>65</v>
      </c>
      <c r="B1393" s="3">
        <v>243184.5</v>
      </c>
      <c r="C1393" s="2" t="s">
        <v>88</v>
      </c>
      <c r="D1393" s="4">
        <v>50</v>
      </c>
      <c r="E1393" s="4">
        <v>164750.83333333334</v>
      </c>
    </row>
    <row r="1394" spans="1:5" x14ac:dyDescent="0.25">
      <c r="A1394" s="2" t="s">
        <v>13</v>
      </c>
      <c r="B1394" s="3">
        <v>80352</v>
      </c>
      <c r="C1394" s="2" t="s">
        <v>21</v>
      </c>
      <c r="D1394" s="4">
        <v>2.5</v>
      </c>
      <c r="E1394" s="4">
        <v>16546.25</v>
      </c>
    </row>
    <row r="1395" spans="1:5" x14ac:dyDescent="0.25">
      <c r="A1395" s="2" t="s">
        <v>5</v>
      </c>
      <c r="B1395" s="3">
        <v>206586</v>
      </c>
      <c r="C1395" s="2" t="s">
        <v>49</v>
      </c>
      <c r="D1395" s="4">
        <v>90</v>
      </c>
      <c r="E1395" s="4">
        <v>214084.58333333334</v>
      </c>
    </row>
    <row r="1396" spans="1:5" x14ac:dyDescent="0.25">
      <c r="A1396" s="2" t="s">
        <v>11</v>
      </c>
      <c r="B1396" s="3">
        <v>129465</v>
      </c>
      <c r="C1396" s="2" t="s">
        <v>8</v>
      </c>
      <c r="D1396" s="4">
        <v>65</v>
      </c>
      <c r="E1396" s="4">
        <v>375607.5</v>
      </c>
    </row>
    <row r="1397" spans="1:5" x14ac:dyDescent="0.25">
      <c r="A1397" s="2" t="s">
        <v>15</v>
      </c>
      <c r="B1397" s="3">
        <v>80946</v>
      </c>
      <c r="C1397" s="2" t="s">
        <v>20</v>
      </c>
      <c r="D1397" s="4">
        <v>155</v>
      </c>
      <c r="E1397" s="4">
        <v>343074.16666666669</v>
      </c>
    </row>
    <row r="1398" spans="1:5" x14ac:dyDescent="0.25">
      <c r="A1398" s="2" t="s">
        <v>14</v>
      </c>
      <c r="B1398" s="3">
        <v>208710</v>
      </c>
      <c r="C1398" s="2" t="s">
        <v>24</v>
      </c>
      <c r="D1398" s="4">
        <v>2.5</v>
      </c>
      <c r="E1398" s="4">
        <v>11107.083333333334</v>
      </c>
    </row>
    <row r="1399" spans="1:5" x14ac:dyDescent="0.25">
      <c r="A1399" s="2" t="s">
        <v>13</v>
      </c>
      <c r="B1399" s="3">
        <v>175162.5</v>
      </c>
      <c r="C1399" s="2" t="s">
        <v>8</v>
      </c>
      <c r="D1399" s="4">
        <v>75</v>
      </c>
      <c r="E1399" s="4">
        <v>362924.58333333337</v>
      </c>
    </row>
    <row r="1400" spans="1:5" x14ac:dyDescent="0.25">
      <c r="A1400" s="2" t="s">
        <v>15</v>
      </c>
      <c r="B1400" s="3">
        <v>175081.5</v>
      </c>
      <c r="C1400" s="2" t="s">
        <v>8</v>
      </c>
      <c r="D1400" s="4">
        <v>40</v>
      </c>
      <c r="E1400" s="4">
        <v>172807.91666666669</v>
      </c>
    </row>
    <row r="1401" spans="1:5" x14ac:dyDescent="0.25">
      <c r="A1401" s="2" t="s">
        <v>9</v>
      </c>
      <c r="B1401" s="3">
        <v>163620</v>
      </c>
      <c r="C1401" s="2" t="s">
        <v>66</v>
      </c>
      <c r="D1401" s="4">
        <v>5</v>
      </c>
      <c r="E1401" s="4">
        <v>26484.166666666668</v>
      </c>
    </row>
    <row r="1402" spans="1:5" x14ac:dyDescent="0.25">
      <c r="A1402" s="2" t="s">
        <v>7</v>
      </c>
      <c r="B1402" s="3">
        <v>86148</v>
      </c>
      <c r="C1402" s="2" t="s">
        <v>21</v>
      </c>
      <c r="D1402" s="4">
        <v>2.5</v>
      </c>
      <c r="E1402" s="4">
        <v>9607.5</v>
      </c>
    </row>
    <row r="1403" spans="1:5" x14ac:dyDescent="0.25">
      <c r="A1403" s="2" t="s">
        <v>5</v>
      </c>
      <c r="B1403" s="3">
        <v>286479</v>
      </c>
      <c r="C1403" s="2" t="s">
        <v>34</v>
      </c>
      <c r="D1403" s="4">
        <v>17.5</v>
      </c>
      <c r="E1403" s="4">
        <v>55332.083333333336</v>
      </c>
    </row>
    <row r="1404" spans="1:5" x14ac:dyDescent="0.25">
      <c r="A1404" s="2" t="s">
        <v>14</v>
      </c>
      <c r="B1404" s="3">
        <v>3001.5</v>
      </c>
      <c r="C1404" s="2" t="s">
        <v>68</v>
      </c>
      <c r="D1404" s="4">
        <v>25</v>
      </c>
      <c r="E1404" s="4">
        <v>69336.666666666672</v>
      </c>
    </row>
    <row r="1405" spans="1:5" x14ac:dyDescent="0.25">
      <c r="A1405" s="2" t="s">
        <v>13</v>
      </c>
      <c r="B1405" s="3">
        <v>78831</v>
      </c>
      <c r="C1405" s="2" t="s">
        <v>16</v>
      </c>
      <c r="D1405" s="4">
        <v>75</v>
      </c>
      <c r="E1405" s="4">
        <v>267230.83333333337</v>
      </c>
    </row>
    <row r="1406" spans="1:5" x14ac:dyDescent="0.25">
      <c r="A1406" s="2" t="s">
        <v>14</v>
      </c>
      <c r="B1406" s="3">
        <v>27774</v>
      </c>
      <c r="C1406" s="2" t="s">
        <v>47</v>
      </c>
      <c r="D1406" s="4">
        <v>2.5</v>
      </c>
      <c r="E1406" s="4">
        <v>7548.75</v>
      </c>
    </row>
    <row r="1407" spans="1:5" x14ac:dyDescent="0.25">
      <c r="A1407" s="2" t="s">
        <v>13</v>
      </c>
      <c r="B1407" s="3">
        <v>212265</v>
      </c>
      <c r="C1407" s="2" t="s">
        <v>89</v>
      </c>
      <c r="D1407" s="4">
        <v>10</v>
      </c>
      <c r="E1407" s="4">
        <v>37464.166666666672</v>
      </c>
    </row>
    <row r="1408" spans="1:5" x14ac:dyDescent="0.25">
      <c r="A1408" s="2" t="s">
        <v>5</v>
      </c>
      <c r="B1408" s="3">
        <v>43407</v>
      </c>
      <c r="C1408" s="2" t="s">
        <v>85</v>
      </c>
      <c r="D1408" s="4">
        <v>112.5</v>
      </c>
      <c r="E1408" s="4">
        <v>342921.66666666669</v>
      </c>
    </row>
    <row r="1409" spans="1:5" x14ac:dyDescent="0.25">
      <c r="A1409" s="2" t="s">
        <v>11</v>
      </c>
      <c r="B1409" s="3">
        <v>129460.5</v>
      </c>
      <c r="C1409" s="2" t="s">
        <v>8</v>
      </c>
      <c r="D1409" s="4">
        <v>170</v>
      </c>
      <c r="E1409" s="4">
        <v>745826.66666666674</v>
      </c>
    </row>
    <row r="1410" spans="1:5" x14ac:dyDescent="0.25">
      <c r="A1410" s="2" t="s">
        <v>5</v>
      </c>
      <c r="B1410" s="3">
        <v>214173</v>
      </c>
      <c r="C1410" s="2" t="s">
        <v>25</v>
      </c>
      <c r="D1410" s="4">
        <v>22.5</v>
      </c>
      <c r="E1410" s="4">
        <v>93330</v>
      </c>
    </row>
    <row r="1411" spans="1:5" x14ac:dyDescent="0.25">
      <c r="A1411" s="2" t="s">
        <v>5</v>
      </c>
      <c r="B1411" s="3">
        <v>32089.5</v>
      </c>
      <c r="C1411" s="2" t="s">
        <v>45</v>
      </c>
      <c r="D1411" s="4">
        <v>35</v>
      </c>
      <c r="E1411" s="4">
        <v>223641.25</v>
      </c>
    </row>
    <row r="1412" spans="1:5" x14ac:dyDescent="0.25">
      <c r="A1412" s="2" t="s">
        <v>15</v>
      </c>
      <c r="B1412" s="3">
        <v>42070.5</v>
      </c>
      <c r="C1412" s="2" t="s">
        <v>47</v>
      </c>
      <c r="D1412" s="4">
        <v>15</v>
      </c>
      <c r="E1412" s="4">
        <v>43487.916666666672</v>
      </c>
    </row>
    <row r="1413" spans="1:5" x14ac:dyDescent="0.25">
      <c r="A1413" s="2" t="s">
        <v>14</v>
      </c>
      <c r="B1413" s="3">
        <v>134689.5</v>
      </c>
      <c r="C1413" s="2" t="s">
        <v>30</v>
      </c>
      <c r="D1413" s="4">
        <v>122.5</v>
      </c>
      <c r="E1413" s="4">
        <v>433710</v>
      </c>
    </row>
    <row r="1414" spans="1:5" x14ac:dyDescent="0.25">
      <c r="A1414" s="2" t="s">
        <v>15</v>
      </c>
      <c r="B1414" s="3">
        <v>73066.5</v>
      </c>
      <c r="C1414" s="2" t="s">
        <v>25</v>
      </c>
      <c r="D1414" s="4">
        <v>37.5</v>
      </c>
      <c r="E1414" s="4">
        <v>150034.58333333334</v>
      </c>
    </row>
    <row r="1415" spans="1:5" x14ac:dyDescent="0.25">
      <c r="A1415" s="2" t="s">
        <v>11</v>
      </c>
      <c r="B1415" s="3">
        <v>110713.5</v>
      </c>
      <c r="C1415" s="2" t="s">
        <v>8</v>
      </c>
      <c r="D1415" s="4">
        <v>135</v>
      </c>
      <c r="E1415" s="4">
        <v>643575.41666666674</v>
      </c>
    </row>
    <row r="1416" spans="1:5" x14ac:dyDescent="0.25">
      <c r="A1416" s="2" t="s">
        <v>11</v>
      </c>
      <c r="B1416" s="3">
        <v>154548</v>
      </c>
      <c r="C1416" s="2" t="s">
        <v>28</v>
      </c>
      <c r="D1416" s="4">
        <v>7.5</v>
      </c>
      <c r="E1416" s="4">
        <v>38912.916666666672</v>
      </c>
    </row>
    <row r="1417" spans="1:5" x14ac:dyDescent="0.25">
      <c r="A1417" s="2" t="s">
        <v>13</v>
      </c>
      <c r="B1417" s="3">
        <v>49968</v>
      </c>
      <c r="C1417" s="2" t="s">
        <v>25</v>
      </c>
      <c r="D1417" s="4">
        <v>40</v>
      </c>
      <c r="E1417" s="4">
        <v>111630</v>
      </c>
    </row>
    <row r="1418" spans="1:5" x14ac:dyDescent="0.25">
      <c r="A1418" s="2" t="s">
        <v>11</v>
      </c>
      <c r="B1418" s="3">
        <v>144567</v>
      </c>
      <c r="C1418" s="2" t="s">
        <v>23</v>
      </c>
      <c r="D1418" s="4">
        <v>222.5</v>
      </c>
      <c r="E1418" s="4">
        <v>705185.41666666674</v>
      </c>
    </row>
    <row r="1419" spans="1:5" x14ac:dyDescent="0.25">
      <c r="A1419" s="2" t="s">
        <v>9</v>
      </c>
      <c r="B1419" s="3">
        <v>146047.5</v>
      </c>
      <c r="C1419" s="2" t="s">
        <v>23</v>
      </c>
      <c r="D1419" s="4">
        <v>30</v>
      </c>
      <c r="E1419" s="4">
        <v>68370.833333333343</v>
      </c>
    </row>
    <row r="1420" spans="1:5" x14ac:dyDescent="0.25">
      <c r="A1420" s="2" t="s">
        <v>9</v>
      </c>
      <c r="B1420" s="3">
        <v>221193</v>
      </c>
      <c r="C1420" s="2" t="s">
        <v>34</v>
      </c>
      <c r="D1420" s="4">
        <v>50</v>
      </c>
      <c r="E1420" s="4">
        <v>169300.41666666669</v>
      </c>
    </row>
    <row r="1421" spans="1:5" x14ac:dyDescent="0.25">
      <c r="A1421" s="2" t="s">
        <v>62</v>
      </c>
      <c r="B1421" s="3">
        <v>263403</v>
      </c>
      <c r="C1421" s="2" t="s">
        <v>101</v>
      </c>
      <c r="D1421" s="4">
        <v>2.5</v>
      </c>
      <c r="E1421" s="4">
        <v>1067.5</v>
      </c>
    </row>
    <row r="1422" spans="1:5" x14ac:dyDescent="0.25">
      <c r="A1422" s="2" t="s">
        <v>13</v>
      </c>
      <c r="B1422" s="3">
        <v>80320.5</v>
      </c>
      <c r="C1422" s="2" t="s">
        <v>21</v>
      </c>
      <c r="D1422" s="4">
        <v>7.5</v>
      </c>
      <c r="E1422" s="4">
        <v>44936.666666666672</v>
      </c>
    </row>
    <row r="1423" spans="1:5" x14ac:dyDescent="0.25">
      <c r="A1423" s="2" t="s">
        <v>13</v>
      </c>
      <c r="B1423" s="3">
        <v>72301.5</v>
      </c>
      <c r="C1423" s="2" t="s">
        <v>115</v>
      </c>
      <c r="D1423" s="4">
        <v>7.5</v>
      </c>
      <c r="E1423" s="4">
        <v>28466.666666666668</v>
      </c>
    </row>
    <row r="1424" spans="1:5" x14ac:dyDescent="0.25">
      <c r="A1424" s="2" t="s">
        <v>14</v>
      </c>
      <c r="B1424" s="3">
        <v>67410</v>
      </c>
      <c r="C1424" s="2" t="s">
        <v>43</v>
      </c>
      <c r="D1424" s="4">
        <v>145</v>
      </c>
      <c r="E1424" s="4">
        <v>841393.33333333337</v>
      </c>
    </row>
    <row r="1425" spans="1:5" x14ac:dyDescent="0.25">
      <c r="A1425" s="2" t="s">
        <v>5</v>
      </c>
      <c r="B1425" s="3">
        <v>73939.5</v>
      </c>
      <c r="C1425" s="2" t="s">
        <v>43</v>
      </c>
      <c r="D1425" s="4">
        <v>107.5</v>
      </c>
      <c r="E1425" s="4">
        <v>735660</v>
      </c>
    </row>
    <row r="1426" spans="1:5" x14ac:dyDescent="0.25">
      <c r="A1426" s="2" t="s">
        <v>29</v>
      </c>
      <c r="B1426" s="3">
        <v>170734.5</v>
      </c>
      <c r="C1426" s="2" t="s">
        <v>16</v>
      </c>
      <c r="D1426" s="4">
        <v>25</v>
      </c>
      <c r="E1426" s="4">
        <v>66312.083333333343</v>
      </c>
    </row>
    <row r="1427" spans="1:5" x14ac:dyDescent="0.25">
      <c r="A1427" s="2" t="s">
        <v>14</v>
      </c>
      <c r="B1427" s="3">
        <v>91062</v>
      </c>
      <c r="C1427" s="2" t="s">
        <v>20</v>
      </c>
      <c r="D1427" s="4">
        <v>85</v>
      </c>
      <c r="E1427" s="4">
        <v>187702.08333333334</v>
      </c>
    </row>
    <row r="1428" spans="1:5" x14ac:dyDescent="0.25">
      <c r="A1428" s="2" t="s">
        <v>15</v>
      </c>
      <c r="B1428" s="3">
        <v>232794</v>
      </c>
      <c r="C1428" s="2" t="s">
        <v>92</v>
      </c>
      <c r="D1428" s="4">
        <v>5</v>
      </c>
      <c r="E1428" s="4">
        <v>7625</v>
      </c>
    </row>
    <row r="1429" spans="1:5" x14ac:dyDescent="0.25">
      <c r="A1429" s="2" t="s">
        <v>13</v>
      </c>
      <c r="B1429" s="3">
        <v>282942</v>
      </c>
      <c r="C1429" s="2" t="s">
        <v>27</v>
      </c>
      <c r="D1429" s="4">
        <v>32.5</v>
      </c>
      <c r="E1429" s="4">
        <v>67227.083333333343</v>
      </c>
    </row>
    <row r="1430" spans="1:5" x14ac:dyDescent="0.25">
      <c r="A1430" s="2" t="s">
        <v>9</v>
      </c>
      <c r="B1430" s="3">
        <v>64291.5</v>
      </c>
      <c r="C1430" s="2" t="s">
        <v>21</v>
      </c>
      <c r="D1430" s="4">
        <v>5</v>
      </c>
      <c r="E1430" s="4">
        <v>23002.083333333336</v>
      </c>
    </row>
    <row r="1431" spans="1:5" x14ac:dyDescent="0.25">
      <c r="A1431" s="2" t="s">
        <v>14</v>
      </c>
      <c r="B1431" s="3">
        <v>106587</v>
      </c>
      <c r="C1431" s="2" t="s">
        <v>30</v>
      </c>
      <c r="D1431" s="4">
        <v>270</v>
      </c>
      <c r="E1431" s="4">
        <v>1001594.5833333334</v>
      </c>
    </row>
    <row r="1432" spans="1:5" x14ac:dyDescent="0.25">
      <c r="A1432" s="2" t="s">
        <v>17</v>
      </c>
      <c r="B1432" s="3">
        <v>249660</v>
      </c>
      <c r="C1432" s="2" t="s">
        <v>122</v>
      </c>
      <c r="D1432" s="4">
        <v>2.5</v>
      </c>
      <c r="E1432" s="4">
        <v>1601.25</v>
      </c>
    </row>
    <row r="1433" spans="1:5" x14ac:dyDescent="0.25">
      <c r="A1433" s="2" t="s">
        <v>15</v>
      </c>
      <c r="B1433" s="3">
        <v>109615.5</v>
      </c>
      <c r="C1433" s="2" t="s">
        <v>8</v>
      </c>
      <c r="D1433" s="4">
        <v>42.5</v>
      </c>
      <c r="E1433" s="4">
        <v>211517.5</v>
      </c>
    </row>
    <row r="1434" spans="1:5" x14ac:dyDescent="0.25">
      <c r="A1434" s="2" t="s">
        <v>39</v>
      </c>
      <c r="B1434" s="3">
        <v>273109.5</v>
      </c>
      <c r="C1434" s="2" t="s">
        <v>21</v>
      </c>
      <c r="D1434" s="4">
        <v>10</v>
      </c>
      <c r="E1434" s="4">
        <v>46131.25</v>
      </c>
    </row>
    <row r="1435" spans="1:5" x14ac:dyDescent="0.25">
      <c r="A1435" s="2" t="s">
        <v>14</v>
      </c>
      <c r="B1435" s="3">
        <v>219127.5</v>
      </c>
      <c r="C1435" s="2" t="s">
        <v>123</v>
      </c>
      <c r="D1435" s="4">
        <v>2.5</v>
      </c>
      <c r="E1435" s="4">
        <v>21299.166666666668</v>
      </c>
    </row>
    <row r="1436" spans="1:5" x14ac:dyDescent="0.25">
      <c r="A1436" s="2" t="s">
        <v>15</v>
      </c>
      <c r="B1436" s="3">
        <v>86229</v>
      </c>
      <c r="C1436" s="2" t="s">
        <v>21</v>
      </c>
      <c r="D1436" s="4">
        <v>62.5</v>
      </c>
      <c r="E1436" s="4">
        <v>304847.5</v>
      </c>
    </row>
    <row r="1437" spans="1:5" x14ac:dyDescent="0.25">
      <c r="A1437" s="2" t="s">
        <v>14</v>
      </c>
      <c r="B1437" s="3">
        <v>151758</v>
      </c>
      <c r="C1437" s="2" t="s">
        <v>16</v>
      </c>
      <c r="D1437" s="4">
        <v>7.5</v>
      </c>
      <c r="E1437" s="4">
        <v>23840.833333333336</v>
      </c>
    </row>
    <row r="1438" spans="1:5" x14ac:dyDescent="0.25">
      <c r="A1438" s="2" t="s">
        <v>9</v>
      </c>
      <c r="B1438" s="3">
        <v>75784.5</v>
      </c>
      <c r="C1438" s="2" t="s">
        <v>43</v>
      </c>
      <c r="D1438" s="4">
        <v>97.5</v>
      </c>
      <c r="E1438" s="4">
        <v>642889.16666666674</v>
      </c>
    </row>
    <row r="1439" spans="1:5" x14ac:dyDescent="0.25">
      <c r="A1439" s="2" t="s">
        <v>11</v>
      </c>
      <c r="B1439" s="3">
        <v>283486.5</v>
      </c>
      <c r="C1439" s="2" t="s">
        <v>27</v>
      </c>
      <c r="D1439" s="4">
        <v>195</v>
      </c>
      <c r="E1439" s="4">
        <v>353800</v>
      </c>
    </row>
    <row r="1440" spans="1:5" x14ac:dyDescent="0.25">
      <c r="A1440" s="2" t="s">
        <v>17</v>
      </c>
      <c r="B1440" s="3">
        <v>87354</v>
      </c>
      <c r="C1440" s="2" t="s">
        <v>25</v>
      </c>
      <c r="D1440" s="4">
        <v>32.5</v>
      </c>
      <c r="E1440" s="4">
        <v>126066.66666666667</v>
      </c>
    </row>
    <row r="1441" spans="1:5" x14ac:dyDescent="0.25">
      <c r="A1441" s="2" t="s">
        <v>14</v>
      </c>
      <c r="B1441" s="3">
        <v>31167</v>
      </c>
      <c r="C1441" s="2" t="s">
        <v>32</v>
      </c>
      <c r="D1441" s="4">
        <v>152.5</v>
      </c>
      <c r="E1441" s="4">
        <v>462252.91666666669</v>
      </c>
    </row>
    <row r="1442" spans="1:5" x14ac:dyDescent="0.25">
      <c r="A1442" s="2" t="s">
        <v>14</v>
      </c>
      <c r="B1442" s="3">
        <v>31698</v>
      </c>
      <c r="C1442" s="2" t="s">
        <v>21</v>
      </c>
      <c r="D1442" s="4">
        <v>10</v>
      </c>
      <c r="E1442" s="4">
        <v>29076.666666666668</v>
      </c>
    </row>
    <row r="1443" spans="1:5" x14ac:dyDescent="0.25">
      <c r="A1443" s="2" t="s">
        <v>13</v>
      </c>
      <c r="B1443" s="3">
        <v>108814.5</v>
      </c>
      <c r="C1443" s="2" t="s">
        <v>8</v>
      </c>
      <c r="D1443" s="4">
        <v>85</v>
      </c>
      <c r="E1443" s="4">
        <v>385748.75</v>
      </c>
    </row>
    <row r="1444" spans="1:5" x14ac:dyDescent="0.25">
      <c r="A1444" s="2" t="s">
        <v>9</v>
      </c>
      <c r="B1444" s="3">
        <v>109953</v>
      </c>
      <c r="C1444" s="2" t="s">
        <v>8</v>
      </c>
      <c r="D1444" s="4">
        <v>110</v>
      </c>
      <c r="E1444" s="4">
        <v>516466.66666666669</v>
      </c>
    </row>
    <row r="1445" spans="1:5" x14ac:dyDescent="0.25">
      <c r="A1445" s="2" t="s">
        <v>9</v>
      </c>
      <c r="B1445" s="3">
        <v>65380.5</v>
      </c>
      <c r="C1445" s="2" t="s">
        <v>25</v>
      </c>
      <c r="D1445" s="4">
        <v>10</v>
      </c>
      <c r="E1445" s="4">
        <v>65371.666666666672</v>
      </c>
    </row>
    <row r="1446" spans="1:5" x14ac:dyDescent="0.25">
      <c r="A1446" s="2" t="s">
        <v>7</v>
      </c>
      <c r="B1446" s="3">
        <v>46647</v>
      </c>
      <c r="C1446" s="2" t="s">
        <v>25</v>
      </c>
      <c r="D1446" s="4">
        <v>47.5</v>
      </c>
      <c r="E1446" s="4">
        <v>234112.91666666669</v>
      </c>
    </row>
    <row r="1447" spans="1:5" x14ac:dyDescent="0.25">
      <c r="A1447" s="2" t="s">
        <v>5</v>
      </c>
      <c r="B1447" s="3">
        <v>223483.5</v>
      </c>
      <c r="C1447" s="2" t="s">
        <v>8</v>
      </c>
      <c r="D1447" s="4">
        <v>15</v>
      </c>
      <c r="E1447" s="4">
        <v>70912.5</v>
      </c>
    </row>
    <row r="1448" spans="1:5" x14ac:dyDescent="0.25">
      <c r="A1448" s="2" t="s">
        <v>15</v>
      </c>
      <c r="B1448" s="3">
        <v>109512</v>
      </c>
      <c r="C1448" s="2" t="s">
        <v>8</v>
      </c>
      <c r="D1448" s="4">
        <v>152.5</v>
      </c>
      <c r="E1448" s="4">
        <v>727653.75</v>
      </c>
    </row>
    <row r="1449" spans="1:5" x14ac:dyDescent="0.25">
      <c r="A1449" s="2" t="s">
        <v>5</v>
      </c>
      <c r="B1449" s="3">
        <v>136102.5</v>
      </c>
      <c r="C1449" s="2" t="s">
        <v>30</v>
      </c>
      <c r="D1449" s="4">
        <v>217.5</v>
      </c>
      <c r="E1449" s="4">
        <v>830667.5</v>
      </c>
    </row>
    <row r="1450" spans="1:5" x14ac:dyDescent="0.25">
      <c r="A1450" s="2" t="s">
        <v>5</v>
      </c>
      <c r="B1450" s="3">
        <v>111514.5</v>
      </c>
      <c r="C1450" s="2" t="s">
        <v>103</v>
      </c>
      <c r="D1450" s="4">
        <v>25</v>
      </c>
      <c r="E1450" s="4">
        <v>277321.25</v>
      </c>
    </row>
    <row r="1451" spans="1:5" x14ac:dyDescent="0.25">
      <c r="A1451" s="2" t="s">
        <v>17</v>
      </c>
      <c r="B1451" s="3">
        <v>85945.5</v>
      </c>
      <c r="C1451" s="2" t="s">
        <v>20</v>
      </c>
      <c r="D1451" s="4">
        <v>47.5</v>
      </c>
      <c r="E1451" s="4">
        <v>134072.91666666669</v>
      </c>
    </row>
    <row r="1452" spans="1:5" x14ac:dyDescent="0.25">
      <c r="A1452" s="2" t="s">
        <v>9</v>
      </c>
      <c r="B1452" s="3">
        <v>188118</v>
      </c>
      <c r="C1452" s="2" t="s">
        <v>66</v>
      </c>
      <c r="D1452" s="4">
        <v>7.5</v>
      </c>
      <c r="E1452" s="4">
        <v>29559.583333333336</v>
      </c>
    </row>
    <row r="1453" spans="1:5" x14ac:dyDescent="0.25">
      <c r="A1453" s="2" t="s">
        <v>13</v>
      </c>
      <c r="B1453" s="3">
        <v>228015</v>
      </c>
      <c r="C1453" s="2" t="s">
        <v>34</v>
      </c>
      <c r="D1453" s="4">
        <v>37.5</v>
      </c>
      <c r="E1453" s="4">
        <v>123499.58333333334</v>
      </c>
    </row>
    <row r="1454" spans="1:5" x14ac:dyDescent="0.25">
      <c r="A1454" s="2" t="s">
        <v>5</v>
      </c>
      <c r="B1454" s="3">
        <v>237622.5</v>
      </c>
      <c r="C1454" s="2" t="s">
        <v>48</v>
      </c>
      <c r="D1454" s="4">
        <v>5</v>
      </c>
      <c r="E1454" s="4">
        <v>22773.333333333336</v>
      </c>
    </row>
    <row r="1455" spans="1:5" x14ac:dyDescent="0.25">
      <c r="A1455" s="2" t="s">
        <v>5</v>
      </c>
      <c r="B1455" s="3">
        <v>72324</v>
      </c>
      <c r="C1455" s="2" t="s">
        <v>42</v>
      </c>
      <c r="D1455" s="4">
        <v>5</v>
      </c>
      <c r="E1455" s="4">
        <v>20790.833333333336</v>
      </c>
    </row>
    <row r="1456" spans="1:5" x14ac:dyDescent="0.25">
      <c r="A1456" s="2" t="s">
        <v>11</v>
      </c>
      <c r="B1456" s="3">
        <v>67450.5</v>
      </c>
      <c r="C1456" s="2" t="s">
        <v>20</v>
      </c>
      <c r="D1456" s="4">
        <v>110</v>
      </c>
      <c r="E1456" s="4">
        <v>248066.66666666669</v>
      </c>
    </row>
    <row r="1457" spans="1:5" x14ac:dyDescent="0.25">
      <c r="A1457" s="2" t="s">
        <v>7</v>
      </c>
      <c r="B1457" s="3">
        <v>90936</v>
      </c>
      <c r="C1457" s="2" t="s">
        <v>51</v>
      </c>
      <c r="D1457" s="4">
        <v>45</v>
      </c>
      <c r="E1457" s="4">
        <v>127007.08333333334</v>
      </c>
    </row>
    <row r="1458" spans="1:5" x14ac:dyDescent="0.25">
      <c r="A1458" s="2" t="s">
        <v>13</v>
      </c>
      <c r="B1458" s="3">
        <v>201078</v>
      </c>
      <c r="C1458" s="2" t="s">
        <v>19</v>
      </c>
      <c r="D1458" s="4">
        <v>12.5</v>
      </c>
      <c r="E1458" s="4">
        <v>30703.333333333336</v>
      </c>
    </row>
    <row r="1459" spans="1:5" x14ac:dyDescent="0.25">
      <c r="A1459" s="2" t="s">
        <v>14</v>
      </c>
      <c r="B1459" s="3">
        <v>144261</v>
      </c>
      <c r="C1459" s="2" t="s">
        <v>21</v>
      </c>
      <c r="D1459" s="4">
        <v>2.5</v>
      </c>
      <c r="E1459" s="4">
        <v>4498.75</v>
      </c>
    </row>
    <row r="1460" spans="1:5" x14ac:dyDescent="0.25">
      <c r="A1460" s="2" t="s">
        <v>14</v>
      </c>
      <c r="B1460" s="3">
        <v>139288.5</v>
      </c>
      <c r="C1460" s="2" t="s">
        <v>16</v>
      </c>
      <c r="D1460" s="4">
        <v>25</v>
      </c>
      <c r="E1460" s="4">
        <v>133513.75</v>
      </c>
    </row>
    <row r="1461" spans="1:5" x14ac:dyDescent="0.25">
      <c r="A1461" s="2" t="s">
        <v>9</v>
      </c>
      <c r="B1461" s="3">
        <v>76986</v>
      </c>
      <c r="C1461" s="2" t="s">
        <v>79</v>
      </c>
      <c r="D1461" s="4">
        <v>2.5</v>
      </c>
      <c r="E1461" s="4">
        <v>4829.166666666667</v>
      </c>
    </row>
    <row r="1462" spans="1:5" x14ac:dyDescent="0.25">
      <c r="A1462" s="2" t="s">
        <v>13</v>
      </c>
      <c r="B1462" s="3">
        <v>193275</v>
      </c>
      <c r="C1462" s="2" t="s">
        <v>43</v>
      </c>
      <c r="D1462" s="4">
        <v>127.5</v>
      </c>
      <c r="E1462" s="4">
        <v>642152.08333333337</v>
      </c>
    </row>
    <row r="1463" spans="1:5" x14ac:dyDescent="0.25">
      <c r="A1463" s="2" t="s">
        <v>9</v>
      </c>
      <c r="B1463" s="3">
        <v>64305</v>
      </c>
      <c r="C1463" s="2" t="s">
        <v>21</v>
      </c>
      <c r="D1463" s="4">
        <v>5</v>
      </c>
      <c r="E1463" s="4">
        <v>13801.25</v>
      </c>
    </row>
    <row r="1464" spans="1:5" x14ac:dyDescent="0.25">
      <c r="A1464" s="2" t="s">
        <v>5</v>
      </c>
      <c r="B1464" s="3">
        <v>208323</v>
      </c>
      <c r="C1464" s="2" t="s">
        <v>19</v>
      </c>
      <c r="D1464" s="4">
        <v>5</v>
      </c>
      <c r="E1464" s="4">
        <v>38709.583333333336</v>
      </c>
    </row>
    <row r="1465" spans="1:5" x14ac:dyDescent="0.25">
      <c r="A1465" s="2" t="s">
        <v>14</v>
      </c>
      <c r="B1465" s="3">
        <v>36103.5</v>
      </c>
      <c r="C1465" s="2" t="s">
        <v>46</v>
      </c>
      <c r="D1465" s="4">
        <v>12.5</v>
      </c>
      <c r="E1465" s="4">
        <v>99709.583333333343</v>
      </c>
    </row>
    <row r="1466" spans="1:5" x14ac:dyDescent="0.25">
      <c r="A1466" s="2" t="s">
        <v>14</v>
      </c>
      <c r="B1466" s="3">
        <v>208966.5</v>
      </c>
      <c r="C1466" s="2" t="s">
        <v>20</v>
      </c>
      <c r="D1466" s="4">
        <v>37.5</v>
      </c>
      <c r="E1466" s="4">
        <v>96583.333333333343</v>
      </c>
    </row>
    <row r="1467" spans="1:5" x14ac:dyDescent="0.25">
      <c r="A1467" s="2" t="s">
        <v>5</v>
      </c>
      <c r="B1467" s="3">
        <v>146605.5</v>
      </c>
      <c r="C1467" s="2" t="s">
        <v>22</v>
      </c>
      <c r="D1467" s="4">
        <v>77.5</v>
      </c>
      <c r="E1467" s="4">
        <v>328891.66666666669</v>
      </c>
    </row>
    <row r="1468" spans="1:5" x14ac:dyDescent="0.25">
      <c r="A1468" s="2" t="s">
        <v>5</v>
      </c>
      <c r="B1468" s="3">
        <v>134208</v>
      </c>
      <c r="C1468" s="2" t="s">
        <v>57</v>
      </c>
      <c r="D1468" s="4">
        <v>25</v>
      </c>
      <c r="E1468" s="4">
        <v>129091.25</v>
      </c>
    </row>
    <row r="1469" spans="1:5" x14ac:dyDescent="0.25">
      <c r="A1469" s="2" t="s">
        <v>5</v>
      </c>
      <c r="B1469" s="3">
        <v>161073</v>
      </c>
      <c r="C1469" s="2" t="s">
        <v>61</v>
      </c>
      <c r="D1469" s="4">
        <v>12.5</v>
      </c>
      <c r="E1469" s="4">
        <v>55459.166666666672</v>
      </c>
    </row>
    <row r="1470" spans="1:5" x14ac:dyDescent="0.25">
      <c r="A1470" s="2" t="s">
        <v>5</v>
      </c>
      <c r="B1470" s="3">
        <v>115344</v>
      </c>
      <c r="C1470" s="2" t="s">
        <v>38</v>
      </c>
      <c r="D1470" s="4">
        <v>7.5</v>
      </c>
      <c r="E1470" s="4">
        <v>12123.75</v>
      </c>
    </row>
    <row r="1471" spans="1:5" x14ac:dyDescent="0.25">
      <c r="A1471" s="2" t="s">
        <v>14</v>
      </c>
      <c r="B1471" s="3">
        <v>283288.5</v>
      </c>
      <c r="C1471" s="2" t="s">
        <v>27</v>
      </c>
      <c r="D1471" s="4">
        <v>12.5</v>
      </c>
      <c r="E1471" s="4">
        <v>26687.5</v>
      </c>
    </row>
    <row r="1472" spans="1:5" x14ac:dyDescent="0.25">
      <c r="A1472" s="2" t="s">
        <v>5</v>
      </c>
      <c r="B1472" s="3">
        <v>273496.5</v>
      </c>
      <c r="C1472" s="2" t="s">
        <v>102</v>
      </c>
      <c r="D1472" s="4">
        <v>2.5</v>
      </c>
      <c r="E1472" s="4">
        <v>13852.083333333334</v>
      </c>
    </row>
    <row r="1473" spans="1:5" x14ac:dyDescent="0.25">
      <c r="A1473" s="2" t="s">
        <v>5</v>
      </c>
      <c r="B1473" s="3">
        <v>29767.5</v>
      </c>
      <c r="C1473" s="2" t="s">
        <v>98</v>
      </c>
      <c r="D1473" s="4">
        <v>35</v>
      </c>
      <c r="E1473" s="4">
        <v>91500</v>
      </c>
    </row>
    <row r="1474" spans="1:5" x14ac:dyDescent="0.25">
      <c r="A1474" s="2" t="s">
        <v>7</v>
      </c>
      <c r="B1474" s="3">
        <v>166981.5</v>
      </c>
      <c r="C1474" s="2" t="s">
        <v>23</v>
      </c>
      <c r="D1474" s="4">
        <v>100</v>
      </c>
      <c r="E1474" s="4">
        <v>329654.16666666669</v>
      </c>
    </row>
    <row r="1475" spans="1:5" x14ac:dyDescent="0.25">
      <c r="A1475" s="2" t="s">
        <v>13</v>
      </c>
      <c r="B1475" s="3">
        <v>80446.5</v>
      </c>
      <c r="C1475" s="2" t="s">
        <v>21</v>
      </c>
      <c r="D1475" s="4">
        <v>5</v>
      </c>
      <c r="E1475" s="4">
        <v>25848.75</v>
      </c>
    </row>
    <row r="1476" spans="1:5" x14ac:dyDescent="0.25">
      <c r="A1476" s="2" t="s">
        <v>33</v>
      </c>
      <c r="B1476" s="3">
        <v>271710</v>
      </c>
      <c r="C1476" s="2" t="s">
        <v>25</v>
      </c>
      <c r="D1476" s="4">
        <v>17.5</v>
      </c>
      <c r="E1476" s="4">
        <v>139461.25</v>
      </c>
    </row>
    <row r="1477" spans="1:5" x14ac:dyDescent="0.25">
      <c r="A1477" s="2" t="s">
        <v>7</v>
      </c>
      <c r="B1477" s="3">
        <v>72958.5</v>
      </c>
      <c r="C1477" s="2" t="s">
        <v>46</v>
      </c>
      <c r="D1477" s="4">
        <v>15</v>
      </c>
      <c r="E1477" s="4">
        <v>153237.08333333334</v>
      </c>
    </row>
    <row r="1478" spans="1:5" x14ac:dyDescent="0.25">
      <c r="A1478" s="2" t="s">
        <v>5</v>
      </c>
      <c r="B1478" s="3">
        <v>132259.5</v>
      </c>
      <c r="C1478" s="2" t="s">
        <v>21</v>
      </c>
      <c r="D1478" s="4">
        <v>7.5</v>
      </c>
      <c r="E1478" s="4">
        <v>40285.416666666672</v>
      </c>
    </row>
    <row r="1479" spans="1:5" x14ac:dyDescent="0.25">
      <c r="A1479" s="2" t="s">
        <v>13</v>
      </c>
      <c r="B1479" s="3">
        <v>93519</v>
      </c>
      <c r="C1479" s="2" t="s">
        <v>61</v>
      </c>
      <c r="D1479" s="4">
        <v>15</v>
      </c>
      <c r="E1479" s="4">
        <v>43310</v>
      </c>
    </row>
    <row r="1480" spans="1:5" x14ac:dyDescent="0.25">
      <c r="A1480" s="2" t="s">
        <v>13</v>
      </c>
      <c r="B1480" s="3">
        <v>157833</v>
      </c>
      <c r="C1480" s="2" t="s">
        <v>91</v>
      </c>
      <c r="D1480" s="4">
        <v>5</v>
      </c>
      <c r="E1480" s="4">
        <v>20638.333333333336</v>
      </c>
    </row>
    <row r="1481" spans="1:5" x14ac:dyDescent="0.25">
      <c r="A1481" s="2" t="s">
        <v>15</v>
      </c>
      <c r="B1481" s="3">
        <v>86157</v>
      </c>
      <c r="C1481" s="2" t="s">
        <v>21</v>
      </c>
      <c r="D1481" s="4">
        <v>10</v>
      </c>
      <c r="E1481" s="4">
        <v>40463.333333333336</v>
      </c>
    </row>
    <row r="1482" spans="1:5" x14ac:dyDescent="0.25">
      <c r="A1482" s="2" t="s">
        <v>29</v>
      </c>
      <c r="B1482" s="3">
        <v>283581</v>
      </c>
      <c r="C1482" s="2" t="s">
        <v>27</v>
      </c>
      <c r="D1482" s="4">
        <v>47.5</v>
      </c>
      <c r="E1482" s="4">
        <v>85781.25</v>
      </c>
    </row>
    <row r="1483" spans="1:5" x14ac:dyDescent="0.25">
      <c r="A1483" s="2" t="s">
        <v>5</v>
      </c>
      <c r="B1483" s="3">
        <v>82372.5</v>
      </c>
      <c r="C1483" s="2" t="s">
        <v>57</v>
      </c>
      <c r="D1483" s="4">
        <v>60</v>
      </c>
      <c r="E1483" s="4">
        <v>243059.58333333334</v>
      </c>
    </row>
    <row r="1484" spans="1:5" x14ac:dyDescent="0.25">
      <c r="A1484" s="2" t="s">
        <v>13</v>
      </c>
      <c r="B1484" s="3">
        <v>108913.5</v>
      </c>
      <c r="C1484" s="2" t="s">
        <v>8</v>
      </c>
      <c r="D1484" s="4">
        <v>97.5</v>
      </c>
      <c r="E1484" s="4">
        <v>464159.16666666669</v>
      </c>
    </row>
    <row r="1485" spans="1:5" x14ac:dyDescent="0.25">
      <c r="A1485" s="2" t="s">
        <v>17</v>
      </c>
      <c r="B1485" s="3">
        <v>222952.5</v>
      </c>
      <c r="C1485" s="2" t="s">
        <v>6</v>
      </c>
      <c r="D1485" s="4">
        <v>2.5</v>
      </c>
      <c r="E1485" s="4">
        <v>6328.75</v>
      </c>
    </row>
    <row r="1486" spans="1:5" x14ac:dyDescent="0.25">
      <c r="A1486" s="2" t="s">
        <v>5</v>
      </c>
      <c r="B1486" s="3">
        <v>258232.5</v>
      </c>
      <c r="C1486" s="2" t="s">
        <v>34</v>
      </c>
      <c r="D1486" s="4">
        <v>15</v>
      </c>
      <c r="E1486" s="4">
        <v>50909.583333333336</v>
      </c>
    </row>
    <row r="1487" spans="1:5" x14ac:dyDescent="0.25">
      <c r="A1487" s="2" t="s">
        <v>14</v>
      </c>
      <c r="B1487" s="3">
        <v>79875</v>
      </c>
      <c r="C1487" s="2" t="s">
        <v>20</v>
      </c>
      <c r="D1487" s="4">
        <v>177.5</v>
      </c>
      <c r="E1487" s="4">
        <v>352122.5</v>
      </c>
    </row>
    <row r="1488" spans="1:5" x14ac:dyDescent="0.25">
      <c r="A1488" s="2" t="s">
        <v>5</v>
      </c>
      <c r="B1488" s="3">
        <v>257571</v>
      </c>
      <c r="C1488" s="2" t="s">
        <v>30</v>
      </c>
      <c r="D1488" s="4">
        <v>5</v>
      </c>
      <c r="E1488" s="4">
        <v>46817.5</v>
      </c>
    </row>
    <row r="1489" spans="1:5" x14ac:dyDescent="0.25">
      <c r="A1489" s="2" t="s">
        <v>14</v>
      </c>
      <c r="B1489" s="3">
        <v>68265</v>
      </c>
      <c r="C1489" s="2" t="s">
        <v>43</v>
      </c>
      <c r="D1489" s="4">
        <v>35</v>
      </c>
      <c r="E1489" s="4">
        <v>274550.83333333337</v>
      </c>
    </row>
    <row r="1490" spans="1:5" x14ac:dyDescent="0.25">
      <c r="A1490" s="2" t="s">
        <v>13</v>
      </c>
      <c r="B1490" s="3">
        <v>255465</v>
      </c>
      <c r="C1490" s="2" t="s">
        <v>83</v>
      </c>
      <c r="D1490" s="4">
        <v>7.5</v>
      </c>
      <c r="E1490" s="4">
        <v>58737.916666666672</v>
      </c>
    </row>
    <row r="1491" spans="1:5" x14ac:dyDescent="0.25">
      <c r="A1491" s="2" t="s">
        <v>7</v>
      </c>
      <c r="B1491" s="3">
        <v>176553</v>
      </c>
      <c r="C1491" s="2" t="s">
        <v>16</v>
      </c>
      <c r="D1491" s="4">
        <v>30</v>
      </c>
      <c r="E1491" s="4">
        <v>152372.91666666669</v>
      </c>
    </row>
    <row r="1492" spans="1:5" x14ac:dyDescent="0.25">
      <c r="A1492" s="2" t="s">
        <v>17</v>
      </c>
      <c r="B1492" s="3">
        <v>115915.5</v>
      </c>
      <c r="C1492" s="2" t="s">
        <v>38</v>
      </c>
      <c r="D1492" s="4">
        <v>5</v>
      </c>
      <c r="E1492" s="4">
        <v>15987.083333333334</v>
      </c>
    </row>
    <row r="1493" spans="1:5" x14ac:dyDescent="0.25">
      <c r="A1493" s="2" t="s">
        <v>5</v>
      </c>
      <c r="B1493" s="3">
        <v>55570.5</v>
      </c>
      <c r="C1493" s="2" t="s">
        <v>124</v>
      </c>
      <c r="D1493" s="4">
        <v>15</v>
      </c>
      <c r="E1493" s="4">
        <v>130743.33333333334</v>
      </c>
    </row>
    <row r="1494" spans="1:5" x14ac:dyDescent="0.25">
      <c r="A1494" s="2" t="s">
        <v>7</v>
      </c>
      <c r="B1494" s="3">
        <v>26977.5</v>
      </c>
      <c r="C1494" s="2" t="s">
        <v>85</v>
      </c>
      <c r="D1494" s="4">
        <v>17.5</v>
      </c>
      <c r="E1494" s="4">
        <v>64990.416666666672</v>
      </c>
    </row>
    <row r="1495" spans="1:5" x14ac:dyDescent="0.25">
      <c r="A1495" s="2" t="s">
        <v>5</v>
      </c>
      <c r="B1495" s="3">
        <v>218754</v>
      </c>
      <c r="C1495" s="2" t="s">
        <v>21</v>
      </c>
      <c r="D1495" s="4">
        <v>17.5</v>
      </c>
      <c r="E1495" s="4">
        <v>99836.666666666672</v>
      </c>
    </row>
    <row r="1496" spans="1:5" x14ac:dyDescent="0.25">
      <c r="A1496" s="2" t="s">
        <v>5</v>
      </c>
      <c r="B1496" s="3">
        <v>202459.5</v>
      </c>
      <c r="C1496" s="2" t="s">
        <v>98</v>
      </c>
      <c r="D1496" s="4">
        <v>27.5</v>
      </c>
      <c r="E1496" s="4">
        <v>70022.916666666672</v>
      </c>
    </row>
    <row r="1497" spans="1:5" x14ac:dyDescent="0.25">
      <c r="A1497" s="2" t="s">
        <v>14</v>
      </c>
      <c r="B1497" s="3">
        <v>106654.5</v>
      </c>
      <c r="C1497" s="2" t="s">
        <v>30</v>
      </c>
      <c r="D1497" s="4">
        <v>195</v>
      </c>
      <c r="E1497" s="4">
        <v>594902.5</v>
      </c>
    </row>
    <row r="1498" spans="1:5" x14ac:dyDescent="0.25">
      <c r="A1498" s="2" t="s">
        <v>15</v>
      </c>
      <c r="B1498" s="3">
        <v>109602</v>
      </c>
      <c r="C1498" s="2" t="s">
        <v>8</v>
      </c>
      <c r="D1498" s="4">
        <v>87.5</v>
      </c>
      <c r="E1498" s="4">
        <v>442148.33333333337</v>
      </c>
    </row>
    <row r="1499" spans="1:5" x14ac:dyDescent="0.25">
      <c r="A1499" s="2" t="s">
        <v>13</v>
      </c>
      <c r="B1499" s="3">
        <v>232758</v>
      </c>
      <c r="C1499" s="2" t="s">
        <v>96</v>
      </c>
      <c r="D1499" s="4">
        <v>5</v>
      </c>
      <c r="E1499" s="4">
        <v>30296.666666666668</v>
      </c>
    </row>
    <row r="1500" spans="1:5" x14ac:dyDescent="0.25">
      <c r="A1500" s="2" t="s">
        <v>14</v>
      </c>
      <c r="B1500" s="3">
        <v>154647</v>
      </c>
      <c r="C1500" s="2" t="s">
        <v>28</v>
      </c>
      <c r="D1500" s="4">
        <v>5</v>
      </c>
      <c r="E1500" s="4">
        <v>15402.5</v>
      </c>
    </row>
    <row r="1501" spans="1:5" x14ac:dyDescent="0.25">
      <c r="A1501" s="2" t="s">
        <v>9</v>
      </c>
      <c r="B1501" s="3">
        <v>84600</v>
      </c>
      <c r="C1501" s="2" t="s">
        <v>20</v>
      </c>
      <c r="D1501" s="4">
        <v>12.5</v>
      </c>
      <c r="E1501" s="4">
        <v>41302.083333333336</v>
      </c>
    </row>
    <row r="1502" spans="1:5" x14ac:dyDescent="0.25">
      <c r="A1502" s="2" t="s">
        <v>11</v>
      </c>
      <c r="B1502" s="3">
        <v>84519</v>
      </c>
      <c r="C1502" s="2" t="s">
        <v>21</v>
      </c>
      <c r="D1502" s="4">
        <v>10</v>
      </c>
      <c r="E1502" s="4">
        <v>42496.666666666672</v>
      </c>
    </row>
    <row r="1503" spans="1:5" x14ac:dyDescent="0.25">
      <c r="A1503" s="2" t="s">
        <v>5</v>
      </c>
      <c r="B1503" s="3">
        <v>43375.5</v>
      </c>
      <c r="C1503" s="2" t="s">
        <v>57</v>
      </c>
      <c r="D1503" s="4">
        <v>65</v>
      </c>
      <c r="E1503" s="4">
        <v>237086.66666666669</v>
      </c>
    </row>
    <row r="1504" spans="1:5" x14ac:dyDescent="0.25">
      <c r="A1504" s="2" t="s">
        <v>5</v>
      </c>
      <c r="B1504" s="3">
        <v>143937</v>
      </c>
      <c r="C1504" s="2" t="s">
        <v>23</v>
      </c>
      <c r="D1504" s="4">
        <v>15</v>
      </c>
      <c r="E1504" s="4">
        <v>49562.5</v>
      </c>
    </row>
    <row r="1505" spans="1:5" x14ac:dyDescent="0.25">
      <c r="A1505" s="2" t="s">
        <v>14</v>
      </c>
      <c r="B1505" s="3">
        <v>106573.5</v>
      </c>
      <c r="C1505" s="2" t="s">
        <v>30</v>
      </c>
      <c r="D1505" s="4">
        <v>360</v>
      </c>
      <c r="E1505" s="4">
        <v>1147003.3333333335</v>
      </c>
    </row>
    <row r="1506" spans="1:5" x14ac:dyDescent="0.25">
      <c r="A1506" s="2" t="s">
        <v>14</v>
      </c>
      <c r="B1506" s="3">
        <v>135000</v>
      </c>
      <c r="C1506" s="2" t="s">
        <v>34</v>
      </c>
      <c r="D1506" s="4">
        <v>12.5</v>
      </c>
      <c r="E1506" s="4">
        <v>24857.5</v>
      </c>
    </row>
    <row r="1507" spans="1:5" x14ac:dyDescent="0.25">
      <c r="A1507" s="2" t="s">
        <v>5</v>
      </c>
      <c r="B1507" s="3">
        <v>296883</v>
      </c>
      <c r="C1507" s="2" t="s">
        <v>59</v>
      </c>
      <c r="D1507" s="4">
        <v>5</v>
      </c>
      <c r="E1507" s="4">
        <v>22798.75</v>
      </c>
    </row>
    <row r="1508" spans="1:5" x14ac:dyDescent="0.25">
      <c r="A1508" s="2" t="s">
        <v>13</v>
      </c>
      <c r="B1508" s="3">
        <v>194809.5</v>
      </c>
      <c r="C1508" s="2" t="s">
        <v>82</v>
      </c>
      <c r="D1508" s="4">
        <v>5</v>
      </c>
      <c r="E1508" s="4">
        <v>8768.75</v>
      </c>
    </row>
    <row r="1509" spans="1:5" x14ac:dyDescent="0.25">
      <c r="A1509" s="2" t="s">
        <v>15</v>
      </c>
      <c r="B1509" s="3">
        <v>154624.5</v>
      </c>
      <c r="C1509" s="2" t="s">
        <v>28</v>
      </c>
      <c r="D1509" s="4">
        <v>10</v>
      </c>
      <c r="E1509" s="4">
        <v>47656.25</v>
      </c>
    </row>
    <row r="1510" spans="1:5" x14ac:dyDescent="0.25">
      <c r="A1510" s="2" t="s">
        <v>14</v>
      </c>
      <c r="B1510" s="3">
        <v>131904</v>
      </c>
      <c r="C1510" s="2" t="s">
        <v>25</v>
      </c>
      <c r="D1510" s="4">
        <v>20</v>
      </c>
      <c r="E1510" s="4">
        <v>74826.666666666672</v>
      </c>
    </row>
    <row r="1511" spans="1:5" x14ac:dyDescent="0.25">
      <c r="A1511" s="2" t="s">
        <v>5</v>
      </c>
      <c r="B1511" s="3">
        <v>78754.5</v>
      </c>
      <c r="C1511" s="2" t="s">
        <v>20</v>
      </c>
      <c r="D1511" s="4">
        <v>85</v>
      </c>
      <c r="E1511" s="4">
        <v>223666.66666666669</v>
      </c>
    </row>
    <row r="1512" spans="1:5" x14ac:dyDescent="0.25">
      <c r="A1512" s="2" t="s">
        <v>15</v>
      </c>
      <c r="B1512" s="3">
        <v>80181</v>
      </c>
      <c r="C1512" s="2" t="s">
        <v>16</v>
      </c>
      <c r="D1512" s="4">
        <v>67.5</v>
      </c>
      <c r="E1512" s="4">
        <v>299560.83333333337</v>
      </c>
    </row>
    <row r="1513" spans="1:5" x14ac:dyDescent="0.25">
      <c r="A1513" s="2" t="s">
        <v>5</v>
      </c>
      <c r="B1513" s="3">
        <v>170860.5</v>
      </c>
      <c r="C1513" s="2" t="s">
        <v>19</v>
      </c>
      <c r="D1513" s="4">
        <v>97.5</v>
      </c>
      <c r="E1513" s="4">
        <v>239323.33333333334</v>
      </c>
    </row>
    <row r="1514" spans="1:5" x14ac:dyDescent="0.25">
      <c r="A1514" s="2" t="s">
        <v>17</v>
      </c>
      <c r="B1514" s="3">
        <v>91827</v>
      </c>
      <c r="C1514" s="2" t="s">
        <v>25</v>
      </c>
      <c r="D1514" s="4">
        <v>30</v>
      </c>
      <c r="E1514" s="4">
        <v>130514.58333333334</v>
      </c>
    </row>
    <row r="1515" spans="1:5" x14ac:dyDescent="0.25">
      <c r="A1515" s="2" t="s">
        <v>5</v>
      </c>
      <c r="B1515" s="3">
        <v>120321</v>
      </c>
      <c r="C1515" s="2" t="s">
        <v>103</v>
      </c>
      <c r="D1515" s="4">
        <v>30</v>
      </c>
      <c r="E1515" s="4">
        <v>278363.33333333337</v>
      </c>
    </row>
    <row r="1516" spans="1:5" x14ac:dyDescent="0.25">
      <c r="A1516" s="2" t="s">
        <v>13</v>
      </c>
      <c r="B1516" s="3">
        <v>116194.5</v>
      </c>
      <c r="C1516" s="2" t="s">
        <v>12</v>
      </c>
      <c r="D1516" s="4">
        <v>5</v>
      </c>
      <c r="E1516" s="4">
        <v>24145.833333333336</v>
      </c>
    </row>
    <row r="1517" spans="1:5" x14ac:dyDescent="0.25">
      <c r="A1517" s="2" t="s">
        <v>13</v>
      </c>
      <c r="B1517" s="3">
        <v>133438.5</v>
      </c>
      <c r="C1517" s="2" t="s">
        <v>21</v>
      </c>
      <c r="D1517" s="4">
        <v>5</v>
      </c>
      <c r="E1517" s="4">
        <v>26407.916666666668</v>
      </c>
    </row>
    <row r="1518" spans="1:5" x14ac:dyDescent="0.25">
      <c r="A1518" s="2" t="s">
        <v>5</v>
      </c>
      <c r="B1518" s="3">
        <v>110308.5</v>
      </c>
      <c r="C1518" s="2" t="s">
        <v>8</v>
      </c>
      <c r="D1518" s="4">
        <v>67.5</v>
      </c>
      <c r="E1518" s="4">
        <v>429846.66666666669</v>
      </c>
    </row>
    <row r="1519" spans="1:5" x14ac:dyDescent="0.25">
      <c r="A1519" s="2" t="s">
        <v>13</v>
      </c>
      <c r="B1519" s="3">
        <v>175180.5</v>
      </c>
      <c r="C1519" s="2" t="s">
        <v>8</v>
      </c>
      <c r="D1519" s="4">
        <v>12.5</v>
      </c>
      <c r="E1519" s="4">
        <v>49511.666666666672</v>
      </c>
    </row>
    <row r="1520" spans="1:5" x14ac:dyDescent="0.25">
      <c r="A1520" s="2" t="s">
        <v>13</v>
      </c>
      <c r="B1520" s="3">
        <v>125091</v>
      </c>
      <c r="C1520" s="2" t="s">
        <v>23</v>
      </c>
      <c r="D1520" s="4">
        <v>62.5</v>
      </c>
      <c r="E1520" s="4">
        <v>157075</v>
      </c>
    </row>
    <row r="1521" spans="1:5" x14ac:dyDescent="0.25">
      <c r="A1521" s="2" t="s">
        <v>125</v>
      </c>
      <c r="B1521" s="3">
        <v>278613</v>
      </c>
      <c r="C1521" s="2" t="s">
        <v>25</v>
      </c>
      <c r="D1521" s="4">
        <v>35</v>
      </c>
      <c r="E1521" s="4">
        <v>133818.75</v>
      </c>
    </row>
    <row r="1522" spans="1:5" x14ac:dyDescent="0.25">
      <c r="A1522" s="2" t="s">
        <v>65</v>
      </c>
      <c r="B1522" s="3">
        <v>240475.5</v>
      </c>
      <c r="C1522" s="2" t="s">
        <v>16</v>
      </c>
      <c r="D1522" s="4">
        <v>17.5</v>
      </c>
      <c r="E1522" s="4">
        <v>86721.666666666672</v>
      </c>
    </row>
    <row r="1523" spans="1:5" x14ac:dyDescent="0.25">
      <c r="A1523" s="2" t="s">
        <v>5</v>
      </c>
      <c r="B1523" s="3">
        <v>152644.5</v>
      </c>
      <c r="C1523" s="2" t="s">
        <v>28</v>
      </c>
      <c r="D1523" s="4">
        <v>7.5</v>
      </c>
      <c r="E1523" s="4">
        <v>56221.666666666672</v>
      </c>
    </row>
    <row r="1524" spans="1:5" x14ac:dyDescent="0.25">
      <c r="A1524" s="2" t="s">
        <v>15</v>
      </c>
      <c r="B1524" s="3">
        <v>283135.5</v>
      </c>
      <c r="C1524" s="2" t="s">
        <v>27</v>
      </c>
      <c r="D1524" s="4">
        <v>65</v>
      </c>
      <c r="E1524" s="4">
        <v>116916.66666666667</v>
      </c>
    </row>
    <row r="1525" spans="1:5" x14ac:dyDescent="0.25">
      <c r="A1525" s="2" t="s">
        <v>29</v>
      </c>
      <c r="B1525" s="3">
        <v>204885</v>
      </c>
      <c r="C1525" s="2" t="s">
        <v>66</v>
      </c>
      <c r="D1525" s="4">
        <v>2.5</v>
      </c>
      <c r="E1525" s="4">
        <v>39040</v>
      </c>
    </row>
    <row r="1526" spans="1:5" x14ac:dyDescent="0.25">
      <c r="A1526" s="2" t="s">
        <v>14</v>
      </c>
      <c r="B1526" s="3">
        <v>79825.5</v>
      </c>
      <c r="C1526" s="2" t="s">
        <v>20</v>
      </c>
      <c r="D1526" s="4">
        <v>195</v>
      </c>
      <c r="E1526" s="4">
        <v>483120</v>
      </c>
    </row>
    <row r="1527" spans="1:5" x14ac:dyDescent="0.25">
      <c r="A1527" s="2" t="s">
        <v>5</v>
      </c>
      <c r="B1527" s="3">
        <v>208327.5</v>
      </c>
      <c r="C1527" s="2" t="s">
        <v>78</v>
      </c>
      <c r="D1527" s="4">
        <v>5</v>
      </c>
      <c r="E1527" s="4">
        <v>9531.25</v>
      </c>
    </row>
    <row r="1528" spans="1:5" x14ac:dyDescent="0.25">
      <c r="A1528" s="2" t="s">
        <v>13</v>
      </c>
      <c r="B1528" s="3">
        <v>125100</v>
      </c>
      <c r="C1528" s="2" t="s">
        <v>23</v>
      </c>
      <c r="D1528" s="4">
        <v>165</v>
      </c>
      <c r="E1528" s="4">
        <v>456229.16666666669</v>
      </c>
    </row>
    <row r="1529" spans="1:5" x14ac:dyDescent="0.25">
      <c r="A1529" s="2" t="s">
        <v>5</v>
      </c>
      <c r="B1529" s="3">
        <v>41296.5</v>
      </c>
      <c r="C1529" s="2" t="s">
        <v>49</v>
      </c>
      <c r="D1529" s="4">
        <v>5</v>
      </c>
      <c r="E1529" s="4">
        <v>24577.916666666668</v>
      </c>
    </row>
    <row r="1530" spans="1:5" x14ac:dyDescent="0.25">
      <c r="A1530" s="2" t="s">
        <v>9</v>
      </c>
      <c r="B1530" s="3">
        <v>209079</v>
      </c>
      <c r="C1530" s="2" t="s">
        <v>30</v>
      </c>
      <c r="D1530" s="4">
        <v>60</v>
      </c>
      <c r="E1530" s="4">
        <v>212000.41666666669</v>
      </c>
    </row>
    <row r="1531" spans="1:5" x14ac:dyDescent="0.25">
      <c r="A1531" s="2" t="s">
        <v>15</v>
      </c>
      <c r="B1531" s="3">
        <v>267529.5</v>
      </c>
      <c r="C1531" s="2" t="s">
        <v>20</v>
      </c>
      <c r="D1531" s="4">
        <v>52.5</v>
      </c>
      <c r="E1531" s="4">
        <v>136106.25</v>
      </c>
    </row>
    <row r="1532" spans="1:5" x14ac:dyDescent="0.25">
      <c r="A1532" s="2" t="s">
        <v>17</v>
      </c>
      <c r="B1532" s="3">
        <v>70465.5</v>
      </c>
      <c r="C1532" s="2" t="s">
        <v>43</v>
      </c>
      <c r="D1532" s="4">
        <v>87.5</v>
      </c>
      <c r="E1532" s="4">
        <v>618743.33333333337</v>
      </c>
    </row>
    <row r="1533" spans="1:5" x14ac:dyDescent="0.25">
      <c r="A1533" s="2" t="s">
        <v>15</v>
      </c>
      <c r="B1533" s="3">
        <v>86251.5</v>
      </c>
      <c r="C1533" s="2" t="s">
        <v>21</v>
      </c>
      <c r="D1533" s="4">
        <v>20</v>
      </c>
      <c r="E1533" s="4">
        <v>79655.833333333343</v>
      </c>
    </row>
    <row r="1534" spans="1:5" x14ac:dyDescent="0.25">
      <c r="A1534" s="2" t="s">
        <v>13</v>
      </c>
      <c r="B1534" s="3">
        <v>108823.5</v>
      </c>
      <c r="C1534" s="2" t="s">
        <v>8</v>
      </c>
      <c r="D1534" s="4">
        <v>27.5</v>
      </c>
      <c r="E1534" s="4">
        <v>110918.33333333334</v>
      </c>
    </row>
    <row r="1535" spans="1:5" x14ac:dyDescent="0.25">
      <c r="A1535" s="2" t="s">
        <v>9</v>
      </c>
      <c r="B1535" s="3">
        <v>207022.5</v>
      </c>
      <c r="C1535" s="2" t="s">
        <v>30</v>
      </c>
      <c r="D1535" s="4">
        <v>172.5</v>
      </c>
      <c r="E1535" s="4">
        <v>530750.83333333337</v>
      </c>
    </row>
    <row r="1536" spans="1:5" x14ac:dyDescent="0.25">
      <c r="A1536" s="2" t="s">
        <v>14</v>
      </c>
      <c r="B1536" s="3">
        <v>207796.5</v>
      </c>
      <c r="C1536" s="2" t="s">
        <v>92</v>
      </c>
      <c r="D1536" s="4">
        <v>30</v>
      </c>
      <c r="E1536" s="4">
        <v>81180.833333333343</v>
      </c>
    </row>
    <row r="1537" spans="1:5" x14ac:dyDescent="0.25">
      <c r="A1537" s="2" t="s">
        <v>13</v>
      </c>
      <c r="B1537" s="3">
        <v>80338.5</v>
      </c>
      <c r="C1537" s="2" t="s">
        <v>21</v>
      </c>
      <c r="D1537" s="4">
        <v>10</v>
      </c>
      <c r="E1537" s="4">
        <v>38125</v>
      </c>
    </row>
    <row r="1538" spans="1:5" x14ac:dyDescent="0.25">
      <c r="A1538" s="2" t="s">
        <v>14</v>
      </c>
      <c r="B1538" s="3">
        <v>107086.5</v>
      </c>
      <c r="C1538" s="2" t="s">
        <v>8</v>
      </c>
      <c r="D1538" s="4">
        <v>125</v>
      </c>
      <c r="E1538" s="4">
        <v>706608.75</v>
      </c>
    </row>
    <row r="1539" spans="1:5" x14ac:dyDescent="0.25">
      <c r="A1539" s="2" t="s">
        <v>5</v>
      </c>
      <c r="B1539" s="3">
        <v>33322.5</v>
      </c>
      <c r="C1539" s="2" t="s">
        <v>98</v>
      </c>
      <c r="D1539" s="4">
        <v>65</v>
      </c>
      <c r="E1539" s="4">
        <v>202011.66666666669</v>
      </c>
    </row>
    <row r="1540" spans="1:5" x14ac:dyDescent="0.25">
      <c r="A1540" s="2" t="s">
        <v>5</v>
      </c>
      <c r="B1540" s="3">
        <v>285183</v>
      </c>
      <c r="C1540" s="2" t="s">
        <v>34</v>
      </c>
      <c r="D1540" s="4">
        <v>5</v>
      </c>
      <c r="E1540" s="4">
        <v>9785.4166666666679</v>
      </c>
    </row>
    <row r="1541" spans="1:5" x14ac:dyDescent="0.25">
      <c r="A1541" s="2" t="s">
        <v>14</v>
      </c>
      <c r="B1541" s="3">
        <v>283225.5</v>
      </c>
      <c r="C1541" s="2" t="s">
        <v>27</v>
      </c>
      <c r="D1541" s="4">
        <v>20</v>
      </c>
      <c r="E1541" s="4">
        <v>42572.916666666672</v>
      </c>
    </row>
    <row r="1542" spans="1:5" x14ac:dyDescent="0.25">
      <c r="A1542" s="2" t="s">
        <v>14</v>
      </c>
      <c r="B1542" s="3">
        <v>283099.5</v>
      </c>
      <c r="C1542" s="2" t="s">
        <v>27</v>
      </c>
      <c r="D1542" s="4">
        <v>122.5</v>
      </c>
      <c r="E1542" s="4">
        <v>205112.5</v>
      </c>
    </row>
    <row r="1543" spans="1:5" x14ac:dyDescent="0.25">
      <c r="A1543" s="2" t="s">
        <v>15</v>
      </c>
      <c r="B1543" s="3">
        <v>267543</v>
      </c>
      <c r="C1543" s="2" t="s">
        <v>28</v>
      </c>
      <c r="D1543" s="4">
        <v>7.5</v>
      </c>
      <c r="E1543" s="4">
        <v>24450.833333333336</v>
      </c>
    </row>
    <row r="1544" spans="1:5" x14ac:dyDescent="0.25">
      <c r="A1544" s="2" t="s">
        <v>14</v>
      </c>
      <c r="B1544" s="3">
        <v>222903</v>
      </c>
      <c r="C1544" s="2" t="s">
        <v>6</v>
      </c>
      <c r="D1544" s="4">
        <v>22.5</v>
      </c>
      <c r="E1544" s="4">
        <v>77165</v>
      </c>
    </row>
    <row r="1545" spans="1:5" x14ac:dyDescent="0.25">
      <c r="A1545" s="2" t="s">
        <v>17</v>
      </c>
      <c r="B1545" s="3">
        <v>176620.5</v>
      </c>
      <c r="C1545" s="2" t="s">
        <v>16</v>
      </c>
      <c r="D1545" s="4">
        <v>52.5</v>
      </c>
      <c r="E1545" s="4">
        <v>162666.66666666669</v>
      </c>
    </row>
    <row r="1546" spans="1:5" x14ac:dyDescent="0.25">
      <c r="A1546" s="2" t="s">
        <v>17</v>
      </c>
      <c r="B1546" s="3">
        <v>89883</v>
      </c>
      <c r="C1546" s="2" t="s">
        <v>69</v>
      </c>
      <c r="D1546" s="4">
        <v>85</v>
      </c>
      <c r="E1546" s="4">
        <v>409487.91666666669</v>
      </c>
    </row>
    <row r="1547" spans="1:5" x14ac:dyDescent="0.25">
      <c r="A1547" s="2" t="s">
        <v>14</v>
      </c>
      <c r="B1547" s="3">
        <v>164088</v>
      </c>
      <c r="C1547" s="2" t="s">
        <v>53</v>
      </c>
      <c r="D1547" s="4">
        <v>35</v>
      </c>
      <c r="E1547" s="4">
        <v>202062.5</v>
      </c>
    </row>
    <row r="1548" spans="1:5" x14ac:dyDescent="0.25">
      <c r="A1548" s="2" t="s">
        <v>5</v>
      </c>
      <c r="B1548" s="3">
        <v>186610.5</v>
      </c>
      <c r="C1548" s="2" t="s">
        <v>21</v>
      </c>
      <c r="D1548" s="4">
        <v>12.5</v>
      </c>
      <c r="E1548" s="4">
        <v>74928.333333333343</v>
      </c>
    </row>
    <row r="1549" spans="1:5" x14ac:dyDescent="0.25">
      <c r="A1549" s="2" t="s">
        <v>9</v>
      </c>
      <c r="B1549" s="3">
        <v>46305</v>
      </c>
      <c r="C1549" s="2" t="s">
        <v>25</v>
      </c>
      <c r="D1549" s="4">
        <v>40</v>
      </c>
      <c r="E1549" s="4">
        <v>244787.91666666669</v>
      </c>
    </row>
    <row r="1550" spans="1:5" x14ac:dyDescent="0.25">
      <c r="A1550" s="2" t="s">
        <v>41</v>
      </c>
      <c r="B1550" s="3">
        <v>293080.5</v>
      </c>
      <c r="C1550" s="2" t="s">
        <v>66</v>
      </c>
      <c r="D1550" s="4">
        <v>2.5</v>
      </c>
      <c r="E1550" s="4">
        <v>9429.5833333333339</v>
      </c>
    </row>
    <row r="1551" spans="1:5" x14ac:dyDescent="0.25">
      <c r="A1551" s="2" t="s">
        <v>15</v>
      </c>
      <c r="B1551" s="3">
        <v>80185.5</v>
      </c>
      <c r="C1551" s="2" t="s">
        <v>16</v>
      </c>
      <c r="D1551" s="4">
        <v>70</v>
      </c>
      <c r="E1551" s="4">
        <v>305965.83333333337</v>
      </c>
    </row>
    <row r="1552" spans="1:5" x14ac:dyDescent="0.25">
      <c r="A1552" s="2" t="s">
        <v>14</v>
      </c>
      <c r="B1552" s="3">
        <v>89860.5</v>
      </c>
      <c r="C1552" s="2" t="s">
        <v>43</v>
      </c>
      <c r="D1552" s="4">
        <v>12.5</v>
      </c>
      <c r="E1552" s="4">
        <v>66871.25</v>
      </c>
    </row>
    <row r="1553" spans="1:5" x14ac:dyDescent="0.25">
      <c r="A1553" s="2" t="s">
        <v>15</v>
      </c>
      <c r="B1553" s="3">
        <v>160740</v>
      </c>
      <c r="C1553" s="2" t="s">
        <v>66</v>
      </c>
      <c r="D1553" s="4">
        <v>7.5</v>
      </c>
      <c r="E1553" s="4">
        <v>44428.333333333336</v>
      </c>
    </row>
    <row r="1554" spans="1:5" x14ac:dyDescent="0.25">
      <c r="A1554" s="2" t="s">
        <v>5</v>
      </c>
      <c r="B1554" s="3">
        <v>186606</v>
      </c>
      <c r="C1554" s="2" t="s">
        <v>21</v>
      </c>
      <c r="D1554" s="4">
        <v>10</v>
      </c>
      <c r="E1554" s="4">
        <v>44479.166666666672</v>
      </c>
    </row>
    <row r="1555" spans="1:5" x14ac:dyDescent="0.25">
      <c r="A1555" s="2" t="s">
        <v>33</v>
      </c>
      <c r="B1555" s="3">
        <v>271093.5</v>
      </c>
      <c r="C1555" s="2" t="s">
        <v>25</v>
      </c>
      <c r="D1555" s="4">
        <v>27.5</v>
      </c>
      <c r="E1555" s="4">
        <v>77419.166666666672</v>
      </c>
    </row>
    <row r="1556" spans="1:5" x14ac:dyDescent="0.25">
      <c r="A1556" s="2" t="s">
        <v>5</v>
      </c>
      <c r="B1556" s="3">
        <v>206181</v>
      </c>
      <c r="C1556" s="2" t="s">
        <v>57</v>
      </c>
      <c r="D1556" s="4">
        <v>37.5</v>
      </c>
      <c r="E1556" s="4">
        <v>161141.66666666669</v>
      </c>
    </row>
    <row r="1557" spans="1:5" x14ac:dyDescent="0.25">
      <c r="A1557" s="2" t="s">
        <v>13</v>
      </c>
      <c r="B1557" s="3">
        <v>94441.5</v>
      </c>
      <c r="C1557" s="2" t="s">
        <v>24</v>
      </c>
      <c r="D1557" s="4">
        <v>2.5</v>
      </c>
      <c r="E1557" s="4">
        <v>5083.3333333333339</v>
      </c>
    </row>
    <row r="1558" spans="1:5" x14ac:dyDescent="0.25">
      <c r="A1558" s="2" t="s">
        <v>11</v>
      </c>
      <c r="B1558" s="3">
        <v>227965.5</v>
      </c>
      <c r="C1558" s="2" t="s">
        <v>34</v>
      </c>
      <c r="D1558" s="4">
        <v>27.5</v>
      </c>
      <c r="E1558" s="4">
        <v>64380.416666666672</v>
      </c>
    </row>
    <row r="1559" spans="1:5" x14ac:dyDescent="0.25">
      <c r="A1559" s="2" t="s">
        <v>9</v>
      </c>
      <c r="B1559" s="3">
        <v>238261.5</v>
      </c>
      <c r="C1559" s="2" t="s">
        <v>66</v>
      </c>
      <c r="D1559" s="4">
        <v>5</v>
      </c>
      <c r="E1559" s="4">
        <v>27348.333333333336</v>
      </c>
    </row>
    <row r="1560" spans="1:5" x14ac:dyDescent="0.25">
      <c r="A1560" s="2" t="s">
        <v>15</v>
      </c>
      <c r="B1560" s="3">
        <v>206217</v>
      </c>
      <c r="C1560" s="2" t="s">
        <v>34</v>
      </c>
      <c r="D1560" s="4">
        <v>65</v>
      </c>
      <c r="E1560" s="4">
        <v>166987.5</v>
      </c>
    </row>
    <row r="1561" spans="1:5" x14ac:dyDescent="0.25">
      <c r="A1561" s="2" t="s">
        <v>9</v>
      </c>
      <c r="B1561" s="3">
        <v>75802.5</v>
      </c>
      <c r="C1561" s="2" t="s">
        <v>43</v>
      </c>
      <c r="D1561" s="4">
        <v>62.5</v>
      </c>
      <c r="E1561" s="4">
        <v>325917.91666666669</v>
      </c>
    </row>
    <row r="1562" spans="1:5" x14ac:dyDescent="0.25">
      <c r="A1562" s="2" t="s">
        <v>14</v>
      </c>
      <c r="B1562" s="3">
        <v>212283</v>
      </c>
      <c r="C1562" s="2" t="s">
        <v>89</v>
      </c>
      <c r="D1562" s="4">
        <v>5</v>
      </c>
      <c r="E1562" s="4">
        <v>13902.916666666668</v>
      </c>
    </row>
    <row r="1563" spans="1:5" x14ac:dyDescent="0.25">
      <c r="A1563" s="2" t="s">
        <v>5</v>
      </c>
      <c r="B1563" s="3">
        <v>64516.5</v>
      </c>
      <c r="C1563" s="2" t="s">
        <v>21</v>
      </c>
      <c r="D1563" s="4">
        <v>7.5</v>
      </c>
      <c r="E1563" s="4">
        <v>27983.75</v>
      </c>
    </row>
    <row r="1564" spans="1:5" x14ac:dyDescent="0.25">
      <c r="A1564" s="2" t="s">
        <v>14</v>
      </c>
      <c r="B1564" s="3">
        <v>154638</v>
      </c>
      <c r="C1564" s="2" t="s">
        <v>28</v>
      </c>
      <c r="D1564" s="4">
        <v>5</v>
      </c>
      <c r="E1564" s="4">
        <v>19189.583333333336</v>
      </c>
    </row>
    <row r="1565" spans="1:5" x14ac:dyDescent="0.25">
      <c r="A1565" s="2" t="s">
        <v>13</v>
      </c>
      <c r="B1565" s="3">
        <v>206509.5</v>
      </c>
      <c r="C1565" s="2" t="s">
        <v>43</v>
      </c>
      <c r="D1565" s="4">
        <v>112.5</v>
      </c>
      <c r="E1565" s="4">
        <v>698373.75</v>
      </c>
    </row>
    <row r="1566" spans="1:5" x14ac:dyDescent="0.25">
      <c r="A1566" s="2" t="s">
        <v>14</v>
      </c>
      <c r="B1566" s="3">
        <v>111978</v>
      </c>
      <c r="C1566" s="2" t="s">
        <v>12</v>
      </c>
      <c r="D1566" s="4">
        <v>15</v>
      </c>
      <c r="E1566" s="4">
        <v>75233.333333333343</v>
      </c>
    </row>
    <row r="1567" spans="1:5" x14ac:dyDescent="0.25">
      <c r="A1567" s="2" t="s">
        <v>14</v>
      </c>
      <c r="B1567" s="3">
        <v>106609.5</v>
      </c>
      <c r="C1567" s="2" t="s">
        <v>30</v>
      </c>
      <c r="D1567" s="4">
        <v>190</v>
      </c>
      <c r="E1567" s="4">
        <v>632163.33333333337</v>
      </c>
    </row>
    <row r="1568" spans="1:5" x14ac:dyDescent="0.25">
      <c r="A1568" s="2" t="s">
        <v>9</v>
      </c>
      <c r="B1568" s="3">
        <v>232821</v>
      </c>
      <c r="C1568" s="2" t="s">
        <v>80</v>
      </c>
      <c r="D1568" s="4">
        <v>10</v>
      </c>
      <c r="E1568" s="4">
        <v>18198.333333333336</v>
      </c>
    </row>
    <row r="1569" spans="1:5" x14ac:dyDescent="0.25">
      <c r="A1569" s="2" t="s">
        <v>14</v>
      </c>
      <c r="B1569" s="3">
        <v>161527.5</v>
      </c>
      <c r="C1569" s="2" t="s">
        <v>66</v>
      </c>
      <c r="D1569" s="4">
        <v>5</v>
      </c>
      <c r="E1569" s="4">
        <v>19494.583333333336</v>
      </c>
    </row>
    <row r="1570" spans="1:5" x14ac:dyDescent="0.25">
      <c r="A1570" s="2" t="s">
        <v>14</v>
      </c>
      <c r="B1570" s="3">
        <v>68247</v>
      </c>
      <c r="C1570" s="2" t="s">
        <v>126</v>
      </c>
      <c r="D1570" s="4">
        <v>12.5</v>
      </c>
      <c r="E1570" s="4">
        <v>61737.083333333336</v>
      </c>
    </row>
    <row r="1571" spans="1:5" x14ac:dyDescent="0.25">
      <c r="A1571" s="2" t="s">
        <v>11</v>
      </c>
      <c r="B1571" s="3">
        <v>106915.5</v>
      </c>
      <c r="C1571" s="2" t="s">
        <v>30</v>
      </c>
      <c r="D1571" s="4">
        <v>582.5</v>
      </c>
      <c r="E1571" s="4">
        <v>2281145.8333333335</v>
      </c>
    </row>
    <row r="1572" spans="1:5" x14ac:dyDescent="0.25">
      <c r="A1572" s="2" t="s">
        <v>17</v>
      </c>
      <c r="B1572" s="3">
        <v>136764</v>
      </c>
      <c r="C1572" s="2" t="s">
        <v>76</v>
      </c>
      <c r="D1572" s="4">
        <v>15</v>
      </c>
      <c r="E1572" s="4">
        <v>50477.5</v>
      </c>
    </row>
    <row r="1573" spans="1:5" x14ac:dyDescent="0.25">
      <c r="A1573" s="2" t="s">
        <v>13</v>
      </c>
      <c r="B1573" s="3">
        <v>93510</v>
      </c>
      <c r="C1573" s="2" t="s">
        <v>61</v>
      </c>
      <c r="D1573" s="4">
        <v>12.5</v>
      </c>
      <c r="E1573" s="4">
        <v>60186.666666666672</v>
      </c>
    </row>
    <row r="1574" spans="1:5" x14ac:dyDescent="0.25">
      <c r="A1574" s="2" t="s">
        <v>14</v>
      </c>
      <c r="B1574" s="3">
        <v>77899.5</v>
      </c>
      <c r="C1574" s="2" t="s">
        <v>16</v>
      </c>
      <c r="D1574" s="4">
        <v>100</v>
      </c>
      <c r="E1574" s="4">
        <v>383308.75</v>
      </c>
    </row>
    <row r="1575" spans="1:5" x14ac:dyDescent="0.25">
      <c r="A1575" s="2" t="s">
        <v>14</v>
      </c>
      <c r="B1575" s="3">
        <v>129438</v>
      </c>
      <c r="C1575" s="2" t="s">
        <v>8</v>
      </c>
      <c r="D1575" s="4">
        <v>112.5</v>
      </c>
      <c r="E1575" s="4">
        <v>483857.08333333337</v>
      </c>
    </row>
    <row r="1576" spans="1:5" x14ac:dyDescent="0.25">
      <c r="A1576" s="2" t="s">
        <v>7</v>
      </c>
      <c r="B1576" s="3">
        <v>83331</v>
      </c>
      <c r="C1576" s="2" t="s">
        <v>51</v>
      </c>
      <c r="D1576" s="4">
        <v>27.5</v>
      </c>
      <c r="E1576" s="4">
        <v>78207.083333333343</v>
      </c>
    </row>
    <row r="1577" spans="1:5" x14ac:dyDescent="0.25">
      <c r="A1577" s="2" t="s">
        <v>7</v>
      </c>
      <c r="B1577" s="3">
        <v>122004</v>
      </c>
      <c r="C1577" s="2" t="s">
        <v>8</v>
      </c>
      <c r="D1577" s="4">
        <v>42.5</v>
      </c>
      <c r="E1577" s="4">
        <v>220489.58333333334</v>
      </c>
    </row>
    <row r="1578" spans="1:5" x14ac:dyDescent="0.25">
      <c r="A1578" s="2" t="s">
        <v>14</v>
      </c>
      <c r="B1578" s="3">
        <v>34888.5</v>
      </c>
      <c r="C1578" s="2" t="s">
        <v>42</v>
      </c>
      <c r="D1578" s="4">
        <v>30</v>
      </c>
      <c r="E1578" s="4">
        <v>328917.08333333337</v>
      </c>
    </row>
    <row r="1579" spans="1:5" x14ac:dyDescent="0.25">
      <c r="A1579" s="2" t="s">
        <v>15</v>
      </c>
      <c r="B1579" s="3">
        <v>73048.5</v>
      </c>
      <c r="C1579" s="2" t="s">
        <v>25</v>
      </c>
      <c r="D1579" s="4">
        <v>20</v>
      </c>
      <c r="E1579" s="4">
        <v>91855.833333333343</v>
      </c>
    </row>
    <row r="1580" spans="1:5" x14ac:dyDescent="0.25">
      <c r="A1580" s="2" t="s">
        <v>5</v>
      </c>
      <c r="B1580" s="3">
        <v>106897.5</v>
      </c>
      <c r="C1580" s="2" t="s">
        <v>30</v>
      </c>
      <c r="D1580" s="4">
        <v>177.5</v>
      </c>
      <c r="E1580" s="4">
        <v>694840.83333333337</v>
      </c>
    </row>
    <row r="1581" spans="1:5" x14ac:dyDescent="0.25">
      <c r="A1581" s="2" t="s">
        <v>11</v>
      </c>
      <c r="B1581" s="3">
        <v>47205</v>
      </c>
      <c r="C1581" s="2" t="s">
        <v>25</v>
      </c>
      <c r="D1581" s="4">
        <v>57.5</v>
      </c>
      <c r="E1581" s="4">
        <v>341650.83333333337</v>
      </c>
    </row>
    <row r="1582" spans="1:5" x14ac:dyDescent="0.25">
      <c r="A1582" s="2" t="s">
        <v>5</v>
      </c>
      <c r="B1582" s="3">
        <v>32094</v>
      </c>
      <c r="C1582" s="2" t="s">
        <v>45</v>
      </c>
      <c r="D1582" s="4">
        <v>20</v>
      </c>
      <c r="E1582" s="4">
        <v>127820.41666666667</v>
      </c>
    </row>
    <row r="1583" spans="1:5" x14ac:dyDescent="0.25">
      <c r="A1583" s="2" t="s">
        <v>13</v>
      </c>
      <c r="B1583" s="3">
        <v>243985.5</v>
      </c>
      <c r="C1583" s="2" t="s">
        <v>6</v>
      </c>
      <c r="D1583" s="4">
        <v>10</v>
      </c>
      <c r="E1583" s="4">
        <v>42242.5</v>
      </c>
    </row>
    <row r="1584" spans="1:5" x14ac:dyDescent="0.25">
      <c r="A1584" s="2" t="s">
        <v>11</v>
      </c>
      <c r="B1584" s="3">
        <v>36121.5</v>
      </c>
      <c r="C1584" s="2" t="s">
        <v>46</v>
      </c>
      <c r="D1584" s="4">
        <v>15</v>
      </c>
      <c r="E1584" s="4">
        <v>100878.75</v>
      </c>
    </row>
    <row r="1585" spans="1:5" x14ac:dyDescent="0.25">
      <c r="A1585" s="2" t="s">
        <v>13</v>
      </c>
      <c r="B1585" s="3">
        <v>83146.5</v>
      </c>
      <c r="C1585" s="2" t="s">
        <v>34</v>
      </c>
      <c r="D1585" s="4">
        <v>20</v>
      </c>
      <c r="E1585" s="4">
        <v>65778.333333333343</v>
      </c>
    </row>
    <row r="1586" spans="1:5" x14ac:dyDescent="0.25">
      <c r="A1586" s="2" t="s">
        <v>14</v>
      </c>
      <c r="B1586" s="3">
        <v>31707</v>
      </c>
      <c r="C1586" s="2" t="s">
        <v>21</v>
      </c>
      <c r="D1586" s="4">
        <v>5</v>
      </c>
      <c r="E1586" s="4">
        <v>18249.166666666668</v>
      </c>
    </row>
    <row r="1587" spans="1:5" x14ac:dyDescent="0.25">
      <c r="A1587" s="2" t="s">
        <v>29</v>
      </c>
      <c r="B1587" s="3">
        <v>174487.5</v>
      </c>
      <c r="C1587" s="2" t="s">
        <v>21</v>
      </c>
      <c r="D1587" s="4">
        <v>17.5</v>
      </c>
      <c r="E1587" s="4">
        <v>59475</v>
      </c>
    </row>
    <row r="1588" spans="1:5" x14ac:dyDescent="0.25">
      <c r="A1588" s="2" t="s">
        <v>7</v>
      </c>
      <c r="B1588" s="3">
        <v>46651.5</v>
      </c>
      <c r="C1588" s="2" t="s">
        <v>25</v>
      </c>
      <c r="D1588" s="4">
        <v>25</v>
      </c>
      <c r="E1588" s="4">
        <v>84180</v>
      </c>
    </row>
    <row r="1589" spans="1:5" x14ac:dyDescent="0.25">
      <c r="A1589" s="2" t="s">
        <v>15</v>
      </c>
      <c r="B1589" s="3">
        <v>86224.5</v>
      </c>
      <c r="C1589" s="2" t="s">
        <v>21</v>
      </c>
      <c r="D1589" s="4">
        <v>22.5</v>
      </c>
      <c r="E1589" s="4">
        <v>99887.5</v>
      </c>
    </row>
    <row r="1590" spans="1:5" x14ac:dyDescent="0.25">
      <c r="A1590" s="2" t="s">
        <v>11</v>
      </c>
      <c r="B1590" s="3">
        <v>252702</v>
      </c>
      <c r="C1590" s="2" t="s">
        <v>70</v>
      </c>
      <c r="D1590" s="4">
        <v>32.5</v>
      </c>
      <c r="E1590" s="4">
        <v>109367.91666666667</v>
      </c>
    </row>
    <row r="1591" spans="1:5" x14ac:dyDescent="0.25">
      <c r="A1591" s="2" t="s">
        <v>9</v>
      </c>
      <c r="B1591" s="3">
        <v>66514.5</v>
      </c>
      <c r="C1591" s="2" t="s">
        <v>25</v>
      </c>
      <c r="D1591" s="4">
        <v>25</v>
      </c>
      <c r="E1591" s="4">
        <v>88119.583333333343</v>
      </c>
    </row>
    <row r="1592" spans="1:5" x14ac:dyDescent="0.25">
      <c r="A1592" s="2" t="s">
        <v>5</v>
      </c>
      <c r="B1592" s="3">
        <v>64561.5</v>
      </c>
      <c r="C1592" s="2" t="s">
        <v>21</v>
      </c>
      <c r="D1592" s="4">
        <v>5</v>
      </c>
      <c r="E1592" s="4">
        <v>16520.833333333336</v>
      </c>
    </row>
    <row r="1593" spans="1:5" x14ac:dyDescent="0.25">
      <c r="A1593" s="2" t="s">
        <v>5</v>
      </c>
      <c r="B1593" s="3">
        <v>129514.5</v>
      </c>
      <c r="C1593" s="2" t="s">
        <v>8</v>
      </c>
      <c r="D1593" s="4">
        <v>135</v>
      </c>
      <c r="E1593" s="4">
        <v>783697.5</v>
      </c>
    </row>
    <row r="1594" spans="1:5" x14ac:dyDescent="0.25">
      <c r="A1594" s="2" t="s">
        <v>14</v>
      </c>
      <c r="B1594" s="3">
        <v>107167.5</v>
      </c>
      <c r="C1594" s="2" t="s">
        <v>8</v>
      </c>
      <c r="D1594" s="4">
        <v>80</v>
      </c>
      <c r="E1594" s="4">
        <v>430482.08333333337</v>
      </c>
    </row>
    <row r="1595" spans="1:5" x14ac:dyDescent="0.25">
      <c r="A1595" s="2" t="s">
        <v>14</v>
      </c>
      <c r="B1595" s="3">
        <v>67405.5</v>
      </c>
      <c r="C1595" s="2" t="s">
        <v>43</v>
      </c>
      <c r="D1595" s="4">
        <v>87.5</v>
      </c>
      <c r="E1595" s="4">
        <v>568825</v>
      </c>
    </row>
    <row r="1596" spans="1:5" x14ac:dyDescent="0.25">
      <c r="A1596" s="2" t="s">
        <v>11</v>
      </c>
      <c r="B1596" s="3">
        <v>67446</v>
      </c>
      <c r="C1596" s="2" t="s">
        <v>20</v>
      </c>
      <c r="D1596" s="4">
        <v>117.5</v>
      </c>
      <c r="E1596" s="4">
        <v>261918.75</v>
      </c>
    </row>
    <row r="1597" spans="1:5" x14ac:dyDescent="0.25">
      <c r="A1597" s="2" t="s">
        <v>13</v>
      </c>
      <c r="B1597" s="3">
        <v>273474</v>
      </c>
      <c r="C1597" s="2" t="s">
        <v>102</v>
      </c>
      <c r="D1597" s="4">
        <v>15</v>
      </c>
      <c r="E1597" s="4">
        <v>48240.833333333336</v>
      </c>
    </row>
    <row r="1598" spans="1:5" x14ac:dyDescent="0.25">
      <c r="A1598" s="2" t="s">
        <v>106</v>
      </c>
      <c r="B1598" s="3">
        <v>299664</v>
      </c>
      <c r="C1598" s="2" t="s">
        <v>19</v>
      </c>
      <c r="D1598" s="4">
        <v>22.5</v>
      </c>
      <c r="E1598" s="4">
        <v>100955</v>
      </c>
    </row>
    <row r="1599" spans="1:5" x14ac:dyDescent="0.25">
      <c r="A1599" s="2" t="s">
        <v>5</v>
      </c>
      <c r="B1599" s="3">
        <v>72243</v>
      </c>
      <c r="C1599" s="2" t="s">
        <v>16</v>
      </c>
      <c r="D1599" s="4">
        <v>17.5</v>
      </c>
      <c r="E1599" s="4">
        <v>82095.833333333343</v>
      </c>
    </row>
    <row r="1600" spans="1:5" x14ac:dyDescent="0.25">
      <c r="A1600" s="2" t="s">
        <v>13</v>
      </c>
      <c r="B1600" s="3">
        <v>108634.5</v>
      </c>
      <c r="C1600" s="2" t="s">
        <v>8</v>
      </c>
      <c r="D1600" s="4">
        <v>52.5</v>
      </c>
      <c r="E1600" s="4">
        <v>252336.66666666669</v>
      </c>
    </row>
    <row r="1601" spans="1:5" x14ac:dyDescent="0.25">
      <c r="A1601" s="2" t="s">
        <v>13</v>
      </c>
      <c r="B1601" s="3">
        <v>214668</v>
      </c>
      <c r="C1601" s="2" t="s">
        <v>95</v>
      </c>
      <c r="D1601" s="4">
        <v>27.5</v>
      </c>
      <c r="E1601" s="4">
        <v>75157.083333333343</v>
      </c>
    </row>
    <row r="1602" spans="1:5" x14ac:dyDescent="0.25">
      <c r="A1602" s="2" t="s">
        <v>29</v>
      </c>
      <c r="B1602" s="3">
        <v>169002</v>
      </c>
      <c r="C1602" s="2" t="s">
        <v>19</v>
      </c>
      <c r="D1602" s="4">
        <v>97.5</v>
      </c>
      <c r="E1602" s="4">
        <v>263520</v>
      </c>
    </row>
    <row r="1603" spans="1:5" x14ac:dyDescent="0.25">
      <c r="A1603" s="2" t="s">
        <v>13</v>
      </c>
      <c r="B1603" s="3">
        <v>108652.5</v>
      </c>
      <c r="C1603" s="2" t="s">
        <v>8</v>
      </c>
      <c r="D1603" s="4">
        <v>20</v>
      </c>
      <c r="E1603" s="4">
        <v>112417.91666666667</v>
      </c>
    </row>
    <row r="1604" spans="1:5" x14ac:dyDescent="0.25">
      <c r="A1604" s="2" t="s">
        <v>13</v>
      </c>
      <c r="B1604" s="3">
        <v>89973</v>
      </c>
      <c r="C1604" s="2" t="s">
        <v>95</v>
      </c>
      <c r="D1604" s="4">
        <v>15</v>
      </c>
      <c r="E1604" s="4">
        <v>51951.666666666672</v>
      </c>
    </row>
    <row r="1605" spans="1:5" x14ac:dyDescent="0.25">
      <c r="A1605" s="2" t="s">
        <v>14</v>
      </c>
      <c r="B1605" s="3">
        <v>79852.5</v>
      </c>
      <c r="C1605" s="2" t="s">
        <v>76</v>
      </c>
      <c r="D1605" s="4">
        <v>12.5</v>
      </c>
      <c r="E1605" s="4">
        <v>41785</v>
      </c>
    </row>
    <row r="1606" spans="1:5" x14ac:dyDescent="0.25">
      <c r="A1606" s="2" t="s">
        <v>15</v>
      </c>
      <c r="B1606" s="3">
        <v>160758</v>
      </c>
      <c r="C1606" s="2" t="s">
        <v>66</v>
      </c>
      <c r="D1606" s="4">
        <v>2.5</v>
      </c>
      <c r="E1606" s="4">
        <v>17054.583333333336</v>
      </c>
    </row>
    <row r="1607" spans="1:5" x14ac:dyDescent="0.25">
      <c r="A1607" s="2" t="s">
        <v>31</v>
      </c>
      <c r="B1607" s="3">
        <v>240390</v>
      </c>
      <c r="C1607" s="2" t="s">
        <v>12</v>
      </c>
      <c r="D1607" s="4">
        <v>15</v>
      </c>
      <c r="E1607" s="4">
        <v>75284.166666666672</v>
      </c>
    </row>
    <row r="1608" spans="1:5" x14ac:dyDescent="0.25">
      <c r="A1608" s="2" t="s">
        <v>5</v>
      </c>
      <c r="B1608" s="3">
        <v>110236.5</v>
      </c>
      <c r="C1608" s="2" t="s">
        <v>8</v>
      </c>
      <c r="D1608" s="4">
        <v>35</v>
      </c>
      <c r="E1608" s="4">
        <v>170291.66666666669</v>
      </c>
    </row>
    <row r="1609" spans="1:5" x14ac:dyDescent="0.25">
      <c r="A1609" s="2" t="s">
        <v>13</v>
      </c>
      <c r="B1609" s="3">
        <v>128421</v>
      </c>
      <c r="C1609" s="2" t="s">
        <v>28</v>
      </c>
      <c r="D1609" s="4">
        <v>2.5</v>
      </c>
      <c r="E1609" s="4">
        <v>8006.25</v>
      </c>
    </row>
    <row r="1610" spans="1:5" x14ac:dyDescent="0.25">
      <c r="A1610" s="2" t="s">
        <v>15</v>
      </c>
      <c r="B1610" s="3">
        <v>123349.5</v>
      </c>
      <c r="C1610" s="2" t="s">
        <v>25</v>
      </c>
      <c r="D1610" s="4">
        <v>55</v>
      </c>
      <c r="E1610" s="4">
        <v>233096.25</v>
      </c>
    </row>
    <row r="1611" spans="1:5" x14ac:dyDescent="0.25">
      <c r="A1611" s="2" t="s">
        <v>9</v>
      </c>
      <c r="B1611" s="3">
        <v>91003.5</v>
      </c>
      <c r="C1611" s="2" t="s">
        <v>12</v>
      </c>
      <c r="D1611" s="4">
        <v>12.5</v>
      </c>
      <c r="E1611" s="4">
        <v>29330.833333333336</v>
      </c>
    </row>
    <row r="1612" spans="1:5" x14ac:dyDescent="0.25">
      <c r="A1612" s="2" t="s">
        <v>9</v>
      </c>
      <c r="B1612" s="3">
        <v>152707.5</v>
      </c>
      <c r="C1612" s="2" t="s">
        <v>28</v>
      </c>
      <c r="D1612" s="4">
        <v>2.5</v>
      </c>
      <c r="E1612" s="4">
        <v>9429.5833333333339</v>
      </c>
    </row>
    <row r="1613" spans="1:5" x14ac:dyDescent="0.25">
      <c r="A1613" s="2" t="s">
        <v>14</v>
      </c>
      <c r="B1613" s="3">
        <v>68274</v>
      </c>
      <c r="C1613" s="2" t="s">
        <v>43</v>
      </c>
      <c r="D1613" s="4">
        <v>57.5</v>
      </c>
      <c r="E1613" s="4">
        <v>370422.5</v>
      </c>
    </row>
    <row r="1614" spans="1:5" x14ac:dyDescent="0.25">
      <c r="A1614" s="2" t="s">
        <v>9</v>
      </c>
      <c r="B1614" s="3">
        <v>46291.5</v>
      </c>
      <c r="C1614" s="2" t="s">
        <v>25</v>
      </c>
      <c r="D1614" s="4">
        <v>20</v>
      </c>
      <c r="E1614" s="4">
        <v>149551.66666666669</v>
      </c>
    </row>
    <row r="1615" spans="1:5" x14ac:dyDescent="0.25">
      <c r="A1615" s="2" t="s">
        <v>14</v>
      </c>
      <c r="B1615" s="3">
        <v>68269.5</v>
      </c>
      <c r="C1615" s="2" t="s">
        <v>43</v>
      </c>
      <c r="D1615" s="4">
        <v>92.5</v>
      </c>
      <c r="E1615" s="4">
        <v>635950.41666666674</v>
      </c>
    </row>
    <row r="1616" spans="1:5" x14ac:dyDescent="0.25">
      <c r="A1616" s="2" t="s">
        <v>15</v>
      </c>
      <c r="B1616" s="3">
        <v>193248</v>
      </c>
      <c r="C1616" s="2" t="s">
        <v>12</v>
      </c>
      <c r="D1616" s="4">
        <v>17.5</v>
      </c>
      <c r="E1616" s="4">
        <v>114502.08333333334</v>
      </c>
    </row>
    <row r="1617" spans="1:5" x14ac:dyDescent="0.25">
      <c r="A1617" s="2" t="s">
        <v>15</v>
      </c>
      <c r="B1617" s="3">
        <v>283149</v>
      </c>
      <c r="C1617" s="2" t="s">
        <v>27</v>
      </c>
      <c r="D1617" s="4">
        <v>45</v>
      </c>
      <c r="E1617" s="4">
        <v>99379.166666666672</v>
      </c>
    </row>
    <row r="1618" spans="1:5" x14ac:dyDescent="0.25">
      <c r="A1618" s="2" t="s">
        <v>9</v>
      </c>
      <c r="B1618" s="3">
        <v>109854</v>
      </c>
      <c r="C1618" s="2" t="s">
        <v>8</v>
      </c>
      <c r="D1618" s="4">
        <v>52.5</v>
      </c>
      <c r="E1618" s="4">
        <v>227097.91666666669</v>
      </c>
    </row>
    <row r="1619" spans="1:5" x14ac:dyDescent="0.25">
      <c r="A1619" s="2" t="s">
        <v>39</v>
      </c>
      <c r="B1619" s="3">
        <v>265959</v>
      </c>
      <c r="C1619" s="2" t="s">
        <v>79</v>
      </c>
      <c r="D1619" s="4">
        <v>2.5</v>
      </c>
      <c r="E1619" s="4">
        <v>6074.5833333333339</v>
      </c>
    </row>
    <row r="1620" spans="1:5" x14ac:dyDescent="0.25">
      <c r="A1620" s="2" t="s">
        <v>17</v>
      </c>
      <c r="B1620" s="3">
        <v>37183.5</v>
      </c>
      <c r="C1620" s="2" t="s">
        <v>34</v>
      </c>
      <c r="D1620" s="4">
        <v>27.5</v>
      </c>
      <c r="E1620" s="4">
        <v>65676.666666666672</v>
      </c>
    </row>
    <row r="1621" spans="1:5" x14ac:dyDescent="0.25">
      <c r="A1621" s="2" t="s">
        <v>5</v>
      </c>
      <c r="B1621" s="3">
        <v>110191.5</v>
      </c>
      <c r="C1621" s="2" t="s">
        <v>8</v>
      </c>
      <c r="D1621" s="4">
        <v>60</v>
      </c>
      <c r="E1621" s="4">
        <v>283777.08333333337</v>
      </c>
    </row>
    <row r="1622" spans="1:5" x14ac:dyDescent="0.25">
      <c r="A1622" s="2" t="s">
        <v>7</v>
      </c>
      <c r="B1622" s="3">
        <v>74965.5</v>
      </c>
      <c r="C1622" s="2" t="s">
        <v>46</v>
      </c>
      <c r="D1622" s="4">
        <v>17.5</v>
      </c>
      <c r="E1622" s="4">
        <v>139893.33333333334</v>
      </c>
    </row>
    <row r="1623" spans="1:5" x14ac:dyDescent="0.25">
      <c r="A1623" s="2" t="s">
        <v>14</v>
      </c>
      <c r="B1623" s="3">
        <v>77895</v>
      </c>
      <c r="C1623" s="2" t="s">
        <v>16</v>
      </c>
      <c r="D1623" s="4">
        <v>172.5</v>
      </c>
      <c r="E1623" s="4">
        <v>761407.08333333337</v>
      </c>
    </row>
    <row r="1624" spans="1:5" x14ac:dyDescent="0.25">
      <c r="A1624" s="2" t="s">
        <v>13</v>
      </c>
      <c r="B1624" s="3">
        <v>219541.5</v>
      </c>
      <c r="C1624" s="2" t="s">
        <v>89</v>
      </c>
      <c r="D1624" s="4">
        <v>5</v>
      </c>
      <c r="E1624" s="4">
        <v>21019.583333333336</v>
      </c>
    </row>
    <row r="1625" spans="1:5" x14ac:dyDescent="0.25">
      <c r="A1625" s="2" t="s">
        <v>5</v>
      </c>
      <c r="B1625" s="3">
        <v>37120.5</v>
      </c>
      <c r="C1625" s="2" t="s">
        <v>19</v>
      </c>
      <c r="D1625" s="4">
        <v>247.5</v>
      </c>
      <c r="E1625" s="4">
        <v>713293.33333333337</v>
      </c>
    </row>
    <row r="1626" spans="1:5" x14ac:dyDescent="0.25">
      <c r="A1626" s="2" t="s">
        <v>13</v>
      </c>
      <c r="B1626" s="3">
        <v>108922.5</v>
      </c>
      <c r="C1626" s="2" t="s">
        <v>8</v>
      </c>
      <c r="D1626" s="4">
        <v>45</v>
      </c>
      <c r="E1626" s="4">
        <v>229919.16666666669</v>
      </c>
    </row>
    <row r="1627" spans="1:5" x14ac:dyDescent="0.25">
      <c r="A1627" s="2" t="s">
        <v>11</v>
      </c>
      <c r="B1627" s="3">
        <v>74911.5</v>
      </c>
      <c r="C1627" s="2" t="s">
        <v>43</v>
      </c>
      <c r="D1627" s="4">
        <v>87.5</v>
      </c>
      <c r="E1627" s="4">
        <v>410555.41666666669</v>
      </c>
    </row>
    <row r="1628" spans="1:5" x14ac:dyDescent="0.25">
      <c r="A1628" s="2" t="s">
        <v>9</v>
      </c>
      <c r="B1628" s="3">
        <v>75820.5</v>
      </c>
      <c r="C1628" s="2" t="s">
        <v>43</v>
      </c>
      <c r="D1628" s="4">
        <v>42.5</v>
      </c>
      <c r="E1628" s="4">
        <v>200359.58333333334</v>
      </c>
    </row>
    <row r="1629" spans="1:5" x14ac:dyDescent="0.25">
      <c r="A1629" s="2" t="s">
        <v>5</v>
      </c>
      <c r="B1629" s="3">
        <v>157113</v>
      </c>
      <c r="C1629" s="2" t="s">
        <v>51</v>
      </c>
      <c r="D1629" s="4">
        <v>62.5</v>
      </c>
      <c r="E1629" s="4">
        <v>162717.5</v>
      </c>
    </row>
    <row r="1630" spans="1:5" x14ac:dyDescent="0.25">
      <c r="A1630" s="2" t="s">
        <v>5</v>
      </c>
      <c r="B1630" s="3">
        <v>106780.5</v>
      </c>
      <c r="C1630" s="2" t="s">
        <v>30</v>
      </c>
      <c r="D1630" s="4">
        <v>157.5</v>
      </c>
      <c r="E1630" s="4">
        <v>525159.16666666674</v>
      </c>
    </row>
    <row r="1631" spans="1:5" x14ac:dyDescent="0.25">
      <c r="A1631" s="2" t="s">
        <v>13</v>
      </c>
      <c r="B1631" s="3">
        <v>120226.5</v>
      </c>
      <c r="C1631" s="2" t="s">
        <v>16</v>
      </c>
      <c r="D1631" s="4">
        <v>27.5</v>
      </c>
      <c r="E1631" s="4">
        <v>96913.75</v>
      </c>
    </row>
    <row r="1632" spans="1:5" x14ac:dyDescent="0.25">
      <c r="A1632" s="2" t="s">
        <v>11</v>
      </c>
      <c r="B1632" s="3">
        <v>5859</v>
      </c>
      <c r="C1632" s="2" t="s">
        <v>87</v>
      </c>
      <c r="D1632" s="4">
        <v>320</v>
      </c>
      <c r="E1632" s="4">
        <v>1022817.5</v>
      </c>
    </row>
    <row r="1633" spans="1:5" x14ac:dyDescent="0.25">
      <c r="A1633" s="2" t="s">
        <v>9</v>
      </c>
      <c r="B1633" s="3">
        <v>75825</v>
      </c>
      <c r="C1633" s="2" t="s">
        <v>43</v>
      </c>
      <c r="D1633" s="4">
        <v>45</v>
      </c>
      <c r="E1633" s="4">
        <v>321292.08333333337</v>
      </c>
    </row>
    <row r="1634" spans="1:5" x14ac:dyDescent="0.25">
      <c r="A1634" s="2" t="s">
        <v>13</v>
      </c>
      <c r="B1634" s="3">
        <v>80343</v>
      </c>
      <c r="C1634" s="2" t="s">
        <v>21</v>
      </c>
      <c r="D1634" s="4">
        <v>17.5</v>
      </c>
      <c r="E1634" s="4">
        <v>70226.25</v>
      </c>
    </row>
    <row r="1635" spans="1:5" x14ac:dyDescent="0.25">
      <c r="A1635" s="2" t="s">
        <v>14</v>
      </c>
      <c r="B1635" s="3">
        <v>118566</v>
      </c>
      <c r="C1635" s="2" t="s">
        <v>51</v>
      </c>
      <c r="D1635" s="4">
        <v>12.5</v>
      </c>
      <c r="E1635" s="4">
        <v>45165.416666666672</v>
      </c>
    </row>
    <row r="1636" spans="1:5" x14ac:dyDescent="0.25">
      <c r="A1636" s="2" t="s">
        <v>35</v>
      </c>
      <c r="B1636" s="3">
        <v>249619.5</v>
      </c>
      <c r="C1636" s="2" t="s">
        <v>25</v>
      </c>
      <c r="D1636" s="4">
        <v>22.5</v>
      </c>
      <c r="E1636" s="4">
        <v>113307.5</v>
      </c>
    </row>
    <row r="1637" spans="1:5" x14ac:dyDescent="0.25">
      <c r="A1637" s="2" t="s">
        <v>5</v>
      </c>
      <c r="B1637" s="3">
        <v>282442.5</v>
      </c>
      <c r="C1637" s="2" t="s">
        <v>55</v>
      </c>
      <c r="D1637" s="4">
        <v>42.5</v>
      </c>
      <c r="E1637" s="4">
        <v>130235</v>
      </c>
    </row>
    <row r="1638" spans="1:5" x14ac:dyDescent="0.25">
      <c r="A1638" s="2" t="s">
        <v>5</v>
      </c>
      <c r="B1638" s="3">
        <v>131449.5</v>
      </c>
      <c r="C1638" s="2" t="s">
        <v>8</v>
      </c>
      <c r="D1638" s="4">
        <v>60</v>
      </c>
      <c r="E1638" s="4">
        <v>291656.25</v>
      </c>
    </row>
    <row r="1639" spans="1:5" x14ac:dyDescent="0.25">
      <c r="A1639" s="2" t="s">
        <v>13</v>
      </c>
      <c r="B1639" s="3">
        <v>175176</v>
      </c>
      <c r="C1639" s="2" t="s">
        <v>8</v>
      </c>
      <c r="D1639" s="4">
        <v>45</v>
      </c>
      <c r="E1639" s="4">
        <v>227758.75</v>
      </c>
    </row>
    <row r="1640" spans="1:5" x14ac:dyDescent="0.25">
      <c r="A1640" s="2" t="s">
        <v>9</v>
      </c>
      <c r="B1640" s="3">
        <v>64210.5</v>
      </c>
      <c r="C1640" s="2" t="s">
        <v>21</v>
      </c>
      <c r="D1640" s="4">
        <v>2.5</v>
      </c>
      <c r="E1640" s="4">
        <v>17486.666666666668</v>
      </c>
    </row>
    <row r="1641" spans="1:5" x14ac:dyDescent="0.25">
      <c r="A1641" s="2" t="s">
        <v>15</v>
      </c>
      <c r="B1641" s="3">
        <v>73075.5</v>
      </c>
      <c r="C1641" s="2" t="s">
        <v>43</v>
      </c>
      <c r="D1641" s="4">
        <v>82.5</v>
      </c>
      <c r="E1641" s="4">
        <v>584913.75</v>
      </c>
    </row>
    <row r="1642" spans="1:5" x14ac:dyDescent="0.25">
      <c r="A1642" s="2" t="s">
        <v>29</v>
      </c>
      <c r="B1642" s="3">
        <v>174478.5</v>
      </c>
      <c r="C1642" s="2" t="s">
        <v>21</v>
      </c>
      <c r="D1642" s="4">
        <v>12.5</v>
      </c>
      <c r="E1642" s="4">
        <v>45699.166666666672</v>
      </c>
    </row>
    <row r="1643" spans="1:5" x14ac:dyDescent="0.25">
      <c r="A1643" s="2" t="s">
        <v>17</v>
      </c>
      <c r="B1643" s="3">
        <v>109003.5</v>
      </c>
      <c r="C1643" s="2" t="s">
        <v>8</v>
      </c>
      <c r="D1643" s="4">
        <v>92.5</v>
      </c>
      <c r="E1643" s="4">
        <v>478850</v>
      </c>
    </row>
    <row r="1644" spans="1:5" x14ac:dyDescent="0.25">
      <c r="A1644" s="2" t="s">
        <v>15</v>
      </c>
      <c r="B1644" s="3">
        <v>60678</v>
      </c>
      <c r="C1644" s="2" t="s">
        <v>87</v>
      </c>
      <c r="D1644" s="4">
        <v>77.5</v>
      </c>
      <c r="E1644" s="4">
        <v>220667.5</v>
      </c>
    </row>
    <row r="1645" spans="1:5" x14ac:dyDescent="0.25">
      <c r="A1645" s="2" t="s">
        <v>13</v>
      </c>
      <c r="B1645" s="3">
        <v>131782.5</v>
      </c>
      <c r="C1645" s="2" t="s">
        <v>21</v>
      </c>
      <c r="D1645" s="4">
        <v>12.5</v>
      </c>
      <c r="E1645" s="4">
        <v>57085.833333333336</v>
      </c>
    </row>
    <row r="1646" spans="1:5" x14ac:dyDescent="0.25">
      <c r="A1646" s="2" t="s">
        <v>9</v>
      </c>
      <c r="B1646" s="3">
        <v>75811.5</v>
      </c>
      <c r="C1646" s="2" t="s">
        <v>43</v>
      </c>
      <c r="D1646" s="4">
        <v>20</v>
      </c>
      <c r="E1646" s="4">
        <v>104945.41666666667</v>
      </c>
    </row>
    <row r="1647" spans="1:5" x14ac:dyDescent="0.25">
      <c r="A1647" s="2" t="s">
        <v>5</v>
      </c>
      <c r="B1647" s="3">
        <v>204907.5</v>
      </c>
      <c r="C1647" s="2" t="s">
        <v>105</v>
      </c>
      <c r="D1647" s="4">
        <v>10</v>
      </c>
      <c r="E1647" s="4">
        <v>38175.833333333336</v>
      </c>
    </row>
    <row r="1648" spans="1:5" x14ac:dyDescent="0.25">
      <c r="A1648" s="2" t="s">
        <v>11</v>
      </c>
      <c r="B1648" s="3">
        <v>296874</v>
      </c>
      <c r="C1648" s="2" t="s">
        <v>59</v>
      </c>
      <c r="D1648" s="4">
        <v>5</v>
      </c>
      <c r="E1648" s="4">
        <v>9226.25</v>
      </c>
    </row>
    <row r="1649" spans="1:5" x14ac:dyDescent="0.25">
      <c r="A1649" s="2" t="s">
        <v>14</v>
      </c>
      <c r="B1649" s="3">
        <v>61659</v>
      </c>
      <c r="C1649" s="2" t="s">
        <v>32</v>
      </c>
      <c r="D1649" s="4">
        <v>142.5</v>
      </c>
      <c r="E1649" s="4">
        <v>403464.16666666669</v>
      </c>
    </row>
    <row r="1650" spans="1:5" x14ac:dyDescent="0.25">
      <c r="A1650" s="2" t="s">
        <v>5</v>
      </c>
      <c r="B1650" s="3">
        <v>270864</v>
      </c>
      <c r="C1650" s="2" t="s">
        <v>22</v>
      </c>
      <c r="D1650" s="4">
        <v>10</v>
      </c>
      <c r="E1650" s="4">
        <v>36167.916666666672</v>
      </c>
    </row>
    <row r="1651" spans="1:5" x14ac:dyDescent="0.25">
      <c r="A1651" s="2" t="s">
        <v>15</v>
      </c>
      <c r="B1651" s="3">
        <v>243229.5</v>
      </c>
      <c r="C1651" s="2" t="s">
        <v>92</v>
      </c>
      <c r="D1651" s="4">
        <v>7.5</v>
      </c>
      <c r="E1651" s="4">
        <v>24450.833333333336</v>
      </c>
    </row>
    <row r="1652" spans="1:5" x14ac:dyDescent="0.25">
      <c r="A1652" s="2" t="s">
        <v>13</v>
      </c>
      <c r="B1652" s="3">
        <v>104112</v>
      </c>
      <c r="C1652" s="2" t="s">
        <v>95</v>
      </c>
      <c r="D1652" s="4">
        <v>27.5</v>
      </c>
      <c r="E1652" s="4">
        <v>116103.33333333334</v>
      </c>
    </row>
    <row r="1653" spans="1:5" x14ac:dyDescent="0.25">
      <c r="A1653" s="2" t="s">
        <v>14</v>
      </c>
      <c r="B1653" s="3">
        <v>103972.5</v>
      </c>
      <c r="C1653" s="2" t="s">
        <v>12</v>
      </c>
      <c r="D1653" s="4">
        <v>62.5</v>
      </c>
      <c r="E1653" s="4">
        <v>457906.66666666669</v>
      </c>
    </row>
    <row r="1654" spans="1:5" x14ac:dyDescent="0.25">
      <c r="A1654" s="2" t="s">
        <v>5</v>
      </c>
      <c r="B1654" s="3">
        <v>285885</v>
      </c>
      <c r="C1654" s="2" t="s">
        <v>43</v>
      </c>
      <c r="D1654" s="4">
        <v>7.5</v>
      </c>
      <c r="E1654" s="4">
        <v>44936.666666666672</v>
      </c>
    </row>
    <row r="1655" spans="1:5" x14ac:dyDescent="0.25">
      <c r="A1655" s="2" t="s">
        <v>11</v>
      </c>
      <c r="B1655" s="3">
        <v>106803</v>
      </c>
      <c r="C1655" s="2" t="s">
        <v>30</v>
      </c>
      <c r="D1655" s="4">
        <v>307.5</v>
      </c>
      <c r="E1655" s="4">
        <v>1211256.6666666667</v>
      </c>
    </row>
    <row r="1656" spans="1:5" x14ac:dyDescent="0.25">
      <c r="A1656" s="2" t="s">
        <v>5</v>
      </c>
      <c r="B1656" s="3">
        <v>72234</v>
      </c>
      <c r="C1656" s="2" t="s">
        <v>16</v>
      </c>
      <c r="D1656" s="4">
        <v>57.5</v>
      </c>
      <c r="E1656" s="4">
        <v>269950.41666666669</v>
      </c>
    </row>
    <row r="1657" spans="1:5" x14ac:dyDescent="0.25">
      <c r="A1657" s="2" t="s">
        <v>14</v>
      </c>
      <c r="B1657" s="3">
        <v>17761.5</v>
      </c>
      <c r="C1657" s="2" t="s">
        <v>85</v>
      </c>
      <c r="D1657" s="4">
        <v>165</v>
      </c>
      <c r="E1657" s="4">
        <v>354816.66666666669</v>
      </c>
    </row>
    <row r="1658" spans="1:5" x14ac:dyDescent="0.25">
      <c r="A1658" s="2" t="s">
        <v>13</v>
      </c>
      <c r="B1658" s="3">
        <v>135009</v>
      </c>
      <c r="C1658" s="2" t="s">
        <v>61</v>
      </c>
      <c r="D1658" s="4">
        <v>32.5</v>
      </c>
      <c r="E1658" s="4">
        <v>118263.75</v>
      </c>
    </row>
    <row r="1659" spans="1:5" x14ac:dyDescent="0.25">
      <c r="A1659" s="2" t="s">
        <v>17</v>
      </c>
      <c r="B1659" s="3">
        <v>36634.5</v>
      </c>
      <c r="C1659" s="2" t="s">
        <v>68</v>
      </c>
      <c r="D1659" s="4">
        <v>67.5</v>
      </c>
      <c r="E1659" s="4">
        <v>171689.58333333334</v>
      </c>
    </row>
    <row r="1660" spans="1:5" x14ac:dyDescent="0.25">
      <c r="A1660" s="2" t="s">
        <v>9</v>
      </c>
      <c r="B1660" s="3">
        <v>288274.5</v>
      </c>
      <c r="C1660" s="2" t="s">
        <v>54</v>
      </c>
      <c r="D1660" s="4">
        <v>20</v>
      </c>
      <c r="E1660" s="4">
        <v>63795.833333333336</v>
      </c>
    </row>
    <row r="1661" spans="1:5" x14ac:dyDescent="0.25">
      <c r="A1661" s="2" t="s">
        <v>13</v>
      </c>
      <c r="B1661" s="3">
        <v>241978.5</v>
      </c>
      <c r="C1661" s="2" t="s">
        <v>25</v>
      </c>
      <c r="D1661" s="4">
        <v>15</v>
      </c>
      <c r="E1661" s="4">
        <v>62906.25</v>
      </c>
    </row>
    <row r="1662" spans="1:5" x14ac:dyDescent="0.25">
      <c r="A1662" s="2" t="s">
        <v>5</v>
      </c>
      <c r="B1662" s="3">
        <v>283005</v>
      </c>
      <c r="C1662" s="2" t="s">
        <v>27</v>
      </c>
      <c r="D1662" s="4">
        <v>30</v>
      </c>
      <c r="E1662" s="4">
        <v>63033.333333333336</v>
      </c>
    </row>
    <row r="1663" spans="1:5" x14ac:dyDescent="0.25">
      <c r="A1663" s="2" t="s">
        <v>33</v>
      </c>
      <c r="B1663" s="3">
        <v>266778</v>
      </c>
      <c r="C1663" s="2" t="s">
        <v>8</v>
      </c>
      <c r="D1663" s="4">
        <v>65</v>
      </c>
      <c r="E1663" s="4">
        <v>364627.5</v>
      </c>
    </row>
    <row r="1664" spans="1:5" x14ac:dyDescent="0.25">
      <c r="A1664" s="2" t="s">
        <v>29</v>
      </c>
      <c r="B1664" s="3">
        <v>283396.5</v>
      </c>
      <c r="C1664" s="2" t="s">
        <v>27</v>
      </c>
      <c r="D1664" s="4">
        <v>30</v>
      </c>
      <c r="E1664" s="4">
        <v>50070.833333333336</v>
      </c>
    </row>
    <row r="1665" spans="1:5" x14ac:dyDescent="0.25">
      <c r="A1665" s="2" t="s">
        <v>29</v>
      </c>
      <c r="B1665" s="3">
        <v>174514.5</v>
      </c>
      <c r="C1665" s="2" t="s">
        <v>21</v>
      </c>
      <c r="D1665" s="4">
        <v>7.5</v>
      </c>
      <c r="E1665" s="4">
        <v>16800.416666666668</v>
      </c>
    </row>
    <row r="1666" spans="1:5" x14ac:dyDescent="0.25">
      <c r="A1666" s="2" t="s">
        <v>5</v>
      </c>
      <c r="B1666" s="3">
        <v>136539</v>
      </c>
      <c r="C1666" s="2" t="s">
        <v>12</v>
      </c>
      <c r="D1666" s="4">
        <v>2.5</v>
      </c>
      <c r="E1666" s="4">
        <v>5159.5833333333339</v>
      </c>
    </row>
    <row r="1667" spans="1:5" x14ac:dyDescent="0.25">
      <c r="A1667" s="2" t="s">
        <v>11</v>
      </c>
      <c r="B1667" s="3">
        <v>138384</v>
      </c>
      <c r="C1667" s="2" t="s">
        <v>21</v>
      </c>
      <c r="D1667" s="4">
        <v>27.5</v>
      </c>
      <c r="E1667" s="4">
        <v>128989.58333333334</v>
      </c>
    </row>
    <row r="1668" spans="1:5" x14ac:dyDescent="0.25">
      <c r="A1668" s="2" t="s">
        <v>11</v>
      </c>
      <c r="B1668" s="3">
        <v>130149</v>
      </c>
      <c r="C1668" s="2" t="s">
        <v>70</v>
      </c>
      <c r="D1668" s="4">
        <v>202.5</v>
      </c>
      <c r="E1668" s="4">
        <v>683276.25</v>
      </c>
    </row>
    <row r="1669" spans="1:5" x14ac:dyDescent="0.25">
      <c r="A1669" s="2" t="s">
        <v>5</v>
      </c>
      <c r="B1669" s="3">
        <v>152685</v>
      </c>
      <c r="C1669" s="2" t="s">
        <v>28</v>
      </c>
      <c r="D1669" s="4">
        <v>5</v>
      </c>
      <c r="E1669" s="4">
        <v>13470.833333333334</v>
      </c>
    </row>
    <row r="1670" spans="1:5" x14ac:dyDescent="0.25">
      <c r="A1670" s="2" t="s">
        <v>13</v>
      </c>
      <c r="B1670" s="3">
        <v>49950</v>
      </c>
      <c r="C1670" s="2" t="s">
        <v>32</v>
      </c>
      <c r="D1670" s="4">
        <v>170</v>
      </c>
      <c r="E1670" s="4">
        <v>429922.91666666669</v>
      </c>
    </row>
    <row r="1671" spans="1:5" x14ac:dyDescent="0.25">
      <c r="A1671" s="2" t="s">
        <v>5</v>
      </c>
      <c r="B1671" s="3">
        <v>222934.5</v>
      </c>
      <c r="C1671" s="2" t="s">
        <v>6</v>
      </c>
      <c r="D1671" s="4">
        <v>5</v>
      </c>
      <c r="E1671" s="4">
        <v>25137.083333333336</v>
      </c>
    </row>
    <row r="1672" spans="1:5" x14ac:dyDescent="0.25">
      <c r="A1672" s="2" t="s">
        <v>9</v>
      </c>
      <c r="B1672" s="3">
        <v>242410.5</v>
      </c>
      <c r="C1672" s="2" t="s">
        <v>50</v>
      </c>
      <c r="D1672" s="4">
        <v>7.5</v>
      </c>
      <c r="E1672" s="4">
        <v>59525.833333333336</v>
      </c>
    </row>
    <row r="1673" spans="1:5" x14ac:dyDescent="0.25">
      <c r="A1673" s="2" t="s">
        <v>9</v>
      </c>
      <c r="B1673" s="3">
        <v>72270</v>
      </c>
      <c r="C1673" s="2" t="s">
        <v>16</v>
      </c>
      <c r="D1673" s="4">
        <v>17.5</v>
      </c>
      <c r="E1673" s="4">
        <v>77851.25</v>
      </c>
    </row>
    <row r="1674" spans="1:5" x14ac:dyDescent="0.25">
      <c r="A1674" s="2" t="s">
        <v>5</v>
      </c>
      <c r="B1674" s="3">
        <v>214164</v>
      </c>
      <c r="C1674" s="2" t="s">
        <v>25</v>
      </c>
      <c r="D1674" s="4">
        <v>27.5</v>
      </c>
      <c r="E1674" s="4">
        <v>171181.25</v>
      </c>
    </row>
    <row r="1675" spans="1:5" x14ac:dyDescent="0.25">
      <c r="A1675" s="2" t="s">
        <v>65</v>
      </c>
      <c r="B1675" s="3">
        <v>272830.5</v>
      </c>
      <c r="C1675" s="2" t="s">
        <v>42</v>
      </c>
      <c r="D1675" s="4">
        <v>7.5</v>
      </c>
      <c r="E1675" s="4">
        <v>113002.5</v>
      </c>
    </row>
    <row r="1676" spans="1:5" x14ac:dyDescent="0.25">
      <c r="A1676" s="2" t="s">
        <v>15</v>
      </c>
      <c r="B1676" s="3">
        <v>80226</v>
      </c>
      <c r="C1676" s="2" t="s">
        <v>16</v>
      </c>
      <c r="D1676" s="4">
        <v>7.5</v>
      </c>
      <c r="E1676" s="4">
        <v>46614.166666666672</v>
      </c>
    </row>
    <row r="1677" spans="1:5" x14ac:dyDescent="0.25">
      <c r="A1677" s="2" t="s">
        <v>29</v>
      </c>
      <c r="B1677" s="3">
        <v>169564.5</v>
      </c>
      <c r="C1677" s="2" t="s">
        <v>43</v>
      </c>
      <c r="D1677" s="4">
        <v>12.5</v>
      </c>
      <c r="E1677" s="4">
        <v>61533.75</v>
      </c>
    </row>
    <row r="1678" spans="1:5" x14ac:dyDescent="0.25">
      <c r="A1678" s="2" t="s">
        <v>7</v>
      </c>
      <c r="B1678" s="3">
        <v>107748</v>
      </c>
      <c r="C1678" s="2" t="s">
        <v>8</v>
      </c>
      <c r="D1678" s="4">
        <v>127.5</v>
      </c>
      <c r="E1678" s="4">
        <v>697204.58333333337</v>
      </c>
    </row>
    <row r="1679" spans="1:5" x14ac:dyDescent="0.25">
      <c r="A1679" s="2" t="s">
        <v>14</v>
      </c>
      <c r="B1679" s="3">
        <v>31725</v>
      </c>
      <c r="C1679" s="2" t="s">
        <v>21</v>
      </c>
      <c r="D1679" s="4">
        <v>25</v>
      </c>
      <c r="E1679" s="4">
        <v>127312.08333333334</v>
      </c>
    </row>
    <row r="1680" spans="1:5" x14ac:dyDescent="0.25">
      <c r="A1680" s="2" t="s">
        <v>15</v>
      </c>
      <c r="B1680" s="3">
        <v>199980</v>
      </c>
      <c r="C1680" s="2" t="s">
        <v>30</v>
      </c>
      <c r="D1680" s="4">
        <v>160</v>
      </c>
      <c r="E1680" s="4">
        <v>602451.25</v>
      </c>
    </row>
    <row r="1681" spans="1:5" x14ac:dyDescent="0.25">
      <c r="A1681" s="2" t="s">
        <v>5</v>
      </c>
      <c r="B1681" s="3">
        <v>125356.5</v>
      </c>
      <c r="C1681" s="2" t="s">
        <v>21</v>
      </c>
      <c r="D1681" s="4">
        <v>5</v>
      </c>
      <c r="E1681" s="4">
        <v>17385</v>
      </c>
    </row>
    <row r="1682" spans="1:5" x14ac:dyDescent="0.25">
      <c r="A1682" s="2" t="s">
        <v>13</v>
      </c>
      <c r="B1682" s="3">
        <v>134329.5</v>
      </c>
      <c r="C1682" s="2" t="s">
        <v>28</v>
      </c>
      <c r="D1682" s="4">
        <v>5</v>
      </c>
      <c r="E1682" s="4">
        <v>16952.916666666668</v>
      </c>
    </row>
    <row r="1683" spans="1:5" x14ac:dyDescent="0.25">
      <c r="A1683" s="2" t="s">
        <v>13</v>
      </c>
      <c r="B1683" s="3">
        <v>241951.5</v>
      </c>
      <c r="C1683" s="2" t="s">
        <v>25</v>
      </c>
      <c r="D1683" s="4">
        <v>5</v>
      </c>
      <c r="E1683" s="4">
        <v>9175.4166666666679</v>
      </c>
    </row>
    <row r="1684" spans="1:5" x14ac:dyDescent="0.25">
      <c r="A1684" s="2" t="s">
        <v>15</v>
      </c>
      <c r="B1684" s="3">
        <v>257746.5</v>
      </c>
      <c r="C1684" s="2" t="s">
        <v>34</v>
      </c>
      <c r="D1684" s="4">
        <v>20</v>
      </c>
      <c r="E1684" s="4">
        <v>95007.5</v>
      </c>
    </row>
    <row r="1685" spans="1:5" x14ac:dyDescent="0.25">
      <c r="A1685" s="2" t="s">
        <v>9</v>
      </c>
      <c r="B1685" s="3">
        <v>283176</v>
      </c>
      <c r="C1685" s="2" t="s">
        <v>27</v>
      </c>
      <c r="D1685" s="4">
        <v>32.5</v>
      </c>
      <c r="E1685" s="4">
        <v>64939.583333333336</v>
      </c>
    </row>
    <row r="1686" spans="1:5" x14ac:dyDescent="0.25">
      <c r="A1686" s="2" t="s">
        <v>62</v>
      </c>
      <c r="B1686" s="3">
        <v>254268</v>
      </c>
      <c r="C1686" s="2" t="s">
        <v>30</v>
      </c>
      <c r="D1686" s="4">
        <v>107.5</v>
      </c>
      <c r="E1686" s="4">
        <v>415435.41666666669</v>
      </c>
    </row>
    <row r="1687" spans="1:5" x14ac:dyDescent="0.25">
      <c r="A1687" s="2" t="s">
        <v>65</v>
      </c>
      <c r="B1687" s="3">
        <v>257575.5</v>
      </c>
      <c r="C1687" s="2" t="s">
        <v>30</v>
      </c>
      <c r="D1687" s="4">
        <v>255</v>
      </c>
      <c r="E1687" s="4">
        <v>895302.08333333337</v>
      </c>
    </row>
    <row r="1688" spans="1:5" x14ac:dyDescent="0.25">
      <c r="A1688" s="2" t="s">
        <v>33</v>
      </c>
      <c r="B1688" s="3">
        <v>266773.5</v>
      </c>
      <c r="C1688" s="2" t="s">
        <v>8</v>
      </c>
      <c r="D1688" s="4">
        <v>50</v>
      </c>
      <c r="E1688" s="4">
        <v>235510.83333333334</v>
      </c>
    </row>
    <row r="1689" spans="1:5" x14ac:dyDescent="0.25">
      <c r="A1689" s="2" t="s">
        <v>14</v>
      </c>
      <c r="B1689" s="3">
        <v>32773.5</v>
      </c>
      <c r="C1689" s="2" t="s">
        <v>70</v>
      </c>
      <c r="D1689" s="4">
        <v>620</v>
      </c>
      <c r="E1689" s="4">
        <v>3009994.166666667</v>
      </c>
    </row>
    <row r="1690" spans="1:5" x14ac:dyDescent="0.25">
      <c r="A1690" s="2" t="s">
        <v>17</v>
      </c>
      <c r="B1690" s="3">
        <v>80482.5</v>
      </c>
      <c r="C1690" s="2" t="s">
        <v>21</v>
      </c>
      <c r="D1690" s="4">
        <v>7.5</v>
      </c>
      <c r="E1690" s="4">
        <v>66591.666666666672</v>
      </c>
    </row>
    <row r="1691" spans="1:5" x14ac:dyDescent="0.25">
      <c r="A1691" s="2" t="s">
        <v>17</v>
      </c>
      <c r="B1691" s="3">
        <v>129604.5</v>
      </c>
      <c r="C1691" s="2" t="s">
        <v>8</v>
      </c>
      <c r="D1691" s="4">
        <v>52.5</v>
      </c>
      <c r="E1691" s="4">
        <v>265960</v>
      </c>
    </row>
    <row r="1692" spans="1:5" x14ac:dyDescent="0.25">
      <c r="A1692" s="2" t="s">
        <v>9</v>
      </c>
      <c r="B1692" s="3">
        <v>109975.5</v>
      </c>
      <c r="C1692" s="2" t="s">
        <v>8</v>
      </c>
      <c r="D1692" s="4">
        <v>45</v>
      </c>
      <c r="E1692" s="4">
        <v>226589.58333333334</v>
      </c>
    </row>
    <row r="1693" spans="1:5" x14ac:dyDescent="0.25">
      <c r="A1693" s="2" t="s">
        <v>5</v>
      </c>
      <c r="B1693" s="3">
        <v>82368</v>
      </c>
      <c r="C1693" s="2" t="s">
        <v>12</v>
      </c>
      <c r="D1693" s="4">
        <v>25</v>
      </c>
      <c r="E1693" s="4">
        <v>160252.08333333334</v>
      </c>
    </row>
    <row r="1694" spans="1:5" x14ac:dyDescent="0.25">
      <c r="A1694" s="2" t="s">
        <v>5</v>
      </c>
      <c r="B1694" s="3">
        <v>93285</v>
      </c>
      <c r="C1694" s="2" t="s">
        <v>40</v>
      </c>
      <c r="D1694" s="4">
        <v>75</v>
      </c>
      <c r="E1694" s="4">
        <v>235104.16666666669</v>
      </c>
    </row>
    <row r="1695" spans="1:5" x14ac:dyDescent="0.25">
      <c r="A1695" s="2" t="s">
        <v>29</v>
      </c>
      <c r="B1695" s="3">
        <v>214150.5</v>
      </c>
      <c r="C1695" s="2" t="s">
        <v>25</v>
      </c>
      <c r="D1695" s="4">
        <v>20</v>
      </c>
      <c r="E1695" s="4">
        <v>98921.666666666672</v>
      </c>
    </row>
    <row r="1696" spans="1:5" x14ac:dyDescent="0.25">
      <c r="A1696" s="2" t="s">
        <v>14</v>
      </c>
      <c r="B1696" s="3">
        <v>2992.5</v>
      </c>
      <c r="C1696" s="2" t="s">
        <v>68</v>
      </c>
      <c r="D1696" s="4">
        <v>322.5</v>
      </c>
      <c r="E1696" s="4">
        <v>632417.5</v>
      </c>
    </row>
    <row r="1697" spans="1:5" x14ac:dyDescent="0.25">
      <c r="A1697" s="2" t="s">
        <v>9</v>
      </c>
      <c r="B1697" s="3">
        <v>109998</v>
      </c>
      <c r="C1697" s="2" t="s">
        <v>8</v>
      </c>
      <c r="D1697" s="4">
        <v>65</v>
      </c>
      <c r="E1697" s="4">
        <v>303678.33333333337</v>
      </c>
    </row>
    <row r="1698" spans="1:5" x14ac:dyDescent="0.25">
      <c r="A1698" s="2" t="s">
        <v>17</v>
      </c>
      <c r="B1698" s="3">
        <v>104035.5</v>
      </c>
      <c r="C1698" s="2" t="s">
        <v>25</v>
      </c>
      <c r="D1698" s="4">
        <v>5</v>
      </c>
      <c r="E1698" s="4">
        <v>14360.416666666668</v>
      </c>
    </row>
    <row r="1699" spans="1:5" x14ac:dyDescent="0.25">
      <c r="A1699" s="2" t="s">
        <v>14</v>
      </c>
      <c r="B1699" s="3">
        <v>152599.5</v>
      </c>
      <c r="C1699" s="2" t="s">
        <v>95</v>
      </c>
      <c r="D1699" s="4">
        <v>100</v>
      </c>
      <c r="E1699" s="4">
        <v>307694.16666666669</v>
      </c>
    </row>
    <row r="1700" spans="1:5" x14ac:dyDescent="0.25">
      <c r="A1700" s="2" t="s">
        <v>15</v>
      </c>
      <c r="B1700" s="3">
        <v>105048</v>
      </c>
      <c r="C1700" s="2" t="s">
        <v>95</v>
      </c>
      <c r="D1700" s="4">
        <v>67.5</v>
      </c>
      <c r="E1700" s="4">
        <v>232282.91666666669</v>
      </c>
    </row>
    <row r="1701" spans="1:5" x14ac:dyDescent="0.25">
      <c r="A1701" s="2" t="s">
        <v>17</v>
      </c>
      <c r="B1701" s="3">
        <v>242032.5</v>
      </c>
      <c r="C1701" s="2" t="s">
        <v>25</v>
      </c>
      <c r="D1701" s="4">
        <v>32.5</v>
      </c>
      <c r="E1701" s="4">
        <v>140274.58333333334</v>
      </c>
    </row>
    <row r="1702" spans="1:5" x14ac:dyDescent="0.25">
      <c r="A1702" s="2" t="s">
        <v>33</v>
      </c>
      <c r="B1702" s="3">
        <v>271921.5</v>
      </c>
      <c r="C1702" s="2" t="s">
        <v>16</v>
      </c>
      <c r="D1702" s="4">
        <v>15</v>
      </c>
      <c r="E1702" s="4">
        <v>55103.333333333336</v>
      </c>
    </row>
    <row r="1703" spans="1:5" x14ac:dyDescent="0.25">
      <c r="A1703" s="2" t="s">
        <v>13</v>
      </c>
      <c r="B1703" s="3">
        <v>71325</v>
      </c>
      <c r="C1703" s="2" t="s">
        <v>20</v>
      </c>
      <c r="D1703" s="4">
        <v>82.5</v>
      </c>
      <c r="E1703" s="4">
        <v>232435.41666666669</v>
      </c>
    </row>
    <row r="1704" spans="1:5" x14ac:dyDescent="0.25">
      <c r="A1704" s="2" t="s">
        <v>11</v>
      </c>
      <c r="B1704" s="3">
        <v>110790</v>
      </c>
      <c r="C1704" s="2" t="s">
        <v>8</v>
      </c>
      <c r="D1704" s="4">
        <v>205</v>
      </c>
      <c r="E1704" s="4">
        <v>1068872.5</v>
      </c>
    </row>
    <row r="1705" spans="1:5" x14ac:dyDescent="0.25">
      <c r="A1705" s="2" t="s">
        <v>5</v>
      </c>
      <c r="B1705" s="3">
        <v>78772.5</v>
      </c>
      <c r="C1705" s="2" t="s">
        <v>20</v>
      </c>
      <c r="D1705" s="4">
        <v>110</v>
      </c>
      <c r="E1705" s="4">
        <v>238281.25</v>
      </c>
    </row>
    <row r="1706" spans="1:5" x14ac:dyDescent="0.25">
      <c r="A1706" s="2" t="s">
        <v>14</v>
      </c>
      <c r="B1706" s="3">
        <v>1233</v>
      </c>
      <c r="C1706" s="2" t="s">
        <v>70</v>
      </c>
      <c r="D1706" s="4">
        <v>672.5</v>
      </c>
      <c r="E1706" s="4">
        <v>2974131.25</v>
      </c>
    </row>
    <row r="1707" spans="1:5" x14ac:dyDescent="0.25">
      <c r="A1707" s="2" t="s">
        <v>13</v>
      </c>
      <c r="B1707" s="3">
        <v>241861.5</v>
      </c>
      <c r="C1707" s="2" t="s">
        <v>25</v>
      </c>
      <c r="D1707" s="4">
        <v>27.5</v>
      </c>
      <c r="E1707" s="4">
        <v>124007.91666666667</v>
      </c>
    </row>
    <row r="1708" spans="1:5" x14ac:dyDescent="0.25">
      <c r="A1708" s="2" t="s">
        <v>14</v>
      </c>
      <c r="B1708" s="3">
        <v>161365.5</v>
      </c>
      <c r="C1708" s="2" t="s">
        <v>66</v>
      </c>
      <c r="D1708" s="4">
        <v>2.5</v>
      </c>
      <c r="E1708" s="4">
        <v>17054.583333333336</v>
      </c>
    </row>
    <row r="1709" spans="1:5" x14ac:dyDescent="0.25">
      <c r="A1709" s="2" t="s">
        <v>15</v>
      </c>
      <c r="B1709" s="3">
        <v>86247</v>
      </c>
      <c r="C1709" s="2" t="s">
        <v>21</v>
      </c>
      <c r="D1709" s="4">
        <v>35</v>
      </c>
      <c r="E1709" s="4">
        <v>188591.66666666669</v>
      </c>
    </row>
    <row r="1710" spans="1:5" x14ac:dyDescent="0.25">
      <c r="A1710" s="2" t="s">
        <v>13</v>
      </c>
      <c r="B1710" s="3">
        <v>46899</v>
      </c>
      <c r="C1710" s="2" t="s">
        <v>34</v>
      </c>
      <c r="D1710" s="4">
        <v>40</v>
      </c>
      <c r="E1710" s="4">
        <v>174688.75</v>
      </c>
    </row>
    <row r="1711" spans="1:5" x14ac:dyDescent="0.25">
      <c r="A1711" s="2" t="s">
        <v>14</v>
      </c>
      <c r="B1711" s="3">
        <v>133461</v>
      </c>
      <c r="C1711" s="2" t="s">
        <v>21</v>
      </c>
      <c r="D1711" s="4">
        <v>7.5</v>
      </c>
      <c r="E1711" s="4">
        <v>23485</v>
      </c>
    </row>
    <row r="1712" spans="1:5" x14ac:dyDescent="0.25">
      <c r="A1712" s="2" t="s">
        <v>7</v>
      </c>
      <c r="B1712" s="3">
        <v>107752.5</v>
      </c>
      <c r="C1712" s="2" t="s">
        <v>8</v>
      </c>
      <c r="D1712" s="4">
        <v>165</v>
      </c>
      <c r="E1712" s="4">
        <v>829981.25</v>
      </c>
    </row>
    <row r="1713" spans="1:5" x14ac:dyDescent="0.25">
      <c r="A1713" s="2" t="s">
        <v>5</v>
      </c>
      <c r="B1713" s="3">
        <v>150372</v>
      </c>
      <c r="C1713" s="2" t="s">
        <v>30</v>
      </c>
      <c r="D1713" s="4">
        <v>72.5</v>
      </c>
      <c r="E1713" s="4">
        <v>266976.66666666669</v>
      </c>
    </row>
    <row r="1714" spans="1:5" x14ac:dyDescent="0.25">
      <c r="A1714" s="2" t="s">
        <v>9</v>
      </c>
      <c r="B1714" s="3">
        <v>75793.5</v>
      </c>
      <c r="C1714" s="2" t="s">
        <v>43</v>
      </c>
      <c r="D1714" s="4">
        <v>65</v>
      </c>
      <c r="E1714" s="4">
        <v>358527.5</v>
      </c>
    </row>
    <row r="1715" spans="1:5" x14ac:dyDescent="0.25">
      <c r="A1715" s="2" t="s">
        <v>5</v>
      </c>
      <c r="B1715" s="3">
        <v>285912</v>
      </c>
      <c r="C1715" s="2" t="s">
        <v>24</v>
      </c>
      <c r="D1715" s="4">
        <v>2.5</v>
      </c>
      <c r="E1715" s="4">
        <v>8768.75</v>
      </c>
    </row>
    <row r="1716" spans="1:5" x14ac:dyDescent="0.25">
      <c r="A1716" s="2" t="s">
        <v>14</v>
      </c>
      <c r="B1716" s="3">
        <v>93276</v>
      </c>
      <c r="C1716" s="2" t="s">
        <v>112</v>
      </c>
      <c r="D1716" s="4">
        <v>7.5</v>
      </c>
      <c r="E1716" s="4">
        <v>97244.166666666672</v>
      </c>
    </row>
    <row r="1717" spans="1:5" x14ac:dyDescent="0.25">
      <c r="A1717" s="2" t="s">
        <v>7</v>
      </c>
      <c r="B1717" s="3">
        <v>67720.5</v>
      </c>
      <c r="C1717" s="2" t="s">
        <v>34</v>
      </c>
      <c r="D1717" s="4">
        <v>10</v>
      </c>
      <c r="E1717" s="4">
        <v>25975.833333333336</v>
      </c>
    </row>
    <row r="1718" spans="1:5" x14ac:dyDescent="0.25">
      <c r="A1718" s="2" t="s">
        <v>14</v>
      </c>
      <c r="B1718" s="3">
        <v>107190</v>
      </c>
      <c r="C1718" s="2" t="s">
        <v>8</v>
      </c>
      <c r="D1718" s="4">
        <v>70</v>
      </c>
      <c r="E1718" s="4">
        <v>371566.25</v>
      </c>
    </row>
    <row r="1719" spans="1:5" x14ac:dyDescent="0.25">
      <c r="A1719" s="2" t="s">
        <v>17</v>
      </c>
      <c r="B1719" s="3">
        <v>96111</v>
      </c>
      <c r="C1719" s="2" t="s">
        <v>38</v>
      </c>
      <c r="D1719" s="4">
        <v>5</v>
      </c>
      <c r="E1719" s="4">
        <v>18045.833333333336</v>
      </c>
    </row>
    <row r="1720" spans="1:5" x14ac:dyDescent="0.25">
      <c r="A1720" s="2" t="s">
        <v>5</v>
      </c>
      <c r="B1720" s="3">
        <v>143901</v>
      </c>
      <c r="C1720" s="2" t="s">
        <v>23</v>
      </c>
      <c r="D1720" s="4">
        <v>12.5</v>
      </c>
      <c r="E1720" s="4">
        <v>42064.583333333336</v>
      </c>
    </row>
    <row r="1721" spans="1:5" x14ac:dyDescent="0.25">
      <c r="A1721" s="2" t="s">
        <v>5</v>
      </c>
      <c r="B1721" s="3">
        <v>186615</v>
      </c>
      <c r="C1721" s="2" t="s">
        <v>21</v>
      </c>
      <c r="D1721" s="4">
        <v>15</v>
      </c>
      <c r="E1721" s="4">
        <v>69743.333333333343</v>
      </c>
    </row>
    <row r="1722" spans="1:5" x14ac:dyDescent="0.25">
      <c r="A1722" s="2" t="s">
        <v>5</v>
      </c>
      <c r="B1722" s="3">
        <v>282451.5</v>
      </c>
      <c r="C1722" s="2" t="s">
        <v>102</v>
      </c>
      <c r="D1722" s="4">
        <v>7.5</v>
      </c>
      <c r="E1722" s="4">
        <v>23027.5</v>
      </c>
    </row>
    <row r="1723" spans="1:5" x14ac:dyDescent="0.25">
      <c r="A1723" s="2" t="s">
        <v>13</v>
      </c>
      <c r="B1723" s="3">
        <v>176067</v>
      </c>
      <c r="C1723" s="2" t="s">
        <v>16</v>
      </c>
      <c r="D1723" s="4">
        <v>10</v>
      </c>
      <c r="E1723" s="4">
        <v>41785</v>
      </c>
    </row>
    <row r="1724" spans="1:5" x14ac:dyDescent="0.25">
      <c r="A1724" s="2" t="s">
        <v>5</v>
      </c>
      <c r="B1724" s="3">
        <v>290875.5</v>
      </c>
      <c r="C1724" s="2" t="s">
        <v>77</v>
      </c>
      <c r="D1724" s="4">
        <v>2.5</v>
      </c>
      <c r="E1724" s="4">
        <v>10675</v>
      </c>
    </row>
    <row r="1725" spans="1:5" x14ac:dyDescent="0.25">
      <c r="A1725" s="2" t="s">
        <v>7</v>
      </c>
      <c r="B1725" s="3">
        <v>189166.5</v>
      </c>
      <c r="C1725" s="2" t="s">
        <v>92</v>
      </c>
      <c r="D1725" s="4">
        <v>20</v>
      </c>
      <c r="E1725" s="4">
        <v>42293.333333333336</v>
      </c>
    </row>
    <row r="1726" spans="1:5" x14ac:dyDescent="0.25">
      <c r="A1726" s="2" t="s">
        <v>17</v>
      </c>
      <c r="B1726" s="3">
        <v>242365.5</v>
      </c>
      <c r="C1726" s="2" t="s">
        <v>53</v>
      </c>
      <c r="D1726" s="4">
        <v>15</v>
      </c>
      <c r="E1726" s="4">
        <v>56348.75</v>
      </c>
    </row>
    <row r="1727" spans="1:5" x14ac:dyDescent="0.25">
      <c r="A1727" s="2" t="s">
        <v>14</v>
      </c>
      <c r="B1727" s="3">
        <v>39285</v>
      </c>
      <c r="C1727" s="2" t="s">
        <v>44</v>
      </c>
      <c r="D1727" s="4">
        <v>77.5</v>
      </c>
      <c r="E1727" s="4">
        <v>295824.58333333337</v>
      </c>
    </row>
    <row r="1728" spans="1:5" x14ac:dyDescent="0.25">
      <c r="A1728" s="2" t="s">
        <v>13</v>
      </c>
      <c r="B1728" s="3">
        <v>242005.5</v>
      </c>
      <c r="C1728" s="2" t="s">
        <v>25</v>
      </c>
      <c r="D1728" s="4">
        <v>35</v>
      </c>
      <c r="E1728" s="4">
        <v>251294.58333333334</v>
      </c>
    </row>
    <row r="1729" spans="1:5" x14ac:dyDescent="0.25">
      <c r="A1729" s="2" t="s">
        <v>14</v>
      </c>
      <c r="B1729" s="3">
        <v>103959</v>
      </c>
      <c r="C1729" s="2" t="s">
        <v>12</v>
      </c>
      <c r="D1729" s="4">
        <v>25</v>
      </c>
      <c r="E1729" s="4">
        <v>110587.91666666667</v>
      </c>
    </row>
    <row r="1730" spans="1:5" x14ac:dyDescent="0.25">
      <c r="A1730" s="2" t="s">
        <v>62</v>
      </c>
      <c r="B1730" s="3">
        <v>229099.5</v>
      </c>
      <c r="C1730" s="2" t="s">
        <v>92</v>
      </c>
      <c r="D1730" s="4">
        <v>2.5</v>
      </c>
      <c r="E1730" s="4">
        <v>13750.416666666668</v>
      </c>
    </row>
    <row r="1731" spans="1:5" x14ac:dyDescent="0.25">
      <c r="A1731" s="2" t="s">
        <v>9</v>
      </c>
      <c r="B1731" s="3">
        <v>157950</v>
      </c>
      <c r="C1731" s="2" t="s">
        <v>116</v>
      </c>
      <c r="D1731" s="4">
        <v>27.5</v>
      </c>
      <c r="E1731" s="4">
        <v>70887.083333333343</v>
      </c>
    </row>
    <row r="1732" spans="1:5" x14ac:dyDescent="0.25">
      <c r="A1732" s="2" t="s">
        <v>14</v>
      </c>
      <c r="B1732" s="3">
        <v>118579.5</v>
      </c>
      <c r="C1732" s="2" t="s">
        <v>51</v>
      </c>
      <c r="D1732" s="4">
        <v>32.5</v>
      </c>
      <c r="E1732" s="4">
        <v>124440</v>
      </c>
    </row>
    <row r="1733" spans="1:5" x14ac:dyDescent="0.25">
      <c r="A1733" s="2" t="s">
        <v>5</v>
      </c>
      <c r="B1733" s="3">
        <v>160159.5</v>
      </c>
      <c r="C1733" s="2" t="s">
        <v>51</v>
      </c>
      <c r="D1733" s="4">
        <v>22.5</v>
      </c>
      <c r="E1733" s="4">
        <v>73098.333333333343</v>
      </c>
    </row>
    <row r="1734" spans="1:5" x14ac:dyDescent="0.25">
      <c r="A1734" s="2" t="s">
        <v>35</v>
      </c>
      <c r="B1734" s="3">
        <v>223618.5</v>
      </c>
      <c r="C1734" s="2" t="s">
        <v>8</v>
      </c>
      <c r="D1734" s="4">
        <v>50</v>
      </c>
      <c r="E1734" s="4">
        <v>252870.41666666669</v>
      </c>
    </row>
    <row r="1735" spans="1:5" x14ac:dyDescent="0.25">
      <c r="A1735" s="2" t="s">
        <v>14</v>
      </c>
      <c r="B1735" s="3">
        <v>133524</v>
      </c>
      <c r="C1735" s="2" t="s">
        <v>23</v>
      </c>
      <c r="D1735" s="4">
        <v>27.5</v>
      </c>
      <c r="E1735" s="4">
        <v>90864.583333333343</v>
      </c>
    </row>
    <row r="1736" spans="1:5" x14ac:dyDescent="0.25">
      <c r="A1736" s="2" t="s">
        <v>5</v>
      </c>
      <c r="B1736" s="3">
        <v>106510.5</v>
      </c>
      <c r="C1736" s="2" t="s">
        <v>30</v>
      </c>
      <c r="D1736" s="4">
        <v>240</v>
      </c>
      <c r="E1736" s="4">
        <v>953785.83333333337</v>
      </c>
    </row>
    <row r="1737" spans="1:5" x14ac:dyDescent="0.25">
      <c r="A1737" s="2" t="s">
        <v>17</v>
      </c>
      <c r="B1737" s="3">
        <v>283414.5</v>
      </c>
      <c r="C1737" s="2" t="s">
        <v>27</v>
      </c>
      <c r="D1737" s="4">
        <v>30</v>
      </c>
      <c r="E1737" s="4">
        <v>44225</v>
      </c>
    </row>
    <row r="1738" spans="1:5" x14ac:dyDescent="0.25">
      <c r="A1738" s="2" t="s">
        <v>13</v>
      </c>
      <c r="B1738" s="3">
        <v>80244</v>
      </c>
      <c r="C1738" s="2" t="s">
        <v>26</v>
      </c>
      <c r="D1738" s="4">
        <v>12.5</v>
      </c>
      <c r="E1738" s="4">
        <v>187905.41666666669</v>
      </c>
    </row>
    <row r="1739" spans="1:5" x14ac:dyDescent="0.25">
      <c r="A1739" s="2" t="s">
        <v>17</v>
      </c>
      <c r="B1739" s="3">
        <v>241879.5</v>
      </c>
      <c r="C1739" s="2" t="s">
        <v>25</v>
      </c>
      <c r="D1739" s="4">
        <v>2.5</v>
      </c>
      <c r="E1739" s="4">
        <v>12733.75</v>
      </c>
    </row>
    <row r="1740" spans="1:5" x14ac:dyDescent="0.25">
      <c r="A1740" s="2" t="s">
        <v>14</v>
      </c>
      <c r="B1740" s="3">
        <v>31842</v>
      </c>
      <c r="C1740" s="2" t="s">
        <v>21</v>
      </c>
      <c r="D1740" s="4">
        <v>57.5</v>
      </c>
      <c r="E1740" s="4">
        <v>237239.16666666669</v>
      </c>
    </row>
    <row r="1741" spans="1:5" x14ac:dyDescent="0.25">
      <c r="A1741" s="2" t="s">
        <v>13</v>
      </c>
      <c r="B1741" s="3">
        <v>249651</v>
      </c>
      <c r="C1741" s="2" t="s">
        <v>122</v>
      </c>
      <c r="D1741" s="4">
        <v>5</v>
      </c>
      <c r="E1741" s="4">
        <v>25950.416666666668</v>
      </c>
    </row>
    <row r="1742" spans="1:5" x14ac:dyDescent="0.25">
      <c r="A1742" s="2" t="s">
        <v>14</v>
      </c>
      <c r="B1742" s="3">
        <v>134874</v>
      </c>
      <c r="C1742" s="2" t="s">
        <v>8</v>
      </c>
      <c r="D1742" s="4">
        <v>162.5</v>
      </c>
      <c r="E1742" s="4">
        <v>812189.58333333337</v>
      </c>
    </row>
    <row r="1743" spans="1:5" x14ac:dyDescent="0.25">
      <c r="A1743" s="2" t="s">
        <v>9</v>
      </c>
      <c r="B1743" s="3">
        <v>145998</v>
      </c>
      <c r="C1743" s="2" t="s">
        <v>23</v>
      </c>
      <c r="D1743" s="4">
        <v>47.5</v>
      </c>
      <c r="E1743" s="4">
        <v>181347.91666666669</v>
      </c>
    </row>
    <row r="1744" spans="1:5" x14ac:dyDescent="0.25">
      <c r="A1744" s="2" t="s">
        <v>5</v>
      </c>
      <c r="B1744" s="3">
        <v>284481</v>
      </c>
      <c r="C1744" s="2" t="s">
        <v>120</v>
      </c>
      <c r="D1744" s="4">
        <v>10</v>
      </c>
      <c r="E1744" s="4">
        <v>43513.333333333336</v>
      </c>
    </row>
    <row r="1745" spans="1:5" x14ac:dyDescent="0.25">
      <c r="A1745" s="2" t="s">
        <v>13</v>
      </c>
      <c r="B1745" s="3">
        <v>184684.5</v>
      </c>
      <c r="C1745" s="2" t="s">
        <v>28</v>
      </c>
      <c r="D1745" s="4">
        <v>2.5</v>
      </c>
      <c r="E1745" s="4">
        <v>7243.75</v>
      </c>
    </row>
    <row r="1746" spans="1:5" x14ac:dyDescent="0.25">
      <c r="A1746" s="2" t="s">
        <v>5</v>
      </c>
      <c r="B1746" s="3">
        <v>96448.5</v>
      </c>
      <c r="C1746" s="2" t="s">
        <v>57</v>
      </c>
      <c r="D1746" s="4">
        <v>20</v>
      </c>
      <c r="E1746" s="4">
        <v>51189.166666666672</v>
      </c>
    </row>
    <row r="1747" spans="1:5" x14ac:dyDescent="0.25">
      <c r="A1747" s="2" t="s">
        <v>15</v>
      </c>
      <c r="B1747" s="3">
        <v>175059</v>
      </c>
      <c r="C1747" s="2" t="s">
        <v>8</v>
      </c>
      <c r="D1747" s="4">
        <v>45</v>
      </c>
      <c r="E1747" s="4">
        <v>194590</v>
      </c>
    </row>
    <row r="1748" spans="1:5" x14ac:dyDescent="0.25">
      <c r="A1748" s="2" t="s">
        <v>13</v>
      </c>
      <c r="B1748" s="3">
        <v>97488</v>
      </c>
      <c r="C1748" s="2" t="s">
        <v>36</v>
      </c>
      <c r="D1748" s="4">
        <v>2.5</v>
      </c>
      <c r="E1748" s="4">
        <v>4346.25</v>
      </c>
    </row>
    <row r="1749" spans="1:5" x14ac:dyDescent="0.25">
      <c r="A1749" s="2" t="s">
        <v>9</v>
      </c>
      <c r="B1749" s="3">
        <v>64327.5</v>
      </c>
      <c r="C1749" s="2" t="s">
        <v>21</v>
      </c>
      <c r="D1749" s="4">
        <v>2.5</v>
      </c>
      <c r="E1749" s="4">
        <v>7472.5</v>
      </c>
    </row>
    <row r="1750" spans="1:5" x14ac:dyDescent="0.25">
      <c r="A1750" s="2" t="s">
        <v>35</v>
      </c>
      <c r="B1750" s="3">
        <v>228541.5</v>
      </c>
      <c r="C1750" s="2" t="s">
        <v>25</v>
      </c>
      <c r="D1750" s="4">
        <v>5</v>
      </c>
      <c r="E1750" s="4">
        <v>16215.833333333334</v>
      </c>
    </row>
    <row r="1751" spans="1:5" x14ac:dyDescent="0.25">
      <c r="A1751" s="2" t="s">
        <v>29</v>
      </c>
      <c r="B1751" s="3">
        <v>260086.5</v>
      </c>
      <c r="C1751" s="2" t="s">
        <v>12</v>
      </c>
      <c r="D1751" s="4">
        <v>5</v>
      </c>
      <c r="E1751" s="4">
        <v>14207.916666666668</v>
      </c>
    </row>
    <row r="1752" spans="1:5" x14ac:dyDescent="0.25">
      <c r="A1752" s="2" t="s">
        <v>5</v>
      </c>
      <c r="B1752" s="3">
        <v>31554</v>
      </c>
      <c r="C1752" s="2" t="s">
        <v>16</v>
      </c>
      <c r="D1752" s="4">
        <v>77.5</v>
      </c>
      <c r="E1752" s="4">
        <v>340990</v>
      </c>
    </row>
    <row r="1753" spans="1:5" x14ac:dyDescent="0.25">
      <c r="A1753" s="2" t="s">
        <v>14</v>
      </c>
      <c r="B1753" s="3">
        <v>222907.5</v>
      </c>
      <c r="C1753" s="2" t="s">
        <v>6</v>
      </c>
      <c r="D1753" s="4">
        <v>7.5</v>
      </c>
      <c r="E1753" s="4">
        <v>24044.166666666668</v>
      </c>
    </row>
    <row r="1754" spans="1:5" x14ac:dyDescent="0.25">
      <c r="A1754" s="2" t="s">
        <v>7</v>
      </c>
      <c r="B1754" s="3">
        <v>86134.5</v>
      </c>
      <c r="C1754" s="2" t="s">
        <v>21</v>
      </c>
      <c r="D1754" s="4">
        <v>12.5</v>
      </c>
      <c r="E1754" s="4">
        <v>54417.083333333336</v>
      </c>
    </row>
    <row r="1755" spans="1:5" x14ac:dyDescent="0.25">
      <c r="A1755" s="2" t="s">
        <v>14</v>
      </c>
      <c r="B1755" s="3">
        <v>257773.5</v>
      </c>
      <c r="C1755" s="2" t="s">
        <v>19</v>
      </c>
      <c r="D1755" s="4">
        <v>182.5</v>
      </c>
      <c r="E1755" s="4">
        <v>482255.83333333337</v>
      </c>
    </row>
    <row r="1756" spans="1:5" x14ac:dyDescent="0.25">
      <c r="A1756" s="2" t="s">
        <v>15</v>
      </c>
      <c r="B1756" s="3">
        <v>135004.5</v>
      </c>
      <c r="C1756" s="2" t="s">
        <v>16</v>
      </c>
      <c r="D1756" s="4">
        <v>37.5</v>
      </c>
      <c r="E1756" s="4">
        <v>158625.41666666669</v>
      </c>
    </row>
    <row r="1757" spans="1:5" x14ac:dyDescent="0.25">
      <c r="A1757" s="2" t="s">
        <v>15</v>
      </c>
      <c r="B1757" s="3">
        <v>109507.5</v>
      </c>
      <c r="C1757" s="2" t="s">
        <v>8</v>
      </c>
      <c r="D1757" s="4">
        <v>75</v>
      </c>
      <c r="E1757" s="4">
        <v>425907.08333333337</v>
      </c>
    </row>
    <row r="1758" spans="1:5" x14ac:dyDescent="0.25">
      <c r="A1758" s="2" t="s">
        <v>5</v>
      </c>
      <c r="B1758" s="3">
        <v>41224.5</v>
      </c>
      <c r="C1758" s="2" t="s">
        <v>49</v>
      </c>
      <c r="D1758" s="4">
        <v>60</v>
      </c>
      <c r="E1758" s="4">
        <v>191260.41666666669</v>
      </c>
    </row>
    <row r="1759" spans="1:5" x14ac:dyDescent="0.25">
      <c r="A1759" s="2" t="s">
        <v>17</v>
      </c>
      <c r="B1759" s="3">
        <v>182934</v>
      </c>
      <c r="C1759" s="2" t="s">
        <v>45</v>
      </c>
      <c r="D1759" s="4">
        <v>37.5</v>
      </c>
      <c r="E1759" s="4">
        <v>140884.58333333334</v>
      </c>
    </row>
    <row r="1760" spans="1:5" x14ac:dyDescent="0.25">
      <c r="A1760" s="2" t="s">
        <v>5</v>
      </c>
      <c r="B1760" s="3">
        <v>139032</v>
      </c>
      <c r="C1760" s="2" t="s">
        <v>23</v>
      </c>
      <c r="D1760" s="4">
        <v>57.5</v>
      </c>
      <c r="E1760" s="4">
        <v>183635.41666666669</v>
      </c>
    </row>
    <row r="1761" spans="1:5" x14ac:dyDescent="0.25">
      <c r="A1761" s="2" t="s">
        <v>15</v>
      </c>
      <c r="B1761" s="3">
        <v>150651</v>
      </c>
      <c r="C1761" s="2" t="s">
        <v>8</v>
      </c>
      <c r="D1761" s="4">
        <v>97.5</v>
      </c>
      <c r="E1761" s="4">
        <v>445477.91666666669</v>
      </c>
    </row>
    <row r="1762" spans="1:5" x14ac:dyDescent="0.25">
      <c r="A1762" s="2" t="s">
        <v>13</v>
      </c>
      <c r="B1762" s="3">
        <v>94374</v>
      </c>
      <c r="C1762" s="2" t="s">
        <v>12</v>
      </c>
      <c r="D1762" s="4">
        <v>5</v>
      </c>
      <c r="E1762" s="4">
        <v>35456.25</v>
      </c>
    </row>
    <row r="1763" spans="1:5" x14ac:dyDescent="0.25">
      <c r="A1763" s="2" t="s">
        <v>5</v>
      </c>
      <c r="B1763" s="3">
        <v>110299.5</v>
      </c>
      <c r="C1763" s="2" t="s">
        <v>8</v>
      </c>
      <c r="D1763" s="4">
        <v>20</v>
      </c>
      <c r="E1763" s="4">
        <v>90280</v>
      </c>
    </row>
    <row r="1764" spans="1:5" x14ac:dyDescent="0.25">
      <c r="A1764" s="2" t="s">
        <v>5</v>
      </c>
      <c r="B1764" s="3">
        <v>210960</v>
      </c>
      <c r="C1764" s="2" t="s">
        <v>68</v>
      </c>
      <c r="D1764" s="4">
        <v>52.5</v>
      </c>
      <c r="E1764" s="4">
        <v>176722.08333333334</v>
      </c>
    </row>
    <row r="1765" spans="1:5" x14ac:dyDescent="0.25">
      <c r="A1765" s="2" t="s">
        <v>14</v>
      </c>
      <c r="B1765" s="3">
        <v>106564.5</v>
      </c>
      <c r="C1765" s="2" t="s">
        <v>30</v>
      </c>
      <c r="D1765" s="4">
        <v>237.5</v>
      </c>
      <c r="E1765" s="4">
        <v>817933.75</v>
      </c>
    </row>
    <row r="1766" spans="1:5" x14ac:dyDescent="0.25">
      <c r="A1766" s="2" t="s">
        <v>5</v>
      </c>
      <c r="B1766" s="3">
        <v>107761.5</v>
      </c>
      <c r="C1766" s="2" t="s">
        <v>25</v>
      </c>
      <c r="D1766" s="4">
        <v>45</v>
      </c>
      <c r="E1766" s="4">
        <v>260673.33333333334</v>
      </c>
    </row>
    <row r="1767" spans="1:5" x14ac:dyDescent="0.25">
      <c r="A1767" s="2" t="s">
        <v>17</v>
      </c>
      <c r="B1767" s="3">
        <v>222997.5</v>
      </c>
      <c r="C1767" s="2" t="s">
        <v>121</v>
      </c>
      <c r="D1767" s="4">
        <v>27.5</v>
      </c>
      <c r="E1767" s="4">
        <v>71878.333333333343</v>
      </c>
    </row>
    <row r="1768" spans="1:5" x14ac:dyDescent="0.25">
      <c r="A1768" s="2" t="s">
        <v>29</v>
      </c>
      <c r="B1768" s="3">
        <v>169600.5</v>
      </c>
      <c r="C1768" s="2" t="s">
        <v>30</v>
      </c>
      <c r="D1768" s="4">
        <v>170</v>
      </c>
      <c r="E1768" s="4">
        <v>537105</v>
      </c>
    </row>
    <row r="1769" spans="1:5" x14ac:dyDescent="0.25">
      <c r="A1769" s="2" t="s">
        <v>11</v>
      </c>
      <c r="B1769" s="3">
        <v>21658.5</v>
      </c>
      <c r="C1769" s="2" t="s">
        <v>42</v>
      </c>
      <c r="D1769" s="4">
        <v>27.5</v>
      </c>
      <c r="E1769" s="4">
        <v>392941.66666666669</v>
      </c>
    </row>
    <row r="1770" spans="1:5" x14ac:dyDescent="0.25">
      <c r="A1770" s="2" t="s">
        <v>15</v>
      </c>
      <c r="B1770" s="3">
        <v>223389</v>
      </c>
      <c r="C1770" s="2" t="s">
        <v>8</v>
      </c>
      <c r="D1770" s="4">
        <v>65</v>
      </c>
      <c r="E1770" s="4">
        <v>334432.5</v>
      </c>
    </row>
    <row r="1771" spans="1:5" x14ac:dyDescent="0.25">
      <c r="A1771" s="2" t="s">
        <v>15</v>
      </c>
      <c r="B1771" s="3">
        <v>45643.5</v>
      </c>
      <c r="C1771" s="2" t="s">
        <v>47</v>
      </c>
      <c r="D1771" s="4">
        <v>32.5</v>
      </c>
      <c r="E1771" s="4">
        <v>124973.75</v>
      </c>
    </row>
    <row r="1772" spans="1:5" x14ac:dyDescent="0.25">
      <c r="A1772" s="2" t="s">
        <v>125</v>
      </c>
      <c r="B1772" s="3">
        <v>281115</v>
      </c>
      <c r="C1772" s="2" t="s">
        <v>8</v>
      </c>
      <c r="D1772" s="4">
        <v>100</v>
      </c>
      <c r="E1772" s="4">
        <v>429389.16666666669</v>
      </c>
    </row>
    <row r="1773" spans="1:5" x14ac:dyDescent="0.25">
      <c r="A1773" s="2" t="s">
        <v>9</v>
      </c>
      <c r="B1773" s="3">
        <v>109962</v>
      </c>
      <c r="C1773" s="2" t="s">
        <v>8</v>
      </c>
      <c r="D1773" s="4">
        <v>22.5</v>
      </c>
      <c r="E1773" s="4">
        <v>100573.75</v>
      </c>
    </row>
    <row r="1774" spans="1:5" x14ac:dyDescent="0.25">
      <c r="A1774" s="2" t="s">
        <v>13</v>
      </c>
      <c r="B1774" s="3">
        <v>108612</v>
      </c>
      <c r="C1774" s="2" t="s">
        <v>8</v>
      </c>
      <c r="D1774" s="4">
        <v>52.5</v>
      </c>
      <c r="E1774" s="4">
        <v>258716.25</v>
      </c>
    </row>
    <row r="1775" spans="1:5" x14ac:dyDescent="0.25">
      <c r="A1775" s="2" t="s">
        <v>5</v>
      </c>
      <c r="B1775" s="3">
        <v>189135</v>
      </c>
      <c r="C1775" s="2" t="s">
        <v>46</v>
      </c>
      <c r="D1775" s="4">
        <v>12.5</v>
      </c>
      <c r="E1775" s="4">
        <v>100472.08333333334</v>
      </c>
    </row>
    <row r="1776" spans="1:5" x14ac:dyDescent="0.25">
      <c r="A1776" s="2" t="s">
        <v>11</v>
      </c>
      <c r="B1776" s="3">
        <v>110772</v>
      </c>
      <c r="C1776" s="2" t="s">
        <v>8</v>
      </c>
      <c r="D1776" s="4">
        <v>60</v>
      </c>
      <c r="E1776" s="4">
        <v>319945</v>
      </c>
    </row>
    <row r="1777" spans="1:5" x14ac:dyDescent="0.25">
      <c r="A1777" s="2" t="s">
        <v>13</v>
      </c>
      <c r="B1777" s="3">
        <v>108940.5</v>
      </c>
      <c r="C1777" s="2" t="s">
        <v>8</v>
      </c>
      <c r="D1777" s="4">
        <v>102.5</v>
      </c>
      <c r="E1777" s="4">
        <v>491507.5</v>
      </c>
    </row>
    <row r="1778" spans="1:5" x14ac:dyDescent="0.25">
      <c r="A1778" s="2" t="s">
        <v>13</v>
      </c>
      <c r="B1778" s="3">
        <v>243981</v>
      </c>
      <c r="C1778" s="2" t="s">
        <v>89</v>
      </c>
      <c r="D1778" s="4">
        <v>12.5</v>
      </c>
      <c r="E1778" s="4">
        <v>30017.083333333336</v>
      </c>
    </row>
    <row r="1779" spans="1:5" x14ac:dyDescent="0.25">
      <c r="A1779" s="2" t="s">
        <v>9</v>
      </c>
      <c r="B1779" s="3">
        <v>288283.5</v>
      </c>
      <c r="C1779" s="2" t="s">
        <v>54</v>
      </c>
      <c r="D1779" s="4">
        <v>42.5</v>
      </c>
      <c r="E1779" s="4">
        <v>108783.33333333334</v>
      </c>
    </row>
    <row r="1780" spans="1:5" x14ac:dyDescent="0.25">
      <c r="A1780" s="2" t="s">
        <v>15</v>
      </c>
      <c r="B1780" s="3">
        <v>241096.5</v>
      </c>
      <c r="C1780" s="2" t="s">
        <v>34</v>
      </c>
      <c r="D1780" s="4">
        <v>55</v>
      </c>
      <c r="E1780" s="4">
        <v>161675.41666666669</v>
      </c>
    </row>
    <row r="1781" spans="1:5" x14ac:dyDescent="0.25">
      <c r="A1781" s="2" t="s">
        <v>9</v>
      </c>
      <c r="B1781" s="3">
        <v>72274.5</v>
      </c>
      <c r="C1781" s="2" t="s">
        <v>16</v>
      </c>
      <c r="D1781" s="4">
        <v>37.5</v>
      </c>
      <c r="E1781" s="4">
        <v>117221.66666666667</v>
      </c>
    </row>
    <row r="1782" spans="1:5" x14ac:dyDescent="0.25">
      <c r="A1782" s="2" t="s">
        <v>5</v>
      </c>
      <c r="B1782" s="3">
        <v>143896.5</v>
      </c>
      <c r="C1782" s="2" t="s">
        <v>23</v>
      </c>
      <c r="D1782" s="4">
        <v>2.5</v>
      </c>
      <c r="E1782" s="4">
        <v>3050</v>
      </c>
    </row>
    <row r="1783" spans="1:5" x14ac:dyDescent="0.25">
      <c r="A1783" s="2" t="s">
        <v>11</v>
      </c>
      <c r="B1783" s="3">
        <v>243967.5</v>
      </c>
      <c r="C1783" s="2" t="s">
        <v>69</v>
      </c>
      <c r="D1783" s="4">
        <v>77.5</v>
      </c>
      <c r="E1783" s="4">
        <v>292825.41666666669</v>
      </c>
    </row>
    <row r="1784" spans="1:5" x14ac:dyDescent="0.25">
      <c r="A1784" s="2" t="s">
        <v>14</v>
      </c>
      <c r="B1784" s="3">
        <v>199296</v>
      </c>
      <c r="C1784" s="2" t="s">
        <v>112</v>
      </c>
      <c r="D1784" s="4">
        <v>7.5</v>
      </c>
      <c r="E1784" s="4">
        <v>158345.83333333334</v>
      </c>
    </row>
    <row r="1785" spans="1:5" x14ac:dyDescent="0.25">
      <c r="A1785" s="2" t="s">
        <v>17</v>
      </c>
      <c r="B1785" s="3">
        <v>85936.5</v>
      </c>
      <c r="C1785" s="2" t="s">
        <v>20</v>
      </c>
      <c r="D1785" s="4">
        <v>122.5</v>
      </c>
      <c r="E1785" s="4">
        <v>229105.83333333334</v>
      </c>
    </row>
    <row r="1786" spans="1:5" x14ac:dyDescent="0.25">
      <c r="A1786" s="2" t="s">
        <v>13</v>
      </c>
      <c r="B1786" s="3">
        <v>70564.5</v>
      </c>
      <c r="C1786" s="2" t="s">
        <v>51</v>
      </c>
      <c r="D1786" s="4">
        <v>25</v>
      </c>
      <c r="E1786" s="4">
        <v>74572.5</v>
      </c>
    </row>
    <row r="1787" spans="1:5" x14ac:dyDescent="0.25">
      <c r="A1787" s="2" t="s">
        <v>33</v>
      </c>
      <c r="B1787" s="3">
        <v>271705.5</v>
      </c>
      <c r="C1787" s="2" t="s">
        <v>25</v>
      </c>
      <c r="D1787" s="4">
        <v>7.5</v>
      </c>
      <c r="E1787" s="4">
        <v>17207.083333333336</v>
      </c>
    </row>
    <row r="1788" spans="1:5" x14ac:dyDescent="0.25">
      <c r="A1788" s="2" t="s">
        <v>13</v>
      </c>
      <c r="B1788" s="3">
        <v>108630</v>
      </c>
      <c r="C1788" s="2" t="s">
        <v>8</v>
      </c>
      <c r="D1788" s="4">
        <v>80</v>
      </c>
      <c r="E1788" s="4">
        <v>371362.91666666669</v>
      </c>
    </row>
    <row r="1789" spans="1:5" x14ac:dyDescent="0.25">
      <c r="A1789" s="2" t="s">
        <v>5</v>
      </c>
      <c r="B1789" s="3">
        <v>110209.5</v>
      </c>
      <c r="C1789" s="2" t="s">
        <v>8</v>
      </c>
      <c r="D1789" s="4">
        <v>72.5</v>
      </c>
      <c r="E1789" s="4">
        <v>440140.41666666669</v>
      </c>
    </row>
    <row r="1790" spans="1:5" x14ac:dyDescent="0.25">
      <c r="A1790" s="2" t="s">
        <v>14</v>
      </c>
      <c r="B1790" s="3">
        <v>48933</v>
      </c>
      <c r="C1790" s="2" t="s">
        <v>25</v>
      </c>
      <c r="D1790" s="4">
        <v>15</v>
      </c>
      <c r="E1790" s="4">
        <v>51011.25</v>
      </c>
    </row>
    <row r="1791" spans="1:5" x14ac:dyDescent="0.25">
      <c r="A1791" s="2" t="s">
        <v>14</v>
      </c>
      <c r="B1791" s="3">
        <v>161289</v>
      </c>
      <c r="C1791" s="2" t="s">
        <v>66</v>
      </c>
      <c r="D1791" s="4">
        <v>2.5</v>
      </c>
      <c r="E1791" s="4">
        <v>10065</v>
      </c>
    </row>
    <row r="1792" spans="1:5" x14ac:dyDescent="0.25">
      <c r="A1792" s="2" t="s">
        <v>15</v>
      </c>
      <c r="B1792" s="3">
        <v>73021.5</v>
      </c>
      <c r="C1792" s="2" t="s">
        <v>25</v>
      </c>
      <c r="D1792" s="4">
        <v>65</v>
      </c>
      <c r="E1792" s="4">
        <v>425246.25</v>
      </c>
    </row>
    <row r="1793" spans="1:5" x14ac:dyDescent="0.25">
      <c r="A1793" s="2" t="s">
        <v>14</v>
      </c>
      <c r="B1793" s="3">
        <v>139311</v>
      </c>
      <c r="C1793" s="2" t="s">
        <v>16</v>
      </c>
      <c r="D1793" s="4">
        <v>22.5</v>
      </c>
      <c r="E1793" s="4">
        <v>132166.66666666669</v>
      </c>
    </row>
    <row r="1794" spans="1:5" x14ac:dyDescent="0.25">
      <c r="A1794" s="2" t="s">
        <v>17</v>
      </c>
      <c r="B1794" s="3">
        <v>193279.5</v>
      </c>
      <c r="C1794" s="2" t="s">
        <v>43</v>
      </c>
      <c r="D1794" s="4">
        <v>112.5</v>
      </c>
      <c r="E1794" s="4">
        <v>555023.75</v>
      </c>
    </row>
    <row r="1795" spans="1:5" x14ac:dyDescent="0.25">
      <c r="A1795" s="2" t="s">
        <v>14</v>
      </c>
      <c r="B1795" s="3">
        <v>85419</v>
      </c>
      <c r="C1795" s="2" t="s">
        <v>47</v>
      </c>
      <c r="D1795" s="4">
        <v>30</v>
      </c>
      <c r="E1795" s="4">
        <v>104767.5</v>
      </c>
    </row>
    <row r="1796" spans="1:5" x14ac:dyDescent="0.25">
      <c r="A1796" s="2" t="s">
        <v>14</v>
      </c>
      <c r="B1796" s="3">
        <v>106551</v>
      </c>
      <c r="C1796" s="2" t="s">
        <v>30</v>
      </c>
      <c r="D1796" s="4">
        <v>332.5</v>
      </c>
      <c r="E1796" s="4">
        <v>1226938.75</v>
      </c>
    </row>
    <row r="1797" spans="1:5" x14ac:dyDescent="0.25">
      <c r="A1797" s="2" t="s">
        <v>5</v>
      </c>
      <c r="B1797" s="3">
        <v>136089</v>
      </c>
      <c r="C1797" s="2" t="s">
        <v>30</v>
      </c>
      <c r="D1797" s="4">
        <v>25</v>
      </c>
      <c r="E1797" s="4">
        <v>82197.5</v>
      </c>
    </row>
    <row r="1798" spans="1:5" x14ac:dyDescent="0.25">
      <c r="A1798" s="2" t="s">
        <v>5</v>
      </c>
      <c r="B1798" s="3">
        <v>96421.5</v>
      </c>
      <c r="C1798" s="2" t="s">
        <v>98</v>
      </c>
      <c r="D1798" s="4">
        <v>7.5</v>
      </c>
      <c r="E1798" s="4">
        <v>29356.25</v>
      </c>
    </row>
    <row r="1799" spans="1:5" x14ac:dyDescent="0.25">
      <c r="A1799" s="2" t="s">
        <v>5</v>
      </c>
      <c r="B1799" s="3">
        <v>270837</v>
      </c>
      <c r="C1799" s="2" t="s">
        <v>22</v>
      </c>
      <c r="D1799" s="4">
        <v>32.5</v>
      </c>
      <c r="E1799" s="4">
        <v>153364.16666666669</v>
      </c>
    </row>
    <row r="1800" spans="1:5" x14ac:dyDescent="0.25">
      <c r="A1800" s="2" t="s">
        <v>5</v>
      </c>
      <c r="B1800" s="3">
        <v>110173.5</v>
      </c>
      <c r="C1800" s="2" t="s">
        <v>8</v>
      </c>
      <c r="D1800" s="4">
        <v>75</v>
      </c>
      <c r="E1800" s="4">
        <v>342743.75</v>
      </c>
    </row>
    <row r="1801" spans="1:5" x14ac:dyDescent="0.25">
      <c r="A1801" s="2" t="s">
        <v>7</v>
      </c>
      <c r="B1801" s="3">
        <v>262404</v>
      </c>
      <c r="C1801" s="2" t="s">
        <v>25</v>
      </c>
      <c r="D1801" s="4">
        <v>12.5</v>
      </c>
      <c r="E1801" s="4">
        <v>55662.5</v>
      </c>
    </row>
    <row r="1802" spans="1:5" x14ac:dyDescent="0.25">
      <c r="A1802" s="2" t="s">
        <v>13</v>
      </c>
      <c r="B1802" s="3">
        <v>108891</v>
      </c>
      <c r="C1802" s="2" t="s">
        <v>8</v>
      </c>
      <c r="D1802" s="4">
        <v>90</v>
      </c>
      <c r="E1802" s="4">
        <v>468581.66666666669</v>
      </c>
    </row>
    <row r="1803" spans="1:5" x14ac:dyDescent="0.25">
      <c r="A1803" s="2" t="s">
        <v>35</v>
      </c>
      <c r="B1803" s="3">
        <v>217557</v>
      </c>
      <c r="C1803" s="2" t="s">
        <v>16</v>
      </c>
      <c r="D1803" s="4">
        <v>10</v>
      </c>
      <c r="E1803" s="4">
        <v>72844.166666666672</v>
      </c>
    </row>
    <row r="1804" spans="1:5" x14ac:dyDescent="0.25">
      <c r="A1804" s="2" t="s">
        <v>13</v>
      </c>
      <c r="B1804" s="3">
        <v>246798</v>
      </c>
      <c r="C1804" s="2" t="s">
        <v>19</v>
      </c>
      <c r="D1804" s="4">
        <v>157.5</v>
      </c>
      <c r="E1804" s="4">
        <v>473766.66666666669</v>
      </c>
    </row>
    <row r="1805" spans="1:5" x14ac:dyDescent="0.25">
      <c r="A1805" s="2" t="s">
        <v>29</v>
      </c>
      <c r="B1805" s="3">
        <v>176733</v>
      </c>
      <c r="C1805" s="2" t="s">
        <v>28</v>
      </c>
      <c r="D1805" s="4">
        <v>2.5</v>
      </c>
      <c r="E1805" s="4">
        <v>12225.416666666668</v>
      </c>
    </row>
    <row r="1806" spans="1:5" x14ac:dyDescent="0.25">
      <c r="A1806" s="2" t="s">
        <v>5</v>
      </c>
      <c r="B1806" s="3">
        <v>78691.5</v>
      </c>
      <c r="C1806" s="2" t="s">
        <v>20</v>
      </c>
      <c r="D1806" s="4">
        <v>32.5</v>
      </c>
      <c r="E1806" s="4">
        <v>73962.5</v>
      </c>
    </row>
    <row r="1807" spans="1:5" x14ac:dyDescent="0.25">
      <c r="A1807" s="2" t="s">
        <v>11</v>
      </c>
      <c r="B1807" s="3">
        <v>114331.5</v>
      </c>
      <c r="C1807" s="2" t="s">
        <v>12</v>
      </c>
      <c r="D1807" s="4">
        <v>25</v>
      </c>
      <c r="E1807" s="4">
        <v>154863.75</v>
      </c>
    </row>
    <row r="1808" spans="1:5" x14ac:dyDescent="0.25">
      <c r="A1808" s="2" t="s">
        <v>11</v>
      </c>
      <c r="B1808" s="3">
        <v>65407.5</v>
      </c>
      <c r="C1808" s="2" t="s">
        <v>25</v>
      </c>
      <c r="D1808" s="4">
        <v>45</v>
      </c>
      <c r="E1808" s="4">
        <v>362517.91666666669</v>
      </c>
    </row>
    <row r="1809" spans="1:5" x14ac:dyDescent="0.25">
      <c r="A1809" s="2" t="s">
        <v>9</v>
      </c>
      <c r="B1809" s="3">
        <v>212391</v>
      </c>
      <c r="C1809" s="2" t="s">
        <v>8</v>
      </c>
      <c r="D1809" s="4">
        <v>45</v>
      </c>
      <c r="E1809" s="4">
        <v>209331.66666666669</v>
      </c>
    </row>
    <row r="1810" spans="1:5" x14ac:dyDescent="0.25">
      <c r="A1810" s="2" t="s">
        <v>13</v>
      </c>
      <c r="B1810" s="3">
        <v>95805</v>
      </c>
      <c r="C1810" s="2" t="s">
        <v>38</v>
      </c>
      <c r="D1810" s="4">
        <v>7.5</v>
      </c>
      <c r="E1810" s="4">
        <v>17486.666666666668</v>
      </c>
    </row>
    <row r="1811" spans="1:5" x14ac:dyDescent="0.25">
      <c r="A1811" s="2" t="s">
        <v>15</v>
      </c>
      <c r="B1811" s="3">
        <v>109593</v>
      </c>
      <c r="C1811" s="2" t="s">
        <v>8</v>
      </c>
      <c r="D1811" s="4">
        <v>115</v>
      </c>
      <c r="E1811" s="4">
        <v>599553.75</v>
      </c>
    </row>
    <row r="1812" spans="1:5" x14ac:dyDescent="0.25">
      <c r="A1812" s="2" t="s">
        <v>13</v>
      </c>
      <c r="B1812" s="3">
        <v>166855.5</v>
      </c>
      <c r="C1812" s="2" t="s">
        <v>55</v>
      </c>
      <c r="D1812" s="4">
        <v>65</v>
      </c>
      <c r="E1812" s="4">
        <v>218176.66666666669</v>
      </c>
    </row>
    <row r="1813" spans="1:5" x14ac:dyDescent="0.25">
      <c r="A1813" s="2" t="s">
        <v>13</v>
      </c>
      <c r="B1813" s="3">
        <v>189657</v>
      </c>
      <c r="C1813" s="2" t="s">
        <v>19</v>
      </c>
      <c r="D1813" s="4">
        <v>67.5</v>
      </c>
      <c r="E1813" s="4">
        <v>186380.41666666669</v>
      </c>
    </row>
    <row r="1814" spans="1:5" x14ac:dyDescent="0.25">
      <c r="A1814" s="2" t="s">
        <v>31</v>
      </c>
      <c r="B1814" s="3">
        <v>242406</v>
      </c>
      <c r="C1814" s="2" t="s">
        <v>16</v>
      </c>
      <c r="D1814" s="4">
        <v>12.5</v>
      </c>
      <c r="E1814" s="4">
        <v>44987.5</v>
      </c>
    </row>
    <row r="1815" spans="1:5" x14ac:dyDescent="0.25">
      <c r="A1815" s="2" t="s">
        <v>11</v>
      </c>
      <c r="B1815" s="3">
        <v>153837</v>
      </c>
      <c r="C1815" s="2" t="s">
        <v>12</v>
      </c>
      <c r="D1815" s="4">
        <v>10</v>
      </c>
      <c r="E1815" s="4">
        <v>64507.5</v>
      </c>
    </row>
    <row r="1816" spans="1:5" x14ac:dyDescent="0.25">
      <c r="A1816" s="2" t="s">
        <v>5</v>
      </c>
      <c r="B1816" s="3">
        <v>106807.5</v>
      </c>
      <c r="C1816" s="2" t="s">
        <v>30</v>
      </c>
      <c r="D1816" s="4">
        <v>235</v>
      </c>
      <c r="E1816" s="4">
        <v>805886.25</v>
      </c>
    </row>
    <row r="1817" spans="1:5" x14ac:dyDescent="0.25">
      <c r="A1817" s="2" t="s">
        <v>5</v>
      </c>
      <c r="B1817" s="3">
        <v>159822</v>
      </c>
      <c r="C1817" s="2" t="s">
        <v>66</v>
      </c>
      <c r="D1817" s="4">
        <v>2.5</v>
      </c>
      <c r="E1817" s="4">
        <v>9429.5833333333339</v>
      </c>
    </row>
    <row r="1818" spans="1:5" x14ac:dyDescent="0.25">
      <c r="A1818" s="2" t="s">
        <v>5</v>
      </c>
      <c r="B1818" s="3">
        <v>26671.5</v>
      </c>
      <c r="C1818" s="2" t="s">
        <v>19</v>
      </c>
      <c r="D1818" s="4">
        <v>132.5</v>
      </c>
      <c r="E1818" s="4">
        <v>445172.91666666669</v>
      </c>
    </row>
    <row r="1819" spans="1:5" x14ac:dyDescent="0.25">
      <c r="A1819" s="2" t="s">
        <v>13</v>
      </c>
      <c r="B1819" s="3">
        <v>80356.5</v>
      </c>
      <c r="C1819" s="2" t="s">
        <v>21</v>
      </c>
      <c r="D1819" s="4">
        <v>5</v>
      </c>
      <c r="E1819" s="4">
        <v>11564.583333333334</v>
      </c>
    </row>
    <row r="1820" spans="1:5" x14ac:dyDescent="0.25">
      <c r="A1820" s="2" t="s">
        <v>15</v>
      </c>
      <c r="B1820" s="3">
        <v>80950.5</v>
      </c>
      <c r="C1820" s="2" t="s">
        <v>20</v>
      </c>
      <c r="D1820" s="4">
        <v>117.5</v>
      </c>
      <c r="E1820" s="4">
        <v>292444.16666666669</v>
      </c>
    </row>
    <row r="1821" spans="1:5" x14ac:dyDescent="0.25">
      <c r="A1821" s="2" t="s">
        <v>14</v>
      </c>
      <c r="B1821" s="3">
        <v>79897.5</v>
      </c>
      <c r="C1821" s="2" t="s">
        <v>20</v>
      </c>
      <c r="D1821" s="4">
        <v>90</v>
      </c>
      <c r="E1821" s="4">
        <v>217312.5</v>
      </c>
    </row>
    <row r="1822" spans="1:5" x14ac:dyDescent="0.25">
      <c r="A1822" s="2" t="s">
        <v>14</v>
      </c>
      <c r="B1822" s="3">
        <v>296860.5</v>
      </c>
      <c r="C1822" s="2" t="s">
        <v>59</v>
      </c>
      <c r="D1822" s="4">
        <v>2.5</v>
      </c>
      <c r="E1822" s="4">
        <v>6608.3333333333339</v>
      </c>
    </row>
    <row r="1823" spans="1:5" x14ac:dyDescent="0.25">
      <c r="A1823" s="2" t="s">
        <v>13</v>
      </c>
      <c r="B1823" s="3">
        <v>144576</v>
      </c>
      <c r="C1823" s="2" t="s">
        <v>19</v>
      </c>
      <c r="D1823" s="4">
        <v>195</v>
      </c>
      <c r="E1823" s="4">
        <v>511154.58333333337</v>
      </c>
    </row>
    <row r="1824" spans="1:5" x14ac:dyDescent="0.25">
      <c r="A1824" s="2" t="s">
        <v>5</v>
      </c>
      <c r="B1824" s="3">
        <v>152622</v>
      </c>
      <c r="C1824" s="2" t="s">
        <v>28</v>
      </c>
      <c r="D1824" s="4">
        <v>5</v>
      </c>
      <c r="E1824" s="4">
        <v>19977.5</v>
      </c>
    </row>
    <row r="1825" spans="1:5" x14ac:dyDescent="0.25">
      <c r="A1825" s="2" t="s">
        <v>5</v>
      </c>
      <c r="B1825" s="3">
        <v>110245.5</v>
      </c>
      <c r="C1825" s="2" t="s">
        <v>8</v>
      </c>
      <c r="D1825" s="4">
        <v>67.5</v>
      </c>
      <c r="E1825" s="4">
        <v>332297.5</v>
      </c>
    </row>
    <row r="1826" spans="1:5" x14ac:dyDescent="0.25">
      <c r="A1826" s="2" t="s">
        <v>14</v>
      </c>
      <c r="B1826" s="3">
        <v>46377</v>
      </c>
      <c r="C1826" s="2" t="s">
        <v>68</v>
      </c>
      <c r="D1826" s="4">
        <v>580</v>
      </c>
      <c r="E1826" s="4">
        <v>1272866.6666666667</v>
      </c>
    </row>
    <row r="1827" spans="1:5" x14ac:dyDescent="0.25">
      <c r="A1827" s="2" t="s">
        <v>14</v>
      </c>
      <c r="B1827" s="3">
        <v>161347.5</v>
      </c>
      <c r="C1827" s="2" t="s">
        <v>66</v>
      </c>
      <c r="D1827" s="4">
        <v>12.5</v>
      </c>
      <c r="E1827" s="4">
        <v>65575</v>
      </c>
    </row>
    <row r="1828" spans="1:5" x14ac:dyDescent="0.25">
      <c r="A1828" s="2" t="s">
        <v>13</v>
      </c>
      <c r="B1828" s="3">
        <v>283320</v>
      </c>
      <c r="C1828" s="2" t="s">
        <v>27</v>
      </c>
      <c r="D1828" s="4">
        <v>35</v>
      </c>
      <c r="E1828" s="4">
        <v>73454.166666666672</v>
      </c>
    </row>
    <row r="1829" spans="1:5" x14ac:dyDescent="0.25">
      <c r="A1829" s="2" t="s">
        <v>15</v>
      </c>
      <c r="B1829" s="3">
        <v>109521</v>
      </c>
      <c r="C1829" s="2" t="s">
        <v>8</v>
      </c>
      <c r="D1829" s="4">
        <v>157.5</v>
      </c>
      <c r="E1829" s="4">
        <v>862158.75</v>
      </c>
    </row>
    <row r="1830" spans="1:5" x14ac:dyDescent="0.25">
      <c r="A1830" s="2" t="s">
        <v>9</v>
      </c>
      <c r="B1830" s="3">
        <v>109894.5</v>
      </c>
      <c r="C1830" s="2" t="s">
        <v>8</v>
      </c>
      <c r="D1830" s="4">
        <v>130</v>
      </c>
      <c r="E1830" s="4">
        <v>607483.75</v>
      </c>
    </row>
    <row r="1831" spans="1:5" x14ac:dyDescent="0.25">
      <c r="A1831" s="2" t="s">
        <v>11</v>
      </c>
      <c r="B1831" s="3">
        <v>115393.5</v>
      </c>
      <c r="C1831" s="2" t="s">
        <v>38</v>
      </c>
      <c r="D1831" s="4">
        <v>5</v>
      </c>
      <c r="E1831" s="4">
        <v>16927.5</v>
      </c>
    </row>
    <row r="1832" spans="1:5" x14ac:dyDescent="0.25">
      <c r="A1832" s="2" t="s">
        <v>7</v>
      </c>
      <c r="B1832" s="3">
        <v>86049</v>
      </c>
      <c r="C1832" s="2" t="s">
        <v>21</v>
      </c>
      <c r="D1832" s="4">
        <v>12.5</v>
      </c>
      <c r="E1832" s="4">
        <v>53730.833333333336</v>
      </c>
    </row>
    <row r="1833" spans="1:5" x14ac:dyDescent="0.25">
      <c r="A1833" s="2" t="s">
        <v>13</v>
      </c>
      <c r="B1833" s="3">
        <v>206523</v>
      </c>
      <c r="C1833" s="2" t="s">
        <v>66</v>
      </c>
      <c r="D1833" s="4">
        <v>2.5</v>
      </c>
      <c r="E1833" s="4">
        <v>9429.5833333333339</v>
      </c>
    </row>
    <row r="1834" spans="1:5" x14ac:dyDescent="0.25">
      <c r="A1834" s="2" t="s">
        <v>5</v>
      </c>
      <c r="B1834" s="3">
        <v>106483.5</v>
      </c>
      <c r="C1834" s="2" t="s">
        <v>30</v>
      </c>
      <c r="D1834" s="4">
        <v>255</v>
      </c>
      <c r="E1834" s="4">
        <v>938180</v>
      </c>
    </row>
    <row r="1835" spans="1:5" x14ac:dyDescent="0.25">
      <c r="A1835" s="2" t="s">
        <v>5</v>
      </c>
      <c r="B1835" s="3">
        <v>141655.5</v>
      </c>
      <c r="C1835" s="2" t="s">
        <v>53</v>
      </c>
      <c r="D1835" s="4">
        <v>22.5</v>
      </c>
      <c r="E1835" s="4">
        <v>145891.66666666669</v>
      </c>
    </row>
    <row r="1836" spans="1:5" x14ac:dyDescent="0.25">
      <c r="A1836" s="2" t="s">
        <v>5</v>
      </c>
      <c r="B1836" s="3">
        <v>114300</v>
      </c>
      <c r="C1836" s="2" t="s">
        <v>12</v>
      </c>
      <c r="D1836" s="4">
        <v>15</v>
      </c>
      <c r="E1836" s="4">
        <v>88755</v>
      </c>
    </row>
    <row r="1837" spans="1:5" x14ac:dyDescent="0.25">
      <c r="A1837" s="2" t="s">
        <v>125</v>
      </c>
      <c r="B1837" s="3">
        <v>284170.5</v>
      </c>
      <c r="C1837" s="2" t="s">
        <v>70</v>
      </c>
      <c r="D1837" s="4">
        <v>285</v>
      </c>
      <c r="E1837" s="4">
        <v>962325.83333333337</v>
      </c>
    </row>
    <row r="1838" spans="1:5" x14ac:dyDescent="0.25">
      <c r="A1838" s="2" t="s">
        <v>5</v>
      </c>
      <c r="B1838" s="3">
        <v>145795.5</v>
      </c>
      <c r="C1838" s="2" t="s">
        <v>30</v>
      </c>
      <c r="D1838" s="4">
        <v>275</v>
      </c>
      <c r="E1838" s="4">
        <v>1048361.25</v>
      </c>
    </row>
    <row r="1839" spans="1:5" x14ac:dyDescent="0.25">
      <c r="A1839" s="2" t="s">
        <v>13</v>
      </c>
      <c r="B1839" s="3">
        <v>32845.5</v>
      </c>
      <c r="C1839" s="2" t="s">
        <v>34</v>
      </c>
      <c r="D1839" s="4">
        <v>27.5</v>
      </c>
      <c r="E1839" s="4">
        <v>91728.75</v>
      </c>
    </row>
    <row r="1840" spans="1:5" x14ac:dyDescent="0.25">
      <c r="A1840" s="2" t="s">
        <v>13</v>
      </c>
      <c r="B1840" s="3">
        <v>75897</v>
      </c>
      <c r="C1840" s="2" t="s">
        <v>25</v>
      </c>
      <c r="D1840" s="4">
        <v>40</v>
      </c>
      <c r="E1840" s="4">
        <v>129294.58333333334</v>
      </c>
    </row>
    <row r="1841" spans="1:5" x14ac:dyDescent="0.25">
      <c r="A1841" s="2" t="s">
        <v>9</v>
      </c>
      <c r="B1841" s="3">
        <v>288270</v>
      </c>
      <c r="C1841" s="2" t="s">
        <v>54</v>
      </c>
      <c r="D1841" s="4">
        <v>12.5</v>
      </c>
      <c r="E1841" s="4">
        <v>20079.166666666668</v>
      </c>
    </row>
    <row r="1842" spans="1:5" x14ac:dyDescent="0.25">
      <c r="A1842" s="2" t="s">
        <v>13</v>
      </c>
      <c r="B1842" s="3">
        <v>228019.5</v>
      </c>
      <c r="C1842" s="2" t="s">
        <v>34</v>
      </c>
      <c r="D1842" s="4">
        <v>35</v>
      </c>
      <c r="E1842" s="4">
        <v>87102.916666666672</v>
      </c>
    </row>
    <row r="1843" spans="1:5" x14ac:dyDescent="0.25">
      <c r="A1843" s="2" t="s">
        <v>14</v>
      </c>
      <c r="B1843" s="3">
        <v>17770.5</v>
      </c>
      <c r="C1843" s="2" t="s">
        <v>85</v>
      </c>
      <c r="D1843" s="4">
        <v>77.5</v>
      </c>
      <c r="E1843" s="4">
        <v>161726.25</v>
      </c>
    </row>
    <row r="1844" spans="1:5" x14ac:dyDescent="0.25">
      <c r="A1844" s="2" t="s">
        <v>5</v>
      </c>
      <c r="B1844" s="3">
        <v>123003</v>
      </c>
      <c r="C1844" s="2" t="s">
        <v>61</v>
      </c>
      <c r="D1844" s="4">
        <v>20</v>
      </c>
      <c r="E1844" s="4">
        <v>92897.916666666672</v>
      </c>
    </row>
    <row r="1845" spans="1:5" x14ac:dyDescent="0.25">
      <c r="A1845" s="2" t="s">
        <v>15</v>
      </c>
      <c r="B1845" s="3">
        <v>73026</v>
      </c>
      <c r="C1845" s="2" t="s">
        <v>25</v>
      </c>
      <c r="D1845" s="4">
        <v>80</v>
      </c>
      <c r="E1845" s="4">
        <v>469700</v>
      </c>
    </row>
    <row r="1846" spans="1:5" x14ac:dyDescent="0.25">
      <c r="A1846" s="2" t="s">
        <v>13</v>
      </c>
      <c r="B1846" s="3">
        <v>108661.5</v>
      </c>
      <c r="C1846" s="2" t="s">
        <v>8</v>
      </c>
      <c r="D1846" s="4">
        <v>115</v>
      </c>
      <c r="E1846" s="4">
        <v>664112.08333333337</v>
      </c>
    </row>
    <row r="1847" spans="1:5" x14ac:dyDescent="0.25">
      <c r="A1847" s="2" t="s">
        <v>11</v>
      </c>
      <c r="B1847" s="3">
        <v>110745</v>
      </c>
      <c r="C1847" s="2" t="s">
        <v>8</v>
      </c>
      <c r="D1847" s="4">
        <v>207.5</v>
      </c>
      <c r="E1847" s="4">
        <v>974602.08333333337</v>
      </c>
    </row>
    <row r="1848" spans="1:5" x14ac:dyDescent="0.25">
      <c r="A1848" s="2" t="s">
        <v>13</v>
      </c>
      <c r="B1848" s="3">
        <v>283509</v>
      </c>
      <c r="C1848" s="2" t="s">
        <v>27</v>
      </c>
      <c r="D1848" s="4">
        <v>32.5</v>
      </c>
      <c r="E1848" s="4">
        <v>55154.166666666672</v>
      </c>
    </row>
    <row r="1849" spans="1:5" x14ac:dyDescent="0.25">
      <c r="A1849" s="2" t="s">
        <v>5</v>
      </c>
      <c r="B1849" s="3">
        <v>110277</v>
      </c>
      <c r="C1849" s="2" t="s">
        <v>8</v>
      </c>
      <c r="D1849" s="4">
        <v>52.5</v>
      </c>
      <c r="E1849" s="4">
        <v>266087.08333333337</v>
      </c>
    </row>
    <row r="1850" spans="1:5" x14ac:dyDescent="0.25">
      <c r="A1850" s="2" t="s">
        <v>11</v>
      </c>
      <c r="B1850" s="3">
        <v>81063</v>
      </c>
      <c r="C1850" s="2" t="s">
        <v>21</v>
      </c>
      <c r="D1850" s="4">
        <v>30</v>
      </c>
      <c r="E1850" s="4">
        <v>125990.41666666667</v>
      </c>
    </row>
    <row r="1851" spans="1:5" x14ac:dyDescent="0.25">
      <c r="A1851" s="2" t="s">
        <v>5</v>
      </c>
      <c r="B1851" s="3">
        <v>106924.5</v>
      </c>
      <c r="C1851" s="2" t="s">
        <v>30</v>
      </c>
      <c r="D1851" s="4">
        <v>187.5</v>
      </c>
      <c r="E1851" s="4">
        <v>598257.5</v>
      </c>
    </row>
    <row r="1852" spans="1:5" x14ac:dyDescent="0.25">
      <c r="A1852" s="2" t="s">
        <v>35</v>
      </c>
      <c r="B1852" s="3">
        <v>246663</v>
      </c>
      <c r="C1852" s="2" t="s">
        <v>61</v>
      </c>
      <c r="D1852" s="4">
        <v>7.5</v>
      </c>
      <c r="E1852" s="4">
        <v>33041.666666666672</v>
      </c>
    </row>
    <row r="1853" spans="1:5" x14ac:dyDescent="0.25">
      <c r="A1853" s="2" t="s">
        <v>17</v>
      </c>
      <c r="B1853" s="3">
        <v>108990</v>
      </c>
      <c r="C1853" s="2" t="s">
        <v>8</v>
      </c>
      <c r="D1853" s="4">
        <v>42.5</v>
      </c>
      <c r="E1853" s="4">
        <v>256860.83333333334</v>
      </c>
    </row>
    <row r="1854" spans="1:5" x14ac:dyDescent="0.25">
      <c r="A1854" s="2" t="s">
        <v>5</v>
      </c>
      <c r="B1854" s="3">
        <v>78682.5</v>
      </c>
      <c r="C1854" s="2" t="s">
        <v>20</v>
      </c>
      <c r="D1854" s="4">
        <v>140</v>
      </c>
      <c r="E1854" s="4">
        <v>297756.25</v>
      </c>
    </row>
    <row r="1855" spans="1:5" x14ac:dyDescent="0.25">
      <c r="A1855" s="2" t="s">
        <v>33</v>
      </c>
      <c r="B1855" s="3">
        <v>285187.5</v>
      </c>
      <c r="C1855" s="2" t="s">
        <v>34</v>
      </c>
      <c r="D1855" s="4">
        <v>35</v>
      </c>
      <c r="E1855" s="4">
        <v>82807.5</v>
      </c>
    </row>
    <row r="1856" spans="1:5" x14ac:dyDescent="0.25">
      <c r="A1856" s="2" t="s">
        <v>39</v>
      </c>
      <c r="B1856" s="3">
        <v>203485.5</v>
      </c>
      <c r="C1856" s="2" t="s">
        <v>16</v>
      </c>
      <c r="D1856" s="4">
        <v>30</v>
      </c>
      <c r="E1856" s="4">
        <v>133513.75</v>
      </c>
    </row>
    <row r="1857" spans="1:5" x14ac:dyDescent="0.25">
      <c r="A1857" s="2" t="s">
        <v>11</v>
      </c>
      <c r="B1857" s="3">
        <v>81009</v>
      </c>
      <c r="C1857" s="2" t="s">
        <v>21</v>
      </c>
      <c r="D1857" s="4">
        <v>22.5</v>
      </c>
      <c r="E1857" s="4">
        <v>70124.583333333343</v>
      </c>
    </row>
    <row r="1858" spans="1:5" x14ac:dyDescent="0.25">
      <c r="A1858" s="2" t="s">
        <v>13</v>
      </c>
      <c r="B1858" s="3">
        <v>129595.5</v>
      </c>
      <c r="C1858" s="2" t="s">
        <v>8</v>
      </c>
      <c r="D1858" s="4">
        <v>30</v>
      </c>
      <c r="E1858" s="4">
        <v>126854.58333333334</v>
      </c>
    </row>
    <row r="1859" spans="1:5" x14ac:dyDescent="0.25">
      <c r="A1859" s="2" t="s">
        <v>62</v>
      </c>
      <c r="B1859" s="3">
        <v>240106.5</v>
      </c>
      <c r="C1859" s="2" t="s">
        <v>87</v>
      </c>
      <c r="D1859" s="4">
        <v>22.5</v>
      </c>
      <c r="E1859" s="4">
        <v>85145.833333333343</v>
      </c>
    </row>
    <row r="1860" spans="1:5" x14ac:dyDescent="0.25">
      <c r="A1860" s="2" t="s">
        <v>11</v>
      </c>
      <c r="B1860" s="3">
        <v>26185.5</v>
      </c>
      <c r="C1860" s="2" t="s">
        <v>105</v>
      </c>
      <c r="D1860" s="4">
        <v>27.5</v>
      </c>
      <c r="E1860" s="4">
        <v>108630.83333333334</v>
      </c>
    </row>
    <row r="1861" spans="1:5" x14ac:dyDescent="0.25">
      <c r="A1861" s="2" t="s">
        <v>15</v>
      </c>
      <c r="B1861" s="3">
        <v>232780.5</v>
      </c>
      <c r="C1861" s="2" t="s">
        <v>92</v>
      </c>
      <c r="D1861" s="4">
        <v>17.5</v>
      </c>
      <c r="E1861" s="4">
        <v>42801.666666666672</v>
      </c>
    </row>
    <row r="1862" spans="1:5" x14ac:dyDescent="0.25">
      <c r="A1862" s="2" t="s">
        <v>5</v>
      </c>
      <c r="B1862" s="3">
        <v>136066.5</v>
      </c>
      <c r="C1862" s="2" t="s">
        <v>30</v>
      </c>
      <c r="D1862" s="4">
        <v>322.5</v>
      </c>
      <c r="E1862" s="4">
        <v>1099118.3333333335</v>
      </c>
    </row>
    <row r="1863" spans="1:5" x14ac:dyDescent="0.25">
      <c r="A1863" s="2" t="s">
        <v>5</v>
      </c>
      <c r="B1863" s="3">
        <v>230823</v>
      </c>
      <c r="C1863" s="2" t="s">
        <v>127</v>
      </c>
      <c r="D1863" s="4">
        <v>7.5</v>
      </c>
      <c r="E1863" s="4">
        <v>52612.5</v>
      </c>
    </row>
    <row r="1864" spans="1:5" x14ac:dyDescent="0.25">
      <c r="A1864" s="2" t="s">
        <v>14</v>
      </c>
      <c r="B1864" s="3">
        <v>238455</v>
      </c>
      <c r="C1864" s="2" t="s">
        <v>12</v>
      </c>
      <c r="D1864" s="4">
        <v>17.5</v>
      </c>
      <c r="E1864" s="4">
        <v>110155.83333333334</v>
      </c>
    </row>
    <row r="1865" spans="1:5" x14ac:dyDescent="0.25">
      <c r="A1865" s="2" t="s">
        <v>5</v>
      </c>
      <c r="B1865" s="3">
        <v>152347.5</v>
      </c>
      <c r="C1865" s="2" t="s">
        <v>30</v>
      </c>
      <c r="D1865" s="4">
        <v>127.5</v>
      </c>
      <c r="E1865" s="4">
        <v>474071.66666666669</v>
      </c>
    </row>
    <row r="1866" spans="1:5" x14ac:dyDescent="0.25">
      <c r="A1866" s="2" t="s">
        <v>14</v>
      </c>
      <c r="B1866" s="3">
        <v>47587.5</v>
      </c>
      <c r="C1866" s="2" t="s">
        <v>25</v>
      </c>
      <c r="D1866" s="4">
        <v>2.5</v>
      </c>
      <c r="E1866" s="4">
        <v>6608.3333333333339</v>
      </c>
    </row>
    <row r="1867" spans="1:5" x14ac:dyDescent="0.25">
      <c r="A1867" s="2" t="s">
        <v>7</v>
      </c>
      <c r="B1867" s="3">
        <v>85999.5</v>
      </c>
      <c r="C1867" s="2" t="s">
        <v>21</v>
      </c>
      <c r="D1867" s="4">
        <v>7.5</v>
      </c>
      <c r="E1867" s="4">
        <v>37794.583333333336</v>
      </c>
    </row>
    <row r="1868" spans="1:5" x14ac:dyDescent="0.25">
      <c r="A1868" s="2" t="s">
        <v>15</v>
      </c>
      <c r="B1868" s="3">
        <v>122215.5</v>
      </c>
      <c r="C1868" s="2" t="s">
        <v>47</v>
      </c>
      <c r="D1868" s="4">
        <v>20</v>
      </c>
      <c r="E1868" s="4">
        <v>71115.833333333343</v>
      </c>
    </row>
    <row r="1869" spans="1:5" x14ac:dyDescent="0.25">
      <c r="A1869" s="2" t="s">
        <v>7</v>
      </c>
      <c r="B1869" s="3">
        <v>82309.5</v>
      </c>
      <c r="C1869" s="2" t="s">
        <v>115</v>
      </c>
      <c r="D1869" s="4">
        <v>5</v>
      </c>
      <c r="E1869" s="4">
        <v>13140.416666666668</v>
      </c>
    </row>
    <row r="1870" spans="1:5" x14ac:dyDescent="0.25">
      <c r="A1870" s="2" t="s">
        <v>13</v>
      </c>
      <c r="B1870" s="3">
        <v>241983</v>
      </c>
      <c r="C1870" s="2" t="s">
        <v>25</v>
      </c>
      <c r="D1870" s="4">
        <v>22.5</v>
      </c>
      <c r="E1870" s="4">
        <v>107741.25</v>
      </c>
    </row>
    <row r="1871" spans="1:5" x14ac:dyDescent="0.25">
      <c r="A1871" s="2" t="s">
        <v>7</v>
      </c>
      <c r="B1871" s="3">
        <v>103900.5</v>
      </c>
      <c r="C1871" s="2" t="s">
        <v>109</v>
      </c>
      <c r="D1871" s="4">
        <v>7.5</v>
      </c>
      <c r="E1871" s="4">
        <v>66591.666666666672</v>
      </c>
    </row>
    <row r="1872" spans="1:5" x14ac:dyDescent="0.25">
      <c r="A1872" s="2" t="s">
        <v>5</v>
      </c>
      <c r="B1872" s="3">
        <v>8815.5</v>
      </c>
      <c r="C1872" s="2" t="s">
        <v>42</v>
      </c>
      <c r="D1872" s="4">
        <v>47.5</v>
      </c>
      <c r="E1872" s="4">
        <v>586947.08333333337</v>
      </c>
    </row>
    <row r="1873" spans="1:5" x14ac:dyDescent="0.25">
      <c r="A1873" s="2" t="s">
        <v>5</v>
      </c>
      <c r="B1873" s="3">
        <v>270873</v>
      </c>
      <c r="C1873" s="2" t="s">
        <v>22</v>
      </c>
      <c r="D1873" s="4">
        <v>72.5</v>
      </c>
      <c r="E1873" s="4">
        <v>283217.91666666669</v>
      </c>
    </row>
    <row r="1874" spans="1:5" x14ac:dyDescent="0.25">
      <c r="A1874" s="2" t="s">
        <v>35</v>
      </c>
      <c r="B1874" s="3">
        <v>247441.5</v>
      </c>
      <c r="C1874" s="2" t="s">
        <v>16</v>
      </c>
      <c r="D1874" s="4">
        <v>7.5</v>
      </c>
      <c r="E1874" s="4">
        <v>33270.416666666672</v>
      </c>
    </row>
    <row r="1875" spans="1:5" x14ac:dyDescent="0.25">
      <c r="A1875" s="2" t="s">
        <v>5</v>
      </c>
      <c r="B1875" s="3">
        <v>150682.5</v>
      </c>
      <c r="C1875" s="2" t="s">
        <v>8</v>
      </c>
      <c r="D1875" s="4">
        <v>107.5</v>
      </c>
      <c r="E1875" s="4">
        <v>556879.16666666674</v>
      </c>
    </row>
    <row r="1876" spans="1:5" x14ac:dyDescent="0.25">
      <c r="A1876" s="2" t="s">
        <v>9</v>
      </c>
      <c r="B1876" s="3">
        <v>242415</v>
      </c>
      <c r="C1876" s="2" t="s">
        <v>26</v>
      </c>
      <c r="D1876" s="4">
        <v>7.5</v>
      </c>
      <c r="E1876" s="4">
        <v>82197.5</v>
      </c>
    </row>
    <row r="1877" spans="1:5" x14ac:dyDescent="0.25">
      <c r="A1877" s="2" t="s">
        <v>13</v>
      </c>
      <c r="B1877" s="3">
        <v>284881.5</v>
      </c>
      <c r="C1877" s="2" t="s">
        <v>128</v>
      </c>
      <c r="D1877" s="4">
        <v>2.5</v>
      </c>
      <c r="E1877" s="4">
        <v>5312.0833333333339</v>
      </c>
    </row>
    <row r="1878" spans="1:5" x14ac:dyDescent="0.25">
      <c r="A1878" s="2" t="s">
        <v>11</v>
      </c>
      <c r="B1878" s="3">
        <v>68220</v>
      </c>
      <c r="C1878" s="2" t="s">
        <v>20</v>
      </c>
      <c r="D1878" s="4">
        <v>62.5</v>
      </c>
      <c r="E1878" s="4">
        <v>135343.75</v>
      </c>
    </row>
    <row r="1879" spans="1:5" x14ac:dyDescent="0.25">
      <c r="A1879" s="2" t="s">
        <v>13</v>
      </c>
      <c r="B1879" s="3">
        <v>108742.5</v>
      </c>
      <c r="C1879" s="2" t="s">
        <v>8</v>
      </c>
      <c r="D1879" s="4">
        <v>50</v>
      </c>
      <c r="E1879" s="4">
        <v>335932.08333333337</v>
      </c>
    </row>
    <row r="1880" spans="1:5" x14ac:dyDescent="0.25">
      <c r="A1880" s="2" t="s">
        <v>14</v>
      </c>
      <c r="B1880" s="3">
        <v>65502</v>
      </c>
      <c r="C1880" s="2" t="s">
        <v>25</v>
      </c>
      <c r="D1880" s="4">
        <v>20</v>
      </c>
      <c r="E1880" s="4">
        <v>135191.25</v>
      </c>
    </row>
    <row r="1881" spans="1:5" x14ac:dyDescent="0.25">
      <c r="A1881" s="2" t="s">
        <v>14</v>
      </c>
      <c r="B1881" s="3">
        <v>223488</v>
      </c>
      <c r="C1881" s="2" t="s">
        <v>8</v>
      </c>
      <c r="D1881" s="4">
        <v>55</v>
      </c>
      <c r="E1881" s="4">
        <v>310337.5</v>
      </c>
    </row>
    <row r="1882" spans="1:5" x14ac:dyDescent="0.25">
      <c r="A1882" s="2" t="s">
        <v>14</v>
      </c>
      <c r="B1882" s="3">
        <v>96367.5</v>
      </c>
      <c r="C1882" s="2" t="s">
        <v>95</v>
      </c>
      <c r="D1882" s="4">
        <v>92.5</v>
      </c>
      <c r="E1882" s="4">
        <v>411190.83333333337</v>
      </c>
    </row>
    <row r="1883" spans="1:5" x14ac:dyDescent="0.25">
      <c r="A1883" s="2" t="s">
        <v>14</v>
      </c>
      <c r="B1883" s="3">
        <v>107055</v>
      </c>
      <c r="C1883" s="2" t="s">
        <v>8</v>
      </c>
      <c r="D1883" s="4">
        <v>180</v>
      </c>
      <c r="E1883" s="4">
        <v>869148.33333333337</v>
      </c>
    </row>
    <row r="1884" spans="1:5" x14ac:dyDescent="0.25">
      <c r="A1884" s="2" t="s">
        <v>11</v>
      </c>
      <c r="B1884" s="3">
        <v>84478.5</v>
      </c>
      <c r="C1884" s="2" t="s">
        <v>25</v>
      </c>
      <c r="D1884" s="4">
        <v>57.5</v>
      </c>
      <c r="E1884" s="4">
        <v>273127.5</v>
      </c>
    </row>
    <row r="1885" spans="1:5" x14ac:dyDescent="0.25">
      <c r="A1885" s="2" t="s">
        <v>35</v>
      </c>
      <c r="B1885" s="3">
        <v>226017</v>
      </c>
      <c r="C1885" s="2" t="s">
        <v>129</v>
      </c>
      <c r="D1885" s="4">
        <v>2.5</v>
      </c>
      <c r="E1885" s="4">
        <v>11742.5</v>
      </c>
    </row>
    <row r="1886" spans="1:5" x14ac:dyDescent="0.25">
      <c r="A1886" s="2" t="s">
        <v>5</v>
      </c>
      <c r="B1886" s="3">
        <v>106789.5</v>
      </c>
      <c r="C1886" s="2" t="s">
        <v>30</v>
      </c>
      <c r="D1886" s="4">
        <v>120</v>
      </c>
      <c r="E1886" s="4">
        <v>469674.58333333337</v>
      </c>
    </row>
    <row r="1887" spans="1:5" x14ac:dyDescent="0.25">
      <c r="A1887" s="2" t="s">
        <v>13</v>
      </c>
      <c r="B1887" s="3">
        <v>108738</v>
      </c>
      <c r="C1887" s="2" t="s">
        <v>8</v>
      </c>
      <c r="D1887" s="4">
        <v>77.5</v>
      </c>
      <c r="E1887" s="4">
        <v>389332.5</v>
      </c>
    </row>
    <row r="1888" spans="1:5" x14ac:dyDescent="0.25">
      <c r="A1888" s="2" t="s">
        <v>14</v>
      </c>
      <c r="B1888" s="3">
        <v>194827.5</v>
      </c>
      <c r="C1888" s="2" t="s">
        <v>82</v>
      </c>
      <c r="D1888" s="4">
        <v>5</v>
      </c>
      <c r="E1888" s="4">
        <v>13928.333333333334</v>
      </c>
    </row>
    <row r="1889" spans="1:5" x14ac:dyDescent="0.25">
      <c r="A1889" s="2" t="s">
        <v>9</v>
      </c>
      <c r="B1889" s="3">
        <v>238369.5</v>
      </c>
      <c r="C1889" s="2" t="s">
        <v>20</v>
      </c>
      <c r="D1889" s="4">
        <v>27.5</v>
      </c>
      <c r="E1889" s="4">
        <v>61127.083333333336</v>
      </c>
    </row>
    <row r="1890" spans="1:5" x14ac:dyDescent="0.25">
      <c r="A1890" s="2" t="s">
        <v>13</v>
      </c>
      <c r="B1890" s="3">
        <v>107784</v>
      </c>
      <c r="C1890" s="2" t="s">
        <v>130</v>
      </c>
      <c r="D1890" s="4">
        <v>5</v>
      </c>
      <c r="E1890" s="4">
        <v>38989.166666666672</v>
      </c>
    </row>
    <row r="1891" spans="1:5" x14ac:dyDescent="0.25">
      <c r="A1891" s="2" t="s">
        <v>5</v>
      </c>
      <c r="B1891" s="3">
        <v>199035</v>
      </c>
      <c r="C1891" s="2" t="s">
        <v>12</v>
      </c>
      <c r="D1891" s="4">
        <v>12.5</v>
      </c>
      <c r="E1891" s="4">
        <v>56120</v>
      </c>
    </row>
    <row r="1892" spans="1:5" x14ac:dyDescent="0.25">
      <c r="A1892" s="2" t="s">
        <v>5</v>
      </c>
      <c r="B1892" s="3">
        <v>238351.5</v>
      </c>
      <c r="C1892" s="2" t="s">
        <v>12</v>
      </c>
      <c r="D1892" s="4">
        <v>2.5</v>
      </c>
      <c r="E1892" s="4">
        <v>6659.166666666667</v>
      </c>
    </row>
    <row r="1893" spans="1:5" x14ac:dyDescent="0.25">
      <c r="A1893" s="2" t="s">
        <v>14</v>
      </c>
      <c r="B1893" s="3">
        <v>221962.5</v>
      </c>
      <c r="C1893" s="2" t="s">
        <v>68</v>
      </c>
      <c r="D1893" s="4">
        <v>100</v>
      </c>
      <c r="E1893" s="4">
        <v>204807.5</v>
      </c>
    </row>
    <row r="1894" spans="1:5" x14ac:dyDescent="0.25">
      <c r="A1894" s="2" t="s">
        <v>14</v>
      </c>
      <c r="B1894" s="3">
        <v>297040.5</v>
      </c>
      <c r="C1894" s="2" t="s">
        <v>20</v>
      </c>
      <c r="D1894" s="4">
        <v>5</v>
      </c>
      <c r="E1894" s="4">
        <v>10242.916666666668</v>
      </c>
    </row>
    <row r="1895" spans="1:5" x14ac:dyDescent="0.25">
      <c r="A1895" s="2" t="s">
        <v>11</v>
      </c>
      <c r="B1895" s="3">
        <v>110758.5</v>
      </c>
      <c r="C1895" s="2" t="s">
        <v>8</v>
      </c>
      <c r="D1895" s="4">
        <v>100</v>
      </c>
      <c r="E1895" s="4">
        <v>456813.75</v>
      </c>
    </row>
    <row r="1896" spans="1:5" x14ac:dyDescent="0.25">
      <c r="A1896" s="2" t="s">
        <v>15</v>
      </c>
      <c r="B1896" s="3">
        <v>53824.5</v>
      </c>
      <c r="C1896" s="2" t="s">
        <v>46</v>
      </c>
      <c r="D1896" s="4">
        <v>20</v>
      </c>
      <c r="E1896" s="4">
        <v>123423.33333333334</v>
      </c>
    </row>
    <row r="1897" spans="1:5" x14ac:dyDescent="0.25">
      <c r="A1897" s="2" t="s">
        <v>7</v>
      </c>
      <c r="B1897" s="3">
        <v>105052.5</v>
      </c>
      <c r="C1897" s="2" t="s">
        <v>21</v>
      </c>
      <c r="D1897" s="4">
        <v>22.5</v>
      </c>
      <c r="E1897" s="4">
        <v>125405.83333333334</v>
      </c>
    </row>
    <row r="1898" spans="1:5" x14ac:dyDescent="0.25">
      <c r="A1898" s="2" t="s">
        <v>5</v>
      </c>
      <c r="B1898" s="3">
        <v>268695</v>
      </c>
      <c r="C1898" s="2" t="s">
        <v>53</v>
      </c>
      <c r="D1898" s="4">
        <v>7.5</v>
      </c>
      <c r="E1898" s="4">
        <v>40463.333333333336</v>
      </c>
    </row>
    <row r="1899" spans="1:5" x14ac:dyDescent="0.25">
      <c r="A1899" s="2" t="s">
        <v>15</v>
      </c>
      <c r="B1899" s="3">
        <v>80208</v>
      </c>
      <c r="C1899" s="2" t="s">
        <v>16</v>
      </c>
      <c r="D1899" s="4">
        <v>100</v>
      </c>
      <c r="E1899" s="4">
        <v>394797.08333333337</v>
      </c>
    </row>
    <row r="1900" spans="1:5" x14ac:dyDescent="0.25">
      <c r="A1900" s="2" t="s">
        <v>13</v>
      </c>
      <c r="B1900" s="3">
        <v>104049</v>
      </c>
      <c r="C1900" s="2" t="s">
        <v>79</v>
      </c>
      <c r="D1900" s="4">
        <v>5</v>
      </c>
      <c r="E1900" s="4">
        <v>31364.166666666668</v>
      </c>
    </row>
    <row r="1901" spans="1:5" x14ac:dyDescent="0.25">
      <c r="A1901" s="2" t="s">
        <v>5</v>
      </c>
      <c r="B1901" s="3">
        <v>103873.5</v>
      </c>
      <c r="C1901" s="2" t="s">
        <v>109</v>
      </c>
      <c r="D1901" s="4">
        <v>2.5</v>
      </c>
      <c r="E1901" s="4">
        <v>5998.3333333333339</v>
      </c>
    </row>
    <row r="1902" spans="1:5" x14ac:dyDescent="0.25">
      <c r="A1902" s="2" t="s">
        <v>13</v>
      </c>
      <c r="B1902" s="3">
        <v>71307</v>
      </c>
      <c r="C1902" s="2" t="s">
        <v>20</v>
      </c>
      <c r="D1902" s="4">
        <v>92.5</v>
      </c>
      <c r="E1902" s="4">
        <v>260902.08333333334</v>
      </c>
    </row>
    <row r="1903" spans="1:5" x14ac:dyDescent="0.25">
      <c r="A1903" s="2" t="s">
        <v>14</v>
      </c>
      <c r="B1903" s="3">
        <v>39294</v>
      </c>
      <c r="C1903" s="2" t="s">
        <v>44</v>
      </c>
      <c r="D1903" s="4">
        <v>70</v>
      </c>
      <c r="E1903" s="4">
        <v>238535.41666666669</v>
      </c>
    </row>
    <row r="1904" spans="1:5" x14ac:dyDescent="0.25">
      <c r="A1904" s="2" t="s">
        <v>5</v>
      </c>
      <c r="B1904" s="3">
        <v>110358</v>
      </c>
      <c r="C1904" s="2" t="s">
        <v>8</v>
      </c>
      <c r="D1904" s="4">
        <v>102.5</v>
      </c>
      <c r="E1904" s="4">
        <v>533165.41666666674</v>
      </c>
    </row>
    <row r="1905" spans="1:5" x14ac:dyDescent="0.25">
      <c r="A1905" s="2" t="s">
        <v>13</v>
      </c>
      <c r="B1905" s="3">
        <v>37899</v>
      </c>
      <c r="C1905" s="2" t="s">
        <v>37</v>
      </c>
      <c r="D1905" s="4">
        <v>10</v>
      </c>
      <c r="E1905" s="4">
        <v>65117.5</v>
      </c>
    </row>
    <row r="1906" spans="1:5" x14ac:dyDescent="0.25">
      <c r="A1906" s="2" t="s">
        <v>5</v>
      </c>
      <c r="B1906" s="3">
        <v>72994.5</v>
      </c>
      <c r="C1906" s="2" t="s">
        <v>126</v>
      </c>
      <c r="D1906" s="4">
        <v>2.5</v>
      </c>
      <c r="E1906" s="4">
        <v>19596.25</v>
      </c>
    </row>
    <row r="1907" spans="1:5" x14ac:dyDescent="0.25">
      <c r="A1907" s="2" t="s">
        <v>15</v>
      </c>
      <c r="B1907" s="3">
        <v>112855.5</v>
      </c>
      <c r="C1907" s="2" t="s">
        <v>92</v>
      </c>
      <c r="D1907" s="4">
        <v>17.5</v>
      </c>
      <c r="E1907" s="4">
        <v>29534.166666666668</v>
      </c>
    </row>
    <row r="1908" spans="1:5" x14ac:dyDescent="0.25">
      <c r="A1908" s="2" t="s">
        <v>17</v>
      </c>
      <c r="B1908" s="3">
        <v>283234.5</v>
      </c>
      <c r="C1908" s="2" t="s">
        <v>27</v>
      </c>
      <c r="D1908" s="4">
        <v>27.5</v>
      </c>
      <c r="E1908" s="4">
        <v>49054.166666666672</v>
      </c>
    </row>
    <row r="1909" spans="1:5" x14ac:dyDescent="0.25">
      <c r="A1909" s="2" t="s">
        <v>13</v>
      </c>
      <c r="B1909" s="3">
        <v>243972</v>
      </c>
      <c r="C1909" s="2" t="s">
        <v>40</v>
      </c>
      <c r="D1909" s="4">
        <v>37.5</v>
      </c>
      <c r="E1909" s="4">
        <v>92720</v>
      </c>
    </row>
    <row r="1910" spans="1:5" x14ac:dyDescent="0.25">
      <c r="A1910" s="2" t="s">
        <v>17</v>
      </c>
      <c r="B1910" s="3">
        <v>108985.5</v>
      </c>
      <c r="C1910" s="2" t="s">
        <v>8</v>
      </c>
      <c r="D1910" s="4">
        <v>40</v>
      </c>
      <c r="E1910" s="4">
        <v>197385.83333333334</v>
      </c>
    </row>
    <row r="1911" spans="1:5" x14ac:dyDescent="0.25">
      <c r="A1911" s="2" t="s">
        <v>62</v>
      </c>
      <c r="B1911" s="3">
        <v>240102</v>
      </c>
      <c r="C1911" s="2" t="s">
        <v>87</v>
      </c>
      <c r="D1911" s="4">
        <v>32.5</v>
      </c>
      <c r="E1911" s="4">
        <v>117145.41666666667</v>
      </c>
    </row>
    <row r="1912" spans="1:5" x14ac:dyDescent="0.25">
      <c r="A1912" s="2" t="s">
        <v>39</v>
      </c>
      <c r="B1912" s="3">
        <v>205222.5</v>
      </c>
      <c r="C1912" s="2" t="s">
        <v>8</v>
      </c>
      <c r="D1912" s="4">
        <v>72.5</v>
      </c>
      <c r="E1912" s="4">
        <v>451501.66666666669</v>
      </c>
    </row>
    <row r="1913" spans="1:5" x14ac:dyDescent="0.25">
      <c r="A1913" s="2" t="s">
        <v>11</v>
      </c>
      <c r="B1913" s="3">
        <v>244849.5</v>
      </c>
      <c r="C1913" s="2" t="s">
        <v>80</v>
      </c>
      <c r="D1913" s="4">
        <v>50</v>
      </c>
      <c r="E1913" s="4">
        <v>167978.75</v>
      </c>
    </row>
    <row r="1914" spans="1:5" x14ac:dyDescent="0.25">
      <c r="A1914" s="2" t="s">
        <v>13</v>
      </c>
      <c r="B1914" s="3">
        <v>80284.5</v>
      </c>
      <c r="C1914" s="2" t="s">
        <v>21</v>
      </c>
      <c r="D1914" s="4">
        <v>7.5</v>
      </c>
      <c r="E1914" s="4">
        <v>27704.166666666668</v>
      </c>
    </row>
    <row r="1915" spans="1:5" x14ac:dyDescent="0.25">
      <c r="A1915" s="2" t="s">
        <v>14</v>
      </c>
      <c r="B1915" s="3">
        <v>47619</v>
      </c>
      <c r="C1915" s="2" t="s">
        <v>25</v>
      </c>
      <c r="D1915" s="4">
        <v>15</v>
      </c>
      <c r="E1915" s="4">
        <v>101260</v>
      </c>
    </row>
    <row r="1916" spans="1:5" x14ac:dyDescent="0.25">
      <c r="A1916" s="2" t="s">
        <v>13</v>
      </c>
      <c r="B1916" s="3">
        <v>71329.5</v>
      </c>
      <c r="C1916" s="2" t="s">
        <v>20</v>
      </c>
      <c r="D1916" s="4">
        <v>95</v>
      </c>
      <c r="E1916" s="4">
        <v>223412.5</v>
      </c>
    </row>
    <row r="1917" spans="1:5" x14ac:dyDescent="0.25">
      <c r="A1917" s="2" t="s">
        <v>15</v>
      </c>
      <c r="B1917" s="3">
        <v>154593</v>
      </c>
      <c r="C1917" s="2" t="s">
        <v>28</v>
      </c>
      <c r="D1917" s="4">
        <v>5</v>
      </c>
      <c r="E1917" s="4">
        <v>23637.5</v>
      </c>
    </row>
    <row r="1918" spans="1:5" x14ac:dyDescent="0.25">
      <c r="A1918" s="2" t="s">
        <v>7</v>
      </c>
      <c r="B1918" s="3">
        <v>175239</v>
      </c>
      <c r="C1918" s="2" t="s">
        <v>8</v>
      </c>
      <c r="D1918" s="4">
        <v>62.5</v>
      </c>
      <c r="E1918" s="4">
        <v>402117.08333333337</v>
      </c>
    </row>
    <row r="1919" spans="1:5" x14ac:dyDescent="0.25">
      <c r="A1919" s="2" t="s">
        <v>7</v>
      </c>
      <c r="B1919" s="3">
        <v>246739.5</v>
      </c>
      <c r="C1919" s="2" t="s">
        <v>92</v>
      </c>
      <c r="D1919" s="4">
        <v>30</v>
      </c>
      <c r="E1919" s="4">
        <v>66159.583333333343</v>
      </c>
    </row>
    <row r="1920" spans="1:5" x14ac:dyDescent="0.25">
      <c r="A1920" s="2" t="s">
        <v>14</v>
      </c>
      <c r="B1920" s="3">
        <v>17775</v>
      </c>
      <c r="C1920" s="2" t="s">
        <v>85</v>
      </c>
      <c r="D1920" s="4">
        <v>105</v>
      </c>
      <c r="E1920" s="4">
        <v>328256.25</v>
      </c>
    </row>
    <row r="1921" spans="1:5" x14ac:dyDescent="0.25">
      <c r="A1921" s="2" t="s">
        <v>11</v>
      </c>
      <c r="B1921" s="3">
        <v>106623</v>
      </c>
      <c r="C1921" s="2" t="s">
        <v>30</v>
      </c>
      <c r="D1921" s="4">
        <v>375</v>
      </c>
      <c r="E1921" s="4">
        <v>1275840.4166666667</v>
      </c>
    </row>
    <row r="1922" spans="1:5" x14ac:dyDescent="0.25">
      <c r="A1922" s="2" t="s">
        <v>13</v>
      </c>
      <c r="B1922" s="3">
        <v>242046</v>
      </c>
      <c r="C1922" s="2" t="s">
        <v>25</v>
      </c>
      <c r="D1922" s="4">
        <v>35</v>
      </c>
      <c r="E1922" s="4">
        <v>195479.58333333334</v>
      </c>
    </row>
    <row r="1923" spans="1:5" x14ac:dyDescent="0.25">
      <c r="A1923" s="2" t="s">
        <v>41</v>
      </c>
      <c r="B1923" s="3">
        <v>295258.5</v>
      </c>
      <c r="C1923" s="2" t="s">
        <v>23</v>
      </c>
      <c r="D1923" s="4">
        <v>15</v>
      </c>
      <c r="E1923" s="4">
        <v>30118.75</v>
      </c>
    </row>
    <row r="1924" spans="1:5" x14ac:dyDescent="0.25">
      <c r="A1924" s="2" t="s">
        <v>14</v>
      </c>
      <c r="B1924" s="3">
        <v>15529.5</v>
      </c>
      <c r="C1924" s="2" t="s">
        <v>131</v>
      </c>
      <c r="D1924" s="4">
        <v>7.5</v>
      </c>
      <c r="E1924" s="4">
        <v>50070.833333333336</v>
      </c>
    </row>
    <row r="1925" spans="1:5" x14ac:dyDescent="0.25">
      <c r="A1925" s="2" t="s">
        <v>14</v>
      </c>
      <c r="B1925" s="3">
        <v>77908.5</v>
      </c>
      <c r="C1925" s="2" t="s">
        <v>16</v>
      </c>
      <c r="D1925" s="4">
        <v>42.5</v>
      </c>
      <c r="E1925" s="4">
        <v>158091.66666666669</v>
      </c>
    </row>
    <row r="1926" spans="1:5" x14ac:dyDescent="0.25">
      <c r="A1926" s="2" t="s">
        <v>5</v>
      </c>
      <c r="B1926" s="3">
        <v>134212.5</v>
      </c>
      <c r="C1926" s="2" t="s">
        <v>57</v>
      </c>
      <c r="D1926" s="4">
        <v>30</v>
      </c>
      <c r="E1926" s="4">
        <v>107690.41666666667</v>
      </c>
    </row>
    <row r="1927" spans="1:5" x14ac:dyDescent="0.25">
      <c r="A1927" s="2" t="s">
        <v>13</v>
      </c>
      <c r="B1927" s="3">
        <v>129586.5</v>
      </c>
      <c r="C1927" s="2" t="s">
        <v>8</v>
      </c>
      <c r="D1927" s="4">
        <v>40</v>
      </c>
      <c r="E1927" s="4">
        <v>198351.66666666669</v>
      </c>
    </row>
    <row r="1928" spans="1:5" x14ac:dyDescent="0.25">
      <c r="A1928" s="2" t="s">
        <v>13</v>
      </c>
      <c r="B1928" s="3">
        <v>89919</v>
      </c>
      <c r="C1928" s="2" t="s">
        <v>95</v>
      </c>
      <c r="D1928" s="4">
        <v>185</v>
      </c>
      <c r="E1928" s="4">
        <v>786442.5</v>
      </c>
    </row>
    <row r="1929" spans="1:5" x14ac:dyDescent="0.25">
      <c r="A1929" s="2" t="s">
        <v>5</v>
      </c>
      <c r="B1929" s="3">
        <v>139189.5</v>
      </c>
      <c r="C1929" s="2" t="s">
        <v>23</v>
      </c>
      <c r="D1929" s="4">
        <v>27.5</v>
      </c>
      <c r="E1929" s="4">
        <v>82731.25</v>
      </c>
    </row>
    <row r="1930" spans="1:5" x14ac:dyDescent="0.25">
      <c r="A1930" s="2" t="s">
        <v>15</v>
      </c>
      <c r="B1930" s="3">
        <v>125001</v>
      </c>
      <c r="C1930" s="2" t="s">
        <v>87</v>
      </c>
      <c r="D1930" s="4">
        <v>132.5</v>
      </c>
      <c r="E1930" s="4">
        <v>460448.33333333337</v>
      </c>
    </row>
    <row r="1931" spans="1:5" x14ac:dyDescent="0.25">
      <c r="A1931" s="2" t="s">
        <v>17</v>
      </c>
      <c r="B1931" s="3">
        <v>283239</v>
      </c>
      <c r="C1931" s="2" t="s">
        <v>27</v>
      </c>
      <c r="D1931" s="4">
        <v>7.5</v>
      </c>
      <c r="E1931" s="4">
        <v>12454.166666666668</v>
      </c>
    </row>
    <row r="1932" spans="1:5" x14ac:dyDescent="0.25">
      <c r="A1932" s="2" t="s">
        <v>17</v>
      </c>
      <c r="B1932" s="3">
        <v>283230</v>
      </c>
      <c r="C1932" s="2" t="s">
        <v>27</v>
      </c>
      <c r="D1932" s="4">
        <v>77.5</v>
      </c>
      <c r="E1932" s="4">
        <v>113993.75</v>
      </c>
    </row>
    <row r="1933" spans="1:5" x14ac:dyDescent="0.25">
      <c r="A1933" s="2" t="s">
        <v>17</v>
      </c>
      <c r="B1933" s="3">
        <v>141340.5</v>
      </c>
      <c r="C1933" s="2" t="s">
        <v>51</v>
      </c>
      <c r="D1933" s="4">
        <v>15</v>
      </c>
      <c r="E1933" s="4">
        <v>46334.583333333336</v>
      </c>
    </row>
    <row r="1934" spans="1:5" x14ac:dyDescent="0.25">
      <c r="A1934" s="2" t="s">
        <v>14</v>
      </c>
      <c r="B1934" s="3">
        <v>273510</v>
      </c>
      <c r="C1934" s="2" t="s">
        <v>102</v>
      </c>
      <c r="D1934" s="4">
        <v>5</v>
      </c>
      <c r="E1934" s="4">
        <v>11437.5</v>
      </c>
    </row>
    <row r="1935" spans="1:5" x14ac:dyDescent="0.25">
      <c r="A1935" s="2" t="s">
        <v>7</v>
      </c>
      <c r="B1935" s="3">
        <v>246744</v>
      </c>
      <c r="C1935" s="2" t="s">
        <v>92</v>
      </c>
      <c r="D1935" s="4">
        <v>25</v>
      </c>
      <c r="E1935" s="4">
        <v>43691.25</v>
      </c>
    </row>
    <row r="1936" spans="1:5" x14ac:dyDescent="0.25">
      <c r="A1936" s="2" t="s">
        <v>17</v>
      </c>
      <c r="B1936" s="3">
        <v>176760</v>
      </c>
      <c r="C1936" s="2" t="s">
        <v>12</v>
      </c>
      <c r="D1936" s="4">
        <v>10</v>
      </c>
      <c r="E1936" s="4">
        <v>30449.166666666668</v>
      </c>
    </row>
    <row r="1937" spans="1:5" x14ac:dyDescent="0.25">
      <c r="A1937" s="2" t="s">
        <v>5</v>
      </c>
      <c r="B1937" s="3">
        <v>222484.5</v>
      </c>
      <c r="C1937" s="2" t="s">
        <v>96</v>
      </c>
      <c r="D1937" s="4">
        <v>10</v>
      </c>
      <c r="E1937" s="4">
        <v>132090.41666666669</v>
      </c>
    </row>
    <row r="1938" spans="1:5" x14ac:dyDescent="0.25">
      <c r="A1938" s="2" t="s">
        <v>5</v>
      </c>
      <c r="B1938" s="3">
        <v>120613.5</v>
      </c>
      <c r="C1938" s="2" t="s">
        <v>21</v>
      </c>
      <c r="D1938" s="4">
        <v>10</v>
      </c>
      <c r="E1938" s="4">
        <v>54925.416666666672</v>
      </c>
    </row>
    <row r="1939" spans="1:5" x14ac:dyDescent="0.25">
      <c r="A1939" s="2" t="s">
        <v>29</v>
      </c>
      <c r="B1939" s="3">
        <v>166342.5</v>
      </c>
      <c r="C1939" s="2" t="s">
        <v>8</v>
      </c>
      <c r="D1939" s="4">
        <v>5</v>
      </c>
      <c r="E1939" s="4">
        <v>17283.333333333336</v>
      </c>
    </row>
    <row r="1940" spans="1:5" x14ac:dyDescent="0.25">
      <c r="A1940" s="2" t="s">
        <v>5</v>
      </c>
      <c r="B1940" s="3">
        <v>122017.5</v>
      </c>
      <c r="C1940" s="2" t="s">
        <v>20</v>
      </c>
      <c r="D1940" s="4">
        <v>60</v>
      </c>
      <c r="E1940" s="4">
        <v>121237.5</v>
      </c>
    </row>
    <row r="1941" spans="1:5" x14ac:dyDescent="0.25">
      <c r="A1941" s="2" t="s">
        <v>14</v>
      </c>
      <c r="B1941" s="3">
        <v>79839</v>
      </c>
      <c r="C1941" s="2" t="s">
        <v>20</v>
      </c>
      <c r="D1941" s="4">
        <v>77.5</v>
      </c>
      <c r="E1941" s="4">
        <v>195174.58333333334</v>
      </c>
    </row>
    <row r="1942" spans="1:5" x14ac:dyDescent="0.25">
      <c r="A1942" s="2" t="s">
        <v>14</v>
      </c>
      <c r="B1942" s="3">
        <v>144265.5</v>
      </c>
      <c r="C1942" s="2" t="s">
        <v>21</v>
      </c>
      <c r="D1942" s="4">
        <v>7.5</v>
      </c>
      <c r="E1942" s="4">
        <v>26763.75</v>
      </c>
    </row>
    <row r="1943" spans="1:5" x14ac:dyDescent="0.25">
      <c r="A1943" s="2" t="s">
        <v>14</v>
      </c>
      <c r="B1943" s="3">
        <v>129105</v>
      </c>
      <c r="C1943" s="2" t="s">
        <v>80</v>
      </c>
      <c r="D1943" s="4">
        <v>42.5</v>
      </c>
      <c r="E1943" s="4">
        <v>169935.83333333334</v>
      </c>
    </row>
    <row r="1944" spans="1:5" x14ac:dyDescent="0.25">
      <c r="A1944" s="2" t="s">
        <v>5</v>
      </c>
      <c r="B1944" s="3">
        <v>115348.5</v>
      </c>
      <c r="C1944" s="2" t="s">
        <v>38</v>
      </c>
      <c r="D1944" s="4">
        <v>25</v>
      </c>
      <c r="E1944" s="4">
        <v>54239.166666666672</v>
      </c>
    </row>
    <row r="1945" spans="1:5" x14ac:dyDescent="0.25">
      <c r="A1945" s="2" t="s">
        <v>14</v>
      </c>
      <c r="B1945" s="3">
        <v>17536.5</v>
      </c>
      <c r="C1945" s="2" t="s">
        <v>57</v>
      </c>
      <c r="D1945" s="4">
        <v>10</v>
      </c>
      <c r="E1945" s="4">
        <v>28263.333333333336</v>
      </c>
    </row>
    <row r="1946" spans="1:5" x14ac:dyDescent="0.25">
      <c r="A1946" s="2" t="s">
        <v>33</v>
      </c>
      <c r="B1946" s="3">
        <v>278284.5</v>
      </c>
      <c r="C1946" s="2" t="s">
        <v>36</v>
      </c>
      <c r="D1946" s="4">
        <v>10</v>
      </c>
      <c r="E1946" s="4">
        <v>23739.166666666668</v>
      </c>
    </row>
    <row r="1947" spans="1:5" x14ac:dyDescent="0.25">
      <c r="A1947" s="2" t="s">
        <v>13</v>
      </c>
      <c r="B1947" s="3">
        <v>64858.5</v>
      </c>
      <c r="C1947" s="2" t="s">
        <v>34</v>
      </c>
      <c r="D1947" s="4">
        <v>20</v>
      </c>
      <c r="E1947" s="4">
        <v>48469.583333333336</v>
      </c>
    </row>
    <row r="1948" spans="1:5" x14ac:dyDescent="0.25">
      <c r="A1948" s="2" t="s">
        <v>39</v>
      </c>
      <c r="B1948" s="3">
        <v>214177.5</v>
      </c>
      <c r="C1948" s="2" t="s">
        <v>25</v>
      </c>
      <c r="D1948" s="4">
        <v>32.5</v>
      </c>
      <c r="E1948" s="4">
        <v>155372.08333333334</v>
      </c>
    </row>
    <row r="1949" spans="1:5" x14ac:dyDescent="0.25">
      <c r="A1949" s="2" t="s">
        <v>13</v>
      </c>
      <c r="B1949" s="3">
        <v>108855</v>
      </c>
      <c r="C1949" s="2" t="s">
        <v>8</v>
      </c>
      <c r="D1949" s="4">
        <v>137.5</v>
      </c>
      <c r="E1949" s="4">
        <v>642914.58333333337</v>
      </c>
    </row>
    <row r="1950" spans="1:5" x14ac:dyDescent="0.25">
      <c r="A1950" s="2" t="s">
        <v>13</v>
      </c>
      <c r="B1950" s="3">
        <v>80437.5</v>
      </c>
      <c r="C1950" s="2" t="s">
        <v>21</v>
      </c>
      <c r="D1950" s="4">
        <v>10</v>
      </c>
      <c r="E1950" s="4">
        <v>42725.416666666672</v>
      </c>
    </row>
    <row r="1951" spans="1:5" x14ac:dyDescent="0.25">
      <c r="A1951" s="2" t="s">
        <v>9</v>
      </c>
      <c r="B1951" s="3">
        <v>156802.5</v>
      </c>
      <c r="C1951" s="2" t="s">
        <v>30</v>
      </c>
      <c r="D1951" s="4">
        <v>30</v>
      </c>
      <c r="E1951" s="4">
        <v>91118.75</v>
      </c>
    </row>
    <row r="1952" spans="1:5" x14ac:dyDescent="0.25">
      <c r="A1952" s="2" t="s">
        <v>14</v>
      </c>
      <c r="B1952" s="3">
        <v>208318.5</v>
      </c>
      <c r="C1952" s="2" t="s">
        <v>82</v>
      </c>
      <c r="D1952" s="4">
        <v>12.5</v>
      </c>
      <c r="E1952" s="4">
        <v>50833.333333333336</v>
      </c>
    </row>
    <row r="1953" spans="1:5" x14ac:dyDescent="0.25">
      <c r="A1953" s="2" t="s">
        <v>13</v>
      </c>
      <c r="B1953" s="3">
        <v>217503</v>
      </c>
      <c r="C1953" s="2" t="s">
        <v>118</v>
      </c>
      <c r="D1953" s="4">
        <v>2.5</v>
      </c>
      <c r="E1953" s="4">
        <v>33804.166666666672</v>
      </c>
    </row>
    <row r="1954" spans="1:5" x14ac:dyDescent="0.25">
      <c r="A1954" s="2" t="s">
        <v>9</v>
      </c>
      <c r="B1954" s="3">
        <v>283545</v>
      </c>
      <c r="C1954" s="2" t="s">
        <v>27</v>
      </c>
      <c r="D1954" s="4">
        <v>10</v>
      </c>
      <c r="E1954" s="4">
        <v>22620.833333333336</v>
      </c>
    </row>
    <row r="1955" spans="1:5" x14ac:dyDescent="0.25">
      <c r="A1955" s="2" t="s">
        <v>13</v>
      </c>
      <c r="B1955" s="3">
        <v>241942.5</v>
      </c>
      <c r="C1955" s="2" t="s">
        <v>25</v>
      </c>
      <c r="D1955" s="4">
        <v>7.5</v>
      </c>
      <c r="E1955" s="4">
        <v>28771.666666666668</v>
      </c>
    </row>
    <row r="1956" spans="1:5" x14ac:dyDescent="0.25">
      <c r="A1956" s="2" t="s">
        <v>35</v>
      </c>
      <c r="B1956" s="3">
        <v>186075</v>
      </c>
      <c r="C1956" s="2" t="s">
        <v>19</v>
      </c>
      <c r="D1956" s="4">
        <v>302.5</v>
      </c>
      <c r="E1956" s="4">
        <v>791347.91666666674</v>
      </c>
    </row>
    <row r="1957" spans="1:5" x14ac:dyDescent="0.25">
      <c r="A1957" s="2" t="s">
        <v>29</v>
      </c>
      <c r="B1957" s="3">
        <v>166396.5</v>
      </c>
      <c r="C1957" s="2" t="s">
        <v>8</v>
      </c>
      <c r="D1957" s="4">
        <v>5</v>
      </c>
      <c r="E1957" s="4">
        <v>36625.416666666672</v>
      </c>
    </row>
    <row r="1958" spans="1:5" x14ac:dyDescent="0.25">
      <c r="A1958" s="2" t="s">
        <v>13</v>
      </c>
      <c r="B1958" s="3">
        <v>121612.5</v>
      </c>
      <c r="C1958" s="2" t="s">
        <v>16</v>
      </c>
      <c r="D1958" s="4">
        <v>40</v>
      </c>
      <c r="E1958" s="4">
        <v>198707.5</v>
      </c>
    </row>
    <row r="1959" spans="1:5" x14ac:dyDescent="0.25">
      <c r="A1959" s="2" t="s">
        <v>14</v>
      </c>
      <c r="B1959" s="3">
        <v>79911</v>
      </c>
      <c r="C1959" s="2" t="s">
        <v>20</v>
      </c>
      <c r="D1959" s="4">
        <v>67.5</v>
      </c>
      <c r="E1959" s="4">
        <v>111604.58333333334</v>
      </c>
    </row>
    <row r="1960" spans="1:5" x14ac:dyDescent="0.25">
      <c r="A1960" s="2" t="s">
        <v>35</v>
      </c>
      <c r="B1960" s="3">
        <v>260293.5</v>
      </c>
      <c r="C1960" s="2" t="s">
        <v>34</v>
      </c>
      <c r="D1960" s="4">
        <v>7.5</v>
      </c>
      <c r="E1960" s="4">
        <v>13750.416666666668</v>
      </c>
    </row>
    <row r="1961" spans="1:5" x14ac:dyDescent="0.25">
      <c r="A1961" s="2" t="s">
        <v>17</v>
      </c>
      <c r="B1961" s="3">
        <v>272821.5</v>
      </c>
      <c r="C1961" s="2" t="s">
        <v>81</v>
      </c>
      <c r="D1961" s="4">
        <v>7.5</v>
      </c>
      <c r="E1961" s="4">
        <v>25264.166666666668</v>
      </c>
    </row>
    <row r="1962" spans="1:5" x14ac:dyDescent="0.25">
      <c r="A1962" s="2" t="s">
        <v>13</v>
      </c>
      <c r="B1962" s="3">
        <v>108819</v>
      </c>
      <c r="C1962" s="2" t="s">
        <v>8</v>
      </c>
      <c r="D1962" s="4">
        <v>90</v>
      </c>
      <c r="E1962" s="4">
        <v>375150</v>
      </c>
    </row>
    <row r="1963" spans="1:5" x14ac:dyDescent="0.25">
      <c r="A1963" s="2" t="s">
        <v>31</v>
      </c>
      <c r="B1963" s="3">
        <v>245700</v>
      </c>
      <c r="C1963" s="2" t="s">
        <v>8</v>
      </c>
      <c r="D1963" s="4">
        <v>62.5</v>
      </c>
      <c r="E1963" s="4">
        <v>238560.83333333334</v>
      </c>
    </row>
    <row r="1964" spans="1:5" x14ac:dyDescent="0.25">
      <c r="A1964" s="2" t="s">
        <v>5</v>
      </c>
      <c r="B1964" s="3">
        <v>170716.5</v>
      </c>
      <c r="C1964" s="2" t="s">
        <v>30</v>
      </c>
      <c r="D1964" s="4">
        <v>70</v>
      </c>
      <c r="E1964" s="4">
        <v>243161.25</v>
      </c>
    </row>
    <row r="1965" spans="1:5" x14ac:dyDescent="0.25">
      <c r="A1965" s="2" t="s">
        <v>13</v>
      </c>
      <c r="B1965" s="3">
        <v>104008.5</v>
      </c>
      <c r="C1965" s="2" t="s">
        <v>61</v>
      </c>
      <c r="D1965" s="4">
        <v>17.5</v>
      </c>
      <c r="E1965" s="4">
        <v>55535.416666666672</v>
      </c>
    </row>
    <row r="1966" spans="1:5" x14ac:dyDescent="0.25">
      <c r="A1966" s="2" t="s">
        <v>13</v>
      </c>
      <c r="B1966" s="3">
        <v>272754</v>
      </c>
      <c r="C1966" s="2" t="s">
        <v>81</v>
      </c>
      <c r="D1966" s="4">
        <v>2.5</v>
      </c>
      <c r="E1966" s="4">
        <v>7345.416666666667</v>
      </c>
    </row>
    <row r="1967" spans="1:5" x14ac:dyDescent="0.25">
      <c r="A1967" s="2" t="s">
        <v>11</v>
      </c>
      <c r="B1967" s="3">
        <v>282901.5</v>
      </c>
      <c r="C1967" s="2" t="s">
        <v>27</v>
      </c>
      <c r="D1967" s="4">
        <v>80</v>
      </c>
      <c r="E1967" s="4">
        <v>150720.83333333334</v>
      </c>
    </row>
    <row r="1968" spans="1:5" x14ac:dyDescent="0.25">
      <c r="A1968" s="2" t="s">
        <v>5</v>
      </c>
      <c r="B1968" s="3">
        <v>78709.5</v>
      </c>
      <c r="C1968" s="2" t="s">
        <v>20</v>
      </c>
      <c r="D1968" s="4">
        <v>85</v>
      </c>
      <c r="E1968" s="4">
        <v>197741.66666666669</v>
      </c>
    </row>
    <row r="1969" spans="1:5" x14ac:dyDescent="0.25">
      <c r="A1969" s="2" t="s">
        <v>14</v>
      </c>
      <c r="B1969" s="3">
        <v>145282.5</v>
      </c>
      <c r="C1969" s="2" t="s">
        <v>51</v>
      </c>
      <c r="D1969" s="4">
        <v>52.5</v>
      </c>
      <c r="E1969" s="4">
        <v>164700</v>
      </c>
    </row>
    <row r="1970" spans="1:5" x14ac:dyDescent="0.25">
      <c r="A1970" s="2" t="s">
        <v>11</v>
      </c>
      <c r="B1970" s="3">
        <v>49995</v>
      </c>
      <c r="C1970" s="2" t="s">
        <v>25</v>
      </c>
      <c r="D1970" s="4">
        <v>50</v>
      </c>
      <c r="E1970" s="4">
        <v>269670.83333333337</v>
      </c>
    </row>
    <row r="1971" spans="1:5" x14ac:dyDescent="0.25">
      <c r="A1971" s="2" t="s">
        <v>17</v>
      </c>
      <c r="B1971" s="3">
        <v>200205</v>
      </c>
      <c r="C1971" s="2" t="s">
        <v>16</v>
      </c>
      <c r="D1971" s="4">
        <v>2.5</v>
      </c>
      <c r="E1971" s="4">
        <v>4473.3333333333339</v>
      </c>
    </row>
    <row r="1972" spans="1:5" x14ac:dyDescent="0.25">
      <c r="A1972" s="2" t="s">
        <v>13</v>
      </c>
      <c r="B1972" s="3">
        <v>115623</v>
      </c>
      <c r="C1972" s="2" t="s">
        <v>34</v>
      </c>
      <c r="D1972" s="4">
        <v>82.5</v>
      </c>
      <c r="E1972" s="4">
        <v>219320.41666666669</v>
      </c>
    </row>
    <row r="1973" spans="1:5" x14ac:dyDescent="0.25">
      <c r="A1973" s="2" t="s">
        <v>29</v>
      </c>
      <c r="B1973" s="3">
        <v>166347</v>
      </c>
      <c r="C1973" s="2" t="s">
        <v>8</v>
      </c>
      <c r="D1973" s="4">
        <v>10</v>
      </c>
      <c r="E1973" s="4">
        <v>33016.25</v>
      </c>
    </row>
    <row r="1974" spans="1:5" x14ac:dyDescent="0.25">
      <c r="A1974" s="2" t="s">
        <v>13</v>
      </c>
      <c r="B1974" s="3">
        <v>240588</v>
      </c>
      <c r="C1974" s="2" t="s">
        <v>72</v>
      </c>
      <c r="D1974" s="4">
        <v>2.5</v>
      </c>
      <c r="E1974" s="4">
        <v>26153.75</v>
      </c>
    </row>
    <row r="1975" spans="1:5" x14ac:dyDescent="0.25">
      <c r="A1975" s="2" t="s">
        <v>13</v>
      </c>
      <c r="B1975" s="3">
        <v>94423.5</v>
      </c>
      <c r="C1975" s="2" t="s">
        <v>24</v>
      </c>
      <c r="D1975" s="4">
        <v>5</v>
      </c>
      <c r="E1975" s="4">
        <v>10802.083333333334</v>
      </c>
    </row>
    <row r="1976" spans="1:5" x14ac:dyDescent="0.25">
      <c r="A1976" s="2" t="s">
        <v>14</v>
      </c>
      <c r="B1976" s="3">
        <v>197595</v>
      </c>
      <c r="C1976" s="2" t="s">
        <v>16</v>
      </c>
      <c r="D1976" s="4">
        <v>30</v>
      </c>
      <c r="E1976" s="4">
        <v>121517.08333333334</v>
      </c>
    </row>
    <row r="1977" spans="1:5" x14ac:dyDescent="0.25">
      <c r="A1977" s="2" t="s">
        <v>14</v>
      </c>
      <c r="B1977" s="3">
        <v>141354</v>
      </c>
      <c r="C1977" s="2" t="s">
        <v>98</v>
      </c>
      <c r="D1977" s="4">
        <v>15</v>
      </c>
      <c r="E1977" s="4">
        <v>61508.333333333336</v>
      </c>
    </row>
    <row r="1978" spans="1:5" x14ac:dyDescent="0.25">
      <c r="A1978" s="2" t="s">
        <v>5</v>
      </c>
      <c r="B1978" s="3">
        <v>138991.5</v>
      </c>
      <c r="C1978" s="2" t="s">
        <v>23</v>
      </c>
      <c r="D1978" s="4">
        <v>55</v>
      </c>
      <c r="E1978" s="4">
        <v>149322.91666666669</v>
      </c>
    </row>
    <row r="1979" spans="1:5" x14ac:dyDescent="0.25">
      <c r="A1979" s="2" t="s">
        <v>13</v>
      </c>
      <c r="B1979" s="3">
        <v>122044.5</v>
      </c>
      <c r="C1979" s="2" t="s">
        <v>16</v>
      </c>
      <c r="D1979" s="4">
        <v>42.5</v>
      </c>
      <c r="E1979" s="4">
        <v>173519.58333333334</v>
      </c>
    </row>
    <row r="1980" spans="1:5" x14ac:dyDescent="0.25">
      <c r="A1980" s="2" t="s">
        <v>15</v>
      </c>
      <c r="B1980" s="3">
        <v>283266</v>
      </c>
      <c r="C1980" s="2" t="s">
        <v>27</v>
      </c>
      <c r="D1980" s="4">
        <v>60</v>
      </c>
      <c r="E1980" s="4">
        <v>123906.25</v>
      </c>
    </row>
    <row r="1981" spans="1:5" x14ac:dyDescent="0.25">
      <c r="A1981" s="2" t="s">
        <v>14</v>
      </c>
      <c r="B1981" s="3">
        <v>79848</v>
      </c>
      <c r="C1981" s="2" t="s">
        <v>20</v>
      </c>
      <c r="D1981" s="4">
        <v>62.5</v>
      </c>
      <c r="E1981" s="4">
        <v>196775.83333333334</v>
      </c>
    </row>
    <row r="1982" spans="1:5" x14ac:dyDescent="0.25">
      <c r="A1982" s="2" t="s">
        <v>14</v>
      </c>
      <c r="B1982" s="3">
        <v>99180</v>
      </c>
      <c r="C1982" s="2" t="s">
        <v>51</v>
      </c>
      <c r="D1982" s="4">
        <v>47.5</v>
      </c>
      <c r="E1982" s="4">
        <v>167851.66666666669</v>
      </c>
    </row>
    <row r="1983" spans="1:5" x14ac:dyDescent="0.25">
      <c r="A1983" s="2" t="s">
        <v>11</v>
      </c>
      <c r="B1983" s="3">
        <v>159952.5</v>
      </c>
      <c r="C1983" s="2" t="s">
        <v>66</v>
      </c>
      <c r="D1983" s="4">
        <v>10</v>
      </c>
      <c r="E1983" s="4">
        <v>46614.166666666672</v>
      </c>
    </row>
    <row r="1984" spans="1:5" x14ac:dyDescent="0.25">
      <c r="A1984" s="2" t="s">
        <v>13</v>
      </c>
      <c r="B1984" s="3">
        <v>108864</v>
      </c>
      <c r="C1984" s="2" t="s">
        <v>8</v>
      </c>
      <c r="D1984" s="4">
        <v>35</v>
      </c>
      <c r="E1984" s="4">
        <v>188134.16666666669</v>
      </c>
    </row>
    <row r="1985" spans="1:5" x14ac:dyDescent="0.25">
      <c r="A1985" s="2" t="s">
        <v>14</v>
      </c>
      <c r="B1985" s="3">
        <v>3069</v>
      </c>
      <c r="C1985" s="2" t="s">
        <v>87</v>
      </c>
      <c r="D1985" s="4">
        <v>100</v>
      </c>
      <c r="E1985" s="4">
        <v>290715.83333333337</v>
      </c>
    </row>
    <row r="1986" spans="1:5" x14ac:dyDescent="0.25">
      <c r="A1986" s="2" t="s">
        <v>13</v>
      </c>
      <c r="B1986" s="3">
        <v>71302.5</v>
      </c>
      <c r="C1986" s="2" t="s">
        <v>20</v>
      </c>
      <c r="D1986" s="4">
        <v>77.5</v>
      </c>
      <c r="E1986" s="4">
        <v>177408.33333333334</v>
      </c>
    </row>
    <row r="1987" spans="1:5" x14ac:dyDescent="0.25">
      <c r="A1987" s="2" t="s">
        <v>14</v>
      </c>
      <c r="B1987" s="3">
        <v>133447.5</v>
      </c>
      <c r="C1987" s="2" t="s">
        <v>21</v>
      </c>
      <c r="D1987" s="4">
        <v>7.5</v>
      </c>
      <c r="E1987" s="4">
        <v>26967.083333333336</v>
      </c>
    </row>
    <row r="1988" spans="1:5" x14ac:dyDescent="0.25">
      <c r="A1988" s="2" t="s">
        <v>5</v>
      </c>
      <c r="B1988" s="3">
        <v>283023</v>
      </c>
      <c r="C1988" s="2" t="s">
        <v>27</v>
      </c>
      <c r="D1988" s="4">
        <v>62.5</v>
      </c>
      <c r="E1988" s="4">
        <v>114883.33333333334</v>
      </c>
    </row>
    <row r="1989" spans="1:5" x14ac:dyDescent="0.25">
      <c r="A1989" s="2" t="s">
        <v>11</v>
      </c>
      <c r="B1989" s="3">
        <v>66537</v>
      </c>
      <c r="C1989" s="2" t="s">
        <v>117</v>
      </c>
      <c r="D1989" s="4">
        <v>12.5</v>
      </c>
      <c r="E1989" s="4">
        <v>47020.833333333336</v>
      </c>
    </row>
    <row r="1990" spans="1:5" x14ac:dyDescent="0.25">
      <c r="A1990" s="2" t="s">
        <v>9</v>
      </c>
      <c r="B1990" s="3">
        <v>89991</v>
      </c>
      <c r="C1990" s="2" t="s">
        <v>132</v>
      </c>
      <c r="D1990" s="4">
        <v>15</v>
      </c>
      <c r="E1990" s="4">
        <v>51850</v>
      </c>
    </row>
    <row r="1991" spans="1:5" x14ac:dyDescent="0.25">
      <c r="A1991" s="2" t="s">
        <v>5</v>
      </c>
      <c r="B1991" s="3">
        <v>8820</v>
      </c>
      <c r="C1991" s="2" t="s">
        <v>42</v>
      </c>
      <c r="D1991" s="4">
        <v>32.5</v>
      </c>
      <c r="E1991" s="4">
        <v>293181.25</v>
      </c>
    </row>
    <row r="1992" spans="1:5" x14ac:dyDescent="0.25">
      <c r="A1992" s="2" t="s">
        <v>5</v>
      </c>
      <c r="B1992" s="3">
        <v>221121</v>
      </c>
      <c r="C1992" s="2" t="s">
        <v>34</v>
      </c>
      <c r="D1992" s="4">
        <v>27.5</v>
      </c>
      <c r="E1992" s="4">
        <v>100522.91666666667</v>
      </c>
    </row>
    <row r="1993" spans="1:5" x14ac:dyDescent="0.25">
      <c r="A1993" s="2" t="s">
        <v>5</v>
      </c>
      <c r="B1993" s="3">
        <v>273532.5</v>
      </c>
      <c r="C1993" s="2" t="s">
        <v>102</v>
      </c>
      <c r="D1993" s="4">
        <v>2.5</v>
      </c>
      <c r="E1993" s="4">
        <v>5439.166666666667</v>
      </c>
    </row>
    <row r="1994" spans="1:5" x14ac:dyDescent="0.25">
      <c r="A1994" s="2" t="s">
        <v>11</v>
      </c>
      <c r="B1994" s="3">
        <v>84492</v>
      </c>
      <c r="C1994" s="2" t="s">
        <v>21</v>
      </c>
      <c r="D1994" s="4">
        <v>17.5</v>
      </c>
      <c r="E1994" s="4">
        <v>64380.416666666672</v>
      </c>
    </row>
    <row r="1995" spans="1:5" x14ac:dyDescent="0.25">
      <c r="A1995" s="2" t="s">
        <v>15</v>
      </c>
      <c r="B1995" s="3">
        <v>68305.5</v>
      </c>
      <c r="C1995" s="2" t="s">
        <v>43</v>
      </c>
      <c r="D1995" s="4">
        <v>95</v>
      </c>
      <c r="E1995" s="4">
        <v>799811.66666666674</v>
      </c>
    </row>
    <row r="1996" spans="1:5" x14ac:dyDescent="0.25">
      <c r="A1996" s="2" t="s">
        <v>35</v>
      </c>
      <c r="B1996" s="3">
        <v>266350.5</v>
      </c>
      <c r="C1996" s="2" t="s">
        <v>21</v>
      </c>
      <c r="D1996" s="4">
        <v>7.5</v>
      </c>
      <c r="E1996" s="4">
        <v>21146.666666666668</v>
      </c>
    </row>
    <row r="1997" spans="1:5" x14ac:dyDescent="0.25">
      <c r="A1997" s="2" t="s">
        <v>31</v>
      </c>
      <c r="B1997" s="3">
        <v>240367.5</v>
      </c>
      <c r="C1997" s="2" t="s">
        <v>20</v>
      </c>
      <c r="D1997" s="4">
        <v>10</v>
      </c>
      <c r="E1997" s="4">
        <v>32889.166666666672</v>
      </c>
    </row>
    <row r="1998" spans="1:5" x14ac:dyDescent="0.25">
      <c r="A1998" s="2" t="s">
        <v>11</v>
      </c>
      <c r="B1998" s="3">
        <v>102348</v>
      </c>
      <c r="C1998" s="2" t="s">
        <v>95</v>
      </c>
      <c r="D1998" s="4">
        <v>202.5</v>
      </c>
      <c r="E1998" s="4">
        <v>676947.5</v>
      </c>
    </row>
    <row r="1999" spans="1:5" x14ac:dyDescent="0.25">
      <c r="A1999" s="2" t="s">
        <v>14</v>
      </c>
      <c r="B1999" s="3">
        <v>31653</v>
      </c>
      <c r="C1999" s="2" t="s">
        <v>21</v>
      </c>
      <c r="D1999" s="4">
        <v>10</v>
      </c>
      <c r="E1999" s="4">
        <v>42827.083333333336</v>
      </c>
    </row>
    <row r="2000" spans="1:5" x14ac:dyDescent="0.25">
      <c r="A2000" s="2" t="s">
        <v>14</v>
      </c>
      <c r="B2000" s="3">
        <v>208809</v>
      </c>
      <c r="C2000" s="2" t="s">
        <v>24</v>
      </c>
      <c r="D2000" s="4">
        <v>2.5</v>
      </c>
      <c r="E2000" s="4">
        <v>12632.083333333334</v>
      </c>
    </row>
    <row r="2001" spans="1:5" x14ac:dyDescent="0.25">
      <c r="A2001" s="2" t="s">
        <v>9</v>
      </c>
      <c r="B2001" s="3">
        <v>238396.5</v>
      </c>
      <c r="C2001" s="2" t="s">
        <v>20</v>
      </c>
      <c r="D2001" s="4">
        <v>70</v>
      </c>
      <c r="E2001" s="4">
        <v>195962.5</v>
      </c>
    </row>
    <row r="2002" spans="1:5" x14ac:dyDescent="0.25">
      <c r="A2002" s="2" t="s">
        <v>15</v>
      </c>
      <c r="B2002" s="3">
        <v>154606.5</v>
      </c>
      <c r="C2002" s="2" t="s">
        <v>28</v>
      </c>
      <c r="D2002" s="4">
        <v>5</v>
      </c>
      <c r="E2002" s="4">
        <v>31923.333333333336</v>
      </c>
    </row>
    <row r="2003" spans="1:5" x14ac:dyDescent="0.25">
      <c r="A2003" s="2" t="s">
        <v>14</v>
      </c>
      <c r="B2003" s="3">
        <v>283086</v>
      </c>
      <c r="C2003" s="2" t="s">
        <v>27</v>
      </c>
      <c r="D2003" s="4">
        <v>70</v>
      </c>
      <c r="E2003" s="4">
        <v>118314.58333333334</v>
      </c>
    </row>
    <row r="2004" spans="1:5" x14ac:dyDescent="0.25">
      <c r="A2004" s="2" t="s">
        <v>33</v>
      </c>
      <c r="B2004" s="3">
        <v>271926</v>
      </c>
      <c r="C2004" s="2" t="s">
        <v>16</v>
      </c>
      <c r="D2004" s="4">
        <v>12.5</v>
      </c>
      <c r="E2004" s="4">
        <v>38862.083333333336</v>
      </c>
    </row>
    <row r="2005" spans="1:5" x14ac:dyDescent="0.25">
      <c r="A2005" s="2" t="s">
        <v>14</v>
      </c>
      <c r="B2005" s="3">
        <v>241911</v>
      </c>
      <c r="C2005" s="2" t="s">
        <v>25</v>
      </c>
      <c r="D2005" s="4">
        <v>22.5</v>
      </c>
      <c r="E2005" s="4">
        <v>133208.75</v>
      </c>
    </row>
    <row r="2006" spans="1:5" x14ac:dyDescent="0.25">
      <c r="A2006" s="2" t="s">
        <v>5</v>
      </c>
      <c r="B2006" s="3">
        <v>220734</v>
      </c>
      <c r="C2006" s="2" t="s">
        <v>133</v>
      </c>
      <c r="D2006" s="4">
        <v>15</v>
      </c>
      <c r="E2006" s="4">
        <v>143222.91666666669</v>
      </c>
    </row>
    <row r="2007" spans="1:5" x14ac:dyDescent="0.25">
      <c r="A2007" s="2" t="s">
        <v>14</v>
      </c>
      <c r="B2007" s="3">
        <v>76707</v>
      </c>
      <c r="C2007" s="2" t="s">
        <v>80</v>
      </c>
      <c r="D2007" s="4">
        <v>55</v>
      </c>
      <c r="E2007" s="4">
        <v>184169.16666666669</v>
      </c>
    </row>
    <row r="2008" spans="1:5" x14ac:dyDescent="0.25">
      <c r="A2008" s="2" t="s">
        <v>11</v>
      </c>
      <c r="B2008" s="3">
        <v>106740</v>
      </c>
      <c r="C2008" s="2" t="s">
        <v>30</v>
      </c>
      <c r="D2008" s="4">
        <v>332.5</v>
      </c>
      <c r="E2008" s="4">
        <v>1239443.75</v>
      </c>
    </row>
    <row r="2009" spans="1:5" x14ac:dyDescent="0.25">
      <c r="A2009" s="2" t="s">
        <v>29</v>
      </c>
      <c r="B2009" s="3">
        <v>288994.5</v>
      </c>
      <c r="C2009" s="2" t="s">
        <v>19</v>
      </c>
      <c r="D2009" s="4">
        <v>92.5</v>
      </c>
      <c r="E2009" s="4">
        <v>307007.91666666669</v>
      </c>
    </row>
    <row r="2010" spans="1:5" x14ac:dyDescent="0.25">
      <c r="A2010" s="2" t="s">
        <v>17</v>
      </c>
      <c r="B2010" s="3">
        <v>141372</v>
      </c>
      <c r="C2010" s="2" t="s">
        <v>70</v>
      </c>
      <c r="D2010" s="4">
        <v>207.5</v>
      </c>
      <c r="E2010" s="4">
        <v>951905</v>
      </c>
    </row>
    <row r="2011" spans="1:5" x14ac:dyDescent="0.25">
      <c r="A2011" s="2" t="s">
        <v>13</v>
      </c>
      <c r="B2011" s="3">
        <v>131724</v>
      </c>
      <c r="C2011" s="2" t="s">
        <v>21</v>
      </c>
      <c r="D2011" s="4">
        <v>10</v>
      </c>
      <c r="E2011" s="4">
        <v>67887.916666666672</v>
      </c>
    </row>
    <row r="2012" spans="1:5" x14ac:dyDescent="0.25">
      <c r="A2012" s="2" t="s">
        <v>7</v>
      </c>
      <c r="B2012" s="3">
        <v>46642.5</v>
      </c>
      <c r="C2012" s="2" t="s">
        <v>25</v>
      </c>
      <c r="D2012" s="4">
        <v>30</v>
      </c>
      <c r="E2012" s="4">
        <v>113409.16666666667</v>
      </c>
    </row>
    <row r="2013" spans="1:5" x14ac:dyDescent="0.25">
      <c r="A2013" s="2" t="s">
        <v>5</v>
      </c>
      <c r="B2013" s="3">
        <v>222894</v>
      </c>
      <c r="C2013" s="2" t="s">
        <v>6</v>
      </c>
      <c r="D2013" s="4">
        <v>2.5</v>
      </c>
      <c r="E2013" s="4">
        <v>10065</v>
      </c>
    </row>
    <row r="2014" spans="1:5" x14ac:dyDescent="0.25">
      <c r="A2014" s="2" t="s">
        <v>11</v>
      </c>
      <c r="B2014" s="3">
        <v>226300.5</v>
      </c>
      <c r="C2014" s="2" t="s">
        <v>34</v>
      </c>
      <c r="D2014" s="4">
        <v>60</v>
      </c>
      <c r="E2014" s="4">
        <v>126575</v>
      </c>
    </row>
    <row r="2015" spans="1:5" x14ac:dyDescent="0.25">
      <c r="A2015" s="2" t="s">
        <v>7</v>
      </c>
      <c r="B2015" s="3">
        <v>130558.5</v>
      </c>
      <c r="C2015" s="2" t="s">
        <v>34</v>
      </c>
      <c r="D2015" s="4">
        <v>22.5</v>
      </c>
      <c r="E2015" s="4">
        <v>61050.833333333336</v>
      </c>
    </row>
    <row r="2016" spans="1:5" x14ac:dyDescent="0.25">
      <c r="A2016" s="2" t="s">
        <v>13</v>
      </c>
      <c r="B2016" s="3">
        <v>108679.5</v>
      </c>
      <c r="C2016" s="2" t="s">
        <v>8</v>
      </c>
      <c r="D2016" s="4">
        <v>140</v>
      </c>
      <c r="E2016" s="4">
        <v>623242.08333333337</v>
      </c>
    </row>
    <row r="2017" spans="1:5" x14ac:dyDescent="0.25">
      <c r="A2017" s="2" t="s">
        <v>5</v>
      </c>
      <c r="B2017" s="3">
        <v>270846</v>
      </c>
      <c r="C2017" s="2" t="s">
        <v>22</v>
      </c>
      <c r="D2017" s="4">
        <v>5</v>
      </c>
      <c r="E2017" s="4">
        <v>16800.416666666668</v>
      </c>
    </row>
    <row r="2018" spans="1:5" x14ac:dyDescent="0.25">
      <c r="A2018" s="2" t="s">
        <v>14</v>
      </c>
      <c r="B2018" s="3">
        <v>115290</v>
      </c>
      <c r="C2018" s="2" t="s">
        <v>16</v>
      </c>
      <c r="D2018" s="4">
        <v>165</v>
      </c>
      <c r="E2018" s="4">
        <v>735761.66666666674</v>
      </c>
    </row>
    <row r="2019" spans="1:5" x14ac:dyDescent="0.25">
      <c r="A2019" s="2" t="s">
        <v>14</v>
      </c>
      <c r="B2019" s="3">
        <v>171252</v>
      </c>
      <c r="C2019" s="2" t="s">
        <v>12</v>
      </c>
      <c r="D2019" s="4">
        <v>25</v>
      </c>
      <c r="E2019" s="4">
        <v>143960</v>
      </c>
    </row>
    <row r="2020" spans="1:5" x14ac:dyDescent="0.25">
      <c r="A2020" s="2" t="s">
        <v>13</v>
      </c>
      <c r="B2020" s="3">
        <v>131778</v>
      </c>
      <c r="C2020" s="2" t="s">
        <v>21</v>
      </c>
      <c r="D2020" s="4">
        <v>20</v>
      </c>
      <c r="E2020" s="4">
        <v>82299.166666666672</v>
      </c>
    </row>
    <row r="2021" spans="1:5" x14ac:dyDescent="0.25">
      <c r="A2021" s="2" t="s">
        <v>11</v>
      </c>
      <c r="B2021" s="3">
        <v>110862</v>
      </c>
      <c r="C2021" s="2" t="s">
        <v>8</v>
      </c>
      <c r="D2021" s="4">
        <v>115</v>
      </c>
      <c r="E2021" s="4">
        <v>656080.41666666674</v>
      </c>
    </row>
    <row r="2022" spans="1:5" x14ac:dyDescent="0.25">
      <c r="A2022" s="2" t="s">
        <v>14</v>
      </c>
      <c r="B2022" s="3">
        <v>255447</v>
      </c>
      <c r="C2022" s="2" t="s">
        <v>25</v>
      </c>
      <c r="D2022" s="4">
        <v>12.5</v>
      </c>
      <c r="E2022" s="4">
        <v>58356.666666666672</v>
      </c>
    </row>
    <row r="2023" spans="1:5" x14ac:dyDescent="0.25">
      <c r="A2023" s="2" t="s">
        <v>15</v>
      </c>
      <c r="B2023" s="3">
        <v>86242.5</v>
      </c>
      <c r="C2023" s="2" t="s">
        <v>21</v>
      </c>
      <c r="D2023" s="4">
        <v>15</v>
      </c>
      <c r="E2023" s="4">
        <v>60135.833333333336</v>
      </c>
    </row>
    <row r="2024" spans="1:5" x14ac:dyDescent="0.25">
      <c r="A2024" s="2" t="s">
        <v>11</v>
      </c>
      <c r="B2024" s="3">
        <v>110812.5</v>
      </c>
      <c r="C2024" s="2" t="s">
        <v>8</v>
      </c>
      <c r="D2024" s="4">
        <v>142.5</v>
      </c>
      <c r="E2024" s="4">
        <v>692985.41666666674</v>
      </c>
    </row>
    <row r="2025" spans="1:5" x14ac:dyDescent="0.25">
      <c r="A2025" s="2" t="s">
        <v>15</v>
      </c>
      <c r="B2025" s="3">
        <v>232798.5</v>
      </c>
      <c r="C2025" s="2" t="s">
        <v>92</v>
      </c>
      <c r="D2025" s="4">
        <v>7.5</v>
      </c>
      <c r="E2025" s="4">
        <v>21858.333333333336</v>
      </c>
    </row>
    <row r="2026" spans="1:5" x14ac:dyDescent="0.25">
      <c r="A2026" s="2" t="s">
        <v>14</v>
      </c>
      <c r="B2026" s="3">
        <v>39312</v>
      </c>
      <c r="C2026" s="2" t="s">
        <v>44</v>
      </c>
      <c r="D2026" s="4">
        <v>7.5</v>
      </c>
      <c r="E2026" s="4">
        <v>24501.666666666668</v>
      </c>
    </row>
    <row r="2027" spans="1:5" x14ac:dyDescent="0.25">
      <c r="A2027" s="2" t="s">
        <v>13</v>
      </c>
      <c r="B2027" s="3">
        <v>84663</v>
      </c>
      <c r="C2027" s="2" t="s">
        <v>19</v>
      </c>
      <c r="D2027" s="4">
        <v>277.5</v>
      </c>
      <c r="E2027" s="4">
        <v>860964.16666666674</v>
      </c>
    </row>
    <row r="2028" spans="1:5" x14ac:dyDescent="0.25">
      <c r="A2028" s="2" t="s">
        <v>15</v>
      </c>
      <c r="B2028" s="3">
        <v>206536.5</v>
      </c>
      <c r="C2028" s="2" t="s">
        <v>43</v>
      </c>
      <c r="D2028" s="4">
        <v>67.5</v>
      </c>
      <c r="E2028" s="4">
        <v>429973.75</v>
      </c>
    </row>
    <row r="2029" spans="1:5" x14ac:dyDescent="0.25">
      <c r="A2029" s="2" t="s">
        <v>5</v>
      </c>
      <c r="B2029" s="3">
        <v>63058.5</v>
      </c>
      <c r="C2029" s="2" t="s">
        <v>61</v>
      </c>
      <c r="D2029" s="4">
        <v>72.5</v>
      </c>
      <c r="E2029" s="4">
        <v>285785</v>
      </c>
    </row>
    <row r="2030" spans="1:5" x14ac:dyDescent="0.25">
      <c r="A2030" s="2" t="s">
        <v>14</v>
      </c>
      <c r="B2030" s="3">
        <v>31729.5</v>
      </c>
      <c r="C2030" s="2" t="s">
        <v>21</v>
      </c>
      <c r="D2030" s="4">
        <v>10</v>
      </c>
      <c r="E2030" s="4">
        <v>57645</v>
      </c>
    </row>
    <row r="2031" spans="1:5" x14ac:dyDescent="0.25">
      <c r="A2031" s="2" t="s">
        <v>13</v>
      </c>
      <c r="B2031" s="3">
        <v>128587.5</v>
      </c>
      <c r="C2031" s="2" t="s">
        <v>40</v>
      </c>
      <c r="D2031" s="4">
        <v>7.5</v>
      </c>
      <c r="E2031" s="4">
        <v>18935.416666666668</v>
      </c>
    </row>
    <row r="2032" spans="1:5" x14ac:dyDescent="0.25">
      <c r="A2032" s="2" t="s">
        <v>14</v>
      </c>
      <c r="B2032" s="3">
        <v>154642.5</v>
      </c>
      <c r="C2032" s="2" t="s">
        <v>28</v>
      </c>
      <c r="D2032" s="4">
        <v>2.5</v>
      </c>
      <c r="E2032" s="4">
        <v>4447.916666666667</v>
      </c>
    </row>
    <row r="2033" spans="1:5" x14ac:dyDescent="0.25">
      <c r="A2033" s="2" t="s">
        <v>104</v>
      </c>
      <c r="B2033" s="3">
        <v>257742</v>
      </c>
      <c r="C2033" s="2" t="s">
        <v>19</v>
      </c>
      <c r="D2033" s="4">
        <v>107.5</v>
      </c>
      <c r="E2033" s="4">
        <v>338626.25</v>
      </c>
    </row>
    <row r="2034" spans="1:5" x14ac:dyDescent="0.25">
      <c r="A2034" s="2" t="s">
        <v>17</v>
      </c>
      <c r="B2034" s="3">
        <v>202059</v>
      </c>
      <c r="C2034" s="2" t="s">
        <v>51</v>
      </c>
      <c r="D2034" s="4">
        <v>2.5</v>
      </c>
      <c r="E2034" s="4">
        <v>8158.75</v>
      </c>
    </row>
    <row r="2035" spans="1:5" x14ac:dyDescent="0.25">
      <c r="A2035" s="2" t="s">
        <v>5</v>
      </c>
      <c r="B2035" s="3">
        <v>210946.5</v>
      </c>
      <c r="C2035" s="2" t="s">
        <v>51</v>
      </c>
      <c r="D2035" s="4">
        <v>22.5</v>
      </c>
      <c r="E2035" s="4">
        <v>81206.25</v>
      </c>
    </row>
    <row r="2036" spans="1:5" x14ac:dyDescent="0.25">
      <c r="A2036" s="2" t="s">
        <v>5</v>
      </c>
      <c r="B2036" s="3">
        <v>257566.5</v>
      </c>
      <c r="C2036" s="2" t="s">
        <v>30</v>
      </c>
      <c r="D2036" s="4">
        <v>165</v>
      </c>
      <c r="E2036" s="4">
        <v>648074.16666666674</v>
      </c>
    </row>
    <row r="2037" spans="1:5" x14ac:dyDescent="0.25">
      <c r="A2037" s="2" t="s">
        <v>14</v>
      </c>
      <c r="B2037" s="3">
        <v>36112.5</v>
      </c>
      <c r="C2037" s="2" t="s">
        <v>46</v>
      </c>
      <c r="D2037" s="4">
        <v>10</v>
      </c>
      <c r="E2037" s="4">
        <v>74445.416666666672</v>
      </c>
    </row>
    <row r="2038" spans="1:5" x14ac:dyDescent="0.25">
      <c r="A2038" s="2" t="s">
        <v>5</v>
      </c>
      <c r="B2038" s="3">
        <v>139036.5</v>
      </c>
      <c r="C2038" s="2" t="s">
        <v>23</v>
      </c>
      <c r="D2038" s="4">
        <v>50</v>
      </c>
      <c r="E2038" s="4">
        <v>154025</v>
      </c>
    </row>
    <row r="2039" spans="1:5" x14ac:dyDescent="0.25">
      <c r="A2039" s="2" t="s">
        <v>13</v>
      </c>
      <c r="B2039" s="3">
        <v>94365</v>
      </c>
      <c r="C2039" s="2" t="s">
        <v>12</v>
      </c>
      <c r="D2039" s="4">
        <v>12.5</v>
      </c>
      <c r="E2039" s="4">
        <v>90178.333333333343</v>
      </c>
    </row>
    <row r="2040" spans="1:5" x14ac:dyDescent="0.25">
      <c r="A2040" s="2" t="s">
        <v>5</v>
      </c>
      <c r="B2040" s="3">
        <v>152676</v>
      </c>
      <c r="C2040" s="2" t="s">
        <v>28</v>
      </c>
      <c r="D2040" s="4">
        <v>5</v>
      </c>
      <c r="E2040" s="4">
        <v>15504.166666666668</v>
      </c>
    </row>
    <row r="2041" spans="1:5" x14ac:dyDescent="0.25">
      <c r="A2041" s="2" t="s">
        <v>14</v>
      </c>
      <c r="B2041" s="3">
        <v>49023</v>
      </c>
      <c r="C2041" s="2" t="s">
        <v>25</v>
      </c>
      <c r="D2041" s="4">
        <v>25</v>
      </c>
      <c r="E2041" s="4">
        <v>173163.75</v>
      </c>
    </row>
    <row r="2042" spans="1:5" x14ac:dyDescent="0.25">
      <c r="A2042" s="2" t="s">
        <v>17</v>
      </c>
      <c r="B2042" s="3">
        <v>52524</v>
      </c>
      <c r="C2042" s="2" t="s">
        <v>25</v>
      </c>
      <c r="D2042" s="4">
        <v>30</v>
      </c>
      <c r="E2042" s="4">
        <v>103471.25</v>
      </c>
    </row>
    <row r="2043" spans="1:5" x14ac:dyDescent="0.25">
      <c r="A2043" s="2" t="s">
        <v>13</v>
      </c>
      <c r="B2043" s="3">
        <v>80419.5</v>
      </c>
      <c r="C2043" s="2" t="s">
        <v>21</v>
      </c>
      <c r="D2043" s="4">
        <v>10</v>
      </c>
      <c r="E2043" s="4">
        <v>62220</v>
      </c>
    </row>
    <row r="2044" spans="1:5" x14ac:dyDescent="0.25">
      <c r="A2044" s="2" t="s">
        <v>13</v>
      </c>
      <c r="B2044" s="3">
        <v>161266.5</v>
      </c>
      <c r="C2044" s="2" t="s">
        <v>66</v>
      </c>
      <c r="D2044" s="4">
        <v>2.5</v>
      </c>
      <c r="E2044" s="4">
        <v>10573.333333333334</v>
      </c>
    </row>
    <row r="2045" spans="1:5" x14ac:dyDescent="0.25">
      <c r="A2045" s="2" t="s">
        <v>13</v>
      </c>
      <c r="B2045" s="3">
        <v>134361</v>
      </c>
      <c r="C2045" s="2" t="s">
        <v>28</v>
      </c>
      <c r="D2045" s="4">
        <v>7.5</v>
      </c>
      <c r="E2045" s="4">
        <v>34388.75</v>
      </c>
    </row>
    <row r="2046" spans="1:5" x14ac:dyDescent="0.25">
      <c r="A2046" s="2" t="s">
        <v>7</v>
      </c>
      <c r="B2046" s="3">
        <v>96309</v>
      </c>
      <c r="C2046" s="2" t="s">
        <v>51</v>
      </c>
      <c r="D2046" s="4">
        <v>22.5</v>
      </c>
      <c r="E2046" s="4">
        <v>84027.5</v>
      </c>
    </row>
    <row r="2047" spans="1:5" x14ac:dyDescent="0.25">
      <c r="A2047" s="2" t="s">
        <v>9</v>
      </c>
      <c r="B2047" s="3">
        <v>116140.5</v>
      </c>
      <c r="C2047" s="2" t="s">
        <v>20</v>
      </c>
      <c r="D2047" s="4">
        <v>52.5</v>
      </c>
      <c r="E2047" s="4">
        <v>144493.75</v>
      </c>
    </row>
    <row r="2048" spans="1:5" x14ac:dyDescent="0.25">
      <c r="A2048" s="2" t="s">
        <v>5</v>
      </c>
      <c r="B2048" s="3">
        <v>99153</v>
      </c>
      <c r="C2048" s="2" t="s">
        <v>32</v>
      </c>
      <c r="D2048" s="4">
        <v>80</v>
      </c>
      <c r="E2048" s="4">
        <v>229690.41666666669</v>
      </c>
    </row>
    <row r="2049" spans="1:5" x14ac:dyDescent="0.25">
      <c r="A2049" s="2" t="s">
        <v>15</v>
      </c>
      <c r="B2049" s="3">
        <v>304204.5</v>
      </c>
      <c r="C2049" s="2" t="s">
        <v>27</v>
      </c>
      <c r="D2049" s="4">
        <v>7.5</v>
      </c>
      <c r="E2049" s="4">
        <v>11437.5</v>
      </c>
    </row>
    <row r="2050" spans="1:5" x14ac:dyDescent="0.25">
      <c r="A2050" s="2" t="s">
        <v>5</v>
      </c>
      <c r="B2050" s="3">
        <v>253282.5</v>
      </c>
      <c r="C2050" s="2" t="s">
        <v>23</v>
      </c>
      <c r="D2050" s="4">
        <v>32.5</v>
      </c>
      <c r="E2050" s="4">
        <v>75487.5</v>
      </c>
    </row>
    <row r="2051" spans="1:5" x14ac:dyDescent="0.25">
      <c r="A2051" s="2" t="s">
        <v>7</v>
      </c>
      <c r="B2051" s="3">
        <v>232276.5</v>
      </c>
      <c r="C2051" s="2" t="s">
        <v>51</v>
      </c>
      <c r="D2051" s="4">
        <v>20</v>
      </c>
      <c r="E2051" s="4">
        <v>89568.333333333343</v>
      </c>
    </row>
    <row r="2052" spans="1:5" x14ac:dyDescent="0.25">
      <c r="A2052" s="2" t="s">
        <v>15</v>
      </c>
      <c r="B2052" s="3">
        <v>40806</v>
      </c>
      <c r="C2052" s="2" t="s">
        <v>47</v>
      </c>
      <c r="D2052" s="4">
        <v>30</v>
      </c>
      <c r="E2052" s="4">
        <v>139639.16666666669</v>
      </c>
    </row>
    <row r="2053" spans="1:5" x14ac:dyDescent="0.25">
      <c r="A2053" s="2" t="s">
        <v>9</v>
      </c>
      <c r="B2053" s="3">
        <v>149980.5</v>
      </c>
      <c r="C2053" s="2" t="s">
        <v>43</v>
      </c>
      <c r="D2053" s="4">
        <v>5</v>
      </c>
      <c r="E2053" s="4">
        <v>21705.833333333336</v>
      </c>
    </row>
    <row r="2054" spans="1:5" x14ac:dyDescent="0.25">
      <c r="A2054" s="2" t="s">
        <v>11</v>
      </c>
      <c r="B2054" s="3">
        <v>10534.5</v>
      </c>
      <c r="C2054" s="2" t="s">
        <v>87</v>
      </c>
      <c r="D2054" s="4">
        <v>325</v>
      </c>
      <c r="E2054" s="4">
        <v>1161185.8333333335</v>
      </c>
    </row>
    <row r="2055" spans="1:5" x14ac:dyDescent="0.25">
      <c r="A2055" s="2" t="s">
        <v>5</v>
      </c>
      <c r="B2055" s="3">
        <v>41287.5</v>
      </c>
      <c r="C2055" s="2" t="s">
        <v>49</v>
      </c>
      <c r="D2055" s="4">
        <v>60</v>
      </c>
      <c r="E2055" s="4">
        <v>139003.75</v>
      </c>
    </row>
    <row r="2056" spans="1:5" x14ac:dyDescent="0.25">
      <c r="A2056" s="2" t="s">
        <v>14</v>
      </c>
      <c r="B2056" s="3">
        <v>39289.5</v>
      </c>
      <c r="C2056" s="2" t="s">
        <v>44</v>
      </c>
      <c r="D2056" s="4">
        <v>90</v>
      </c>
      <c r="E2056" s="4">
        <v>291859.58333333337</v>
      </c>
    </row>
    <row r="2057" spans="1:5" x14ac:dyDescent="0.25">
      <c r="A2057" s="2" t="s">
        <v>5</v>
      </c>
      <c r="B2057" s="3">
        <v>143113.5</v>
      </c>
      <c r="C2057" s="2" t="s">
        <v>30</v>
      </c>
      <c r="D2057" s="4">
        <v>205</v>
      </c>
      <c r="E2057" s="4">
        <v>727907.91666666674</v>
      </c>
    </row>
    <row r="2058" spans="1:5" x14ac:dyDescent="0.25">
      <c r="A2058" s="2" t="s">
        <v>14</v>
      </c>
      <c r="B2058" s="3">
        <v>31090.5</v>
      </c>
      <c r="C2058" s="2" t="s">
        <v>32</v>
      </c>
      <c r="D2058" s="4">
        <v>185</v>
      </c>
      <c r="E2058" s="4">
        <v>471530</v>
      </c>
    </row>
    <row r="2059" spans="1:5" x14ac:dyDescent="0.25">
      <c r="A2059" s="2" t="s">
        <v>5</v>
      </c>
      <c r="B2059" s="3">
        <v>142717.5</v>
      </c>
      <c r="C2059" s="2" t="s">
        <v>79</v>
      </c>
      <c r="D2059" s="4">
        <v>30</v>
      </c>
      <c r="E2059" s="4">
        <v>149983.75</v>
      </c>
    </row>
    <row r="2060" spans="1:5" x14ac:dyDescent="0.25">
      <c r="A2060" s="2" t="s">
        <v>13</v>
      </c>
      <c r="B2060" s="3">
        <v>108756</v>
      </c>
      <c r="C2060" s="2" t="s">
        <v>8</v>
      </c>
      <c r="D2060" s="4">
        <v>10</v>
      </c>
      <c r="E2060" s="4">
        <v>43259.166666666672</v>
      </c>
    </row>
    <row r="2061" spans="1:5" x14ac:dyDescent="0.25">
      <c r="A2061" s="2" t="s">
        <v>14</v>
      </c>
      <c r="B2061" s="3">
        <v>107145</v>
      </c>
      <c r="C2061" s="2" t="s">
        <v>8</v>
      </c>
      <c r="D2061" s="4">
        <v>85</v>
      </c>
      <c r="E2061" s="4">
        <v>475672.91666666669</v>
      </c>
    </row>
    <row r="2062" spans="1:5" x14ac:dyDescent="0.25">
      <c r="A2062" s="2" t="s">
        <v>5</v>
      </c>
      <c r="B2062" s="3">
        <v>143910</v>
      </c>
      <c r="C2062" s="2" t="s">
        <v>23</v>
      </c>
      <c r="D2062" s="4">
        <v>57.5</v>
      </c>
      <c r="E2062" s="4">
        <v>175629.16666666669</v>
      </c>
    </row>
    <row r="2063" spans="1:5" x14ac:dyDescent="0.25">
      <c r="A2063" s="2" t="s">
        <v>14</v>
      </c>
      <c r="B2063" s="3">
        <v>26721</v>
      </c>
      <c r="C2063" s="2" t="s">
        <v>19</v>
      </c>
      <c r="D2063" s="4">
        <v>70</v>
      </c>
      <c r="E2063" s="4">
        <v>243847.5</v>
      </c>
    </row>
    <row r="2064" spans="1:5" x14ac:dyDescent="0.25">
      <c r="A2064" s="2" t="s">
        <v>5</v>
      </c>
      <c r="B2064" s="3">
        <v>53779.5</v>
      </c>
      <c r="C2064" s="2" t="s">
        <v>124</v>
      </c>
      <c r="D2064" s="4">
        <v>27.5</v>
      </c>
      <c r="E2064" s="4">
        <v>304085</v>
      </c>
    </row>
    <row r="2065" spans="1:5" x14ac:dyDescent="0.25">
      <c r="A2065" s="2" t="s">
        <v>5</v>
      </c>
      <c r="B2065" s="3">
        <v>110088</v>
      </c>
      <c r="C2065" s="2" t="s">
        <v>8</v>
      </c>
      <c r="D2065" s="4">
        <v>57.5</v>
      </c>
      <c r="E2065" s="4">
        <v>273051.25</v>
      </c>
    </row>
    <row r="2066" spans="1:5" x14ac:dyDescent="0.25">
      <c r="A2066" s="2" t="s">
        <v>13</v>
      </c>
      <c r="B2066" s="3">
        <v>241852.5</v>
      </c>
      <c r="C2066" s="2" t="s">
        <v>25</v>
      </c>
      <c r="D2066" s="4">
        <v>5</v>
      </c>
      <c r="E2066" s="4">
        <v>57568.75</v>
      </c>
    </row>
    <row r="2067" spans="1:5" x14ac:dyDescent="0.25">
      <c r="A2067" s="2" t="s">
        <v>9</v>
      </c>
      <c r="B2067" s="3">
        <v>106749</v>
      </c>
      <c r="C2067" s="2" t="s">
        <v>30</v>
      </c>
      <c r="D2067" s="4">
        <v>147.5</v>
      </c>
      <c r="E2067" s="4">
        <v>469217.08333333337</v>
      </c>
    </row>
    <row r="2068" spans="1:5" x14ac:dyDescent="0.25">
      <c r="A2068" s="2" t="s">
        <v>14</v>
      </c>
      <c r="B2068" s="3">
        <v>1845</v>
      </c>
      <c r="C2068" s="2" t="s">
        <v>134</v>
      </c>
      <c r="D2068" s="4">
        <v>7.5</v>
      </c>
      <c r="E2068" s="4">
        <v>31796.25</v>
      </c>
    </row>
    <row r="2069" spans="1:5" x14ac:dyDescent="0.25">
      <c r="A2069" s="2" t="s">
        <v>15</v>
      </c>
      <c r="B2069" s="3">
        <v>45360</v>
      </c>
      <c r="C2069" s="2" t="s">
        <v>92</v>
      </c>
      <c r="D2069" s="4">
        <v>20</v>
      </c>
      <c r="E2069" s="4">
        <v>94753.333333333343</v>
      </c>
    </row>
    <row r="2070" spans="1:5" x14ac:dyDescent="0.25">
      <c r="A2070" s="2" t="s">
        <v>14</v>
      </c>
      <c r="B2070" s="3">
        <v>26703</v>
      </c>
      <c r="C2070" s="2" t="s">
        <v>19</v>
      </c>
      <c r="D2070" s="4">
        <v>270</v>
      </c>
      <c r="E2070" s="4">
        <v>848764.16666666674</v>
      </c>
    </row>
    <row r="2071" spans="1:5" x14ac:dyDescent="0.25">
      <c r="A2071" s="2" t="s">
        <v>5</v>
      </c>
      <c r="B2071" s="3">
        <v>90963</v>
      </c>
      <c r="C2071" s="2" t="s">
        <v>68</v>
      </c>
      <c r="D2071" s="4">
        <v>172.5</v>
      </c>
      <c r="E2071" s="4">
        <v>327722.5</v>
      </c>
    </row>
    <row r="2072" spans="1:5" x14ac:dyDescent="0.25">
      <c r="A2072" s="2" t="s">
        <v>35</v>
      </c>
      <c r="B2072" s="3">
        <v>228546</v>
      </c>
      <c r="C2072" s="2" t="s">
        <v>25</v>
      </c>
      <c r="D2072" s="4">
        <v>7.5</v>
      </c>
      <c r="E2072" s="4">
        <v>38480.833333333336</v>
      </c>
    </row>
    <row r="2073" spans="1:5" x14ac:dyDescent="0.25">
      <c r="A2073" s="2" t="s">
        <v>5</v>
      </c>
      <c r="B2073" s="3">
        <v>222808.5</v>
      </c>
      <c r="C2073" s="2" t="s">
        <v>16</v>
      </c>
      <c r="D2073" s="4">
        <v>25</v>
      </c>
      <c r="E2073" s="4">
        <v>118950</v>
      </c>
    </row>
    <row r="2074" spans="1:5" x14ac:dyDescent="0.25">
      <c r="A2074" s="2" t="s">
        <v>62</v>
      </c>
      <c r="B2074" s="3">
        <v>297220.5</v>
      </c>
      <c r="C2074" s="2" t="s">
        <v>63</v>
      </c>
      <c r="D2074" s="4">
        <v>12.5</v>
      </c>
      <c r="E2074" s="4">
        <v>34465</v>
      </c>
    </row>
    <row r="2075" spans="1:5" x14ac:dyDescent="0.25">
      <c r="A2075" s="2" t="s">
        <v>5</v>
      </c>
      <c r="B2075" s="3">
        <v>36670.5</v>
      </c>
      <c r="C2075" s="2" t="s">
        <v>10</v>
      </c>
      <c r="D2075" s="4">
        <v>20</v>
      </c>
      <c r="E2075" s="4">
        <v>60339.166666666672</v>
      </c>
    </row>
    <row r="2076" spans="1:5" x14ac:dyDescent="0.25">
      <c r="A2076" s="2" t="s">
        <v>14</v>
      </c>
      <c r="B2076" s="3">
        <v>31792.5</v>
      </c>
      <c r="C2076" s="2" t="s">
        <v>21</v>
      </c>
      <c r="D2076" s="4">
        <v>22.5</v>
      </c>
      <c r="E2076" s="4">
        <v>91703.333333333343</v>
      </c>
    </row>
    <row r="2077" spans="1:5" x14ac:dyDescent="0.25">
      <c r="A2077" s="2" t="s">
        <v>9</v>
      </c>
      <c r="B2077" s="3">
        <v>109948.5</v>
      </c>
      <c r="C2077" s="2" t="s">
        <v>8</v>
      </c>
      <c r="D2077" s="4">
        <v>72.5</v>
      </c>
      <c r="E2077" s="4">
        <v>367804.58333333337</v>
      </c>
    </row>
    <row r="2078" spans="1:5" x14ac:dyDescent="0.25">
      <c r="A2078" s="2" t="s">
        <v>41</v>
      </c>
      <c r="B2078" s="3">
        <v>293980.5</v>
      </c>
      <c r="C2078" s="2" t="s">
        <v>8</v>
      </c>
      <c r="D2078" s="4">
        <v>35</v>
      </c>
      <c r="E2078" s="4">
        <v>150415.83333333334</v>
      </c>
    </row>
    <row r="2079" spans="1:5" x14ac:dyDescent="0.25">
      <c r="A2079" s="2" t="s">
        <v>9</v>
      </c>
      <c r="B2079" s="3">
        <v>109980</v>
      </c>
      <c r="C2079" s="2" t="s">
        <v>8</v>
      </c>
      <c r="D2079" s="4">
        <v>20</v>
      </c>
      <c r="E2079" s="4">
        <v>147035.41666666669</v>
      </c>
    </row>
    <row r="2080" spans="1:5" x14ac:dyDescent="0.25">
      <c r="A2080" s="2" t="s">
        <v>17</v>
      </c>
      <c r="B2080" s="3">
        <v>61308</v>
      </c>
      <c r="C2080" s="2" t="s">
        <v>71</v>
      </c>
      <c r="D2080" s="4">
        <v>70</v>
      </c>
      <c r="E2080" s="4">
        <v>305660.83333333337</v>
      </c>
    </row>
    <row r="2081" spans="1:5" x14ac:dyDescent="0.25">
      <c r="A2081" s="2" t="s">
        <v>14</v>
      </c>
      <c r="B2081" s="3">
        <v>78556.5</v>
      </c>
      <c r="C2081" s="2" t="s">
        <v>16</v>
      </c>
      <c r="D2081" s="4">
        <v>22.5</v>
      </c>
      <c r="E2081" s="4">
        <v>94016.25</v>
      </c>
    </row>
    <row r="2082" spans="1:5" x14ac:dyDescent="0.25">
      <c r="A2082" s="2" t="s">
        <v>14</v>
      </c>
      <c r="B2082" s="3">
        <v>237667.5</v>
      </c>
      <c r="C2082" s="2" t="s">
        <v>99</v>
      </c>
      <c r="D2082" s="4">
        <v>2.5</v>
      </c>
      <c r="E2082" s="4">
        <v>4092.0833333333335</v>
      </c>
    </row>
    <row r="2083" spans="1:5" x14ac:dyDescent="0.25">
      <c r="A2083" s="2" t="s">
        <v>13</v>
      </c>
      <c r="B2083" s="3">
        <v>175216.5</v>
      </c>
      <c r="C2083" s="2" t="s">
        <v>8</v>
      </c>
      <c r="D2083" s="4">
        <v>37.5</v>
      </c>
      <c r="E2083" s="4">
        <v>153033.75</v>
      </c>
    </row>
    <row r="2084" spans="1:5" x14ac:dyDescent="0.25">
      <c r="A2084" s="2" t="s">
        <v>14</v>
      </c>
      <c r="B2084" s="3">
        <v>31716</v>
      </c>
      <c r="C2084" s="2" t="s">
        <v>21</v>
      </c>
      <c r="D2084" s="4">
        <v>17.5</v>
      </c>
      <c r="E2084" s="4">
        <v>74826.666666666672</v>
      </c>
    </row>
    <row r="2085" spans="1:5" x14ac:dyDescent="0.25">
      <c r="A2085" s="2" t="s">
        <v>7</v>
      </c>
      <c r="B2085" s="3">
        <v>263758.5</v>
      </c>
      <c r="C2085" s="2" t="s">
        <v>77</v>
      </c>
      <c r="D2085" s="4">
        <v>85</v>
      </c>
      <c r="E2085" s="4">
        <v>175756.25</v>
      </c>
    </row>
    <row r="2086" spans="1:5" x14ac:dyDescent="0.25">
      <c r="A2086" s="2" t="s">
        <v>9</v>
      </c>
      <c r="B2086" s="3">
        <v>214051.5</v>
      </c>
      <c r="C2086" s="2" t="s">
        <v>57</v>
      </c>
      <c r="D2086" s="4">
        <v>7.5</v>
      </c>
      <c r="E2086" s="4">
        <v>24044.166666666668</v>
      </c>
    </row>
    <row r="2087" spans="1:5" x14ac:dyDescent="0.25">
      <c r="A2087" s="2" t="s">
        <v>9</v>
      </c>
      <c r="B2087" s="3">
        <v>66505.5</v>
      </c>
      <c r="C2087" s="2" t="s">
        <v>25</v>
      </c>
      <c r="D2087" s="4">
        <v>40</v>
      </c>
      <c r="E2087" s="4">
        <v>153516.66666666669</v>
      </c>
    </row>
    <row r="2088" spans="1:5" x14ac:dyDescent="0.25">
      <c r="A2088" s="2" t="s">
        <v>9</v>
      </c>
      <c r="B2088" s="3">
        <v>210375</v>
      </c>
      <c r="C2088" s="2" t="s">
        <v>80</v>
      </c>
      <c r="D2088" s="4">
        <v>42.5</v>
      </c>
      <c r="E2088" s="4">
        <v>149729.58333333334</v>
      </c>
    </row>
    <row r="2089" spans="1:5" x14ac:dyDescent="0.25">
      <c r="A2089" s="2" t="s">
        <v>17</v>
      </c>
      <c r="B2089" s="3">
        <v>87349.5</v>
      </c>
      <c r="C2089" s="2" t="s">
        <v>25</v>
      </c>
      <c r="D2089" s="4">
        <v>67.5</v>
      </c>
      <c r="E2089" s="4">
        <v>329374.58333333337</v>
      </c>
    </row>
    <row r="2090" spans="1:5" x14ac:dyDescent="0.25">
      <c r="A2090" s="2" t="s">
        <v>5</v>
      </c>
      <c r="B2090" s="3">
        <v>228001.5</v>
      </c>
      <c r="C2090" s="2" t="s">
        <v>25</v>
      </c>
      <c r="D2090" s="4">
        <v>57.5</v>
      </c>
      <c r="E2090" s="4">
        <v>225623.75</v>
      </c>
    </row>
    <row r="2091" spans="1:5" x14ac:dyDescent="0.25">
      <c r="A2091" s="2" t="s">
        <v>5</v>
      </c>
      <c r="B2091" s="3">
        <v>82350</v>
      </c>
      <c r="C2091" s="2" t="s">
        <v>12</v>
      </c>
      <c r="D2091" s="4">
        <v>7.5</v>
      </c>
      <c r="E2091" s="4">
        <v>32152.083333333336</v>
      </c>
    </row>
    <row r="2092" spans="1:5" x14ac:dyDescent="0.25">
      <c r="A2092" s="2" t="s">
        <v>15</v>
      </c>
      <c r="B2092" s="3">
        <v>27945</v>
      </c>
      <c r="C2092" s="2" t="s">
        <v>47</v>
      </c>
      <c r="D2092" s="4">
        <v>50</v>
      </c>
      <c r="E2092" s="4">
        <v>222217.91666666669</v>
      </c>
    </row>
    <row r="2093" spans="1:5" x14ac:dyDescent="0.25">
      <c r="A2093" s="2" t="s">
        <v>14</v>
      </c>
      <c r="B2093" s="3">
        <v>275013</v>
      </c>
      <c r="C2093" s="2" t="s">
        <v>25</v>
      </c>
      <c r="D2093" s="4">
        <v>5</v>
      </c>
      <c r="E2093" s="4">
        <v>13064.166666666668</v>
      </c>
    </row>
    <row r="2094" spans="1:5" x14ac:dyDescent="0.25">
      <c r="A2094" s="2" t="s">
        <v>14</v>
      </c>
      <c r="B2094" s="3">
        <v>171256.5</v>
      </c>
      <c r="C2094" s="2" t="s">
        <v>28</v>
      </c>
      <c r="D2094" s="4">
        <v>2.5</v>
      </c>
      <c r="E2094" s="4">
        <v>17664.583333333336</v>
      </c>
    </row>
    <row r="2095" spans="1:5" x14ac:dyDescent="0.25">
      <c r="A2095" s="2" t="s">
        <v>13</v>
      </c>
      <c r="B2095" s="3">
        <v>80379</v>
      </c>
      <c r="C2095" s="2" t="s">
        <v>21</v>
      </c>
      <c r="D2095" s="4">
        <v>25</v>
      </c>
      <c r="E2095" s="4">
        <v>94753.333333333343</v>
      </c>
    </row>
    <row r="2096" spans="1:5" x14ac:dyDescent="0.25">
      <c r="A2096" s="2" t="s">
        <v>14</v>
      </c>
      <c r="B2096" s="3">
        <v>150637.5</v>
      </c>
      <c r="C2096" s="2" t="s">
        <v>8</v>
      </c>
      <c r="D2096" s="4">
        <v>152.5</v>
      </c>
      <c r="E2096" s="4">
        <v>794423.33333333337</v>
      </c>
    </row>
    <row r="2097" spans="1:5" x14ac:dyDescent="0.25">
      <c r="A2097" s="2" t="s">
        <v>11</v>
      </c>
      <c r="B2097" s="3">
        <v>84523.5</v>
      </c>
      <c r="C2097" s="2" t="s">
        <v>21</v>
      </c>
      <c r="D2097" s="4">
        <v>37.5</v>
      </c>
      <c r="E2097" s="4">
        <v>182822.08333333334</v>
      </c>
    </row>
    <row r="2098" spans="1:5" x14ac:dyDescent="0.25">
      <c r="A2098" s="2" t="s">
        <v>35</v>
      </c>
      <c r="B2098" s="3">
        <v>223632</v>
      </c>
      <c r="C2098" s="2" t="s">
        <v>8</v>
      </c>
      <c r="D2098" s="4">
        <v>30</v>
      </c>
      <c r="E2098" s="4">
        <v>173240</v>
      </c>
    </row>
    <row r="2099" spans="1:5" x14ac:dyDescent="0.25">
      <c r="A2099" s="2" t="s">
        <v>14</v>
      </c>
      <c r="B2099" s="3">
        <v>31833</v>
      </c>
      <c r="C2099" s="2" t="s">
        <v>21</v>
      </c>
      <c r="D2099" s="4">
        <v>17.5</v>
      </c>
      <c r="E2099" s="4">
        <v>89975</v>
      </c>
    </row>
    <row r="2100" spans="1:5" x14ac:dyDescent="0.25">
      <c r="A2100" s="2" t="s">
        <v>14</v>
      </c>
      <c r="B2100" s="3">
        <v>31752</v>
      </c>
      <c r="C2100" s="2" t="s">
        <v>21</v>
      </c>
      <c r="D2100" s="4">
        <v>12.5</v>
      </c>
      <c r="E2100" s="4">
        <v>37947.083333333336</v>
      </c>
    </row>
    <row r="2101" spans="1:5" x14ac:dyDescent="0.25">
      <c r="A2101" s="2" t="s">
        <v>5</v>
      </c>
      <c r="B2101" s="3">
        <v>35469</v>
      </c>
      <c r="C2101" s="2" t="s">
        <v>32</v>
      </c>
      <c r="D2101" s="4">
        <v>362.5</v>
      </c>
      <c r="E2101" s="4">
        <v>956708.75</v>
      </c>
    </row>
    <row r="2102" spans="1:5" x14ac:dyDescent="0.25">
      <c r="A2102" s="2" t="s">
        <v>14</v>
      </c>
      <c r="B2102" s="3">
        <v>154651.5</v>
      </c>
      <c r="C2102" s="2" t="s">
        <v>28</v>
      </c>
      <c r="D2102" s="4">
        <v>15</v>
      </c>
      <c r="E2102" s="4">
        <v>53857.916666666672</v>
      </c>
    </row>
    <row r="2103" spans="1:5" x14ac:dyDescent="0.25">
      <c r="A2103" s="2" t="s">
        <v>13</v>
      </c>
      <c r="B2103" s="3">
        <v>108715.5</v>
      </c>
      <c r="C2103" s="2" t="s">
        <v>8</v>
      </c>
      <c r="D2103" s="4">
        <v>67.5</v>
      </c>
      <c r="E2103" s="4">
        <v>438310.41666666669</v>
      </c>
    </row>
    <row r="2104" spans="1:5" x14ac:dyDescent="0.25">
      <c r="A2104" s="2" t="s">
        <v>9</v>
      </c>
      <c r="B2104" s="3">
        <v>258241.5</v>
      </c>
      <c r="C2104" s="2" t="s">
        <v>34</v>
      </c>
      <c r="D2104" s="4">
        <v>37.5</v>
      </c>
      <c r="E2104" s="4">
        <v>106953.33333333334</v>
      </c>
    </row>
    <row r="2105" spans="1:5" x14ac:dyDescent="0.25">
      <c r="A2105" s="2" t="s">
        <v>5</v>
      </c>
      <c r="B2105" s="3">
        <v>35203.5</v>
      </c>
      <c r="C2105" s="2" t="s">
        <v>61</v>
      </c>
      <c r="D2105" s="4">
        <v>27.5</v>
      </c>
      <c r="E2105" s="4">
        <v>96202.083333333343</v>
      </c>
    </row>
    <row r="2106" spans="1:5" x14ac:dyDescent="0.25">
      <c r="A2106" s="2" t="s">
        <v>14</v>
      </c>
      <c r="B2106" s="3">
        <v>33034.5</v>
      </c>
      <c r="C2106" s="2" t="s">
        <v>135</v>
      </c>
      <c r="D2106" s="4">
        <v>10</v>
      </c>
      <c r="E2106" s="4">
        <v>87611.25</v>
      </c>
    </row>
    <row r="2107" spans="1:5" x14ac:dyDescent="0.25">
      <c r="A2107" s="2" t="s">
        <v>14</v>
      </c>
      <c r="B2107" s="3">
        <v>273514.5</v>
      </c>
      <c r="C2107" s="2" t="s">
        <v>102</v>
      </c>
      <c r="D2107" s="4">
        <v>15</v>
      </c>
      <c r="E2107" s="4">
        <v>39116.25</v>
      </c>
    </row>
    <row r="2108" spans="1:5" x14ac:dyDescent="0.25">
      <c r="A2108" s="2" t="s">
        <v>13</v>
      </c>
      <c r="B2108" s="3">
        <v>135432</v>
      </c>
      <c r="C2108" s="2" t="s">
        <v>34</v>
      </c>
      <c r="D2108" s="4">
        <v>15</v>
      </c>
      <c r="E2108" s="4">
        <v>50096.25</v>
      </c>
    </row>
    <row r="2109" spans="1:5" x14ac:dyDescent="0.25">
      <c r="A2109" s="2" t="s">
        <v>7</v>
      </c>
      <c r="B2109" s="3">
        <v>123345</v>
      </c>
      <c r="C2109" s="2" t="s">
        <v>25</v>
      </c>
      <c r="D2109" s="4">
        <v>22.5</v>
      </c>
      <c r="E2109" s="4">
        <v>125431.25</v>
      </c>
    </row>
    <row r="2110" spans="1:5" x14ac:dyDescent="0.25">
      <c r="A2110" s="2" t="s">
        <v>62</v>
      </c>
      <c r="B2110" s="3">
        <v>229306.5</v>
      </c>
      <c r="C2110" s="2" t="s">
        <v>8</v>
      </c>
      <c r="D2110" s="4">
        <v>70</v>
      </c>
      <c r="E2110" s="4">
        <v>336237.08333333337</v>
      </c>
    </row>
    <row r="2111" spans="1:5" x14ac:dyDescent="0.25">
      <c r="A2111" s="2" t="s">
        <v>5</v>
      </c>
      <c r="B2111" s="3">
        <v>136071</v>
      </c>
      <c r="C2111" s="2" t="s">
        <v>30</v>
      </c>
      <c r="D2111" s="4">
        <v>125</v>
      </c>
      <c r="E2111" s="4">
        <v>425525.83333333337</v>
      </c>
    </row>
    <row r="2112" spans="1:5" x14ac:dyDescent="0.25">
      <c r="A2112" s="2" t="s">
        <v>31</v>
      </c>
      <c r="B2112" s="3">
        <v>245713.5</v>
      </c>
      <c r="C2112" s="2" t="s">
        <v>8</v>
      </c>
      <c r="D2112" s="4">
        <v>47.5</v>
      </c>
      <c r="E2112" s="4">
        <v>196750.41666666669</v>
      </c>
    </row>
    <row r="2113" spans="1:5" x14ac:dyDescent="0.25">
      <c r="A2113" s="2" t="s">
        <v>14</v>
      </c>
      <c r="B2113" s="3">
        <v>107140.5</v>
      </c>
      <c r="C2113" s="2" t="s">
        <v>8</v>
      </c>
      <c r="D2113" s="4">
        <v>165</v>
      </c>
      <c r="E2113" s="4">
        <v>835420.41666666674</v>
      </c>
    </row>
    <row r="2114" spans="1:5" x14ac:dyDescent="0.25">
      <c r="A2114" s="2" t="s">
        <v>13</v>
      </c>
      <c r="B2114" s="3">
        <v>103950</v>
      </c>
      <c r="C2114" s="2" t="s">
        <v>12</v>
      </c>
      <c r="D2114" s="4">
        <v>10</v>
      </c>
      <c r="E2114" s="4">
        <v>40514.166666666672</v>
      </c>
    </row>
    <row r="2115" spans="1:5" x14ac:dyDescent="0.25">
      <c r="A2115" s="2" t="s">
        <v>14</v>
      </c>
      <c r="B2115" s="3">
        <v>150642</v>
      </c>
      <c r="C2115" s="2" t="s">
        <v>8</v>
      </c>
      <c r="D2115" s="4">
        <v>80</v>
      </c>
      <c r="E2115" s="4">
        <v>386435</v>
      </c>
    </row>
    <row r="2116" spans="1:5" x14ac:dyDescent="0.25">
      <c r="A2116" s="2" t="s">
        <v>7</v>
      </c>
      <c r="B2116" s="3">
        <v>263754</v>
      </c>
      <c r="C2116" s="2" t="s">
        <v>77</v>
      </c>
      <c r="D2116" s="4">
        <v>22.5</v>
      </c>
      <c r="E2116" s="4">
        <v>38760.416666666672</v>
      </c>
    </row>
    <row r="2117" spans="1:5" x14ac:dyDescent="0.25">
      <c r="A2117" s="2" t="s">
        <v>5</v>
      </c>
      <c r="B2117" s="3">
        <v>64350</v>
      </c>
      <c r="C2117" s="2" t="s">
        <v>21</v>
      </c>
      <c r="D2117" s="4">
        <v>25</v>
      </c>
      <c r="E2117" s="4">
        <v>95312.5</v>
      </c>
    </row>
    <row r="2118" spans="1:5" x14ac:dyDescent="0.25">
      <c r="A2118" s="2" t="s">
        <v>5</v>
      </c>
      <c r="B2118" s="3">
        <v>62185.5</v>
      </c>
      <c r="C2118" s="2" t="s">
        <v>45</v>
      </c>
      <c r="D2118" s="4">
        <v>35</v>
      </c>
      <c r="E2118" s="4">
        <v>136767.08333333334</v>
      </c>
    </row>
    <row r="2119" spans="1:5" x14ac:dyDescent="0.25">
      <c r="A2119" s="2" t="s">
        <v>7</v>
      </c>
      <c r="B2119" s="3">
        <v>246708</v>
      </c>
      <c r="C2119" s="2" t="s">
        <v>92</v>
      </c>
      <c r="D2119" s="4">
        <v>27.5</v>
      </c>
      <c r="E2119" s="4">
        <v>37718.333333333336</v>
      </c>
    </row>
    <row r="2120" spans="1:5" x14ac:dyDescent="0.25">
      <c r="A2120" s="2" t="s">
        <v>14</v>
      </c>
      <c r="B2120" s="3">
        <v>223506</v>
      </c>
      <c r="C2120" s="2" t="s">
        <v>8</v>
      </c>
      <c r="D2120" s="4">
        <v>110</v>
      </c>
      <c r="E2120" s="4">
        <v>600951.66666666674</v>
      </c>
    </row>
    <row r="2121" spans="1:5" x14ac:dyDescent="0.25">
      <c r="A2121" s="2" t="s">
        <v>15</v>
      </c>
      <c r="B2121" s="3">
        <v>234711</v>
      </c>
      <c r="C2121" s="2" t="s">
        <v>66</v>
      </c>
      <c r="D2121" s="4">
        <v>2.5</v>
      </c>
      <c r="E2121" s="4">
        <v>17054.583333333336</v>
      </c>
    </row>
    <row r="2122" spans="1:5" x14ac:dyDescent="0.25">
      <c r="A2122" s="2" t="s">
        <v>14</v>
      </c>
      <c r="B2122" s="3">
        <v>67423.5</v>
      </c>
      <c r="C2122" s="2" t="s">
        <v>43</v>
      </c>
      <c r="D2122" s="4">
        <v>87.5</v>
      </c>
      <c r="E2122" s="4">
        <v>452086.25</v>
      </c>
    </row>
    <row r="2123" spans="1:5" x14ac:dyDescent="0.25">
      <c r="A2123" s="2" t="s">
        <v>13</v>
      </c>
      <c r="B2123" s="3">
        <v>108846</v>
      </c>
      <c r="C2123" s="2" t="s">
        <v>8</v>
      </c>
      <c r="D2123" s="4">
        <v>57.5</v>
      </c>
      <c r="E2123" s="4">
        <v>258385.83333333334</v>
      </c>
    </row>
    <row r="2124" spans="1:5" x14ac:dyDescent="0.25">
      <c r="A2124" s="2" t="s">
        <v>14</v>
      </c>
      <c r="B2124" s="3">
        <v>163579.5</v>
      </c>
      <c r="C2124" s="2" t="s">
        <v>55</v>
      </c>
      <c r="D2124" s="4">
        <v>135</v>
      </c>
      <c r="E2124" s="4">
        <v>410530</v>
      </c>
    </row>
    <row r="2125" spans="1:5" x14ac:dyDescent="0.25">
      <c r="A2125" s="2" t="s">
        <v>14</v>
      </c>
      <c r="B2125" s="3">
        <v>36751.5</v>
      </c>
      <c r="C2125" s="2" t="s">
        <v>68</v>
      </c>
      <c r="D2125" s="4">
        <v>147.5</v>
      </c>
      <c r="E2125" s="4">
        <v>309320.83333333337</v>
      </c>
    </row>
    <row r="2126" spans="1:5" x14ac:dyDescent="0.25">
      <c r="A2126" s="2" t="s">
        <v>15</v>
      </c>
      <c r="B2126" s="3">
        <v>184662</v>
      </c>
      <c r="C2126" s="2" t="s">
        <v>47</v>
      </c>
      <c r="D2126" s="4">
        <v>37.5</v>
      </c>
      <c r="E2126" s="4">
        <v>116128.75</v>
      </c>
    </row>
    <row r="2127" spans="1:5" x14ac:dyDescent="0.25">
      <c r="A2127" s="2" t="s">
        <v>13</v>
      </c>
      <c r="B2127" s="3">
        <v>47146.5</v>
      </c>
      <c r="C2127" s="2" t="s">
        <v>61</v>
      </c>
      <c r="D2127" s="4">
        <v>80</v>
      </c>
      <c r="E2127" s="4">
        <v>349707.91666666669</v>
      </c>
    </row>
    <row r="2128" spans="1:5" x14ac:dyDescent="0.25">
      <c r="A2128" s="2" t="s">
        <v>31</v>
      </c>
      <c r="B2128" s="3">
        <v>243238.5</v>
      </c>
      <c r="C2128" s="2" t="s">
        <v>25</v>
      </c>
      <c r="D2128" s="4">
        <v>2.5</v>
      </c>
      <c r="E2128" s="4">
        <v>20028.333333333336</v>
      </c>
    </row>
    <row r="2129" spans="1:5" x14ac:dyDescent="0.25">
      <c r="A2129" s="2" t="s">
        <v>14</v>
      </c>
      <c r="B2129" s="3">
        <v>210928.5</v>
      </c>
      <c r="C2129" s="2" t="s">
        <v>51</v>
      </c>
      <c r="D2129" s="4">
        <v>32.5</v>
      </c>
      <c r="E2129" s="4">
        <v>106800.83333333334</v>
      </c>
    </row>
    <row r="2130" spans="1:5" x14ac:dyDescent="0.25">
      <c r="A2130" s="2" t="s">
        <v>9</v>
      </c>
      <c r="B2130" s="3">
        <v>64251</v>
      </c>
      <c r="C2130" s="2" t="s">
        <v>21</v>
      </c>
      <c r="D2130" s="4">
        <v>2.5</v>
      </c>
      <c r="E2130" s="4">
        <v>12606.666666666668</v>
      </c>
    </row>
    <row r="2131" spans="1:5" x14ac:dyDescent="0.25">
      <c r="A2131" s="2" t="s">
        <v>14</v>
      </c>
      <c r="B2131" s="3">
        <v>283054.5</v>
      </c>
      <c r="C2131" s="2" t="s">
        <v>27</v>
      </c>
      <c r="D2131" s="4">
        <v>70</v>
      </c>
      <c r="E2131" s="4">
        <v>125685.41666666667</v>
      </c>
    </row>
    <row r="2132" spans="1:5" x14ac:dyDescent="0.25">
      <c r="A2132" s="2" t="s">
        <v>5</v>
      </c>
      <c r="B2132" s="3">
        <v>141651</v>
      </c>
      <c r="C2132" s="2" t="s">
        <v>43</v>
      </c>
      <c r="D2132" s="4">
        <v>72.5</v>
      </c>
      <c r="E2132" s="4">
        <v>473792.08333333337</v>
      </c>
    </row>
    <row r="2133" spans="1:5" x14ac:dyDescent="0.25">
      <c r="A2133" s="2" t="s">
        <v>9</v>
      </c>
      <c r="B2133" s="3">
        <v>238243.5</v>
      </c>
      <c r="C2133" s="2" t="s">
        <v>20</v>
      </c>
      <c r="D2133" s="4">
        <v>57.5</v>
      </c>
      <c r="E2133" s="4">
        <v>158981.25</v>
      </c>
    </row>
    <row r="2134" spans="1:5" x14ac:dyDescent="0.25">
      <c r="A2134" s="2" t="s">
        <v>9</v>
      </c>
      <c r="B2134" s="3">
        <v>84613.5</v>
      </c>
      <c r="C2134" s="2" t="s">
        <v>20</v>
      </c>
      <c r="D2134" s="4">
        <v>87.5</v>
      </c>
      <c r="E2134" s="4">
        <v>220108.33333333334</v>
      </c>
    </row>
    <row r="2135" spans="1:5" x14ac:dyDescent="0.25">
      <c r="A2135" s="2" t="s">
        <v>13</v>
      </c>
      <c r="B2135" s="3">
        <v>193252.5</v>
      </c>
      <c r="C2135" s="2" t="s">
        <v>12</v>
      </c>
      <c r="D2135" s="4">
        <v>10</v>
      </c>
      <c r="E2135" s="4">
        <v>48622.083333333336</v>
      </c>
    </row>
    <row r="2136" spans="1:5" x14ac:dyDescent="0.25">
      <c r="A2136" s="2" t="s">
        <v>13</v>
      </c>
      <c r="B2136" s="3">
        <v>80325</v>
      </c>
      <c r="C2136" s="2" t="s">
        <v>21</v>
      </c>
      <c r="D2136" s="4">
        <v>2.5</v>
      </c>
      <c r="E2136" s="4">
        <v>11818.75</v>
      </c>
    </row>
    <row r="2137" spans="1:5" x14ac:dyDescent="0.25">
      <c r="A2137" s="2" t="s">
        <v>14</v>
      </c>
      <c r="B2137" s="3">
        <v>284895</v>
      </c>
      <c r="C2137" s="2" t="s">
        <v>90</v>
      </c>
      <c r="D2137" s="4">
        <v>5</v>
      </c>
      <c r="E2137" s="4">
        <v>14538.333333333334</v>
      </c>
    </row>
    <row r="2138" spans="1:5" x14ac:dyDescent="0.25">
      <c r="A2138" s="2" t="s">
        <v>14</v>
      </c>
      <c r="B2138" s="3">
        <v>79821</v>
      </c>
      <c r="C2138" s="2" t="s">
        <v>20</v>
      </c>
      <c r="D2138" s="4">
        <v>152.5</v>
      </c>
      <c r="E2138" s="4">
        <v>379115</v>
      </c>
    </row>
    <row r="2139" spans="1:5" x14ac:dyDescent="0.25">
      <c r="A2139" s="2" t="s">
        <v>15</v>
      </c>
      <c r="B2139" s="3">
        <v>109548</v>
      </c>
      <c r="C2139" s="2" t="s">
        <v>8</v>
      </c>
      <c r="D2139" s="4">
        <v>140</v>
      </c>
      <c r="E2139" s="4">
        <v>790687.08333333337</v>
      </c>
    </row>
    <row r="2140" spans="1:5" x14ac:dyDescent="0.25">
      <c r="A2140" s="2" t="s">
        <v>14</v>
      </c>
      <c r="B2140" s="3">
        <v>263389.5</v>
      </c>
      <c r="C2140" s="2" t="s">
        <v>101</v>
      </c>
      <c r="D2140" s="4">
        <v>12.5</v>
      </c>
      <c r="E2140" s="4">
        <v>81409.583333333343</v>
      </c>
    </row>
    <row r="2141" spans="1:5" x14ac:dyDescent="0.25">
      <c r="A2141" s="2" t="s">
        <v>29</v>
      </c>
      <c r="B2141" s="3">
        <v>166365</v>
      </c>
      <c r="C2141" s="2" t="s">
        <v>8</v>
      </c>
      <c r="D2141" s="4">
        <v>5</v>
      </c>
      <c r="E2141" s="4">
        <v>32304.583333333336</v>
      </c>
    </row>
    <row r="2142" spans="1:5" x14ac:dyDescent="0.25">
      <c r="A2142" s="2" t="s">
        <v>5</v>
      </c>
      <c r="B2142" s="3">
        <v>120609</v>
      </c>
      <c r="C2142" s="2" t="s">
        <v>21</v>
      </c>
      <c r="D2142" s="4">
        <v>17.5</v>
      </c>
      <c r="E2142" s="4">
        <v>71573.333333333343</v>
      </c>
    </row>
    <row r="2143" spans="1:5" x14ac:dyDescent="0.25">
      <c r="A2143" s="2" t="s">
        <v>5</v>
      </c>
      <c r="B2143" s="3">
        <v>283032</v>
      </c>
      <c r="C2143" s="2" t="s">
        <v>27</v>
      </c>
      <c r="D2143" s="4">
        <v>22.5</v>
      </c>
      <c r="E2143" s="4">
        <v>46766.666666666672</v>
      </c>
    </row>
    <row r="2144" spans="1:5" x14ac:dyDescent="0.25">
      <c r="A2144" s="2" t="s">
        <v>14</v>
      </c>
      <c r="B2144" s="3">
        <v>137907</v>
      </c>
      <c r="C2144" s="2" t="s">
        <v>16</v>
      </c>
      <c r="D2144" s="4">
        <v>15</v>
      </c>
      <c r="E2144" s="4">
        <v>53730.833333333336</v>
      </c>
    </row>
    <row r="2145" spans="1:5" x14ac:dyDescent="0.25">
      <c r="A2145" s="2" t="s">
        <v>5</v>
      </c>
      <c r="B2145" s="3">
        <v>44406</v>
      </c>
      <c r="C2145" s="2" t="s">
        <v>25</v>
      </c>
      <c r="D2145" s="4">
        <v>75</v>
      </c>
      <c r="E2145" s="4">
        <v>334585</v>
      </c>
    </row>
    <row r="2146" spans="1:5" x14ac:dyDescent="0.25">
      <c r="A2146" s="2" t="s">
        <v>13</v>
      </c>
      <c r="B2146" s="3">
        <v>43695</v>
      </c>
      <c r="C2146" s="2" t="s">
        <v>61</v>
      </c>
      <c r="D2146" s="4">
        <v>55</v>
      </c>
      <c r="E2146" s="4">
        <v>222192.5</v>
      </c>
    </row>
    <row r="2147" spans="1:5" x14ac:dyDescent="0.25">
      <c r="A2147" s="2" t="s">
        <v>14</v>
      </c>
      <c r="B2147" s="3">
        <v>48991.5</v>
      </c>
      <c r="C2147" s="2" t="s">
        <v>25</v>
      </c>
      <c r="D2147" s="4">
        <v>35</v>
      </c>
      <c r="E2147" s="4">
        <v>244559.16666666669</v>
      </c>
    </row>
    <row r="2148" spans="1:5" x14ac:dyDescent="0.25">
      <c r="A2148" s="2" t="s">
        <v>15</v>
      </c>
      <c r="B2148" s="3">
        <v>123408</v>
      </c>
      <c r="C2148" s="2" t="s">
        <v>12</v>
      </c>
      <c r="D2148" s="4">
        <v>20</v>
      </c>
      <c r="E2148" s="4">
        <v>86442.083333333343</v>
      </c>
    </row>
    <row r="2149" spans="1:5" x14ac:dyDescent="0.25">
      <c r="A2149" s="2" t="s">
        <v>9</v>
      </c>
      <c r="B2149" s="3">
        <v>163615.5</v>
      </c>
      <c r="C2149" s="2" t="s">
        <v>66</v>
      </c>
      <c r="D2149" s="4">
        <v>5</v>
      </c>
      <c r="E2149" s="4">
        <v>20002.916666666668</v>
      </c>
    </row>
    <row r="2150" spans="1:5" x14ac:dyDescent="0.25">
      <c r="A2150" s="2" t="s">
        <v>15</v>
      </c>
      <c r="B2150" s="3">
        <v>109543.5</v>
      </c>
      <c r="C2150" s="2" t="s">
        <v>8</v>
      </c>
      <c r="D2150" s="4">
        <v>55</v>
      </c>
      <c r="E2150" s="4">
        <v>260927.5</v>
      </c>
    </row>
    <row r="2151" spans="1:5" x14ac:dyDescent="0.25">
      <c r="A2151" s="2" t="s">
        <v>14</v>
      </c>
      <c r="B2151" s="3">
        <v>296896.5</v>
      </c>
      <c r="C2151" s="2" t="s">
        <v>59</v>
      </c>
      <c r="D2151" s="4">
        <v>12.5</v>
      </c>
      <c r="E2151" s="4">
        <v>26026.666666666668</v>
      </c>
    </row>
    <row r="2152" spans="1:5" x14ac:dyDescent="0.25">
      <c r="A2152" s="2" t="s">
        <v>29</v>
      </c>
      <c r="B2152" s="3">
        <v>166351.5</v>
      </c>
      <c r="C2152" s="2" t="s">
        <v>8</v>
      </c>
      <c r="D2152" s="4">
        <v>5</v>
      </c>
      <c r="E2152" s="4">
        <v>43538.75</v>
      </c>
    </row>
    <row r="2153" spans="1:5" x14ac:dyDescent="0.25">
      <c r="A2153" s="2" t="s">
        <v>62</v>
      </c>
      <c r="B2153" s="3">
        <v>228568.5</v>
      </c>
      <c r="C2153" s="2" t="s">
        <v>16</v>
      </c>
      <c r="D2153" s="4">
        <v>25</v>
      </c>
      <c r="E2153" s="4">
        <v>90890</v>
      </c>
    </row>
    <row r="2154" spans="1:5" x14ac:dyDescent="0.25">
      <c r="A2154" s="2" t="s">
        <v>5</v>
      </c>
      <c r="B2154" s="3">
        <v>78727.5</v>
      </c>
      <c r="C2154" s="2" t="s">
        <v>20</v>
      </c>
      <c r="D2154" s="4">
        <v>72.5</v>
      </c>
      <c r="E2154" s="4">
        <v>192607.5</v>
      </c>
    </row>
    <row r="2155" spans="1:5" x14ac:dyDescent="0.25">
      <c r="A2155" s="2" t="s">
        <v>11</v>
      </c>
      <c r="B2155" s="3">
        <v>282915</v>
      </c>
      <c r="C2155" s="2" t="s">
        <v>27</v>
      </c>
      <c r="D2155" s="4">
        <v>50</v>
      </c>
      <c r="E2155" s="4">
        <v>95312.5</v>
      </c>
    </row>
    <row r="2156" spans="1:5" x14ac:dyDescent="0.25">
      <c r="A2156" s="2" t="s">
        <v>14</v>
      </c>
      <c r="B2156" s="3">
        <v>56133</v>
      </c>
      <c r="C2156" s="2" t="s">
        <v>32</v>
      </c>
      <c r="D2156" s="4">
        <v>255</v>
      </c>
      <c r="E2156" s="4">
        <v>612567.08333333337</v>
      </c>
    </row>
    <row r="2157" spans="1:5" x14ac:dyDescent="0.25">
      <c r="A2157" s="2" t="s">
        <v>13</v>
      </c>
      <c r="B2157" s="3">
        <v>293715</v>
      </c>
      <c r="C2157" s="2" t="s">
        <v>19</v>
      </c>
      <c r="D2157" s="4">
        <v>37.5</v>
      </c>
      <c r="E2157" s="4">
        <v>80901.25</v>
      </c>
    </row>
    <row r="2158" spans="1:5" x14ac:dyDescent="0.25">
      <c r="A2158" s="2" t="s">
        <v>13</v>
      </c>
      <c r="B2158" s="3">
        <v>161244</v>
      </c>
      <c r="C2158" s="2" t="s">
        <v>66</v>
      </c>
      <c r="D2158" s="4">
        <v>7.5</v>
      </c>
      <c r="E2158" s="4">
        <v>41225.833333333336</v>
      </c>
    </row>
    <row r="2159" spans="1:5" x14ac:dyDescent="0.25">
      <c r="A2159" s="2" t="s">
        <v>5</v>
      </c>
      <c r="B2159" s="3">
        <v>114358.5</v>
      </c>
      <c r="C2159" s="2" t="s">
        <v>12</v>
      </c>
      <c r="D2159" s="4">
        <v>15</v>
      </c>
      <c r="E2159" s="4">
        <v>105555.41666666667</v>
      </c>
    </row>
    <row r="2160" spans="1:5" x14ac:dyDescent="0.25">
      <c r="A2160" s="2" t="s">
        <v>5</v>
      </c>
      <c r="B2160" s="3">
        <v>254128.5</v>
      </c>
      <c r="C2160" s="2" t="s">
        <v>73</v>
      </c>
      <c r="D2160" s="4">
        <v>2.5</v>
      </c>
      <c r="E2160" s="4">
        <v>10776.666666666668</v>
      </c>
    </row>
    <row r="2161" spans="1:5" x14ac:dyDescent="0.25">
      <c r="A2161" s="2" t="s">
        <v>29</v>
      </c>
      <c r="B2161" s="3">
        <v>169425</v>
      </c>
      <c r="C2161" s="2" t="s">
        <v>25</v>
      </c>
      <c r="D2161" s="4">
        <v>50</v>
      </c>
      <c r="E2161" s="4">
        <v>211492.08333333334</v>
      </c>
    </row>
    <row r="2162" spans="1:5" x14ac:dyDescent="0.25">
      <c r="A2162" s="2" t="s">
        <v>14</v>
      </c>
      <c r="B2162" s="3">
        <v>47605.5</v>
      </c>
      <c r="C2162" s="2" t="s">
        <v>25</v>
      </c>
      <c r="D2162" s="4">
        <v>35</v>
      </c>
      <c r="E2162" s="4">
        <v>198377.08333333334</v>
      </c>
    </row>
    <row r="2163" spans="1:5" x14ac:dyDescent="0.25">
      <c r="A2163" s="2" t="s">
        <v>11</v>
      </c>
      <c r="B2163" s="3">
        <v>154566</v>
      </c>
      <c r="C2163" s="2" t="s">
        <v>28</v>
      </c>
      <c r="D2163" s="4">
        <v>5</v>
      </c>
      <c r="E2163" s="4">
        <v>16622.5</v>
      </c>
    </row>
    <row r="2164" spans="1:5" x14ac:dyDescent="0.25">
      <c r="A2164" s="2" t="s">
        <v>13</v>
      </c>
      <c r="B2164" s="3">
        <v>108841.5</v>
      </c>
      <c r="C2164" s="2" t="s">
        <v>8</v>
      </c>
      <c r="D2164" s="4">
        <v>52.5</v>
      </c>
      <c r="E2164" s="4">
        <v>315751.25</v>
      </c>
    </row>
    <row r="2165" spans="1:5" x14ac:dyDescent="0.25">
      <c r="A2165" s="2" t="s">
        <v>14</v>
      </c>
      <c r="B2165" s="3">
        <v>297045</v>
      </c>
      <c r="C2165" s="2" t="s">
        <v>43</v>
      </c>
      <c r="D2165" s="4">
        <v>10</v>
      </c>
      <c r="E2165" s="4">
        <v>78740.833333333343</v>
      </c>
    </row>
    <row r="2166" spans="1:5" x14ac:dyDescent="0.25">
      <c r="A2166" s="2" t="s">
        <v>13</v>
      </c>
      <c r="B2166" s="3">
        <v>275476.5</v>
      </c>
      <c r="C2166" s="2" t="s">
        <v>51</v>
      </c>
      <c r="D2166" s="4">
        <v>7.5</v>
      </c>
      <c r="E2166" s="4">
        <v>34312.5</v>
      </c>
    </row>
    <row r="2167" spans="1:5" x14ac:dyDescent="0.25">
      <c r="A2167" s="2" t="s">
        <v>15</v>
      </c>
      <c r="B2167" s="3">
        <v>41044.5</v>
      </c>
      <c r="C2167" s="2" t="s">
        <v>26</v>
      </c>
      <c r="D2167" s="4">
        <v>40</v>
      </c>
      <c r="E2167" s="4">
        <v>622555.83333333337</v>
      </c>
    </row>
    <row r="2168" spans="1:5" x14ac:dyDescent="0.25">
      <c r="A2168" s="2" t="s">
        <v>14</v>
      </c>
      <c r="B2168" s="3">
        <v>77971.5</v>
      </c>
      <c r="C2168" s="2" t="s">
        <v>103</v>
      </c>
      <c r="D2168" s="4">
        <v>70</v>
      </c>
      <c r="E2168" s="4">
        <v>599528.33333333337</v>
      </c>
    </row>
    <row r="2169" spans="1:5" x14ac:dyDescent="0.25">
      <c r="A2169" s="2" t="s">
        <v>5</v>
      </c>
      <c r="B2169" s="3">
        <v>61357.5</v>
      </c>
      <c r="C2169" s="2" t="s">
        <v>69</v>
      </c>
      <c r="D2169" s="4">
        <v>50</v>
      </c>
      <c r="E2169" s="4">
        <v>204960</v>
      </c>
    </row>
    <row r="2170" spans="1:5" x14ac:dyDescent="0.25">
      <c r="A2170" s="2" t="s">
        <v>5</v>
      </c>
      <c r="B2170" s="3">
        <v>237582</v>
      </c>
      <c r="C2170" s="2" t="s">
        <v>48</v>
      </c>
      <c r="D2170" s="4">
        <v>25</v>
      </c>
      <c r="E2170" s="4">
        <v>73810</v>
      </c>
    </row>
    <row r="2171" spans="1:5" x14ac:dyDescent="0.25">
      <c r="A2171" s="2" t="s">
        <v>17</v>
      </c>
      <c r="B2171" s="3">
        <v>85941</v>
      </c>
      <c r="C2171" s="2" t="s">
        <v>20</v>
      </c>
      <c r="D2171" s="4">
        <v>75</v>
      </c>
      <c r="E2171" s="4">
        <v>171816.66666666669</v>
      </c>
    </row>
    <row r="2172" spans="1:5" x14ac:dyDescent="0.25">
      <c r="A2172" s="2" t="s">
        <v>14</v>
      </c>
      <c r="B2172" s="3">
        <v>106591.5</v>
      </c>
      <c r="C2172" s="2" t="s">
        <v>30</v>
      </c>
      <c r="D2172" s="4">
        <v>362.5</v>
      </c>
      <c r="E2172" s="4">
        <v>1301231.6666666667</v>
      </c>
    </row>
    <row r="2173" spans="1:5" x14ac:dyDescent="0.25">
      <c r="A2173" s="2" t="s">
        <v>14</v>
      </c>
      <c r="B2173" s="3">
        <v>254106</v>
      </c>
      <c r="C2173" s="2" t="s">
        <v>73</v>
      </c>
      <c r="D2173" s="4">
        <v>2.5</v>
      </c>
      <c r="E2173" s="4">
        <v>7472.5</v>
      </c>
    </row>
    <row r="2174" spans="1:5" x14ac:dyDescent="0.25">
      <c r="A2174" s="2" t="s">
        <v>5</v>
      </c>
      <c r="B2174" s="3">
        <v>106731</v>
      </c>
      <c r="C2174" s="2" t="s">
        <v>30</v>
      </c>
      <c r="D2174" s="4">
        <v>97.5</v>
      </c>
      <c r="E2174" s="4">
        <v>405980.41666666669</v>
      </c>
    </row>
    <row r="2175" spans="1:5" x14ac:dyDescent="0.25">
      <c r="A2175" s="2" t="s">
        <v>17</v>
      </c>
      <c r="B2175" s="3">
        <v>103770</v>
      </c>
      <c r="C2175" s="2" t="s">
        <v>34</v>
      </c>
      <c r="D2175" s="4">
        <v>32.5</v>
      </c>
      <c r="E2175" s="4">
        <v>83976.666666666672</v>
      </c>
    </row>
    <row r="2176" spans="1:5" x14ac:dyDescent="0.25">
      <c r="A2176" s="2" t="s">
        <v>13</v>
      </c>
      <c r="B2176" s="3">
        <v>242023.5</v>
      </c>
      <c r="C2176" s="2" t="s">
        <v>25</v>
      </c>
      <c r="D2176" s="4">
        <v>7.5</v>
      </c>
      <c r="E2176" s="4">
        <v>27678.75</v>
      </c>
    </row>
    <row r="2177" spans="1:5" x14ac:dyDescent="0.25">
      <c r="A2177" s="2" t="s">
        <v>5</v>
      </c>
      <c r="B2177" s="3">
        <v>73930.5</v>
      </c>
      <c r="C2177" s="2" t="s">
        <v>43</v>
      </c>
      <c r="D2177" s="4">
        <v>57.5</v>
      </c>
      <c r="E2177" s="4">
        <v>416426.66666666669</v>
      </c>
    </row>
    <row r="2178" spans="1:5" x14ac:dyDescent="0.25">
      <c r="A2178" s="2" t="s">
        <v>13</v>
      </c>
      <c r="B2178" s="3">
        <v>80424</v>
      </c>
      <c r="C2178" s="2" t="s">
        <v>21</v>
      </c>
      <c r="D2178" s="4">
        <v>12.5</v>
      </c>
      <c r="E2178" s="4">
        <v>25391.25</v>
      </c>
    </row>
    <row r="2179" spans="1:5" x14ac:dyDescent="0.25">
      <c r="A2179" s="2" t="s">
        <v>31</v>
      </c>
      <c r="B2179" s="3">
        <v>240385.5</v>
      </c>
      <c r="C2179" s="2" t="s">
        <v>43</v>
      </c>
      <c r="D2179" s="4">
        <v>67.5</v>
      </c>
      <c r="E2179" s="4">
        <v>357180.41666666669</v>
      </c>
    </row>
    <row r="2180" spans="1:5" x14ac:dyDescent="0.25">
      <c r="A2180" s="2" t="s">
        <v>13</v>
      </c>
      <c r="B2180" s="3">
        <v>70492.5</v>
      </c>
      <c r="C2180" s="2" t="s">
        <v>43</v>
      </c>
      <c r="D2180" s="4">
        <v>132.5</v>
      </c>
      <c r="E2180" s="4">
        <v>732559.16666666674</v>
      </c>
    </row>
    <row r="2181" spans="1:5" x14ac:dyDescent="0.25">
      <c r="A2181" s="2" t="s">
        <v>5</v>
      </c>
      <c r="B2181" s="3">
        <v>44397</v>
      </c>
      <c r="C2181" s="2" t="s">
        <v>25</v>
      </c>
      <c r="D2181" s="4">
        <v>52.5</v>
      </c>
      <c r="E2181" s="4">
        <v>318445.41666666669</v>
      </c>
    </row>
    <row r="2182" spans="1:5" x14ac:dyDescent="0.25">
      <c r="A2182" s="2" t="s">
        <v>15</v>
      </c>
      <c r="B2182" s="3">
        <v>206532</v>
      </c>
      <c r="C2182" s="2" t="s">
        <v>20</v>
      </c>
      <c r="D2182" s="4">
        <v>37.5</v>
      </c>
      <c r="E2182" s="4">
        <v>94931.25</v>
      </c>
    </row>
    <row r="2183" spans="1:5" x14ac:dyDescent="0.25">
      <c r="A2183" s="2" t="s">
        <v>5</v>
      </c>
      <c r="B2183" s="3">
        <v>264298.5</v>
      </c>
      <c r="C2183" s="2" t="s">
        <v>43</v>
      </c>
      <c r="D2183" s="4">
        <v>32.5</v>
      </c>
      <c r="E2183" s="4">
        <v>198732.91666666669</v>
      </c>
    </row>
    <row r="2184" spans="1:5" x14ac:dyDescent="0.25">
      <c r="A2184" s="2" t="s">
        <v>5</v>
      </c>
      <c r="B2184" s="3">
        <v>283261.5</v>
      </c>
      <c r="C2184" s="2" t="s">
        <v>27</v>
      </c>
      <c r="D2184" s="4">
        <v>40</v>
      </c>
      <c r="E2184" s="4">
        <v>68116.666666666672</v>
      </c>
    </row>
    <row r="2185" spans="1:5" x14ac:dyDescent="0.25">
      <c r="A2185" s="2" t="s">
        <v>15</v>
      </c>
      <c r="B2185" s="3">
        <v>73071</v>
      </c>
      <c r="C2185" s="2" t="s">
        <v>43</v>
      </c>
      <c r="D2185" s="4">
        <v>92.5</v>
      </c>
      <c r="E2185" s="4">
        <v>567325.41666666674</v>
      </c>
    </row>
    <row r="2186" spans="1:5" x14ac:dyDescent="0.25">
      <c r="A2186" s="2" t="s">
        <v>5</v>
      </c>
      <c r="B2186" s="3">
        <v>134887.5</v>
      </c>
      <c r="C2186" s="2" t="s">
        <v>8</v>
      </c>
      <c r="D2186" s="4">
        <v>55</v>
      </c>
      <c r="E2186" s="4">
        <v>243364.58333333334</v>
      </c>
    </row>
    <row r="2187" spans="1:5" x14ac:dyDescent="0.25">
      <c r="A2187" s="2" t="s">
        <v>14</v>
      </c>
      <c r="B2187" s="3">
        <v>161329.5</v>
      </c>
      <c r="C2187" s="2" t="s">
        <v>66</v>
      </c>
      <c r="D2187" s="4">
        <v>7.5</v>
      </c>
      <c r="E2187" s="4">
        <v>37438.75</v>
      </c>
    </row>
    <row r="2188" spans="1:5" x14ac:dyDescent="0.25">
      <c r="A2188" s="2" t="s">
        <v>9</v>
      </c>
      <c r="B2188" s="3">
        <v>146011.5</v>
      </c>
      <c r="C2188" s="2" t="s">
        <v>23</v>
      </c>
      <c r="D2188" s="4">
        <v>15</v>
      </c>
      <c r="E2188" s="4">
        <v>30118.75</v>
      </c>
    </row>
    <row r="2189" spans="1:5" x14ac:dyDescent="0.25">
      <c r="A2189" s="2" t="s">
        <v>5</v>
      </c>
      <c r="B2189" s="3">
        <v>129249</v>
      </c>
      <c r="C2189" s="2" t="s">
        <v>12</v>
      </c>
      <c r="D2189" s="4">
        <v>5</v>
      </c>
      <c r="E2189" s="4">
        <v>26128.333333333336</v>
      </c>
    </row>
    <row r="2190" spans="1:5" x14ac:dyDescent="0.25">
      <c r="A2190" s="2" t="s">
        <v>15</v>
      </c>
      <c r="B2190" s="3">
        <v>86175</v>
      </c>
      <c r="C2190" s="2" t="s">
        <v>21</v>
      </c>
      <c r="D2190" s="4">
        <v>15</v>
      </c>
      <c r="E2190" s="4">
        <v>73606.666666666672</v>
      </c>
    </row>
    <row r="2191" spans="1:5" x14ac:dyDescent="0.25">
      <c r="A2191" s="2" t="s">
        <v>35</v>
      </c>
      <c r="B2191" s="3">
        <v>264505.5</v>
      </c>
      <c r="C2191" s="2" t="s">
        <v>34</v>
      </c>
      <c r="D2191" s="4">
        <v>15</v>
      </c>
      <c r="E2191" s="4">
        <v>35761.25</v>
      </c>
    </row>
    <row r="2192" spans="1:5" x14ac:dyDescent="0.25">
      <c r="A2192" s="2" t="s">
        <v>14</v>
      </c>
      <c r="B2192" s="3">
        <v>15606</v>
      </c>
      <c r="C2192" s="2" t="s">
        <v>80</v>
      </c>
      <c r="D2192" s="4">
        <v>107.5</v>
      </c>
      <c r="E2192" s="4">
        <v>425144.58333333337</v>
      </c>
    </row>
    <row r="2193" spans="1:5" x14ac:dyDescent="0.25">
      <c r="A2193" s="2" t="s">
        <v>9</v>
      </c>
      <c r="B2193" s="3">
        <v>221616</v>
      </c>
      <c r="C2193" s="2" t="s">
        <v>20</v>
      </c>
      <c r="D2193" s="4">
        <v>87.5</v>
      </c>
      <c r="E2193" s="4">
        <v>219472.91666666669</v>
      </c>
    </row>
    <row r="2194" spans="1:5" x14ac:dyDescent="0.25">
      <c r="A2194" s="2" t="s">
        <v>29</v>
      </c>
      <c r="B2194" s="3">
        <v>205204.5</v>
      </c>
      <c r="C2194" s="2" t="s">
        <v>8</v>
      </c>
      <c r="D2194" s="4">
        <v>32.5</v>
      </c>
      <c r="E2194" s="4">
        <v>205061.66666666669</v>
      </c>
    </row>
    <row r="2195" spans="1:5" x14ac:dyDescent="0.25">
      <c r="A2195" s="2" t="s">
        <v>5</v>
      </c>
      <c r="B2195" s="3">
        <v>110340</v>
      </c>
      <c r="C2195" s="2" t="s">
        <v>8</v>
      </c>
      <c r="D2195" s="4">
        <v>102.5</v>
      </c>
      <c r="E2195" s="4">
        <v>516288.75</v>
      </c>
    </row>
    <row r="2196" spans="1:5" x14ac:dyDescent="0.25">
      <c r="A2196" s="2" t="s">
        <v>5</v>
      </c>
      <c r="B2196" s="3">
        <v>242473.5</v>
      </c>
      <c r="C2196" s="2" t="s">
        <v>67</v>
      </c>
      <c r="D2196" s="4">
        <v>42.5</v>
      </c>
      <c r="E2196" s="4">
        <v>151559.58333333334</v>
      </c>
    </row>
    <row r="2197" spans="1:5" x14ac:dyDescent="0.25">
      <c r="A2197" s="2" t="s">
        <v>13</v>
      </c>
      <c r="B2197" s="3">
        <v>73858.5</v>
      </c>
      <c r="C2197" s="2" t="s">
        <v>34</v>
      </c>
      <c r="D2197" s="4">
        <v>25</v>
      </c>
      <c r="E2197" s="4">
        <v>73962.5</v>
      </c>
    </row>
    <row r="2198" spans="1:5" x14ac:dyDescent="0.25">
      <c r="A2198" s="2" t="s">
        <v>13</v>
      </c>
      <c r="B2198" s="3">
        <v>242050.5</v>
      </c>
      <c r="C2198" s="2" t="s">
        <v>25</v>
      </c>
      <c r="D2198" s="4">
        <v>2.5</v>
      </c>
      <c r="E2198" s="4">
        <v>5210.416666666667</v>
      </c>
    </row>
    <row r="2199" spans="1:5" x14ac:dyDescent="0.25">
      <c r="A2199" s="2" t="s">
        <v>33</v>
      </c>
      <c r="B2199" s="3">
        <v>271080</v>
      </c>
      <c r="C2199" s="2" t="s">
        <v>25</v>
      </c>
      <c r="D2199" s="4">
        <v>27.5</v>
      </c>
      <c r="E2199" s="4">
        <v>126320.83333333334</v>
      </c>
    </row>
    <row r="2200" spans="1:5" x14ac:dyDescent="0.25">
      <c r="A2200" s="2" t="s">
        <v>5</v>
      </c>
      <c r="B2200" s="3">
        <v>222898.5</v>
      </c>
      <c r="C2200" s="2" t="s">
        <v>6</v>
      </c>
      <c r="D2200" s="4">
        <v>7.5</v>
      </c>
      <c r="E2200" s="4">
        <v>22265</v>
      </c>
    </row>
    <row r="2201" spans="1:5" x14ac:dyDescent="0.25">
      <c r="A2201" s="2" t="s">
        <v>14</v>
      </c>
      <c r="B2201" s="3">
        <v>89856</v>
      </c>
      <c r="C2201" s="2" t="s">
        <v>43</v>
      </c>
      <c r="D2201" s="4">
        <v>77.5</v>
      </c>
      <c r="E2201" s="4">
        <v>665332.08333333337</v>
      </c>
    </row>
    <row r="2202" spans="1:5" x14ac:dyDescent="0.25">
      <c r="A2202" s="2" t="s">
        <v>15</v>
      </c>
      <c r="B2202" s="3">
        <v>80968.5</v>
      </c>
      <c r="C2202" s="2" t="s">
        <v>20</v>
      </c>
      <c r="D2202" s="4">
        <v>35</v>
      </c>
      <c r="E2202" s="4">
        <v>74725</v>
      </c>
    </row>
    <row r="2203" spans="1:5" x14ac:dyDescent="0.25">
      <c r="A2203" s="2" t="s">
        <v>17</v>
      </c>
      <c r="B2203" s="3">
        <v>244651.5</v>
      </c>
      <c r="C2203" s="2" t="s">
        <v>70</v>
      </c>
      <c r="D2203" s="4">
        <v>245</v>
      </c>
      <c r="E2203" s="4">
        <v>1000705</v>
      </c>
    </row>
    <row r="2204" spans="1:5" x14ac:dyDescent="0.25">
      <c r="A2204" s="2" t="s">
        <v>9</v>
      </c>
      <c r="B2204" s="3">
        <v>171198</v>
      </c>
      <c r="C2204" s="2" t="s">
        <v>28</v>
      </c>
      <c r="D2204" s="4">
        <v>2.5</v>
      </c>
      <c r="E2204" s="4">
        <v>9327.9166666666679</v>
      </c>
    </row>
    <row r="2205" spans="1:5" x14ac:dyDescent="0.25">
      <c r="A2205" s="2" t="s">
        <v>15</v>
      </c>
      <c r="B2205" s="3">
        <v>223492.5</v>
      </c>
      <c r="C2205" s="2" t="s">
        <v>8</v>
      </c>
      <c r="D2205" s="4">
        <v>50</v>
      </c>
      <c r="E2205" s="4">
        <v>224251.25</v>
      </c>
    </row>
    <row r="2206" spans="1:5" x14ac:dyDescent="0.25">
      <c r="A2206" s="2" t="s">
        <v>13</v>
      </c>
      <c r="B2206" s="3">
        <v>175135.5</v>
      </c>
      <c r="C2206" s="2" t="s">
        <v>8</v>
      </c>
      <c r="D2206" s="4">
        <v>12.5</v>
      </c>
      <c r="E2206" s="4">
        <v>64863.333333333336</v>
      </c>
    </row>
    <row r="2207" spans="1:5" x14ac:dyDescent="0.25">
      <c r="A2207" s="2" t="s">
        <v>14</v>
      </c>
      <c r="B2207" s="3">
        <v>128596.5</v>
      </c>
      <c r="C2207" s="2" t="s">
        <v>40</v>
      </c>
      <c r="D2207" s="4">
        <v>52.5</v>
      </c>
      <c r="E2207" s="4">
        <v>193446.25</v>
      </c>
    </row>
    <row r="2208" spans="1:5" x14ac:dyDescent="0.25">
      <c r="A2208" s="2" t="s">
        <v>14</v>
      </c>
      <c r="B2208" s="3">
        <v>107298</v>
      </c>
      <c r="C2208" s="2" t="s">
        <v>8</v>
      </c>
      <c r="D2208" s="4">
        <v>20</v>
      </c>
      <c r="E2208" s="4">
        <v>87611.25</v>
      </c>
    </row>
    <row r="2209" spans="1:5" x14ac:dyDescent="0.25">
      <c r="A2209" s="2" t="s">
        <v>15</v>
      </c>
      <c r="B2209" s="3">
        <v>39240</v>
      </c>
      <c r="C2209" s="2" t="s">
        <v>87</v>
      </c>
      <c r="D2209" s="4">
        <v>95</v>
      </c>
      <c r="E2209" s="4">
        <v>303475</v>
      </c>
    </row>
    <row r="2210" spans="1:5" x14ac:dyDescent="0.25">
      <c r="A2210" s="2" t="s">
        <v>14</v>
      </c>
      <c r="B2210" s="3">
        <v>107059.5</v>
      </c>
      <c r="C2210" s="2" t="s">
        <v>8</v>
      </c>
      <c r="D2210" s="4">
        <v>95</v>
      </c>
      <c r="E2210" s="4">
        <v>540104.16666666674</v>
      </c>
    </row>
    <row r="2211" spans="1:5" x14ac:dyDescent="0.25">
      <c r="A2211" s="2" t="s">
        <v>9</v>
      </c>
      <c r="B2211" s="3">
        <v>84609</v>
      </c>
      <c r="C2211" s="2" t="s">
        <v>20</v>
      </c>
      <c r="D2211" s="4">
        <v>112.5</v>
      </c>
      <c r="E2211" s="4">
        <v>305762.5</v>
      </c>
    </row>
    <row r="2212" spans="1:5" x14ac:dyDescent="0.25">
      <c r="A2212" s="2" t="s">
        <v>17</v>
      </c>
      <c r="B2212" s="3">
        <v>214699.5</v>
      </c>
      <c r="C2212" s="2" t="s">
        <v>55</v>
      </c>
      <c r="D2212" s="4">
        <v>77.5</v>
      </c>
      <c r="E2212" s="4">
        <v>212457.91666666669</v>
      </c>
    </row>
    <row r="2213" spans="1:5" x14ac:dyDescent="0.25">
      <c r="A2213" s="2" t="s">
        <v>14</v>
      </c>
      <c r="B2213" s="3">
        <v>161352</v>
      </c>
      <c r="C2213" s="2" t="s">
        <v>66</v>
      </c>
      <c r="D2213" s="4">
        <v>5</v>
      </c>
      <c r="E2213" s="4">
        <v>20638.333333333336</v>
      </c>
    </row>
    <row r="2214" spans="1:5" x14ac:dyDescent="0.25">
      <c r="A2214" s="2" t="s">
        <v>15</v>
      </c>
      <c r="B2214" s="3">
        <v>106758</v>
      </c>
      <c r="C2214" s="2" t="s">
        <v>30</v>
      </c>
      <c r="D2214" s="4">
        <v>285</v>
      </c>
      <c r="E2214" s="4">
        <v>1085647.5</v>
      </c>
    </row>
    <row r="2215" spans="1:5" x14ac:dyDescent="0.25">
      <c r="A2215" s="2" t="s">
        <v>9</v>
      </c>
      <c r="B2215" s="3">
        <v>46332</v>
      </c>
      <c r="C2215" s="2" t="s">
        <v>25</v>
      </c>
      <c r="D2215" s="4">
        <v>37.5</v>
      </c>
      <c r="E2215" s="4">
        <v>194895</v>
      </c>
    </row>
    <row r="2216" spans="1:5" x14ac:dyDescent="0.25">
      <c r="A2216" s="2" t="s">
        <v>11</v>
      </c>
      <c r="B2216" s="3">
        <v>227956.5</v>
      </c>
      <c r="C2216" s="2" t="s">
        <v>34</v>
      </c>
      <c r="D2216" s="4">
        <v>7.5</v>
      </c>
      <c r="E2216" s="4">
        <v>15860</v>
      </c>
    </row>
    <row r="2217" spans="1:5" x14ac:dyDescent="0.25">
      <c r="A2217" s="2" t="s">
        <v>7</v>
      </c>
      <c r="B2217" s="3">
        <v>115303.5</v>
      </c>
      <c r="C2217" s="2" t="s">
        <v>38</v>
      </c>
      <c r="D2217" s="4">
        <v>7.5</v>
      </c>
      <c r="E2217" s="4">
        <v>13572.5</v>
      </c>
    </row>
    <row r="2218" spans="1:5" x14ac:dyDescent="0.25">
      <c r="A2218" s="2" t="s">
        <v>17</v>
      </c>
      <c r="B2218" s="3">
        <v>108967.5</v>
      </c>
      <c r="C2218" s="2" t="s">
        <v>8</v>
      </c>
      <c r="D2218" s="4">
        <v>87.5</v>
      </c>
      <c r="E2218" s="4">
        <v>491177.08333333337</v>
      </c>
    </row>
    <row r="2219" spans="1:5" x14ac:dyDescent="0.25">
      <c r="A2219" s="2" t="s">
        <v>15</v>
      </c>
      <c r="B2219" s="3">
        <v>154602</v>
      </c>
      <c r="C2219" s="2" t="s">
        <v>28</v>
      </c>
      <c r="D2219" s="4">
        <v>12.5</v>
      </c>
      <c r="E2219" s="4">
        <v>44174.166666666672</v>
      </c>
    </row>
    <row r="2220" spans="1:5" x14ac:dyDescent="0.25">
      <c r="A2220" s="2" t="s">
        <v>65</v>
      </c>
      <c r="B2220" s="3">
        <v>240309</v>
      </c>
      <c r="C2220" s="2" t="s">
        <v>8</v>
      </c>
      <c r="D2220" s="4">
        <v>15</v>
      </c>
      <c r="E2220" s="4">
        <v>112316.25</v>
      </c>
    </row>
    <row r="2221" spans="1:5" x14ac:dyDescent="0.25">
      <c r="A2221" s="2" t="s">
        <v>9</v>
      </c>
      <c r="B2221" s="3">
        <v>76000.5</v>
      </c>
      <c r="C2221" s="2" t="s">
        <v>57</v>
      </c>
      <c r="D2221" s="4">
        <v>35</v>
      </c>
      <c r="E2221" s="4">
        <v>115976.25</v>
      </c>
    </row>
    <row r="2222" spans="1:5" x14ac:dyDescent="0.25">
      <c r="A2222" s="2" t="s">
        <v>17</v>
      </c>
      <c r="B2222" s="3">
        <v>109017</v>
      </c>
      <c r="C2222" s="2" t="s">
        <v>8</v>
      </c>
      <c r="D2222" s="4">
        <v>50</v>
      </c>
      <c r="E2222" s="4">
        <v>303729.16666666669</v>
      </c>
    </row>
    <row r="2223" spans="1:5" x14ac:dyDescent="0.25">
      <c r="A2223" s="2" t="s">
        <v>14</v>
      </c>
      <c r="B2223" s="3">
        <v>96318</v>
      </c>
      <c r="C2223" s="2" t="s">
        <v>50</v>
      </c>
      <c r="D2223" s="4">
        <v>47.5</v>
      </c>
      <c r="E2223" s="4">
        <v>437217.5</v>
      </c>
    </row>
    <row r="2224" spans="1:5" x14ac:dyDescent="0.25">
      <c r="A2224" s="2" t="s">
        <v>11</v>
      </c>
      <c r="B2224" s="3">
        <v>74929.5</v>
      </c>
      <c r="C2224" s="2" t="s">
        <v>43</v>
      </c>
      <c r="D2224" s="4">
        <v>100</v>
      </c>
      <c r="E2224" s="4">
        <v>493362.91666666669</v>
      </c>
    </row>
    <row r="2225" spans="1:5" x14ac:dyDescent="0.25">
      <c r="A2225" s="2" t="s">
        <v>14</v>
      </c>
      <c r="B2225" s="3">
        <v>65484</v>
      </c>
      <c r="C2225" s="2" t="s">
        <v>25</v>
      </c>
      <c r="D2225" s="4">
        <v>50</v>
      </c>
      <c r="E2225" s="4">
        <v>217897.08333333334</v>
      </c>
    </row>
    <row r="2226" spans="1:5" x14ac:dyDescent="0.25">
      <c r="A2226" s="2" t="s">
        <v>15</v>
      </c>
      <c r="B2226" s="3">
        <v>109561.5</v>
      </c>
      <c r="C2226" s="2" t="s">
        <v>8</v>
      </c>
      <c r="D2226" s="4">
        <v>92.5</v>
      </c>
      <c r="E2226" s="4">
        <v>469344.16666666669</v>
      </c>
    </row>
    <row r="2227" spans="1:5" x14ac:dyDescent="0.25">
      <c r="A2227" s="2" t="s">
        <v>14</v>
      </c>
      <c r="B2227" s="3">
        <v>106560</v>
      </c>
      <c r="C2227" s="2" t="s">
        <v>30</v>
      </c>
      <c r="D2227" s="4">
        <v>287.5</v>
      </c>
      <c r="E2227" s="4">
        <v>957267.91666666674</v>
      </c>
    </row>
    <row r="2228" spans="1:5" x14ac:dyDescent="0.25">
      <c r="A2228" s="2" t="s">
        <v>5</v>
      </c>
      <c r="B2228" s="3">
        <v>114268.5</v>
      </c>
      <c r="C2228" s="2" t="s">
        <v>12</v>
      </c>
      <c r="D2228" s="4">
        <v>5</v>
      </c>
      <c r="E2228" s="4">
        <v>18528.75</v>
      </c>
    </row>
    <row r="2229" spans="1:5" x14ac:dyDescent="0.25">
      <c r="A2229" s="2" t="s">
        <v>5</v>
      </c>
      <c r="B2229" s="3">
        <v>110335.5</v>
      </c>
      <c r="C2229" s="2" t="s">
        <v>8</v>
      </c>
      <c r="D2229" s="4">
        <v>132.5</v>
      </c>
      <c r="E2229" s="4">
        <v>712937.5</v>
      </c>
    </row>
    <row r="2230" spans="1:5" x14ac:dyDescent="0.25">
      <c r="A2230" s="2" t="s">
        <v>11</v>
      </c>
      <c r="B2230" s="3">
        <v>68211</v>
      </c>
      <c r="C2230" s="2" t="s">
        <v>20</v>
      </c>
      <c r="D2230" s="4">
        <v>162.5</v>
      </c>
      <c r="E2230" s="4">
        <v>298264.58333333337</v>
      </c>
    </row>
    <row r="2231" spans="1:5" x14ac:dyDescent="0.25">
      <c r="A2231" s="2" t="s">
        <v>13</v>
      </c>
      <c r="B2231" s="3">
        <v>119592</v>
      </c>
      <c r="C2231" s="2" t="s">
        <v>19</v>
      </c>
      <c r="D2231" s="4">
        <v>185</v>
      </c>
      <c r="E2231" s="4">
        <v>513442.08333333337</v>
      </c>
    </row>
    <row r="2232" spans="1:5" x14ac:dyDescent="0.25">
      <c r="A2232" s="2" t="s">
        <v>14</v>
      </c>
      <c r="B2232" s="3">
        <v>176044.5</v>
      </c>
      <c r="C2232" s="2" t="s">
        <v>12</v>
      </c>
      <c r="D2232" s="4">
        <v>22.5</v>
      </c>
      <c r="E2232" s="4">
        <v>124007.91666666667</v>
      </c>
    </row>
    <row r="2233" spans="1:5" x14ac:dyDescent="0.25">
      <c r="A2233" s="2" t="s">
        <v>13</v>
      </c>
      <c r="B2233" s="3">
        <v>254074.5</v>
      </c>
      <c r="C2233" s="2" t="s">
        <v>73</v>
      </c>
      <c r="D2233" s="4">
        <v>2.5</v>
      </c>
      <c r="E2233" s="4">
        <v>2770.416666666667</v>
      </c>
    </row>
    <row r="2234" spans="1:5" x14ac:dyDescent="0.25">
      <c r="A2234" s="2" t="s">
        <v>13</v>
      </c>
      <c r="B2234" s="3">
        <v>114547.5</v>
      </c>
      <c r="C2234" s="2" t="s">
        <v>8</v>
      </c>
      <c r="D2234" s="4">
        <v>45</v>
      </c>
      <c r="E2234" s="4">
        <v>274576.25</v>
      </c>
    </row>
    <row r="2235" spans="1:5" x14ac:dyDescent="0.25">
      <c r="A2235" s="2" t="s">
        <v>13</v>
      </c>
      <c r="B2235" s="3">
        <v>72306</v>
      </c>
      <c r="C2235" s="2" t="s">
        <v>115</v>
      </c>
      <c r="D2235" s="4">
        <v>10</v>
      </c>
      <c r="E2235" s="4">
        <v>30474.583333333336</v>
      </c>
    </row>
    <row r="2236" spans="1:5" x14ac:dyDescent="0.25">
      <c r="A2236" s="2" t="s">
        <v>17</v>
      </c>
      <c r="B2236" s="3">
        <v>85954.5</v>
      </c>
      <c r="C2236" s="2" t="s">
        <v>20</v>
      </c>
      <c r="D2236" s="4">
        <v>32.5</v>
      </c>
      <c r="E2236" s="4">
        <v>75868.75</v>
      </c>
    </row>
    <row r="2237" spans="1:5" x14ac:dyDescent="0.25">
      <c r="A2237" s="2" t="s">
        <v>11</v>
      </c>
      <c r="B2237" s="3">
        <v>110871</v>
      </c>
      <c r="C2237" s="2" t="s">
        <v>8</v>
      </c>
      <c r="D2237" s="4">
        <v>77.5</v>
      </c>
      <c r="E2237" s="4">
        <v>395152.91666666669</v>
      </c>
    </row>
    <row r="2238" spans="1:5" x14ac:dyDescent="0.25">
      <c r="A2238" s="2" t="s">
        <v>15</v>
      </c>
      <c r="B2238" s="3">
        <v>169429.5</v>
      </c>
      <c r="C2238" s="2" t="s">
        <v>25</v>
      </c>
      <c r="D2238" s="4">
        <v>32.5</v>
      </c>
      <c r="E2238" s="4">
        <v>167775.41666666669</v>
      </c>
    </row>
    <row r="2239" spans="1:5" x14ac:dyDescent="0.25">
      <c r="A2239" s="2" t="s">
        <v>14</v>
      </c>
      <c r="B2239" s="3">
        <v>144256.5</v>
      </c>
      <c r="C2239" s="2" t="s">
        <v>21</v>
      </c>
      <c r="D2239" s="4">
        <v>15</v>
      </c>
      <c r="E2239" s="4">
        <v>52078.75</v>
      </c>
    </row>
    <row r="2240" spans="1:5" x14ac:dyDescent="0.25">
      <c r="A2240" s="2" t="s">
        <v>7</v>
      </c>
      <c r="B2240" s="3">
        <v>107667</v>
      </c>
      <c r="C2240" s="2" t="s">
        <v>8</v>
      </c>
      <c r="D2240" s="4">
        <v>52.5</v>
      </c>
      <c r="E2240" s="4">
        <v>200664.58333333334</v>
      </c>
    </row>
    <row r="2241" spans="1:5" x14ac:dyDescent="0.25">
      <c r="A2241" s="2" t="s">
        <v>5</v>
      </c>
      <c r="B2241" s="3">
        <v>73944</v>
      </c>
      <c r="C2241" s="2" t="s">
        <v>43</v>
      </c>
      <c r="D2241" s="4">
        <v>52.5</v>
      </c>
      <c r="E2241" s="4">
        <v>362797.5</v>
      </c>
    </row>
    <row r="2242" spans="1:5" x14ac:dyDescent="0.25">
      <c r="A2242" s="2" t="s">
        <v>14</v>
      </c>
      <c r="B2242" s="3">
        <v>106650</v>
      </c>
      <c r="C2242" s="2" t="s">
        <v>30</v>
      </c>
      <c r="D2242" s="4">
        <v>370</v>
      </c>
      <c r="E2242" s="4">
        <v>1267198.75</v>
      </c>
    </row>
    <row r="2243" spans="1:5" x14ac:dyDescent="0.25">
      <c r="A2243" s="2" t="s">
        <v>5</v>
      </c>
      <c r="B2243" s="3">
        <v>106902</v>
      </c>
      <c r="C2243" s="2" t="s">
        <v>30</v>
      </c>
      <c r="D2243" s="4">
        <v>497.5</v>
      </c>
      <c r="E2243" s="4">
        <v>1713286.6666666667</v>
      </c>
    </row>
    <row r="2244" spans="1:5" x14ac:dyDescent="0.25">
      <c r="A2244" s="2" t="s">
        <v>15</v>
      </c>
      <c r="B2244" s="3">
        <v>80190</v>
      </c>
      <c r="C2244" s="2" t="s">
        <v>16</v>
      </c>
      <c r="D2244" s="4">
        <v>60</v>
      </c>
      <c r="E2244" s="4">
        <v>313794.16666666669</v>
      </c>
    </row>
    <row r="2245" spans="1:5" x14ac:dyDescent="0.25">
      <c r="A2245" s="2" t="s">
        <v>5</v>
      </c>
      <c r="B2245" s="3">
        <v>71262</v>
      </c>
      <c r="C2245" s="2" t="s">
        <v>96</v>
      </c>
      <c r="D2245" s="4">
        <v>42.5</v>
      </c>
      <c r="E2245" s="4">
        <v>418002.5</v>
      </c>
    </row>
    <row r="2246" spans="1:5" x14ac:dyDescent="0.25">
      <c r="A2246" s="2" t="s">
        <v>5</v>
      </c>
      <c r="B2246" s="3">
        <v>61285.5</v>
      </c>
      <c r="C2246" s="2" t="s">
        <v>98</v>
      </c>
      <c r="D2246" s="4">
        <v>22.5</v>
      </c>
      <c r="E2246" s="4">
        <v>91474.583333333343</v>
      </c>
    </row>
    <row r="2247" spans="1:5" x14ac:dyDescent="0.25">
      <c r="A2247" s="2" t="s">
        <v>9</v>
      </c>
      <c r="B2247" s="3">
        <v>114601.5</v>
      </c>
      <c r="C2247" s="2" t="s">
        <v>8</v>
      </c>
      <c r="D2247" s="4">
        <v>70</v>
      </c>
      <c r="E2247" s="4">
        <v>429922.91666666669</v>
      </c>
    </row>
    <row r="2248" spans="1:5" x14ac:dyDescent="0.25">
      <c r="A2248" s="2" t="s">
        <v>5</v>
      </c>
      <c r="B2248" s="3">
        <v>145300.5</v>
      </c>
      <c r="C2248" s="2" t="s">
        <v>21</v>
      </c>
      <c r="D2248" s="4">
        <v>10</v>
      </c>
      <c r="E2248" s="4">
        <v>35202.083333333336</v>
      </c>
    </row>
    <row r="2249" spans="1:5" x14ac:dyDescent="0.25">
      <c r="A2249" s="2" t="s">
        <v>5</v>
      </c>
      <c r="B2249" s="3">
        <v>110281.5</v>
      </c>
      <c r="C2249" s="2" t="s">
        <v>8</v>
      </c>
      <c r="D2249" s="4">
        <v>17.5</v>
      </c>
      <c r="E2249" s="4">
        <v>64660</v>
      </c>
    </row>
    <row r="2250" spans="1:5" x14ac:dyDescent="0.25">
      <c r="A2250" s="2" t="s">
        <v>11</v>
      </c>
      <c r="B2250" s="3">
        <v>76968</v>
      </c>
      <c r="C2250" s="2" t="s">
        <v>16</v>
      </c>
      <c r="D2250" s="4">
        <v>127.5</v>
      </c>
      <c r="E2250" s="4">
        <v>551948.33333333337</v>
      </c>
    </row>
    <row r="2251" spans="1:5" x14ac:dyDescent="0.25">
      <c r="A2251" s="2" t="s">
        <v>29</v>
      </c>
      <c r="B2251" s="3">
        <v>283392</v>
      </c>
      <c r="C2251" s="2" t="s">
        <v>27</v>
      </c>
      <c r="D2251" s="4">
        <v>35</v>
      </c>
      <c r="E2251" s="4">
        <v>82858.333333333343</v>
      </c>
    </row>
    <row r="2252" spans="1:5" x14ac:dyDescent="0.25">
      <c r="A2252" s="2" t="s">
        <v>14</v>
      </c>
      <c r="B2252" s="3">
        <v>82345.5</v>
      </c>
      <c r="C2252" s="2" t="s">
        <v>12</v>
      </c>
      <c r="D2252" s="4">
        <v>40</v>
      </c>
      <c r="E2252" s="4">
        <v>229588.75</v>
      </c>
    </row>
    <row r="2253" spans="1:5" x14ac:dyDescent="0.25">
      <c r="A2253" s="2" t="s">
        <v>14</v>
      </c>
      <c r="B2253" s="3">
        <v>284863.5</v>
      </c>
      <c r="C2253" s="2" t="s">
        <v>136</v>
      </c>
      <c r="D2253" s="4">
        <v>15</v>
      </c>
      <c r="E2253" s="4">
        <v>74115</v>
      </c>
    </row>
    <row r="2254" spans="1:5" x14ac:dyDescent="0.25">
      <c r="A2254" s="2" t="s">
        <v>9</v>
      </c>
      <c r="B2254" s="3">
        <v>283576.5</v>
      </c>
      <c r="C2254" s="2" t="s">
        <v>27</v>
      </c>
      <c r="D2254" s="4">
        <v>42.5</v>
      </c>
      <c r="E2254" s="4">
        <v>60237.5</v>
      </c>
    </row>
    <row r="2255" spans="1:5" x14ac:dyDescent="0.25">
      <c r="A2255" s="2" t="s">
        <v>13</v>
      </c>
      <c r="B2255" s="3">
        <v>249633</v>
      </c>
      <c r="C2255" s="2" t="s">
        <v>25</v>
      </c>
      <c r="D2255" s="4">
        <v>5</v>
      </c>
      <c r="E2255" s="4">
        <v>28263.333333333336</v>
      </c>
    </row>
    <row r="2256" spans="1:5" x14ac:dyDescent="0.25">
      <c r="A2256" s="2" t="s">
        <v>5</v>
      </c>
      <c r="B2256" s="3">
        <v>59215.5</v>
      </c>
      <c r="C2256" s="2" t="s">
        <v>56</v>
      </c>
      <c r="D2256" s="4">
        <v>15</v>
      </c>
      <c r="E2256" s="4">
        <v>62652.083333333336</v>
      </c>
    </row>
    <row r="2257" spans="1:5" x14ac:dyDescent="0.25">
      <c r="A2257" s="2" t="s">
        <v>15</v>
      </c>
      <c r="B2257" s="3">
        <v>115893</v>
      </c>
      <c r="C2257" s="2" t="s">
        <v>8</v>
      </c>
      <c r="D2257" s="4">
        <v>85</v>
      </c>
      <c r="E2257" s="4">
        <v>401075</v>
      </c>
    </row>
    <row r="2258" spans="1:5" x14ac:dyDescent="0.25">
      <c r="A2258" s="2" t="s">
        <v>5</v>
      </c>
      <c r="B2258" s="3">
        <v>159876</v>
      </c>
      <c r="C2258" s="2" t="s">
        <v>66</v>
      </c>
      <c r="D2258" s="4">
        <v>2.5</v>
      </c>
      <c r="E2258" s="4">
        <v>9429.5833333333339</v>
      </c>
    </row>
    <row r="2259" spans="1:5" x14ac:dyDescent="0.25">
      <c r="A2259" s="2" t="s">
        <v>15</v>
      </c>
      <c r="B2259" s="3">
        <v>112032</v>
      </c>
      <c r="C2259" s="2" t="s">
        <v>21</v>
      </c>
      <c r="D2259" s="4">
        <v>5</v>
      </c>
      <c r="E2259" s="4">
        <v>22265</v>
      </c>
    </row>
    <row r="2260" spans="1:5" x14ac:dyDescent="0.25">
      <c r="A2260" s="2" t="s">
        <v>9</v>
      </c>
      <c r="B2260" s="3">
        <v>41017.5</v>
      </c>
      <c r="C2260" s="2" t="s">
        <v>87</v>
      </c>
      <c r="D2260" s="4">
        <v>10</v>
      </c>
      <c r="E2260" s="4">
        <v>36295</v>
      </c>
    </row>
    <row r="2261" spans="1:5" x14ac:dyDescent="0.25">
      <c r="A2261" s="2" t="s">
        <v>14</v>
      </c>
      <c r="B2261" s="3">
        <v>237604.5</v>
      </c>
      <c r="C2261" s="2" t="s">
        <v>48</v>
      </c>
      <c r="D2261" s="4">
        <v>22.5</v>
      </c>
      <c r="E2261" s="4">
        <v>52688.75</v>
      </c>
    </row>
    <row r="2262" spans="1:5" x14ac:dyDescent="0.25">
      <c r="A2262" s="2" t="s">
        <v>35</v>
      </c>
      <c r="B2262" s="3">
        <v>226021.5</v>
      </c>
      <c r="C2262" s="2" t="s">
        <v>129</v>
      </c>
      <c r="D2262" s="4">
        <v>12.5</v>
      </c>
      <c r="E2262" s="4">
        <v>34032.916666666672</v>
      </c>
    </row>
    <row r="2263" spans="1:5" x14ac:dyDescent="0.25">
      <c r="A2263" s="2" t="s">
        <v>15</v>
      </c>
      <c r="B2263" s="3">
        <v>206550</v>
      </c>
      <c r="C2263" s="2" t="s">
        <v>66</v>
      </c>
      <c r="D2263" s="4">
        <v>2.5</v>
      </c>
      <c r="E2263" s="4">
        <v>10573.333333333334</v>
      </c>
    </row>
    <row r="2264" spans="1:5" x14ac:dyDescent="0.25">
      <c r="A2264" s="2" t="s">
        <v>15</v>
      </c>
      <c r="B2264" s="3">
        <v>263398.5</v>
      </c>
      <c r="C2264" s="2" t="s">
        <v>101</v>
      </c>
      <c r="D2264" s="4">
        <v>2.5</v>
      </c>
      <c r="E2264" s="4">
        <v>10141.25</v>
      </c>
    </row>
    <row r="2265" spans="1:5" x14ac:dyDescent="0.25">
      <c r="A2265" s="2" t="s">
        <v>5</v>
      </c>
      <c r="B2265" s="3">
        <v>148180.5</v>
      </c>
      <c r="C2265" s="2" t="s">
        <v>16</v>
      </c>
      <c r="D2265" s="4">
        <v>15</v>
      </c>
      <c r="E2265" s="4">
        <v>70302.5</v>
      </c>
    </row>
    <row r="2266" spans="1:5" x14ac:dyDescent="0.25">
      <c r="A2266" s="2" t="s">
        <v>14</v>
      </c>
      <c r="B2266" s="3">
        <v>77890.5</v>
      </c>
      <c r="C2266" s="2" t="s">
        <v>16</v>
      </c>
      <c r="D2266" s="4">
        <v>30</v>
      </c>
      <c r="E2266" s="4">
        <v>156998.75</v>
      </c>
    </row>
    <row r="2267" spans="1:5" x14ac:dyDescent="0.25">
      <c r="A2267" s="2" t="s">
        <v>39</v>
      </c>
      <c r="B2267" s="3">
        <v>273127.5</v>
      </c>
      <c r="C2267" s="2" t="s">
        <v>21</v>
      </c>
      <c r="D2267" s="4">
        <v>2.5</v>
      </c>
      <c r="E2267" s="4">
        <v>10395.416666666668</v>
      </c>
    </row>
    <row r="2268" spans="1:5" x14ac:dyDescent="0.25">
      <c r="A2268" s="2" t="s">
        <v>15</v>
      </c>
      <c r="B2268" s="3">
        <v>109516.5</v>
      </c>
      <c r="C2268" s="2" t="s">
        <v>8</v>
      </c>
      <c r="D2268" s="4">
        <v>150</v>
      </c>
      <c r="E2268" s="4">
        <v>820322.91666666674</v>
      </c>
    </row>
    <row r="2269" spans="1:5" x14ac:dyDescent="0.25">
      <c r="A2269" s="2" t="s">
        <v>11</v>
      </c>
      <c r="B2269" s="3">
        <v>254115</v>
      </c>
      <c r="C2269" s="2" t="s">
        <v>73</v>
      </c>
      <c r="D2269" s="4">
        <v>2.5</v>
      </c>
      <c r="E2269" s="4">
        <v>5972.916666666667</v>
      </c>
    </row>
    <row r="2270" spans="1:5" x14ac:dyDescent="0.25">
      <c r="A2270" s="2" t="s">
        <v>15</v>
      </c>
      <c r="B2270" s="3">
        <v>193270.5</v>
      </c>
      <c r="C2270" s="2" t="s">
        <v>43</v>
      </c>
      <c r="D2270" s="4">
        <v>60</v>
      </c>
      <c r="E2270" s="4">
        <v>394517.5</v>
      </c>
    </row>
    <row r="2271" spans="1:5" x14ac:dyDescent="0.25">
      <c r="A2271" s="2" t="s">
        <v>13</v>
      </c>
      <c r="B2271" s="3">
        <v>136759.5</v>
      </c>
      <c r="C2271" s="2" t="s">
        <v>76</v>
      </c>
      <c r="D2271" s="4">
        <v>15</v>
      </c>
      <c r="E2271" s="4">
        <v>68218.333333333343</v>
      </c>
    </row>
    <row r="2272" spans="1:5" x14ac:dyDescent="0.25">
      <c r="A2272" s="2" t="s">
        <v>9</v>
      </c>
      <c r="B2272" s="3">
        <v>283522.5</v>
      </c>
      <c r="C2272" s="2" t="s">
        <v>27</v>
      </c>
      <c r="D2272" s="4">
        <v>2.5</v>
      </c>
      <c r="E2272" s="4">
        <v>5591.666666666667</v>
      </c>
    </row>
    <row r="2273" spans="1:5" x14ac:dyDescent="0.25">
      <c r="A2273" s="2" t="s">
        <v>5</v>
      </c>
      <c r="B2273" s="3">
        <v>136534.5</v>
      </c>
      <c r="C2273" s="2" t="s">
        <v>12</v>
      </c>
      <c r="D2273" s="4">
        <v>17.5</v>
      </c>
      <c r="E2273" s="4">
        <v>136919.58333333334</v>
      </c>
    </row>
    <row r="2274" spans="1:5" x14ac:dyDescent="0.25">
      <c r="A2274" s="2" t="s">
        <v>5</v>
      </c>
      <c r="B2274" s="3">
        <v>43816.5</v>
      </c>
      <c r="C2274" s="2" t="s">
        <v>78</v>
      </c>
      <c r="D2274" s="4">
        <v>7.5</v>
      </c>
      <c r="E2274" s="4">
        <v>28009.166666666668</v>
      </c>
    </row>
    <row r="2275" spans="1:5" x14ac:dyDescent="0.25">
      <c r="A2275" s="2" t="s">
        <v>5</v>
      </c>
      <c r="B2275" s="3">
        <v>202468.5</v>
      </c>
      <c r="C2275" s="2" t="s">
        <v>67</v>
      </c>
      <c r="D2275" s="4">
        <v>25</v>
      </c>
      <c r="E2275" s="4">
        <v>138165</v>
      </c>
    </row>
    <row r="2276" spans="1:5" x14ac:dyDescent="0.25">
      <c r="A2276" s="2" t="s">
        <v>11</v>
      </c>
      <c r="B2276" s="3">
        <v>76932</v>
      </c>
      <c r="C2276" s="2" t="s">
        <v>16</v>
      </c>
      <c r="D2276" s="4">
        <v>67.5</v>
      </c>
      <c r="E2276" s="4">
        <v>285683.33333333337</v>
      </c>
    </row>
    <row r="2277" spans="1:5" x14ac:dyDescent="0.25">
      <c r="A2277" s="2" t="s">
        <v>29</v>
      </c>
      <c r="B2277" s="3">
        <v>174492</v>
      </c>
      <c r="C2277" s="2" t="s">
        <v>21</v>
      </c>
      <c r="D2277" s="4">
        <v>2.5</v>
      </c>
      <c r="E2277" s="4">
        <v>3710.8333333333335</v>
      </c>
    </row>
    <row r="2278" spans="1:5" x14ac:dyDescent="0.25">
      <c r="A2278" s="2" t="s">
        <v>14</v>
      </c>
      <c r="B2278" s="3">
        <v>31824</v>
      </c>
      <c r="C2278" s="2" t="s">
        <v>21</v>
      </c>
      <c r="D2278" s="4">
        <v>25</v>
      </c>
      <c r="E2278" s="4">
        <v>85933.75</v>
      </c>
    </row>
    <row r="2279" spans="1:5" x14ac:dyDescent="0.25">
      <c r="A2279" s="2" t="s">
        <v>15</v>
      </c>
      <c r="B2279" s="3">
        <v>266800.5</v>
      </c>
      <c r="C2279" s="2" t="s">
        <v>25</v>
      </c>
      <c r="D2279" s="4">
        <v>37.5</v>
      </c>
      <c r="E2279" s="4">
        <v>126524.16666666667</v>
      </c>
    </row>
    <row r="2280" spans="1:5" x14ac:dyDescent="0.25">
      <c r="A2280" s="2" t="s">
        <v>11</v>
      </c>
      <c r="B2280" s="3">
        <v>5076</v>
      </c>
      <c r="C2280" s="2" t="s">
        <v>70</v>
      </c>
      <c r="D2280" s="4">
        <v>982.5</v>
      </c>
      <c r="E2280" s="4">
        <v>3982613.75</v>
      </c>
    </row>
    <row r="2281" spans="1:5" x14ac:dyDescent="0.25">
      <c r="A2281" s="2" t="s">
        <v>13</v>
      </c>
      <c r="B2281" s="3">
        <v>91071</v>
      </c>
      <c r="C2281" s="2" t="s">
        <v>19</v>
      </c>
      <c r="D2281" s="4">
        <v>375</v>
      </c>
      <c r="E2281" s="4">
        <v>1114571.6666666667</v>
      </c>
    </row>
    <row r="2282" spans="1:5" x14ac:dyDescent="0.25">
      <c r="A2282" s="2" t="s">
        <v>9</v>
      </c>
      <c r="B2282" s="3">
        <v>85905</v>
      </c>
      <c r="C2282" s="2" t="s">
        <v>74</v>
      </c>
      <c r="D2282" s="4">
        <v>5</v>
      </c>
      <c r="E2282" s="4">
        <v>26941.666666666668</v>
      </c>
    </row>
    <row r="2283" spans="1:5" x14ac:dyDescent="0.25">
      <c r="A2283" s="2" t="s">
        <v>29</v>
      </c>
      <c r="B2283" s="3">
        <v>169578</v>
      </c>
      <c r="C2283" s="2" t="s">
        <v>43</v>
      </c>
      <c r="D2283" s="4">
        <v>55</v>
      </c>
      <c r="E2283" s="4">
        <v>293562.5</v>
      </c>
    </row>
    <row r="2284" spans="1:5" x14ac:dyDescent="0.25">
      <c r="A2284" s="2" t="s">
        <v>9</v>
      </c>
      <c r="B2284" s="3">
        <v>64287</v>
      </c>
      <c r="C2284" s="2" t="s">
        <v>21</v>
      </c>
      <c r="D2284" s="4">
        <v>2.5</v>
      </c>
      <c r="E2284" s="4">
        <v>11183.333333333334</v>
      </c>
    </row>
    <row r="2285" spans="1:5" x14ac:dyDescent="0.25">
      <c r="A2285" s="2" t="s">
        <v>14</v>
      </c>
      <c r="B2285" s="3">
        <v>207810</v>
      </c>
      <c r="C2285" s="2" t="s">
        <v>92</v>
      </c>
      <c r="D2285" s="4">
        <v>30</v>
      </c>
      <c r="E2285" s="4">
        <v>81002.916666666672</v>
      </c>
    </row>
    <row r="2286" spans="1:5" x14ac:dyDescent="0.25">
      <c r="A2286" s="2" t="s">
        <v>9</v>
      </c>
      <c r="B2286" s="3">
        <v>152725.5</v>
      </c>
      <c r="C2286" s="2" t="s">
        <v>28</v>
      </c>
      <c r="D2286" s="4">
        <v>5</v>
      </c>
      <c r="E2286" s="4">
        <v>16622.5</v>
      </c>
    </row>
    <row r="2287" spans="1:5" x14ac:dyDescent="0.25">
      <c r="A2287" s="2" t="s">
        <v>29</v>
      </c>
      <c r="B2287" s="3">
        <v>166387.5</v>
      </c>
      <c r="C2287" s="2" t="s">
        <v>8</v>
      </c>
      <c r="D2287" s="4">
        <v>22.5</v>
      </c>
      <c r="E2287" s="4">
        <v>104386.25</v>
      </c>
    </row>
    <row r="2288" spans="1:5" x14ac:dyDescent="0.25">
      <c r="A2288" s="2" t="s">
        <v>5</v>
      </c>
      <c r="B2288" s="3">
        <v>238284</v>
      </c>
      <c r="C2288" s="2" t="s">
        <v>66</v>
      </c>
      <c r="D2288" s="4">
        <v>2.5</v>
      </c>
      <c r="E2288" s="4">
        <v>9048.3333333333339</v>
      </c>
    </row>
    <row r="2289" spans="1:5" x14ac:dyDescent="0.25">
      <c r="A2289" s="2" t="s">
        <v>62</v>
      </c>
      <c r="B2289" s="3">
        <v>227052</v>
      </c>
      <c r="C2289" s="2" t="s">
        <v>19</v>
      </c>
      <c r="D2289" s="4">
        <v>112.5</v>
      </c>
      <c r="E2289" s="4">
        <v>372328.75</v>
      </c>
    </row>
    <row r="2290" spans="1:5" x14ac:dyDescent="0.25">
      <c r="A2290" s="2" t="s">
        <v>9</v>
      </c>
      <c r="B2290" s="3">
        <v>238383</v>
      </c>
      <c r="C2290" s="2" t="s">
        <v>28</v>
      </c>
      <c r="D2290" s="4">
        <v>2.5</v>
      </c>
      <c r="E2290" s="4">
        <v>7726.666666666667</v>
      </c>
    </row>
    <row r="2291" spans="1:5" x14ac:dyDescent="0.25">
      <c r="A2291" s="2" t="s">
        <v>5</v>
      </c>
      <c r="B2291" s="3">
        <v>221080.5</v>
      </c>
      <c r="C2291" s="2" t="s">
        <v>34</v>
      </c>
      <c r="D2291" s="4">
        <v>7.5</v>
      </c>
      <c r="E2291" s="4">
        <v>12682.916666666668</v>
      </c>
    </row>
    <row r="2292" spans="1:5" x14ac:dyDescent="0.25">
      <c r="A2292" s="2" t="s">
        <v>5</v>
      </c>
      <c r="B2292" s="3">
        <v>153792</v>
      </c>
      <c r="C2292" s="2" t="s">
        <v>21</v>
      </c>
      <c r="D2292" s="4">
        <v>12.5</v>
      </c>
      <c r="E2292" s="4">
        <v>72691.666666666672</v>
      </c>
    </row>
    <row r="2293" spans="1:5" x14ac:dyDescent="0.25">
      <c r="A2293" s="2" t="s">
        <v>13</v>
      </c>
      <c r="B2293" s="3">
        <v>221607</v>
      </c>
      <c r="C2293" s="2" t="s">
        <v>66</v>
      </c>
      <c r="D2293" s="4">
        <v>5</v>
      </c>
      <c r="E2293" s="4">
        <v>15783.75</v>
      </c>
    </row>
    <row r="2294" spans="1:5" x14ac:dyDescent="0.25">
      <c r="A2294" s="2" t="s">
        <v>31</v>
      </c>
      <c r="B2294" s="3">
        <v>240381</v>
      </c>
      <c r="C2294" s="2" t="s">
        <v>20</v>
      </c>
      <c r="D2294" s="4">
        <v>25</v>
      </c>
      <c r="E2294" s="4">
        <v>58026.25</v>
      </c>
    </row>
    <row r="2295" spans="1:5" x14ac:dyDescent="0.25">
      <c r="A2295" s="2" t="s">
        <v>15</v>
      </c>
      <c r="B2295" s="3">
        <v>115411.5</v>
      </c>
      <c r="C2295" s="2" t="s">
        <v>38</v>
      </c>
      <c r="D2295" s="4">
        <v>5</v>
      </c>
      <c r="E2295" s="4">
        <v>14817.916666666668</v>
      </c>
    </row>
    <row r="2296" spans="1:5" x14ac:dyDescent="0.25">
      <c r="A2296" s="2" t="s">
        <v>13</v>
      </c>
      <c r="B2296" s="3">
        <v>108621</v>
      </c>
      <c r="C2296" s="2" t="s">
        <v>8</v>
      </c>
      <c r="D2296" s="4">
        <v>77.5</v>
      </c>
      <c r="E2296" s="4">
        <v>445198.33333333337</v>
      </c>
    </row>
    <row r="2297" spans="1:5" x14ac:dyDescent="0.25">
      <c r="A2297" s="2" t="s">
        <v>5</v>
      </c>
      <c r="B2297" s="3">
        <v>110128.5</v>
      </c>
      <c r="C2297" s="2" t="s">
        <v>8</v>
      </c>
      <c r="D2297" s="4">
        <v>52.5</v>
      </c>
      <c r="E2297" s="4">
        <v>225293.33333333334</v>
      </c>
    </row>
    <row r="2298" spans="1:5" x14ac:dyDescent="0.25">
      <c r="A2298" s="2" t="s">
        <v>17</v>
      </c>
      <c r="B2298" s="3">
        <v>273447</v>
      </c>
      <c r="C2298" s="2" t="s">
        <v>102</v>
      </c>
      <c r="D2298" s="4">
        <v>5</v>
      </c>
      <c r="E2298" s="4">
        <v>8362.0833333333339</v>
      </c>
    </row>
    <row r="2299" spans="1:5" x14ac:dyDescent="0.25">
      <c r="A2299" s="2" t="s">
        <v>14</v>
      </c>
      <c r="B2299" s="3">
        <v>65403</v>
      </c>
      <c r="C2299" s="2" t="s">
        <v>25</v>
      </c>
      <c r="D2299" s="4">
        <v>2.5</v>
      </c>
      <c r="E2299" s="4">
        <v>2643.3333333333335</v>
      </c>
    </row>
    <row r="2300" spans="1:5" x14ac:dyDescent="0.25">
      <c r="A2300" s="2" t="s">
        <v>5</v>
      </c>
      <c r="B2300" s="3">
        <v>144598.5</v>
      </c>
      <c r="C2300" s="2" t="s">
        <v>25</v>
      </c>
      <c r="D2300" s="4">
        <v>35</v>
      </c>
      <c r="E2300" s="4">
        <v>182364.58333333334</v>
      </c>
    </row>
    <row r="2301" spans="1:5" x14ac:dyDescent="0.25">
      <c r="A2301" s="2" t="s">
        <v>17</v>
      </c>
      <c r="B2301" s="3">
        <v>79996.5</v>
      </c>
      <c r="C2301" s="2" t="s">
        <v>34</v>
      </c>
      <c r="D2301" s="4">
        <v>2.5</v>
      </c>
      <c r="E2301" s="4">
        <v>4244.5833333333339</v>
      </c>
    </row>
    <row r="2302" spans="1:5" x14ac:dyDescent="0.25">
      <c r="A2302" s="2" t="s">
        <v>5</v>
      </c>
      <c r="B2302" s="3">
        <v>34047</v>
      </c>
      <c r="C2302" s="2" t="s">
        <v>135</v>
      </c>
      <c r="D2302" s="4">
        <v>7.5</v>
      </c>
      <c r="E2302" s="4">
        <v>76656.666666666672</v>
      </c>
    </row>
    <row r="2303" spans="1:5" x14ac:dyDescent="0.25">
      <c r="A2303" s="2" t="s">
        <v>17</v>
      </c>
      <c r="B2303" s="3">
        <v>72940.5</v>
      </c>
      <c r="C2303" s="2" t="s">
        <v>19</v>
      </c>
      <c r="D2303" s="4">
        <v>222.5</v>
      </c>
      <c r="E2303" s="4">
        <v>641287.91666666674</v>
      </c>
    </row>
    <row r="2304" spans="1:5" x14ac:dyDescent="0.25">
      <c r="A2304" s="2" t="s">
        <v>13</v>
      </c>
      <c r="B2304" s="3">
        <v>242028</v>
      </c>
      <c r="C2304" s="2" t="s">
        <v>25</v>
      </c>
      <c r="D2304" s="4">
        <v>17.5</v>
      </c>
      <c r="E2304" s="4">
        <v>104792.91666666667</v>
      </c>
    </row>
    <row r="2305" spans="1:5" x14ac:dyDescent="0.25">
      <c r="A2305" s="2" t="s">
        <v>7</v>
      </c>
      <c r="B2305" s="3">
        <v>202954.5</v>
      </c>
      <c r="C2305" s="2" t="s">
        <v>16</v>
      </c>
      <c r="D2305" s="4">
        <v>27.5</v>
      </c>
      <c r="E2305" s="4">
        <v>99989.166666666672</v>
      </c>
    </row>
    <row r="2306" spans="1:5" x14ac:dyDescent="0.25">
      <c r="A2306" s="2" t="s">
        <v>13</v>
      </c>
      <c r="B2306" s="3">
        <v>97474.5</v>
      </c>
      <c r="C2306" s="2" t="s">
        <v>61</v>
      </c>
      <c r="D2306" s="4">
        <v>62.5</v>
      </c>
      <c r="E2306" s="4">
        <v>212712.08333333334</v>
      </c>
    </row>
    <row r="2307" spans="1:5" x14ac:dyDescent="0.25">
      <c r="A2307" s="2" t="s">
        <v>15</v>
      </c>
      <c r="B2307" s="3">
        <v>39712.5</v>
      </c>
      <c r="C2307" s="2" t="s">
        <v>47</v>
      </c>
      <c r="D2307" s="4">
        <v>17.5</v>
      </c>
      <c r="E2307" s="4">
        <v>73733.75</v>
      </c>
    </row>
    <row r="2308" spans="1:5" x14ac:dyDescent="0.25">
      <c r="A2308" s="2" t="s">
        <v>9</v>
      </c>
      <c r="B2308" s="3">
        <v>109917</v>
      </c>
      <c r="C2308" s="2" t="s">
        <v>8</v>
      </c>
      <c r="D2308" s="4">
        <v>95</v>
      </c>
      <c r="E2308" s="4">
        <v>450357.91666666669</v>
      </c>
    </row>
    <row r="2309" spans="1:5" x14ac:dyDescent="0.25">
      <c r="A2309" s="2" t="s">
        <v>5</v>
      </c>
      <c r="B2309" s="3">
        <v>258210</v>
      </c>
      <c r="C2309" s="2" t="s">
        <v>34</v>
      </c>
      <c r="D2309" s="4">
        <v>120</v>
      </c>
      <c r="E2309" s="4">
        <v>337355.41666666669</v>
      </c>
    </row>
    <row r="2310" spans="1:5" x14ac:dyDescent="0.25">
      <c r="A2310" s="2" t="s">
        <v>15</v>
      </c>
      <c r="B2310" s="3">
        <v>234697.5</v>
      </c>
      <c r="C2310" s="2" t="s">
        <v>43</v>
      </c>
      <c r="D2310" s="4">
        <v>60</v>
      </c>
      <c r="E2310" s="4">
        <v>319284.16666666669</v>
      </c>
    </row>
    <row r="2311" spans="1:5" x14ac:dyDescent="0.25">
      <c r="A2311" s="2" t="s">
        <v>14</v>
      </c>
      <c r="B2311" s="3">
        <v>283108.5</v>
      </c>
      <c r="C2311" s="2" t="s">
        <v>27</v>
      </c>
      <c r="D2311" s="4">
        <v>85</v>
      </c>
      <c r="E2311" s="4">
        <v>168512.5</v>
      </c>
    </row>
    <row r="2312" spans="1:5" x14ac:dyDescent="0.25">
      <c r="A2312" s="2" t="s">
        <v>13</v>
      </c>
      <c r="B2312" s="3">
        <v>206379</v>
      </c>
      <c r="C2312" s="2" t="s">
        <v>19</v>
      </c>
      <c r="D2312" s="4">
        <v>70</v>
      </c>
      <c r="E2312" s="4">
        <v>196852.08333333334</v>
      </c>
    </row>
    <row r="2313" spans="1:5" x14ac:dyDescent="0.25">
      <c r="A2313" s="2" t="s">
        <v>5</v>
      </c>
      <c r="B2313" s="3">
        <v>214042.5</v>
      </c>
      <c r="C2313" s="2" t="s">
        <v>74</v>
      </c>
      <c r="D2313" s="4">
        <v>12.5</v>
      </c>
      <c r="E2313" s="4">
        <v>248549.58333333334</v>
      </c>
    </row>
    <row r="2314" spans="1:5" x14ac:dyDescent="0.25">
      <c r="A2314" s="2" t="s">
        <v>13</v>
      </c>
      <c r="B2314" s="3">
        <v>102321</v>
      </c>
      <c r="C2314" s="2" t="s">
        <v>25</v>
      </c>
      <c r="D2314" s="4">
        <v>10</v>
      </c>
      <c r="E2314" s="4">
        <v>55738.75</v>
      </c>
    </row>
    <row r="2315" spans="1:5" x14ac:dyDescent="0.25">
      <c r="A2315" s="2" t="s">
        <v>14</v>
      </c>
      <c r="B2315" s="3">
        <v>136359</v>
      </c>
      <c r="C2315" s="2" t="s">
        <v>34</v>
      </c>
      <c r="D2315" s="4">
        <v>22.5</v>
      </c>
      <c r="E2315" s="4">
        <v>65473.333333333336</v>
      </c>
    </row>
    <row r="2316" spans="1:5" x14ac:dyDescent="0.25">
      <c r="A2316" s="2" t="s">
        <v>11</v>
      </c>
      <c r="B2316" s="3">
        <v>81054</v>
      </c>
      <c r="C2316" s="2" t="s">
        <v>21</v>
      </c>
      <c r="D2316" s="4">
        <v>10</v>
      </c>
      <c r="E2316" s="4">
        <v>27322.916666666668</v>
      </c>
    </row>
    <row r="2317" spans="1:5" x14ac:dyDescent="0.25">
      <c r="A2317" s="2" t="s">
        <v>11</v>
      </c>
      <c r="B2317" s="3">
        <v>129483</v>
      </c>
      <c r="C2317" s="2" t="s">
        <v>8</v>
      </c>
      <c r="D2317" s="4">
        <v>57.5</v>
      </c>
      <c r="E2317" s="4">
        <v>259936.25</v>
      </c>
    </row>
    <row r="2318" spans="1:5" x14ac:dyDescent="0.25">
      <c r="A2318" s="2" t="s">
        <v>5</v>
      </c>
      <c r="B2318" s="3">
        <v>272808</v>
      </c>
      <c r="C2318" s="2" t="s">
        <v>81</v>
      </c>
      <c r="D2318" s="4">
        <v>5</v>
      </c>
      <c r="E2318" s="4">
        <v>12276.25</v>
      </c>
    </row>
    <row r="2319" spans="1:5" x14ac:dyDescent="0.25">
      <c r="A2319" s="2" t="s">
        <v>7</v>
      </c>
      <c r="B2319" s="3">
        <v>114556.5</v>
      </c>
      <c r="C2319" s="2" t="s">
        <v>8</v>
      </c>
      <c r="D2319" s="4">
        <v>112.5</v>
      </c>
      <c r="E2319" s="4">
        <v>559980</v>
      </c>
    </row>
    <row r="2320" spans="1:5" x14ac:dyDescent="0.25">
      <c r="A2320" s="2" t="s">
        <v>14</v>
      </c>
      <c r="B2320" s="3">
        <v>188077.5</v>
      </c>
      <c r="C2320" s="2" t="s">
        <v>43</v>
      </c>
      <c r="D2320" s="4">
        <v>22.5</v>
      </c>
      <c r="E2320" s="4">
        <v>153770.83333333334</v>
      </c>
    </row>
    <row r="2321" spans="1:5" x14ac:dyDescent="0.25">
      <c r="A2321" s="2" t="s">
        <v>35</v>
      </c>
      <c r="B2321" s="3">
        <v>266391</v>
      </c>
      <c r="C2321" s="2" t="s">
        <v>21</v>
      </c>
      <c r="D2321" s="4">
        <v>15</v>
      </c>
      <c r="E2321" s="4">
        <v>39904.166666666672</v>
      </c>
    </row>
    <row r="2322" spans="1:5" x14ac:dyDescent="0.25">
      <c r="A2322" s="2" t="s">
        <v>14</v>
      </c>
      <c r="B2322" s="3">
        <v>31918.5</v>
      </c>
      <c r="C2322" s="2" t="s">
        <v>21</v>
      </c>
      <c r="D2322" s="4">
        <v>2.5</v>
      </c>
      <c r="E2322" s="4">
        <v>3965</v>
      </c>
    </row>
    <row r="2323" spans="1:5" x14ac:dyDescent="0.25">
      <c r="A2323" s="2" t="s">
        <v>62</v>
      </c>
      <c r="B2323" s="3">
        <v>229311</v>
      </c>
      <c r="C2323" s="2" t="s">
        <v>8</v>
      </c>
      <c r="D2323" s="4">
        <v>87.5</v>
      </c>
      <c r="E2323" s="4">
        <v>422653.75</v>
      </c>
    </row>
    <row r="2324" spans="1:5" x14ac:dyDescent="0.25">
      <c r="A2324" s="2" t="s">
        <v>29</v>
      </c>
      <c r="B2324" s="3">
        <v>169623</v>
      </c>
      <c r="C2324" s="2" t="s">
        <v>30</v>
      </c>
      <c r="D2324" s="4">
        <v>172.5</v>
      </c>
      <c r="E2324" s="4">
        <v>524930.41666666674</v>
      </c>
    </row>
    <row r="2325" spans="1:5" x14ac:dyDescent="0.25">
      <c r="A2325" s="2" t="s">
        <v>5</v>
      </c>
      <c r="B2325" s="3">
        <v>64539</v>
      </c>
      <c r="C2325" s="2" t="s">
        <v>21</v>
      </c>
      <c r="D2325" s="4">
        <v>2.5</v>
      </c>
      <c r="E2325" s="4">
        <v>10776.666666666668</v>
      </c>
    </row>
    <row r="2326" spans="1:5" x14ac:dyDescent="0.25">
      <c r="A2326" s="2" t="s">
        <v>15</v>
      </c>
      <c r="B2326" s="3">
        <v>175036.5</v>
      </c>
      <c r="C2326" s="2" t="s">
        <v>8</v>
      </c>
      <c r="D2326" s="4">
        <v>7.5</v>
      </c>
      <c r="E2326" s="4">
        <v>32736.666666666668</v>
      </c>
    </row>
    <row r="2327" spans="1:5" x14ac:dyDescent="0.25">
      <c r="A2327" s="2" t="s">
        <v>13</v>
      </c>
      <c r="B2327" s="3">
        <v>60390</v>
      </c>
      <c r="C2327" s="2" t="s">
        <v>19</v>
      </c>
      <c r="D2327" s="4">
        <v>132.5</v>
      </c>
      <c r="E2327" s="4">
        <v>413503.75</v>
      </c>
    </row>
    <row r="2328" spans="1:5" x14ac:dyDescent="0.25">
      <c r="A2328" s="2" t="s">
        <v>13</v>
      </c>
      <c r="B2328" s="3">
        <v>143302.5</v>
      </c>
      <c r="C2328" s="2" t="s">
        <v>36</v>
      </c>
      <c r="D2328" s="4">
        <v>2.5</v>
      </c>
      <c r="E2328" s="4">
        <v>7879.166666666667</v>
      </c>
    </row>
    <row r="2329" spans="1:5" x14ac:dyDescent="0.25">
      <c r="A2329" s="2" t="s">
        <v>9</v>
      </c>
      <c r="B2329" s="3">
        <v>163633.5</v>
      </c>
      <c r="C2329" s="2" t="s">
        <v>66</v>
      </c>
      <c r="D2329" s="4">
        <v>5</v>
      </c>
      <c r="E2329" s="4">
        <v>20002.916666666668</v>
      </c>
    </row>
    <row r="2330" spans="1:5" x14ac:dyDescent="0.25">
      <c r="A2330" s="2" t="s">
        <v>14</v>
      </c>
      <c r="B2330" s="3">
        <v>3010.5</v>
      </c>
      <c r="C2330" s="2" t="s">
        <v>68</v>
      </c>
      <c r="D2330" s="4">
        <v>220</v>
      </c>
      <c r="E2330" s="4">
        <v>438666.25</v>
      </c>
    </row>
    <row r="2331" spans="1:5" x14ac:dyDescent="0.25">
      <c r="A2331" s="2" t="s">
        <v>11</v>
      </c>
      <c r="B2331" s="3">
        <v>21663</v>
      </c>
      <c r="C2331" s="2" t="s">
        <v>42</v>
      </c>
      <c r="D2331" s="4">
        <v>35</v>
      </c>
      <c r="E2331" s="4">
        <v>371972.91666666669</v>
      </c>
    </row>
    <row r="2332" spans="1:5" x14ac:dyDescent="0.25">
      <c r="A2332" s="2" t="s">
        <v>5</v>
      </c>
      <c r="B2332" s="3">
        <v>281970</v>
      </c>
      <c r="C2332" s="2" t="s">
        <v>24</v>
      </c>
      <c r="D2332" s="4">
        <v>2.5</v>
      </c>
      <c r="E2332" s="4">
        <v>3177.0833333333335</v>
      </c>
    </row>
    <row r="2333" spans="1:5" x14ac:dyDescent="0.25">
      <c r="A2333" s="2" t="s">
        <v>5</v>
      </c>
      <c r="B2333" s="3">
        <v>143932.5</v>
      </c>
      <c r="C2333" s="2" t="s">
        <v>23</v>
      </c>
      <c r="D2333" s="4">
        <v>17.5</v>
      </c>
      <c r="E2333" s="4">
        <v>70658.333333333343</v>
      </c>
    </row>
    <row r="2334" spans="1:5" x14ac:dyDescent="0.25">
      <c r="A2334" s="2" t="s">
        <v>5</v>
      </c>
      <c r="B2334" s="3">
        <v>257166</v>
      </c>
      <c r="C2334" s="2" t="s">
        <v>28</v>
      </c>
      <c r="D2334" s="4">
        <v>2.5</v>
      </c>
      <c r="E2334" s="4">
        <v>8692.5</v>
      </c>
    </row>
    <row r="2335" spans="1:5" x14ac:dyDescent="0.25">
      <c r="A2335" s="2" t="s">
        <v>14</v>
      </c>
      <c r="B2335" s="3">
        <v>154678.5</v>
      </c>
      <c r="C2335" s="2" t="s">
        <v>28</v>
      </c>
      <c r="D2335" s="4">
        <v>7.5</v>
      </c>
      <c r="E2335" s="4">
        <v>28644.583333333336</v>
      </c>
    </row>
    <row r="2336" spans="1:5" x14ac:dyDescent="0.25">
      <c r="A2336" s="2" t="s">
        <v>5</v>
      </c>
      <c r="B2336" s="3">
        <v>134203.5</v>
      </c>
      <c r="C2336" s="2" t="s">
        <v>57</v>
      </c>
      <c r="D2336" s="4">
        <v>77.5</v>
      </c>
      <c r="E2336" s="4">
        <v>348284.58333333337</v>
      </c>
    </row>
    <row r="2337" spans="1:5" x14ac:dyDescent="0.25">
      <c r="A2337" s="2" t="s">
        <v>13</v>
      </c>
      <c r="B2337" s="3">
        <v>254083.5</v>
      </c>
      <c r="C2337" s="2" t="s">
        <v>73</v>
      </c>
      <c r="D2337" s="4">
        <v>2.5</v>
      </c>
      <c r="E2337" s="4">
        <v>5439.166666666667</v>
      </c>
    </row>
    <row r="2338" spans="1:5" x14ac:dyDescent="0.25">
      <c r="A2338" s="2" t="s">
        <v>15</v>
      </c>
      <c r="B2338" s="3">
        <v>109570.5</v>
      </c>
      <c r="C2338" s="2" t="s">
        <v>8</v>
      </c>
      <c r="D2338" s="4">
        <v>90</v>
      </c>
      <c r="E2338" s="4">
        <v>446799.58333333337</v>
      </c>
    </row>
    <row r="2339" spans="1:5" x14ac:dyDescent="0.25">
      <c r="A2339" s="2" t="s">
        <v>14</v>
      </c>
      <c r="B2339" s="3">
        <v>141399</v>
      </c>
      <c r="C2339" s="2" t="s">
        <v>105</v>
      </c>
      <c r="D2339" s="4">
        <v>25</v>
      </c>
      <c r="E2339" s="4">
        <v>156820.83333333334</v>
      </c>
    </row>
    <row r="2340" spans="1:5" x14ac:dyDescent="0.25">
      <c r="A2340" s="2" t="s">
        <v>7</v>
      </c>
      <c r="B2340" s="3">
        <v>83371.5</v>
      </c>
      <c r="C2340" s="2" t="s">
        <v>137</v>
      </c>
      <c r="D2340" s="4">
        <v>20</v>
      </c>
      <c r="E2340" s="4">
        <v>96151.25</v>
      </c>
    </row>
    <row r="2341" spans="1:5" x14ac:dyDescent="0.25">
      <c r="A2341" s="2" t="s">
        <v>11</v>
      </c>
      <c r="B2341" s="3">
        <v>47214</v>
      </c>
      <c r="C2341" s="2" t="s">
        <v>25</v>
      </c>
      <c r="D2341" s="4">
        <v>85</v>
      </c>
      <c r="E2341" s="4">
        <v>466827.91666666669</v>
      </c>
    </row>
    <row r="2342" spans="1:5" x14ac:dyDescent="0.25">
      <c r="A2342" s="2" t="s">
        <v>14</v>
      </c>
      <c r="B2342" s="3">
        <v>281911.5</v>
      </c>
      <c r="C2342" s="2" t="s">
        <v>25</v>
      </c>
      <c r="D2342" s="4">
        <v>5</v>
      </c>
      <c r="E2342" s="4">
        <v>11818.75</v>
      </c>
    </row>
    <row r="2343" spans="1:5" x14ac:dyDescent="0.25">
      <c r="A2343" s="2" t="s">
        <v>15</v>
      </c>
      <c r="B2343" s="3">
        <v>147253.5</v>
      </c>
      <c r="C2343" s="2" t="s">
        <v>30</v>
      </c>
      <c r="D2343" s="4">
        <v>75</v>
      </c>
      <c r="E2343" s="4">
        <v>279176.66666666669</v>
      </c>
    </row>
    <row r="2344" spans="1:5" x14ac:dyDescent="0.25">
      <c r="A2344" s="2" t="s">
        <v>39</v>
      </c>
      <c r="B2344" s="3">
        <v>214191</v>
      </c>
      <c r="C2344" s="2" t="s">
        <v>25</v>
      </c>
      <c r="D2344" s="4">
        <v>22.5</v>
      </c>
      <c r="E2344" s="4">
        <v>141621.66666666669</v>
      </c>
    </row>
    <row r="2345" spans="1:5" x14ac:dyDescent="0.25">
      <c r="A2345" s="2" t="s">
        <v>13</v>
      </c>
      <c r="B2345" s="3">
        <v>95701.5</v>
      </c>
      <c r="C2345" s="2" t="s">
        <v>38</v>
      </c>
      <c r="D2345" s="4">
        <v>7.5</v>
      </c>
      <c r="E2345" s="4">
        <v>19697.916666666668</v>
      </c>
    </row>
    <row r="2346" spans="1:5" x14ac:dyDescent="0.25">
      <c r="A2346" s="2" t="s">
        <v>15</v>
      </c>
      <c r="B2346" s="3">
        <v>109557</v>
      </c>
      <c r="C2346" s="2" t="s">
        <v>8</v>
      </c>
      <c r="D2346" s="4">
        <v>50</v>
      </c>
      <c r="E2346" s="4">
        <v>256606.66666666669</v>
      </c>
    </row>
    <row r="2347" spans="1:5" x14ac:dyDescent="0.25">
      <c r="A2347" s="2" t="s">
        <v>13</v>
      </c>
      <c r="B2347" s="3">
        <v>241992</v>
      </c>
      <c r="C2347" s="2" t="s">
        <v>25</v>
      </c>
      <c r="D2347" s="4">
        <v>15</v>
      </c>
      <c r="E2347" s="4">
        <v>35939.166666666672</v>
      </c>
    </row>
    <row r="2348" spans="1:5" x14ac:dyDescent="0.25">
      <c r="A2348" s="2" t="s">
        <v>11</v>
      </c>
      <c r="B2348" s="3">
        <v>153855</v>
      </c>
      <c r="C2348" s="2" t="s">
        <v>138</v>
      </c>
      <c r="D2348" s="4">
        <v>5</v>
      </c>
      <c r="E2348" s="4">
        <v>11869.583333333334</v>
      </c>
    </row>
    <row r="2349" spans="1:5" x14ac:dyDescent="0.25">
      <c r="A2349" s="2" t="s">
        <v>13</v>
      </c>
      <c r="B2349" s="3">
        <v>206518.5</v>
      </c>
      <c r="C2349" s="2" t="s">
        <v>28</v>
      </c>
      <c r="D2349" s="4">
        <v>5</v>
      </c>
      <c r="E2349" s="4">
        <v>29381.666666666668</v>
      </c>
    </row>
    <row r="2350" spans="1:5" x14ac:dyDescent="0.25">
      <c r="A2350" s="2" t="s">
        <v>15</v>
      </c>
      <c r="B2350" s="3">
        <v>68314.5</v>
      </c>
      <c r="C2350" s="2" t="s">
        <v>43</v>
      </c>
      <c r="D2350" s="4">
        <v>57.5</v>
      </c>
      <c r="E2350" s="4">
        <v>350038.33333333337</v>
      </c>
    </row>
    <row r="2351" spans="1:5" x14ac:dyDescent="0.25">
      <c r="A2351" s="2" t="s">
        <v>5</v>
      </c>
      <c r="B2351" s="3">
        <v>139176</v>
      </c>
      <c r="C2351" s="2" t="s">
        <v>23</v>
      </c>
      <c r="D2351" s="4">
        <v>85</v>
      </c>
      <c r="E2351" s="4">
        <v>219472.91666666669</v>
      </c>
    </row>
    <row r="2352" spans="1:5" x14ac:dyDescent="0.25">
      <c r="A2352" s="2" t="s">
        <v>13</v>
      </c>
      <c r="B2352" s="3">
        <v>237577.5</v>
      </c>
      <c r="C2352" s="2" t="s">
        <v>48</v>
      </c>
      <c r="D2352" s="4">
        <v>17.5</v>
      </c>
      <c r="E2352" s="4">
        <v>72717.083333333343</v>
      </c>
    </row>
    <row r="2353" spans="1:5" x14ac:dyDescent="0.25">
      <c r="A2353" s="2" t="s">
        <v>14</v>
      </c>
      <c r="B2353" s="3">
        <v>154665</v>
      </c>
      <c r="C2353" s="2" t="s">
        <v>28</v>
      </c>
      <c r="D2353" s="4">
        <v>5</v>
      </c>
      <c r="E2353" s="4">
        <v>25543.75</v>
      </c>
    </row>
    <row r="2354" spans="1:5" x14ac:dyDescent="0.25">
      <c r="A2354" s="2" t="s">
        <v>5</v>
      </c>
      <c r="B2354" s="3">
        <v>270868.5</v>
      </c>
      <c r="C2354" s="2" t="s">
        <v>22</v>
      </c>
      <c r="D2354" s="4">
        <v>40</v>
      </c>
      <c r="E2354" s="4">
        <v>282125</v>
      </c>
    </row>
    <row r="2355" spans="1:5" x14ac:dyDescent="0.25">
      <c r="A2355" s="2" t="s">
        <v>9</v>
      </c>
      <c r="B2355" s="3">
        <v>103977</v>
      </c>
      <c r="C2355" s="2" t="s">
        <v>20</v>
      </c>
      <c r="D2355" s="4">
        <v>137.5</v>
      </c>
      <c r="E2355" s="4">
        <v>338931.25</v>
      </c>
    </row>
    <row r="2356" spans="1:5" x14ac:dyDescent="0.25">
      <c r="A2356" s="2" t="s">
        <v>14</v>
      </c>
      <c r="B2356" s="3">
        <v>133443</v>
      </c>
      <c r="C2356" s="2" t="s">
        <v>21</v>
      </c>
      <c r="D2356" s="4">
        <v>25</v>
      </c>
      <c r="E2356" s="4">
        <v>107385.41666666667</v>
      </c>
    </row>
    <row r="2357" spans="1:5" x14ac:dyDescent="0.25">
      <c r="A2357" s="2" t="s">
        <v>11</v>
      </c>
      <c r="B2357" s="3">
        <v>215932.5</v>
      </c>
      <c r="C2357" s="2" t="s">
        <v>70</v>
      </c>
      <c r="D2357" s="4">
        <v>640</v>
      </c>
      <c r="E2357" s="4">
        <v>2830933.75</v>
      </c>
    </row>
    <row r="2358" spans="1:5" x14ac:dyDescent="0.25">
      <c r="A2358" s="2" t="s">
        <v>13</v>
      </c>
      <c r="B2358" s="3">
        <v>108810</v>
      </c>
      <c r="C2358" s="2" t="s">
        <v>8</v>
      </c>
      <c r="D2358" s="4">
        <v>115</v>
      </c>
      <c r="E2358" s="4">
        <v>590073.33333333337</v>
      </c>
    </row>
    <row r="2359" spans="1:5" x14ac:dyDescent="0.25">
      <c r="A2359" s="2" t="s">
        <v>14</v>
      </c>
      <c r="B2359" s="3">
        <v>107208</v>
      </c>
      <c r="C2359" s="2" t="s">
        <v>8</v>
      </c>
      <c r="D2359" s="4">
        <v>10</v>
      </c>
      <c r="E2359" s="4">
        <v>35507.083333333336</v>
      </c>
    </row>
    <row r="2360" spans="1:5" x14ac:dyDescent="0.25">
      <c r="A2360" s="2" t="s">
        <v>9</v>
      </c>
      <c r="B2360" s="3">
        <v>217494</v>
      </c>
      <c r="C2360" s="2" t="s">
        <v>118</v>
      </c>
      <c r="D2360" s="4">
        <v>2.5</v>
      </c>
      <c r="E2360" s="4">
        <v>36218.75</v>
      </c>
    </row>
    <row r="2361" spans="1:5" x14ac:dyDescent="0.25">
      <c r="A2361" s="2" t="s">
        <v>15</v>
      </c>
      <c r="B2361" s="3">
        <v>97852.5</v>
      </c>
      <c r="C2361" s="2" t="s">
        <v>21</v>
      </c>
      <c r="D2361" s="4">
        <v>40</v>
      </c>
      <c r="E2361" s="4">
        <v>150593.75</v>
      </c>
    </row>
    <row r="2362" spans="1:5" x14ac:dyDescent="0.25">
      <c r="A2362" s="2" t="s">
        <v>15</v>
      </c>
      <c r="B2362" s="3">
        <v>252886.5</v>
      </c>
      <c r="C2362" s="2" t="s">
        <v>16</v>
      </c>
      <c r="D2362" s="4">
        <v>45</v>
      </c>
      <c r="E2362" s="4">
        <v>187041.25</v>
      </c>
    </row>
    <row r="2363" spans="1:5" x14ac:dyDescent="0.25">
      <c r="A2363" s="2" t="s">
        <v>5</v>
      </c>
      <c r="B2363" s="3">
        <v>144292.5</v>
      </c>
      <c r="C2363" s="2" t="s">
        <v>46</v>
      </c>
      <c r="D2363" s="4">
        <v>5</v>
      </c>
      <c r="E2363" s="4">
        <v>19215</v>
      </c>
    </row>
    <row r="2364" spans="1:5" x14ac:dyDescent="0.25">
      <c r="A2364" s="2" t="s">
        <v>13</v>
      </c>
      <c r="B2364" s="3">
        <v>212242.5</v>
      </c>
      <c r="C2364" s="2" t="s">
        <v>40</v>
      </c>
      <c r="D2364" s="4">
        <v>12.5</v>
      </c>
      <c r="E2364" s="4">
        <v>51011.25</v>
      </c>
    </row>
    <row r="2365" spans="1:5" x14ac:dyDescent="0.25">
      <c r="A2365" s="2" t="s">
        <v>17</v>
      </c>
      <c r="B2365" s="3">
        <v>108963</v>
      </c>
      <c r="C2365" s="2" t="s">
        <v>8</v>
      </c>
      <c r="D2365" s="4">
        <v>2.5</v>
      </c>
      <c r="E2365" s="4">
        <v>15453.333333333334</v>
      </c>
    </row>
    <row r="2366" spans="1:5" x14ac:dyDescent="0.25">
      <c r="A2366" s="2" t="s">
        <v>13</v>
      </c>
      <c r="B2366" s="3">
        <v>71320.5</v>
      </c>
      <c r="C2366" s="2" t="s">
        <v>20</v>
      </c>
      <c r="D2366" s="4">
        <v>202.5</v>
      </c>
      <c r="E2366" s="4">
        <v>489347.08333333337</v>
      </c>
    </row>
    <row r="2367" spans="1:5" x14ac:dyDescent="0.25">
      <c r="A2367" s="2" t="s">
        <v>5</v>
      </c>
      <c r="B2367" s="3">
        <v>82044</v>
      </c>
      <c r="C2367" s="2" t="s">
        <v>45</v>
      </c>
      <c r="D2367" s="4">
        <v>45</v>
      </c>
      <c r="E2367" s="4">
        <v>203765.41666666669</v>
      </c>
    </row>
    <row r="2368" spans="1:5" x14ac:dyDescent="0.25">
      <c r="A2368" s="2" t="s">
        <v>9</v>
      </c>
      <c r="B2368" s="3">
        <v>251181</v>
      </c>
      <c r="C2368" s="2" t="s">
        <v>45</v>
      </c>
      <c r="D2368" s="4">
        <v>25</v>
      </c>
      <c r="E2368" s="4">
        <v>95439.583333333343</v>
      </c>
    </row>
    <row r="2369" spans="1:5" x14ac:dyDescent="0.25">
      <c r="A2369" s="2" t="s">
        <v>5</v>
      </c>
      <c r="B2369" s="3">
        <v>35028</v>
      </c>
      <c r="C2369" s="2" t="s">
        <v>42</v>
      </c>
      <c r="D2369" s="4">
        <v>7.5</v>
      </c>
      <c r="E2369" s="4">
        <v>49816.666666666672</v>
      </c>
    </row>
    <row r="2370" spans="1:5" x14ac:dyDescent="0.25">
      <c r="A2370" s="2" t="s">
        <v>14</v>
      </c>
      <c r="B2370" s="3">
        <v>188091</v>
      </c>
      <c r="C2370" s="2" t="s">
        <v>66</v>
      </c>
      <c r="D2370" s="4">
        <v>2.5</v>
      </c>
      <c r="E2370" s="4">
        <v>10065</v>
      </c>
    </row>
    <row r="2371" spans="1:5" x14ac:dyDescent="0.25">
      <c r="A2371" s="2" t="s">
        <v>7</v>
      </c>
      <c r="B2371" s="3">
        <v>107694</v>
      </c>
      <c r="C2371" s="2" t="s">
        <v>8</v>
      </c>
      <c r="D2371" s="4">
        <v>110</v>
      </c>
      <c r="E2371" s="4">
        <v>541552.91666666674</v>
      </c>
    </row>
    <row r="2372" spans="1:5" x14ac:dyDescent="0.25">
      <c r="A2372" s="2" t="s">
        <v>9</v>
      </c>
      <c r="B2372" s="3">
        <v>66496.5</v>
      </c>
      <c r="C2372" s="2" t="s">
        <v>25</v>
      </c>
      <c r="D2372" s="4">
        <v>22.5</v>
      </c>
      <c r="E2372" s="4">
        <v>119585.41666666667</v>
      </c>
    </row>
    <row r="2373" spans="1:5" x14ac:dyDescent="0.25">
      <c r="A2373" s="2" t="s">
        <v>29</v>
      </c>
      <c r="B2373" s="3">
        <v>174474</v>
      </c>
      <c r="C2373" s="2" t="s">
        <v>21</v>
      </c>
      <c r="D2373" s="4">
        <v>5</v>
      </c>
      <c r="E2373" s="4">
        <v>17817.083333333336</v>
      </c>
    </row>
    <row r="2374" spans="1:5" x14ac:dyDescent="0.25">
      <c r="A2374" s="2" t="s">
        <v>14</v>
      </c>
      <c r="B2374" s="3">
        <v>83344.5</v>
      </c>
      <c r="C2374" s="2" t="s">
        <v>68</v>
      </c>
      <c r="D2374" s="4">
        <v>160</v>
      </c>
      <c r="E2374" s="4">
        <v>334890</v>
      </c>
    </row>
    <row r="2375" spans="1:5" x14ac:dyDescent="0.25">
      <c r="A2375" s="2" t="s">
        <v>11</v>
      </c>
      <c r="B2375" s="3">
        <v>184635</v>
      </c>
      <c r="C2375" s="2" t="s">
        <v>21</v>
      </c>
      <c r="D2375" s="4">
        <v>12.5</v>
      </c>
      <c r="E2375" s="4">
        <v>55865.833333333336</v>
      </c>
    </row>
    <row r="2376" spans="1:5" x14ac:dyDescent="0.25">
      <c r="A2376" s="2" t="s">
        <v>14</v>
      </c>
      <c r="B2376" s="3">
        <v>188086.5</v>
      </c>
      <c r="C2376" s="2" t="s">
        <v>28</v>
      </c>
      <c r="D2376" s="4">
        <v>7.5</v>
      </c>
      <c r="E2376" s="4">
        <v>38430</v>
      </c>
    </row>
    <row r="2377" spans="1:5" x14ac:dyDescent="0.25">
      <c r="A2377" s="2" t="s">
        <v>11</v>
      </c>
      <c r="B2377" s="3">
        <v>106695</v>
      </c>
      <c r="C2377" s="2" t="s">
        <v>30</v>
      </c>
      <c r="D2377" s="4">
        <v>297.5</v>
      </c>
      <c r="E2377" s="4">
        <v>1013362.5</v>
      </c>
    </row>
    <row r="2378" spans="1:5" x14ac:dyDescent="0.25">
      <c r="A2378" s="2" t="s">
        <v>39</v>
      </c>
      <c r="B2378" s="3">
        <v>273132</v>
      </c>
      <c r="C2378" s="2" t="s">
        <v>21</v>
      </c>
      <c r="D2378" s="4">
        <v>10</v>
      </c>
      <c r="E2378" s="4">
        <v>29712.083333333336</v>
      </c>
    </row>
    <row r="2379" spans="1:5" x14ac:dyDescent="0.25">
      <c r="A2379" s="2" t="s">
        <v>13</v>
      </c>
      <c r="B2379" s="3">
        <v>215068.5</v>
      </c>
      <c r="C2379" s="2" t="s">
        <v>53</v>
      </c>
      <c r="D2379" s="4">
        <v>20</v>
      </c>
      <c r="E2379" s="4">
        <v>130412.91666666667</v>
      </c>
    </row>
    <row r="2380" spans="1:5" x14ac:dyDescent="0.25">
      <c r="A2380" s="2" t="s">
        <v>7</v>
      </c>
      <c r="B2380" s="3">
        <v>46660.5</v>
      </c>
      <c r="C2380" s="2" t="s">
        <v>25</v>
      </c>
      <c r="D2380" s="4">
        <v>42.5</v>
      </c>
      <c r="E2380" s="4">
        <v>212915.41666666669</v>
      </c>
    </row>
    <row r="2381" spans="1:5" x14ac:dyDescent="0.25">
      <c r="A2381" s="2" t="s">
        <v>17</v>
      </c>
      <c r="B2381" s="3">
        <v>80460</v>
      </c>
      <c r="C2381" s="2" t="s">
        <v>21</v>
      </c>
      <c r="D2381" s="4">
        <v>15</v>
      </c>
      <c r="E2381" s="4">
        <v>72234.166666666672</v>
      </c>
    </row>
    <row r="2382" spans="1:5" x14ac:dyDescent="0.25">
      <c r="A2382" s="2" t="s">
        <v>7</v>
      </c>
      <c r="B2382" s="3">
        <v>107658</v>
      </c>
      <c r="C2382" s="2" t="s">
        <v>8</v>
      </c>
      <c r="D2382" s="4">
        <v>72.5</v>
      </c>
      <c r="E2382" s="4">
        <v>345488.75</v>
      </c>
    </row>
    <row r="2383" spans="1:5" x14ac:dyDescent="0.25">
      <c r="A2383" s="2" t="s">
        <v>5</v>
      </c>
      <c r="B2383" s="3">
        <v>72985.5</v>
      </c>
      <c r="C2383" s="2" t="s">
        <v>126</v>
      </c>
      <c r="D2383" s="4">
        <v>10</v>
      </c>
      <c r="E2383" s="4">
        <v>60949.166666666672</v>
      </c>
    </row>
    <row r="2384" spans="1:5" x14ac:dyDescent="0.25">
      <c r="A2384" s="2" t="s">
        <v>5</v>
      </c>
      <c r="B2384" s="3">
        <v>71271</v>
      </c>
      <c r="C2384" s="2" t="s">
        <v>96</v>
      </c>
      <c r="D2384" s="4">
        <v>25</v>
      </c>
      <c r="E2384" s="4">
        <v>206205.41666666669</v>
      </c>
    </row>
    <row r="2385" spans="1:5" x14ac:dyDescent="0.25">
      <c r="A2385" s="2" t="s">
        <v>14</v>
      </c>
      <c r="B2385" s="3">
        <v>161307</v>
      </c>
      <c r="C2385" s="2" t="s">
        <v>66</v>
      </c>
      <c r="D2385" s="4">
        <v>2.5</v>
      </c>
      <c r="E2385" s="4">
        <v>18325.416666666668</v>
      </c>
    </row>
    <row r="2386" spans="1:5" x14ac:dyDescent="0.25">
      <c r="A2386" s="2" t="s">
        <v>13</v>
      </c>
      <c r="B2386" s="3">
        <v>80266.5</v>
      </c>
      <c r="C2386" s="2" t="s">
        <v>21</v>
      </c>
      <c r="D2386" s="4">
        <v>7.5</v>
      </c>
      <c r="E2386" s="4">
        <v>20663.75</v>
      </c>
    </row>
    <row r="2387" spans="1:5" x14ac:dyDescent="0.25">
      <c r="A2387" s="2" t="s">
        <v>5</v>
      </c>
      <c r="B2387" s="3">
        <v>263578.5</v>
      </c>
      <c r="C2387" s="2" t="s">
        <v>51</v>
      </c>
      <c r="D2387" s="4">
        <v>2.5</v>
      </c>
      <c r="E2387" s="4">
        <v>5032.5</v>
      </c>
    </row>
    <row r="2388" spans="1:5" x14ac:dyDescent="0.25">
      <c r="A2388" s="2" t="s">
        <v>13</v>
      </c>
      <c r="B2388" s="3">
        <v>163566</v>
      </c>
      <c r="C2388" s="2" t="s">
        <v>55</v>
      </c>
      <c r="D2388" s="4">
        <v>32.5</v>
      </c>
      <c r="E2388" s="4">
        <v>130082.5</v>
      </c>
    </row>
    <row r="2389" spans="1:5" x14ac:dyDescent="0.25">
      <c r="A2389" s="2" t="s">
        <v>13</v>
      </c>
      <c r="B2389" s="3">
        <v>71293.5</v>
      </c>
      <c r="C2389" s="2" t="s">
        <v>20</v>
      </c>
      <c r="D2389" s="4">
        <v>107.5</v>
      </c>
      <c r="E2389" s="4">
        <v>283522.91666666669</v>
      </c>
    </row>
    <row r="2390" spans="1:5" x14ac:dyDescent="0.25">
      <c r="A2390" s="2" t="s">
        <v>5</v>
      </c>
      <c r="B2390" s="3">
        <v>272803.5</v>
      </c>
      <c r="C2390" s="2" t="s">
        <v>81</v>
      </c>
      <c r="D2390" s="4">
        <v>2.5</v>
      </c>
      <c r="E2390" s="4">
        <v>6532.0833333333339</v>
      </c>
    </row>
    <row r="2391" spans="1:5" x14ac:dyDescent="0.25">
      <c r="A2391" s="2" t="s">
        <v>5</v>
      </c>
      <c r="B2391" s="3">
        <v>136530</v>
      </c>
      <c r="C2391" s="2" t="s">
        <v>20</v>
      </c>
      <c r="D2391" s="4">
        <v>65</v>
      </c>
      <c r="E2391" s="4">
        <v>150212.5</v>
      </c>
    </row>
    <row r="2392" spans="1:5" x14ac:dyDescent="0.25">
      <c r="A2392" s="2" t="s">
        <v>5</v>
      </c>
      <c r="B2392" s="3">
        <v>106816.5</v>
      </c>
      <c r="C2392" s="2" t="s">
        <v>30</v>
      </c>
      <c r="D2392" s="4">
        <v>172.5</v>
      </c>
      <c r="E2392" s="4">
        <v>595817.5</v>
      </c>
    </row>
    <row r="2393" spans="1:5" x14ac:dyDescent="0.25">
      <c r="A2393" s="2" t="s">
        <v>14</v>
      </c>
      <c r="B2393" s="3">
        <v>223393.5</v>
      </c>
      <c r="C2393" s="2" t="s">
        <v>8</v>
      </c>
      <c r="D2393" s="4">
        <v>82.5</v>
      </c>
      <c r="E2393" s="4">
        <v>392153.75</v>
      </c>
    </row>
    <row r="2394" spans="1:5" x14ac:dyDescent="0.25">
      <c r="A2394" s="2" t="s">
        <v>5</v>
      </c>
      <c r="B2394" s="3">
        <v>238342.5</v>
      </c>
      <c r="C2394" s="2" t="s">
        <v>20</v>
      </c>
      <c r="D2394" s="4">
        <v>5</v>
      </c>
      <c r="E2394" s="4">
        <v>5845.8333333333339</v>
      </c>
    </row>
    <row r="2395" spans="1:5" x14ac:dyDescent="0.25">
      <c r="A2395" s="2" t="s">
        <v>11</v>
      </c>
      <c r="B2395" s="3">
        <v>84559.5</v>
      </c>
      <c r="C2395" s="2" t="s">
        <v>21</v>
      </c>
      <c r="D2395" s="4">
        <v>7.5</v>
      </c>
      <c r="E2395" s="4">
        <v>32863.75</v>
      </c>
    </row>
    <row r="2396" spans="1:5" x14ac:dyDescent="0.25">
      <c r="A2396" s="2" t="s">
        <v>13</v>
      </c>
      <c r="B2396" s="3">
        <v>103945.5</v>
      </c>
      <c r="C2396" s="2" t="s">
        <v>12</v>
      </c>
      <c r="D2396" s="4">
        <v>20</v>
      </c>
      <c r="E2396" s="4">
        <v>130387.5</v>
      </c>
    </row>
    <row r="2397" spans="1:5" x14ac:dyDescent="0.25">
      <c r="A2397" s="2" t="s">
        <v>11</v>
      </c>
      <c r="B2397" s="3">
        <v>206559</v>
      </c>
      <c r="C2397" s="2" t="s">
        <v>43</v>
      </c>
      <c r="D2397" s="4">
        <v>27.5</v>
      </c>
      <c r="E2397" s="4">
        <v>124516.25</v>
      </c>
    </row>
    <row r="2398" spans="1:5" x14ac:dyDescent="0.25">
      <c r="A2398" s="2" t="s">
        <v>15</v>
      </c>
      <c r="B2398" s="3">
        <v>228654</v>
      </c>
      <c r="C2398" s="2" t="s">
        <v>47</v>
      </c>
      <c r="D2398" s="4">
        <v>10</v>
      </c>
      <c r="E2398" s="4">
        <v>55382.916666666672</v>
      </c>
    </row>
    <row r="2399" spans="1:5" x14ac:dyDescent="0.25">
      <c r="A2399" s="2" t="s">
        <v>14</v>
      </c>
      <c r="B2399" s="3">
        <v>42907.5</v>
      </c>
      <c r="C2399" s="2" t="s">
        <v>80</v>
      </c>
      <c r="D2399" s="4">
        <v>82.5</v>
      </c>
      <c r="E2399" s="4">
        <v>307846.66666666669</v>
      </c>
    </row>
    <row r="2400" spans="1:5" x14ac:dyDescent="0.25">
      <c r="A2400" s="2" t="s">
        <v>15</v>
      </c>
      <c r="B2400" s="3">
        <v>80964</v>
      </c>
      <c r="C2400" s="2" t="s">
        <v>20</v>
      </c>
      <c r="D2400" s="4">
        <v>75</v>
      </c>
      <c r="E2400" s="4">
        <v>204527.91666666669</v>
      </c>
    </row>
    <row r="2401" spans="1:5" x14ac:dyDescent="0.25">
      <c r="A2401" s="2" t="s">
        <v>13</v>
      </c>
      <c r="B2401" s="3">
        <v>296838</v>
      </c>
      <c r="C2401" s="2" t="s">
        <v>59</v>
      </c>
      <c r="D2401" s="4">
        <v>7.5</v>
      </c>
      <c r="E2401" s="4">
        <v>25492.916666666668</v>
      </c>
    </row>
    <row r="2402" spans="1:5" x14ac:dyDescent="0.25">
      <c r="A2402" s="2" t="s">
        <v>7</v>
      </c>
      <c r="B2402" s="3">
        <v>86143.5</v>
      </c>
      <c r="C2402" s="2" t="s">
        <v>21</v>
      </c>
      <c r="D2402" s="4">
        <v>20</v>
      </c>
      <c r="E2402" s="4">
        <v>102302.08333333334</v>
      </c>
    </row>
    <row r="2403" spans="1:5" x14ac:dyDescent="0.25">
      <c r="A2403" s="2" t="s">
        <v>14</v>
      </c>
      <c r="B2403" s="3">
        <v>217521</v>
      </c>
      <c r="C2403" s="2" t="s">
        <v>118</v>
      </c>
      <c r="D2403" s="4">
        <v>2.5</v>
      </c>
      <c r="E2403" s="4">
        <v>16012.5</v>
      </c>
    </row>
    <row r="2404" spans="1:5" x14ac:dyDescent="0.25">
      <c r="A2404" s="2" t="s">
        <v>5</v>
      </c>
      <c r="B2404" s="3">
        <v>257152.5</v>
      </c>
      <c r="C2404" s="2" t="s">
        <v>12</v>
      </c>
      <c r="D2404" s="4">
        <v>15</v>
      </c>
      <c r="E2404" s="4">
        <v>88119.583333333343</v>
      </c>
    </row>
    <row r="2405" spans="1:5" x14ac:dyDescent="0.25">
      <c r="A2405" s="2" t="s">
        <v>9</v>
      </c>
      <c r="B2405" s="3">
        <v>109872</v>
      </c>
      <c r="C2405" s="2" t="s">
        <v>8</v>
      </c>
      <c r="D2405" s="4">
        <v>37.5</v>
      </c>
      <c r="E2405" s="4">
        <v>145688.33333333334</v>
      </c>
    </row>
    <row r="2406" spans="1:5" x14ac:dyDescent="0.25">
      <c r="A2406" s="2" t="s">
        <v>5</v>
      </c>
      <c r="B2406" s="3">
        <v>139018.5</v>
      </c>
      <c r="C2406" s="2" t="s">
        <v>23</v>
      </c>
      <c r="D2406" s="4">
        <v>17.5</v>
      </c>
      <c r="E2406" s="4">
        <v>51595.833333333336</v>
      </c>
    </row>
    <row r="2407" spans="1:5" x14ac:dyDescent="0.25">
      <c r="A2407" s="2" t="s">
        <v>11</v>
      </c>
      <c r="B2407" s="3">
        <v>81040.5</v>
      </c>
      <c r="C2407" s="2" t="s">
        <v>21</v>
      </c>
      <c r="D2407" s="4">
        <v>5</v>
      </c>
      <c r="E2407" s="4">
        <v>17817.083333333336</v>
      </c>
    </row>
    <row r="2408" spans="1:5" x14ac:dyDescent="0.25">
      <c r="A2408" s="2" t="s">
        <v>14</v>
      </c>
      <c r="B2408" s="3">
        <v>47628</v>
      </c>
      <c r="C2408" s="2" t="s">
        <v>25</v>
      </c>
      <c r="D2408" s="4">
        <v>37.5</v>
      </c>
      <c r="E2408" s="4">
        <v>156160</v>
      </c>
    </row>
    <row r="2409" spans="1:5" x14ac:dyDescent="0.25">
      <c r="A2409" s="2" t="s">
        <v>14</v>
      </c>
      <c r="B2409" s="3">
        <v>130410</v>
      </c>
      <c r="C2409" s="2" t="s">
        <v>80</v>
      </c>
      <c r="D2409" s="4">
        <v>75</v>
      </c>
      <c r="E2409" s="4">
        <v>283853.33333333337</v>
      </c>
    </row>
    <row r="2410" spans="1:5" x14ac:dyDescent="0.25">
      <c r="A2410" s="2" t="s">
        <v>5</v>
      </c>
      <c r="B2410" s="3">
        <v>208849.5</v>
      </c>
      <c r="C2410" s="2" t="s">
        <v>24</v>
      </c>
      <c r="D2410" s="4">
        <v>2.5</v>
      </c>
      <c r="E2410" s="4">
        <v>4575</v>
      </c>
    </row>
    <row r="2411" spans="1:5" x14ac:dyDescent="0.25">
      <c r="A2411" s="2" t="s">
        <v>62</v>
      </c>
      <c r="B2411" s="3">
        <v>229329</v>
      </c>
      <c r="C2411" s="2" t="s">
        <v>8</v>
      </c>
      <c r="D2411" s="4">
        <v>22.5</v>
      </c>
      <c r="E2411" s="4">
        <v>80189.583333333343</v>
      </c>
    </row>
    <row r="2412" spans="1:5" x14ac:dyDescent="0.25">
      <c r="A2412" s="2" t="s">
        <v>14</v>
      </c>
      <c r="B2412" s="3">
        <v>31734</v>
      </c>
      <c r="C2412" s="2" t="s">
        <v>21</v>
      </c>
      <c r="D2412" s="4">
        <v>12.5</v>
      </c>
      <c r="E2412" s="4">
        <v>78410.416666666672</v>
      </c>
    </row>
    <row r="2413" spans="1:5" x14ac:dyDescent="0.25">
      <c r="A2413" s="2" t="s">
        <v>13</v>
      </c>
      <c r="B2413" s="3">
        <v>120600</v>
      </c>
      <c r="C2413" s="2" t="s">
        <v>21</v>
      </c>
      <c r="D2413" s="4">
        <v>20</v>
      </c>
      <c r="E2413" s="4">
        <v>88195.833333333343</v>
      </c>
    </row>
    <row r="2414" spans="1:5" x14ac:dyDescent="0.25">
      <c r="A2414" s="2" t="s">
        <v>9</v>
      </c>
      <c r="B2414" s="3">
        <v>238414.5</v>
      </c>
      <c r="C2414" s="2" t="s">
        <v>66</v>
      </c>
      <c r="D2414" s="4">
        <v>2.5</v>
      </c>
      <c r="E2414" s="4">
        <v>9429.5833333333339</v>
      </c>
    </row>
    <row r="2415" spans="1:5" x14ac:dyDescent="0.25">
      <c r="A2415" s="2" t="s">
        <v>15</v>
      </c>
      <c r="B2415" s="3">
        <v>154588.5</v>
      </c>
      <c r="C2415" s="2" t="s">
        <v>28</v>
      </c>
      <c r="D2415" s="4">
        <v>5</v>
      </c>
      <c r="E2415" s="4">
        <v>10166.666666666668</v>
      </c>
    </row>
    <row r="2416" spans="1:5" x14ac:dyDescent="0.25">
      <c r="A2416" s="2" t="s">
        <v>5</v>
      </c>
      <c r="B2416" s="3">
        <v>157995</v>
      </c>
      <c r="C2416" s="2" t="s">
        <v>98</v>
      </c>
      <c r="D2416" s="4">
        <v>5</v>
      </c>
      <c r="E2416" s="4">
        <v>15122.916666666668</v>
      </c>
    </row>
    <row r="2417" spans="1:5" x14ac:dyDescent="0.25">
      <c r="A2417" s="2" t="s">
        <v>15</v>
      </c>
      <c r="B2417" s="3">
        <v>175104</v>
      </c>
      <c r="C2417" s="2" t="s">
        <v>8</v>
      </c>
      <c r="D2417" s="4">
        <v>55</v>
      </c>
      <c r="E2417" s="4">
        <v>257420</v>
      </c>
    </row>
    <row r="2418" spans="1:5" x14ac:dyDescent="0.25">
      <c r="A2418" s="2" t="s">
        <v>7</v>
      </c>
      <c r="B2418" s="3">
        <v>107743.5</v>
      </c>
      <c r="C2418" s="2" t="s">
        <v>8</v>
      </c>
      <c r="D2418" s="4">
        <v>120</v>
      </c>
      <c r="E2418" s="4">
        <v>599604.58333333337</v>
      </c>
    </row>
    <row r="2419" spans="1:5" x14ac:dyDescent="0.25">
      <c r="A2419" s="2" t="s">
        <v>9</v>
      </c>
      <c r="B2419" s="3">
        <v>221157</v>
      </c>
      <c r="C2419" s="2" t="s">
        <v>34</v>
      </c>
      <c r="D2419" s="4">
        <v>30</v>
      </c>
      <c r="E2419" s="4">
        <v>85882.916666666672</v>
      </c>
    </row>
    <row r="2420" spans="1:5" x14ac:dyDescent="0.25">
      <c r="A2420" s="2" t="s">
        <v>5</v>
      </c>
      <c r="B2420" s="3">
        <v>73917</v>
      </c>
      <c r="C2420" s="2" t="s">
        <v>43</v>
      </c>
      <c r="D2420" s="4">
        <v>72.5</v>
      </c>
      <c r="E2420" s="4">
        <v>437497.08333333337</v>
      </c>
    </row>
    <row r="2421" spans="1:5" x14ac:dyDescent="0.25">
      <c r="A2421" s="2" t="s">
        <v>5</v>
      </c>
      <c r="B2421" s="3">
        <v>154228.5</v>
      </c>
      <c r="C2421" s="2" t="s">
        <v>30</v>
      </c>
      <c r="D2421" s="4">
        <v>25</v>
      </c>
      <c r="E2421" s="4">
        <v>79147.5</v>
      </c>
    </row>
    <row r="2422" spans="1:5" x14ac:dyDescent="0.25">
      <c r="A2422" s="2" t="s">
        <v>17</v>
      </c>
      <c r="B2422" s="3">
        <v>225873</v>
      </c>
      <c r="C2422" s="2" t="s">
        <v>71</v>
      </c>
      <c r="D2422" s="4">
        <v>22.5</v>
      </c>
      <c r="E2422" s="4">
        <v>82426.25</v>
      </c>
    </row>
    <row r="2423" spans="1:5" x14ac:dyDescent="0.25">
      <c r="A2423" s="2" t="s">
        <v>15</v>
      </c>
      <c r="B2423" s="3">
        <v>115812</v>
      </c>
      <c r="C2423" s="2" t="s">
        <v>70</v>
      </c>
      <c r="D2423" s="4">
        <v>232.5</v>
      </c>
      <c r="E2423" s="4">
        <v>1005940.8333333334</v>
      </c>
    </row>
    <row r="2424" spans="1:5" x14ac:dyDescent="0.25">
      <c r="A2424" s="2" t="s">
        <v>14</v>
      </c>
      <c r="B2424" s="3">
        <v>79906.5</v>
      </c>
      <c r="C2424" s="2" t="s">
        <v>20</v>
      </c>
      <c r="D2424" s="4">
        <v>52.5</v>
      </c>
      <c r="E2424" s="4">
        <v>156414.16666666669</v>
      </c>
    </row>
    <row r="2425" spans="1:5" x14ac:dyDescent="0.25">
      <c r="A2425" s="2" t="s">
        <v>14</v>
      </c>
      <c r="B2425" s="3">
        <v>148729.5</v>
      </c>
      <c r="C2425" s="2" t="s">
        <v>79</v>
      </c>
      <c r="D2425" s="4">
        <v>17.5</v>
      </c>
      <c r="E2425" s="4">
        <v>90229.166666666672</v>
      </c>
    </row>
    <row r="2426" spans="1:5" x14ac:dyDescent="0.25">
      <c r="A2426" s="2" t="s">
        <v>13</v>
      </c>
      <c r="B2426" s="3">
        <v>175149</v>
      </c>
      <c r="C2426" s="2" t="s">
        <v>8</v>
      </c>
      <c r="D2426" s="4">
        <v>27.5</v>
      </c>
      <c r="E2426" s="4">
        <v>236247.91666666669</v>
      </c>
    </row>
    <row r="2427" spans="1:5" x14ac:dyDescent="0.25">
      <c r="A2427" s="2" t="s">
        <v>13</v>
      </c>
      <c r="B2427" s="3">
        <v>154521</v>
      </c>
      <c r="C2427" s="2" t="s">
        <v>20</v>
      </c>
      <c r="D2427" s="4">
        <v>40</v>
      </c>
      <c r="E2427" s="4">
        <v>85908.333333333343</v>
      </c>
    </row>
    <row r="2428" spans="1:5" x14ac:dyDescent="0.25">
      <c r="A2428" s="2" t="s">
        <v>14</v>
      </c>
      <c r="B2428" s="3">
        <v>254097</v>
      </c>
      <c r="C2428" s="2" t="s">
        <v>73</v>
      </c>
      <c r="D2428" s="4">
        <v>7.5</v>
      </c>
      <c r="E2428" s="4">
        <v>23154.583333333336</v>
      </c>
    </row>
    <row r="2429" spans="1:5" x14ac:dyDescent="0.25">
      <c r="A2429" s="2" t="s">
        <v>5</v>
      </c>
      <c r="B2429" s="3">
        <v>242464.5</v>
      </c>
      <c r="C2429" s="2" t="s">
        <v>67</v>
      </c>
      <c r="D2429" s="4">
        <v>15</v>
      </c>
      <c r="E2429" s="4">
        <v>71039.583333333343</v>
      </c>
    </row>
    <row r="2430" spans="1:5" x14ac:dyDescent="0.25">
      <c r="A2430" s="2" t="s">
        <v>17</v>
      </c>
      <c r="B2430" s="3">
        <v>87610.5</v>
      </c>
      <c r="C2430" s="2" t="s">
        <v>95</v>
      </c>
      <c r="D2430" s="4">
        <v>62.5</v>
      </c>
      <c r="E2430" s="4">
        <v>266239.58333333337</v>
      </c>
    </row>
    <row r="2431" spans="1:5" x14ac:dyDescent="0.25">
      <c r="A2431" s="2" t="s">
        <v>15</v>
      </c>
      <c r="B2431" s="3">
        <v>109588.5</v>
      </c>
      <c r="C2431" s="2" t="s">
        <v>8</v>
      </c>
      <c r="D2431" s="4">
        <v>60</v>
      </c>
      <c r="E2431" s="4">
        <v>294706.25</v>
      </c>
    </row>
    <row r="2432" spans="1:5" x14ac:dyDescent="0.25">
      <c r="A2432" s="2" t="s">
        <v>15</v>
      </c>
      <c r="B2432" s="3">
        <v>241042.5</v>
      </c>
      <c r="C2432" s="2" t="s">
        <v>92</v>
      </c>
      <c r="D2432" s="4">
        <v>7.5</v>
      </c>
      <c r="E2432" s="4">
        <v>20079.166666666668</v>
      </c>
    </row>
    <row r="2433" spans="1:5" x14ac:dyDescent="0.25">
      <c r="A2433" s="2" t="s">
        <v>9</v>
      </c>
      <c r="B2433" s="3">
        <v>283306.5</v>
      </c>
      <c r="C2433" s="2" t="s">
        <v>27</v>
      </c>
      <c r="D2433" s="4">
        <v>30</v>
      </c>
      <c r="E2433" s="4">
        <v>48800</v>
      </c>
    </row>
    <row r="2434" spans="1:5" x14ac:dyDescent="0.25">
      <c r="A2434" s="2" t="s">
        <v>9</v>
      </c>
      <c r="B2434" s="3">
        <v>15727.5</v>
      </c>
      <c r="C2434" s="2" t="s">
        <v>68</v>
      </c>
      <c r="D2434" s="4">
        <v>40</v>
      </c>
      <c r="E2434" s="4">
        <v>81917.916666666672</v>
      </c>
    </row>
    <row r="2435" spans="1:5" x14ac:dyDescent="0.25">
      <c r="A2435" s="2" t="s">
        <v>35</v>
      </c>
      <c r="B2435" s="3">
        <v>186984</v>
      </c>
      <c r="C2435" s="2" t="s">
        <v>46</v>
      </c>
      <c r="D2435" s="4">
        <v>2.5</v>
      </c>
      <c r="E2435" s="4">
        <v>12327.083333333334</v>
      </c>
    </row>
    <row r="2436" spans="1:5" x14ac:dyDescent="0.25">
      <c r="A2436" s="2" t="s">
        <v>13</v>
      </c>
      <c r="B2436" s="3">
        <v>282946.5</v>
      </c>
      <c r="C2436" s="2" t="s">
        <v>27</v>
      </c>
      <c r="D2436" s="4">
        <v>17.5</v>
      </c>
      <c r="E2436" s="4">
        <v>35964.583333333336</v>
      </c>
    </row>
    <row r="2437" spans="1:5" x14ac:dyDescent="0.25">
      <c r="A2437" s="2" t="s">
        <v>17</v>
      </c>
      <c r="B2437" s="3">
        <v>21262.5</v>
      </c>
      <c r="C2437" s="2" t="s">
        <v>58</v>
      </c>
      <c r="D2437" s="4">
        <v>2.5</v>
      </c>
      <c r="E2437" s="4">
        <v>3609.166666666667</v>
      </c>
    </row>
    <row r="2438" spans="1:5" x14ac:dyDescent="0.25">
      <c r="A2438" s="2" t="s">
        <v>5</v>
      </c>
      <c r="B2438" s="3">
        <v>138973.5</v>
      </c>
      <c r="C2438" s="2" t="s">
        <v>23</v>
      </c>
      <c r="D2438" s="4">
        <v>17.5</v>
      </c>
      <c r="E2438" s="4">
        <v>57695.833333333336</v>
      </c>
    </row>
    <row r="2439" spans="1:5" x14ac:dyDescent="0.25">
      <c r="A2439" s="2" t="s">
        <v>5</v>
      </c>
      <c r="B2439" s="3">
        <v>283356</v>
      </c>
      <c r="C2439" s="2" t="s">
        <v>27</v>
      </c>
      <c r="D2439" s="4">
        <v>32.5</v>
      </c>
      <c r="E2439" s="4">
        <v>64939.583333333336</v>
      </c>
    </row>
    <row r="2440" spans="1:5" x14ac:dyDescent="0.25">
      <c r="A2440" s="2" t="s">
        <v>11</v>
      </c>
      <c r="B2440" s="3">
        <v>110830.5</v>
      </c>
      <c r="C2440" s="2" t="s">
        <v>8</v>
      </c>
      <c r="D2440" s="4">
        <v>77.5</v>
      </c>
      <c r="E2440" s="4">
        <v>358781.66666666669</v>
      </c>
    </row>
    <row r="2441" spans="1:5" x14ac:dyDescent="0.25">
      <c r="A2441" s="2" t="s">
        <v>9</v>
      </c>
      <c r="B2441" s="3">
        <v>106699.5</v>
      </c>
      <c r="C2441" s="2" t="s">
        <v>30</v>
      </c>
      <c r="D2441" s="4">
        <v>272.5</v>
      </c>
      <c r="E2441" s="4">
        <v>898580.83333333337</v>
      </c>
    </row>
    <row r="2442" spans="1:5" x14ac:dyDescent="0.25">
      <c r="A2442" s="2" t="s">
        <v>5</v>
      </c>
      <c r="B2442" s="3">
        <v>64534.5</v>
      </c>
      <c r="C2442" s="2" t="s">
        <v>21</v>
      </c>
      <c r="D2442" s="4">
        <v>10</v>
      </c>
      <c r="E2442" s="4">
        <v>37794.583333333336</v>
      </c>
    </row>
    <row r="2443" spans="1:5" x14ac:dyDescent="0.25">
      <c r="A2443" s="2" t="s">
        <v>14</v>
      </c>
      <c r="B2443" s="3">
        <v>206370</v>
      </c>
      <c r="C2443" s="2" t="s">
        <v>32</v>
      </c>
      <c r="D2443" s="4">
        <v>90</v>
      </c>
      <c r="E2443" s="4">
        <v>228190.83333333334</v>
      </c>
    </row>
    <row r="2444" spans="1:5" x14ac:dyDescent="0.25">
      <c r="A2444" s="2" t="s">
        <v>5</v>
      </c>
      <c r="B2444" s="3">
        <v>55561.5</v>
      </c>
      <c r="C2444" s="2" t="s">
        <v>124</v>
      </c>
      <c r="D2444" s="4">
        <v>17.5</v>
      </c>
      <c r="E2444" s="4">
        <v>105148.75</v>
      </c>
    </row>
    <row r="2445" spans="1:5" x14ac:dyDescent="0.25">
      <c r="A2445" s="2" t="s">
        <v>5</v>
      </c>
      <c r="B2445" s="3">
        <v>55557</v>
      </c>
      <c r="C2445" s="2" t="s">
        <v>45</v>
      </c>
      <c r="D2445" s="4">
        <v>147.5</v>
      </c>
      <c r="E2445" s="4">
        <v>550906.25</v>
      </c>
    </row>
    <row r="2446" spans="1:5" x14ac:dyDescent="0.25">
      <c r="A2446" s="2" t="s">
        <v>11</v>
      </c>
      <c r="B2446" s="3">
        <v>159925.5</v>
      </c>
      <c r="C2446" s="2" t="s">
        <v>66</v>
      </c>
      <c r="D2446" s="4">
        <v>2.5</v>
      </c>
      <c r="E2446" s="4">
        <v>10065</v>
      </c>
    </row>
    <row r="2447" spans="1:5" x14ac:dyDescent="0.25">
      <c r="A2447" s="2" t="s">
        <v>7</v>
      </c>
      <c r="B2447" s="3">
        <v>86008.5</v>
      </c>
      <c r="C2447" s="2" t="s">
        <v>21</v>
      </c>
      <c r="D2447" s="4">
        <v>7.5</v>
      </c>
      <c r="E2447" s="4">
        <v>39827.916666666672</v>
      </c>
    </row>
    <row r="2448" spans="1:5" x14ac:dyDescent="0.25">
      <c r="A2448" s="2" t="s">
        <v>17</v>
      </c>
      <c r="B2448" s="3">
        <v>94356</v>
      </c>
      <c r="C2448" s="2" t="s">
        <v>12</v>
      </c>
      <c r="D2448" s="4">
        <v>2.5</v>
      </c>
      <c r="E2448" s="4">
        <v>18249.166666666668</v>
      </c>
    </row>
    <row r="2449" spans="1:5" x14ac:dyDescent="0.25">
      <c r="A2449" s="2" t="s">
        <v>13</v>
      </c>
      <c r="B2449" s="3">
        <v>108769.5</v>
      </c>
      <c r="C2449" s="2" t="s">
        <v>8</v>
      </c>
      <c r="D2449" s="4">
        <v>67.5</v>
      </c>
      <c r="E2449" s="4">
        <v>326782.08333333337</v>
      </c>
    </row>
    <row r="2450" spans="1:5" x14ac:dyDescent="0.25">
      <c r="A2450" s="2" t="s">
        <v>11</v>
      </c>
      <c r="B2450" s="3">
        <v>154561.5</v>
      </c>
      <c r="C2450" s="2" t="s">
        <v>28</v>
      </c>
      <c r="D2450" s="4">
        <v>5</v>
      </c>
      <c r="E2450" s="4">
        <v>23281.666666666668</v>
      </c>
    </row>
    <row r="2451" spans="1:5" x14ac:dyDescent="0.25">
      <c r="A2451" s="2" t="s">
        <v>5</v>
      </c>
      <c r="B2451" s="3">
        <v>258219</v>
      </c>
      <c r="C2451" s="2" t="s">
        <v>34</v>
      </c>
      <c r="D2451" s="4">
        <v>35</v>
      </c>
      <c r="E2451" s="4">
        <v>104462.5</v>
      </c>
    </row>
    <row r="2452" spans="1:5" x14ac:dyDescent="0.25">
      <c r="A2452" s="2" t="s">
        <v>14</v>
      </c>
      <c r="B2452" s="3">
        <v>173830.5</v>
      </c>
      <c r="C2452" s="2" t="s">
        <v>80</v>
      </c>
      <c r="D2452" s="4">
        <v>32.5</v>
      </c>
      <c r="E2452" s="4">
        <v>113561.66666666667</v>
      </c>
    </row>
    <row r="2453" spans="1:5" x14ac:dyDescent="0.25">
      <c r="A2453" s="2" t="s">
        <v>15</v>
      </c>
      <c r="B2453" s="3">
        <v>109552.5</v>
      </c>
      <c r="C2453" s="2" t="s">
        <v>8</v>
      </c>
      <c r="D2453" s="4">
        <v>57.5</v>
      </c>
      <c r="E2453" s="4">
        <v>335144.16666666669</v>
      </c>
    </row>
    <row r="2454" spans="1:5" x14ac:dyDescent="0.25">
      <c r="A2454" s="2" t="s">
        <v>11</v>
      </c>
      <c r="B2454" s="3">
        <v>110817</v>
      </c>
      <c r="C2454" s="2" t="s">
        <v>8</v>
      </c>
      <c r="D2454" s="4">
        <v>172.5</v>
      </c>
      <c r="E2454" s="4">
        <v>877052.91666666674</v>
      </c>
    </row>
    <row r="2455" spans="1:5" x14ac:dyDescent="0.25">
      <c r="A2455" s="2" t="s">
        <v>13</v>
      </c>
      <c r="B2455" s="3">
        <v>84429</v>
      </c>
      <c r="C2455" s="2" t="s">
        <v>19</v>
      </c>
      <c r="D2455" s="4">
        <v>220</v>
      </c>
      <c r="E2455" s="4">
        <v>628020.41666666674</v>
      </c>
    </row>
    <row r="2456" spans="1:5" x14ac:dyDescent="0.25">
      <c r="A2456" s="2" t="s">
        <v>11</v>
      </c>
      <c r="B2456" s="3">
        <v>236839.5</v>
      </c>
      <c r="C2456" s="2" t="s">
        <v>30</v>
      </c>
      <c r="D2456" s="4">
        <v>212.5</v>
      </c>
      <c r="E2456" s="4">
        <v>818086.25</v>
      </c>
    </row>
    <row r="2457" spans="1:5" x14ac:dyDescent="0.25">
      <c r="A2457" s="2" t="s">
        <v>11</v>
      </c>
      <c r="B2457" s="3">
        <v>110767.5</v>
      </c>
      <c r="C2457" s="2" t="s">
        <v>8</v>
      </c>
      <c r="D2457" s="4">
        <v>227.5</v>
      </c>
      <c r="E2457" s="4">
        <v>1297800.4166666667</v>
      </c>
    </row>
    <row r="2458" spans="1:5" x14ac:dyDescent="0.25">
      <c r="A2458" s="2" t="s">
        <v>14</v>
      </c>
      <c r="B2458" s="3">
        <v>145354.5</v>
      </c>
      <c r="C2458" s="2" t="s">
        <v>16</v>
      </c>
      <c r="D2458" s="4">
        <v>17.5</v>
      </c>
      <c r="E2458" s="4">
        <v>76326.25</v>
      </c>
    </row>
    <row r="2459" spans="1:5" x14ac:dyDescent="0.25">
      <c r="A2459" s="2" t="s">
        <v>7</v>
      </c>
      <c r="B2459" s="3">
        <v>89842.5</v>
      </c>
      <c r="C2459" s="2" t="s">
        <v>108</v>
      </c>
      <c r="D2459" s="4">
        <v>7.5</v>
      </c>
      <c r="E2459" s="4">
        <v>75131.666666666672</v>
      </c>
    </row>
    <row r="2460" spans="1:5" x14ac:dyDescent="0.25">
      <c r="A2460" s="2" t="s">
        <v>13</v>
      </c>
      <c r="B2460" s="3">
        <v>206505</v>
      </c>
      <c r="C2460" s="2" t="s">
        <v>20</v>
      </c>
      <c r="D2460" s="4">
        <v>40</v>
      </c>
      <c r="E2460" s="4">
        <v>77266.666666666672</v>
      </c>
    </row>
    <row r="2461" spans="1:5" x14ac:dyDescent="0.25">
      <c r="A2461" s="2" t="s">
        <v>17</v>
      </c>
      <c r="B2461" s="3">
        <v>176778</v>
      </c>
      <c r="C2461" s="2" t="s">
        <v>16</v>
      </c>
      <c r="D2461" s="4">
        <v>77.5</v>
      </c>
      <c r="E2461" s="4">
        <v>271755</v>
      </c>
    </row>
    <row r="2462" spans="1:5" x14ac:dyDescent="0.25">
      <c r="A2462" s="2" t="s">
        <v>14</v>
      </c>
      <c r="B2462" s="3">
        <v>107280</v>
      </c>
      <c r="C2462" s="2" t="s">
        <v>8</v>
      </c>
      <c r="D2462" s="4">
        <v>152.5</v>
      </c>
      <c r="E2462" s="4">
        <v>819077.5</v>
      </c>
    </row>
    <row r="2463" spans="1:5" x14ac:dyDescent="0.25">
      <c r="A2463" s="2" t="s">
        <v>29</v>
      </c>
      <c r="B2463" s="3">
        <v>166369.5</v>
      </c>
      <c r="C2463" s="2" t="s">
        <v>8</v>
      </c>
      <c r="D2463" s="4">
        <v>7.5</v>
      </c>
      <c r="E2463" s="4">
        <v>40692.083333333336</v>
      </c>
    </row>
    <row r="2464" spans="1:5" x14ac:dyDescent="0.25">
      <c r="A2464" s="2" t="s">
        <v>14</v>
      </c>
      <c r="B2464" s="3">
        <v>36144</v>
      </c>
      <c r="C2464" s="2" t="s">
        <v>19</v>
      </c>
      <c r="D2464" s="4">
        <v>235</v>
      </c>
      <c r="E2464" s="4">
        <v>695323.75</v>
      </c>
    </row>
    <row r="2465" spans="1:5" x14ac:dyDescent="0.25">
      <c r="A2465" s="2" t="s">
        <v>14</v>
      </c>
      <c r="B2465" s="3">
        <v>150619.5</v>
      </c>
      <c r="C2465" s="2" t="s">
        <v>69</v>
      </c>
      <c r="D2465" s="4">
        <v>25</v>
      </c>
      <c r="E2465" s="4">
        <v>96659.583333333343</v>
      </c>
    </row>
    <row r="2466" spans="1:5" x14ac:dyDescent="0.25">
      <c r="A2466" s="2" t="s">
        <v>5</v>
      </c>
      <c r="B2466" s="3">
        <v>208800</v>
      </c>
      <c r="C2466" s="2" t="s">
        <v>24</v>
      </c>
      <c r="D2466" s="4">
        <v>5</v>
      </c>
      <c r="E2466" s="4">
        <v>13343.75</v>
      </c>
    </row>
    <row r="2467" spans="1:5" x14ac:dyDescent="0.25">
      <c r="A2467" s="2" t="s">
        <v>5</v>
      </c>
      <c r="B2467" s="3">
        <v>139023</v>
      </c>
      <c r="C2467" s="2" t="s">
        <v>23</v>
      </c>
      <c r="D2467" s="4">
        <v>50</v>
      </c>
      <c r="E2467" s="4">
        <v>122889.58333333334</v>
      </c>
    </row>
    <row r="2468" spans="1:5" x14ac:dyDescent="0.25">
      <c r="A2468" s="2" t="s">
        <v>11</v>
      </c>
      <c r="B2468" s="3">
        <v>257467.5</v>
      </c>
      <c r="C2468" s="2" t="s">
        <v>66</v>
      </c>
      <c r="D2468" s="4">
        <v>2.5</v>
      </c>
      <c r="E2468" s="4">
        <v>17054.583333333336</v>
      </c>
    </row>
    <row r="2469" spans="1:5" x14ac:dyDescent="0.25">
      <c r="A2469" s="2" t="s">
        <v>17</v>
      </c>
      <c r="B2469" s="3">
        <v>109026</v>
      </c>
      <c r="C2469" s="2" t="s">
        <v>8</v>
      </c>
      <c r="D2469" s="4">
        <v>57.5</v>
      </c>
      <c r="E2469" s="4">
        <v>282709.58333333337</v>
      </c>
    </row>
    <row r="2470" spans="1:5" x14ac:dyDescent="0.25">
      <c r="A2470" s="2" t="s">
        <v>7</v>
      </c>
      <c r="B2470" s="3">
        <v>175252.5</v>
      </c>
      <c r="C2470" s="2" t="s">
        <v>8</v>
      </c>
      <c r="D2470" s="4">
        <v>67.5</v>
      </c>
      <c r="E2470" s="4">
        <v>304847.5</v>
      </c>
    </row>
    <row r="2471" spans="1:5" x14ac:dyDescent="0.25">
      <c r="A2471" s="2" t="s">
        <v>5</v>
      </c>
      <c r="B2471" s="3">
        <v>78723</v>
      </c>
      <c r="C2471" s="2" t="s">
        <v>20</v>
      </c>
      <c r="D2471" s="4">
        <v>85</v>
      </c>
      <c r="E2471" s="4">
        <v>278312.5</v>
      </c>
    </row>
    <row r="2472" spans="1:5" x14ac:dyDescent="0.25">
      <c r="A2472" s="2" t="s">
        <v>14</v>
      </c>
      <c r="B2472" s="3">
        <v>163606.5</v>
      </c>
      <c r="C2472" s="2" t="s">
        <v>25</v>
      </c>
      <c r="D2472" s="4">
        <v>45</v>
      </c>
      <c r="E2472" s="4">
        <v>165132.08333333334</v>
      </c>
    </row>
    <row r="2473" spans="1:5" x14ac:dyDescent="0.25">
      <c r="A2473" s="2" t="s">
        <v>15</v>
      </c>
      <c r="B2473" s="3">
        <v>160753.5</v>
      </c>
      <c r="C2473" s="2" t="s">
        <v>66</v>
      </c>
      <c r="D2473" s="4">
        <v>5</v>
      </c>
      <c r="E2473" s="4">
        <v>18859.166666666668</v>
      </c>
    </row>
    <row r="2474" spans="1:5" x14ac:dyDescent="0.25">
      <c r="A2474" s="2" t="s">
        <v>17</v>
      </c>
      <c r="B2474" s="3">
        <v>246654</v>
      </c>
      <c r="C2474" s="2" t="s">
        <v>61</v>
      </c>
      <c r="D2474" s="4">
        <v>25</v>
      </c>
      <c r="E2474" s="4">
        <v>146552.5</v>
      </c>
    </row>
    <row r="2475" spans="1:5" x14ac:dyDescent="0.25">
      <c r="A2475" s="2" t="s">
        <v>11</v>
      </c>
      <c r="B2475" s="3">
        <v>154557</v>
      </c>
      <c r="C2475" s="2" t="s">
        <v>28</v>
      </c>
      <c r="D2475" s="4">
        <v>12.5</v>
      </c>
      <c r="E2475" s="4">
        <v>53781.666666666672</v>
      </c>
    </row>
    <row r="2476" spans="1:5" x14ac:dyDescent="0.25">
      <c r="A2476" s="2" t="s">
        <v>11</v>
      </c>
      <c r="B2476" s="3">
        <v>153832.5</v>
      </c>
      <c r="C2476" s="2" t="s">
        <v>20</v>
      </c>
      <c r="D2476" s="4">
        <v>90</v>
      </c>
      <c r="E2476" s="4">
        <v>188083.33333333334</v>
      </c>
    </row>
    <row r="2477" spans="1:5" x14ac:dyDescent="0.25">
      <c r="A2477" s="2" t="s">
        <v>7</v>
      </c>
      <c r="B2477" s="3">
        <v>62640</v>
      </c>
      <c r="C2477" s="2" t="s">
        <v>51</v>
      </c>
      <c r="D2477" s="4">
        <v>52.5</v>
      </c>
      <c r="E2477" s="4">
        <v>162666.66666666669</v>
      </c>
    </row>
    <row r="2478" spans="1:5" x14ac:dyDescent="0.25">
      <c r="A2478" s="2" t="s">
        <v>15</v>
      </c>
      <c r="B2478" s="3">
        <v>123430.5</v>
      </c>
      <c r="C2478" s="2" t="s">
        <v>12</v>
      </c>
      <c r="D2478" s="4">
        <v>17.5</v>
      </c>
      <c r="E2478" s="4">
        <v>67303.333333333343</v>
      </c>
    </row>
    <row r="2479" spans="1:5" x14ac:dyDescent="0.25">
      <c r="A2479" s="2" t="s">
        <v>17</v>
      </c>
      <c r="B2479" s="3">
        <v>96093</v>
      </c>
      <c r="C2479" s="2" t="s">
        <v>38</v>
      </c>
      <c r="D2479" s="4">
        <v>2.5</v>
      </c>
      <c r="E2479" s="4">
        <v>4320.8333333333339</v>
      </c>
    </row>
    <row r="2480" spans="1:5" x14ac:dyDescent="0.25">
      <c r="A2480" s="2" t="s">
        <v>14</v>
      </c>
      <c r="B2480" s="3">
        <v>263367</v>
      </c>
      <c r="C2480" s="2" t="s">
        <v>101</v>
      </c>
      <c r="D2480" s="4">
        <v>7.5</v>
      </c>
      <c r="E2480" s="4">
        <v>26433.333333333336</v>
      </c>
    </row>
    <row r="2481" spans="1:5" x14ac:dyDescent="0.25">
      <c r="A2481" s="2" t="s">
        <v>9</v>
      </c>
      <c r="B2481" s="3">
        <v>131760</v>
      </c>
      <c r="C2481" s="2" t="s">
        <v>21</v>
      </c>
      <c r="D2481" s="4">
        <v>10</v>
      </c>
      <c r="E2481" s="4">
        <v>42471.25</v>
      </c>
    </row>
    <row r="2482" spans="1:5" x14ac:dyDescent="0.25">
      <c r="A2482" s="2" t="s">
        <v>5</v>
      </c>
      <c r="B2482" s="3">
        <v>106497</v>
      </c>
      <c r="C2482" s="2" t="s">
        <v>30</v>
      </c>
      <c r="D2482" s="4">
        <v>377.5</v>
      </c>
      <c r="E2482" s="4">
        <v>1316354.5833333335</v>
      </c>
    </row>
    <row r="2483" spans="1:5" x14ac:dyDescent="0.25">
      <c r="A2483" s="2" t="s">
        <v>9</v>
      </c>
      <c r="B2483" s="3">
        <v>23206.5</v>
      </c>
      <c r="C2483" s="2" t="s">
        <v>42</v>
      </c>
      <c r="D2483" s="4">
        <v>5</v>
      </c>
      <c r="E2483" s="4">
        <v>24095</v>
      </c>
    </row>
    <row r="2484" spans="1:5" x14ac:dyDescent="0.25">
      <c r="A2484" s="2" t="s">
        <v>5</v>
      </c>
      <c r="B2484" s="3">
        <v>232258.5</v>
      </c>
      <c r="C2484" s="2" t="s">
        <v>113</v>
      </c>
      <c r="D2484" s="4">
        <v>12.5</v>
      </c>
      <c r="E2484" s="4">
        <v>45851.666666666672</v>
      </c>
    </row>
    <row r="2485" spans="1:5" x14ac:dyDescent="0.25">
      <c r="A2485" s="2" t="s">
        <v>14</v>
      </c>
      <c r="B2485" s="3">
        <v>296865</v>
      </c>
      <c r="C2485" s="2" t="s">
        <v>59</v>
      </c>
      <c r="D2485" s="4">
        <v>10</v>
      </c>
      <c r="E2485" s="4">
        <v>17613.75</v>
      </c>
    </row>
    <row r="2486" spans="1:5" x14ac:dyDescent="0.25">
      <c r="A2486" s="2" t="s">
        <v>14</v>
      </c>
      <c r="B2486" s="3">
        <v>163575</v>
      </c>
      <c r="C2486" s="2" t="s">
        <v>55</v>
      </c>
      <c r="D2486" s="4">
        <v>52.5</v>
      </c>
      <c r="E2486" s="4">
        <v>161090.83333333334</v>
      </c>
    </row>
    <row r="2487" spans="1:5" x14ac:dyDescent="0.25">
      <c r="A2487" s="2" t="s">
        <v>13</v>
      </c>
      <c r="B2487" s="3">
        <v>241987.5</v>
      </c>
      <c r="C2487" s="2" t="s">
        <v>25</v>
      </c>
      <c r="D2487" s="4">
        <v>5</v>
      </c>
      <c r="E2487" s="4">
        <v>21604.166666666668</v>
      </c>
    </row>
    <row r="2488" spans="1:5" x14ac:dyDescent="0.25">
      <c r="A2488" s="2" t="s">
        <v>14</v>
      </c>
      <c r="B2488" s="3">
        <v>67401</v>
      </c>
      <c r="C2488" s="2" t="s">
        <v>43</v>
      </c>
      <c r="D2488" s="4">
        <v>35</v>
      </c>
      <c r="E2488" s="4">
        <v>225928.75</v>
      </c>
    </row>
    <row r="2489" spans="1:5" x14ac:dyDescent="0.25">
      <c r="A2489" s="2" t="s">
        <v>17</v>
      </c>
      <c r="B2489" s="3">
        <v>70470</v>
      </c>
      <c r="C2489" s="2" t="s">
        <v>43</v>
      </c>
      <c r="D2489" s="4">
        <v>85</v>
      </c>
      <c r="E2489" s="4">
        <v>465226.66666666669</v>
      </c>
    </row>
    <row r="2490" spans="1:5" x14ac:dyDescent="0.25">
      <c r="A2490" s="2" t="s">
        <v>11</v>
      </c>
      <c r="B2490" s="3">
        <v>296892</v>
      </c>
      <c r="C2490" s="2" t="s">
        <v>59</v>
      </c>
      <c r="D2490" s="4">
        <v>12.5</v>
      </c>
      <c r="E2490" s="4">
        <v>23129.166666666668</v>
      </c>
    </row>
    <row r="2491" spans="1:5" x14ac:dyDescent="0.25">
      <c r="A2491" s="2" t="s">
        <v>13</v>
      </c>
      <c r="B2491" s="3">
        <v>70560</v>
      </c>
      <c r="C2491" s="2" t="s">
        <v>51</v>
      </c>
      <c r="D2491" s="4">
        <v>40</v>
      </c>
      <c r="E2491" s="4">
        <v>126473.33333333334</v>
      </c>
    </row>
    <row r="2492" spans="1:5" x14ac:dyDescent="0.25">
      <c r="A2492" s="2" t="s">
        <v>15</v>
      </c>
      <c r="B2492" s="3">
        <v>68319</v>
      </c>
      <c r="C2492" s="2" t="s">
        <v>43</v>
      </c>
      <c r="D2492" s="4">
        <v>60</v>
      </c>
      <c r="E2492" s="4">
        <v>343125</v>
      </c>
    </row>
    <row r="2493" spans="1:5" x14ac:dyDescent="0.25">
      <c r="A2493" s="2" t="s">
        <v>5</v>
      </c>
      <c r="B2493" s="3">
        <v>110115</v>
      </c>
      <c r="C2493" s="2" t="s">
        <v>8</v>
      </c>
      <c r="D2493" s="4">
        <v>50</v>
      </c>
      <c r="E2493" s="4">
        <v>254878.33333333334</v>
      </c>
    </row>
    <row r="2494" spans="1:5" x14ac:dyDescent="0.25">
      <c r="A2494" s="2" t="s">
        <v>11</v>
      </c>
      <c r="B2494" s="3">
        <v>144580.5</v>
      </c>
      <c r="C2494" s="2" t="s">
        <v>19</v>
      </c>
      <c r="D2494" s="4">
        <v>232.5</v>
      </c>
      <c r="E2494" s="4">
        <v>708515</v>
      </c>
    </row>
    <row r="2495" spans="1:5" x14ac:dyDescent="0.25">
      <c r="A2495" s="2" t="s">
        <v>5</v>
      </c>
      <c r="B2495" s="3">
        <v>283360.5</v>
      </c>
      <c r="C2495" s="2" t="s">
        <v>27</v>
      </c>
      <c r="D2495" s="4">
        <v>15</v>
      </c>
      <c r="E2495" s="4">
        <v>30754.166666666668</v>
      </c>
    </row>
    <row r="2496" spans="1:5" x14ac:dyDescent="0.25">
      <c r="A2496" s="2" t="s">
        <v>14</v>
      </c>
      <c r="B2496" s="3">
        <v>133456.5</v>
      </c>
      <c r="C2496" s="2" t="s">
        <v>21</v>
      </c>
      <c r="D2496" s="4">
        <v>12.5</v>
      </c>
      <c r="E2496" s="4">
        <v>47808.75</v>
      </c>
    </row>
    <row r="2497" spans="1:5" x14ac:dyDescent="0.25">
      <c r="A2497" s="2" t="s">
        <v>13</v>
      </c>
      <c r="B2497" s="3">
        <v>193302</v>
      </c>
      <c r="C2497" s="2" t="s">
        <v>20</v>
      </c>
      <c r="D2497" s="4">
        <v>112.5</v>
      </c>
      <c r="E2497" s="4">
        <v>291402.08333333337</v>
      </c>
    </row>
    <row r="2498" spans="1:5" x14ac:dyDescent="0.25">
      <c r="A2498" s="2" t="s">
        <v>5</v>
      </c>
      <c r="B2498" s="3">
        <v>223411.5</v>
      </c>
      <c r="C2498" s="2" t="s">
        <v>8</v>
      </c>
      <c r="D2498" s="4">
        <v>2.5</v>
      </c>
      <c r="E2498" s="4">
        <v>8362.0833333333339</v>
      </c>
    </row>
    <row r="2499" spans="1:5" x14ac:dyDescent="0.25">
      <c r="A2499" s="2" t="s">
        <v>17</v>
      </c>
      <c r="B2499" s="3">
        <v>87358.5</v>
      </c>
      <c r="C2499" s="2" t="s">
        <v>25</v>
      </c>
      <c r="D2499" s="4">
        <v>70</v>
      </c>
      <c r="E2499" s="4">
        <v>274195</v>
      </c>
    </row>
    <row r="2500" spans="1:5" x14ac:dyDescent="0.25">
      <c r="A2500" s="2" t="s">
        <v>13</v>
      </c>
      <c r="B2500" s="3">
        <v>243990</v>
      </c>
      <c r="C2500" s="2" t="s">
        <v>82</v>
      </c>
      <c r="D2500" s="4">
        <v>7.5</v>
      </c>
      <c r="E2500" s="4">
        <v>17283.333333333336</v>
      </c>
    </row>
    <row r="2501" spans="1:5" x14ac:dyDescent="0.25">
      <c r="A2501" s="2" t="s">
        <v>9</v>
      </c>
      <c r="B2501" s="3">
        <v>84631.5</v>
      </c>
      <c r="C2501" s="2" t="s">
        <v>20</v>
      </c>
      <c r="D2501" s="4">
        <v>70</v>
      </c>
      <c r="E2501" s="4">
        <v>162310.83333333334</v>
      </c>
    </row>
    <row r="2502" spans="1:5" x14ac:dyDescent="0.25">
      <c r="A2502" s="2" t="s">
        <v>5</v>
      </c>
      <c r="B2502" s="3">
        <v>134010</v>
      </c>
      <c r="C2502" s="2" t="s">
        <v>139</v>
      </c>
      <c r="D2502" s="4">
        <v>5</v>
      </c>
      <c r="E2502" s="4">
        <v>25925</v>
      </c>
    </row>
    <row r="2503" spans="1:5" x14ac:dyDescent="0.25">
      <c r="A2503" s="2" t="s">
        <v>29</v>
      </c>
      <c r="B2503" s="3">
        <v>174483</v>
      </c>
      <c r="C2503" s="2" t="s">
        <v>21</v>
      </c>
      <c r="D2503" s="4">
        <v>12.5</v>
      </c>
      <c r="E2503" s="4">
        <v>42496.666666666672</v>
      </c>
    </row>
    <row r="2504" spans="1:5" x14ac:dyDescent="0.25">
      <c r="A2504" s="2" t="s">
        <v>13</v>
      </c>
      <c r="B2504" s="3">
        <v>80410.5</v>
      </c>
      <c r="C2504" s="2" t="s">
        <v>21</v>
      </c>
      <c r="D2504" s="4">
        <v>5</v>
      </c>
      <c r="E2504" s="4">
        <v>15326.25</v>
      </c>
    </row>
    <row r="2505" spans="1:5" x14ac:dyDescent="0.25">
      <c r="A2505" s="2" t="s">
        <v>13</v>
      </c>
      <c r="B2505" s="3">
        <v>129631.5</v>
      </c>
      <c r="C2505" s="2" t="s">
        <v>8</v>
      </c>
      <c r="D2505" s="4">
        <v>52.5</v>
      </c>
      <c r="E2505" s="4">
        <v>285683.33333333337</v>
      </c>
    </row>
    <row r="2506" spans="1:5" x14ac:dyDescent="0.25">
      <c r="A2506" s="2" t="s">
        <v>13</v>
      </c>
      <c r="B2506" s="3">
        <v>89968.5</v>
      </c>
      <c r="C2506" s="2" t="s">
        <v>95</v>
      </c>
      <c r="D2506" s="4">
        <v>170</v>
      </c>
      <c r="E2506" s="4">
        <v>590734.16666666674</v>
      </c>
    </row>
    <row r="2507" spans="1:5" x14ac:dyDescent="0.25">
      <c r="A2507" s="2" t="s">
        <v>13</v>
      </c>
      <c r="B2507" s="3">
        <v>175144.5</v>
      </c>
      <c r="C2507" s="2" t="s">
        <v>8</v>
      </c>
      <c r="D2507" s="4">
        <v>75</v>
      </c>
      <c r="E2507" s="4">
        <v>467310.83333333337</v>
      </c>
    </row>
    <row r="2508" spans="1:5" x14ac:dyDescent="0.25">
      <c r="A2508" s="2" t="s">
        <v>15</v>
      </c>
      <c r="B2508" s="3">
        <v>232789.5</v>
      </c>
      <c r="C2508" s="2" t="s">
        <v>92</v>
      </c>
      <c r="D2508" s="4">
        <v>5</v>
      </c>
      <c r="E2508" s="4">
        <v>3532.916666666667</v>
      </c>
    </row>
    <row r="2509" spans="1:5" x14ac:dyDescent="0.25">
      <c r="A2509" s="2" t="s">
        <v>13</v>
      </c>
      <c r="B2509" s="3">
        <v>94432.5</v>
      </c>
      <c r="C2509" s="2" t="s">
        <v>24</v>
      </c>
      <c r="D2509" s="4">
        <v>2.5</v>
      </c>
      <c r="E2509" s="4">
        <v>4575</v>
      </c>
    </row>
    <row r="2510" spans="1:5" x14ac:dyDescent="0.25">
      <c r="A2510" s="2" t="s">
        <v>14</v>
      </c>
      <c r="B2510" s="3">
        <v>207792</v>
      </c>
      <c r="C2510" s="2" t="s">
        <v>92</v>
      </c>
      <c r="D2510" s="4">
        <v>15</v>
      </c>
      <c r="E2510" s="4">
        <v>34693.75</v>
      </c>
    </row>
    <row r="2511" spans="1:5" x14ac:dyDescent="0.25">
      <c r="A2511" s="2" t="s">
        <v>13</v>
      </c>
      <c r="B2511" s="3">
        <v>21856.5</v>
      </c>
      <c r="C2511" s="2" t="s">
        <v>57</v>
      </c>
      <c r="D2511" s="4">
        <v>27.5</v>
      </c>
      <c r="E2511" s="4">
        <v>94397.5</v>
      </c>
    </row>
    <row r="2512" spans="1:5" x14ac:dyDescent="0.25">
      <c r="A2512" s="2" t="s">
        <v>5</v>
      </c>
      <c r="B2512" s="3">
        <v>110344.5</v>
      </c>
      <c r="C2512" s="2" t="s">
        <v>8</v>
      </c>
      <c r="D2512" s="4">
        <v>15</v>
      </c>
      <c r="E2512" s="4">
        <v>60593.333333333336</v>
      </c>
    </row>
    <row r="2513" spans="1:5" x14ac:dyDescent="0.25">
      <c r="A2513" s="2" t="s">
        <v>11</v>
      </c>
      <c r="B2513" s="3">
        <v>21654</v>
      </c>
      <c r="C2513" s="2" t="s">
        <v>93</v>
      </c>
      <c r="D2513" s="4">
        <v>17.5</v>
      </c>
      <c r="E2513" s="4">
        <v>135445.41666666669</v>
      </c>
    </row>
    <row r="2514" spans="1:5" x14ac:dyDescent="0.25">
      <c r="A2514" s="2" t="s">
        <v>15</v>
      </c>
      <c r="B2514" s="3">
        <v>202014</v>
      </c>
      <c r="C2514" s="2" t="s">
        <v>8</v>
      </c>
      <c r="D2514" s="4">
        <v>67.5</v>
      </c>
      <c r="E2514" s="4">
        <v>331890.83333333337</v>
      </c>
    </row>
    <row r="2515" spans="1:5" x14ac:dyDescent="0.25">
      <c r="A2515" s="2" t="s">
        <v>5</v>
      </c>
      <c r="B2515" s="3">
        <v>251374.5</v>
      </c>
      <c r="C2515" s="2" t="s">
        <v>40</v>
      </c>
      <c r="D2515" s="4">
        <v>7.5</v>
      </c>
      <c r="E2515" s="4">
        <v>22036.25</v>
      </c>
    </row>
    <row r="2516" spans="1:5" x14ac:dyDescent="0.25">
      <c r="A2516" s="2" t="s">
        <v>17</v>
      </c>
      <c r="B2516" s="3">
        <v>52510.5</v>
      </c>
      <c r="C2516" s="2" t="s">
        <v>25</v>
      </c>
      <c r="D2516" s="4">
        <v>35</v>
      </c>
      <c r="E2516" s="4">
        <v>136817.91666666669</v>
      </c>
    </row>
    <row r="2517" spans="1:5" x14ac:dyDescent="0.25">
      <c r="A2517" s="2" t="s">
        <v>11</v>
      </c>
      <c r="B2517" s="3">
        <v>76950</v>
      </c>
      <c r="C2517" s="2" t="s">
        <v>16</v>
      </c>
      <c r="D2517" s="4">
        <v>135</v>
      </c>
      <c r="E2517" s="4">
        <v>512705</v>
      </c>
    </row>
    <row r="2518" spans="1:5" x14ac:dyDescent="0.25">
      <c r="A2518" s="2" t="s">
        <v>17</v>
      </c>
      <c r="B2518" s="3">
        <v>109008</v>
      </c>
      <c r="C2518" s="2" t="s">
        <v>8</v>
      </c>
      <c r="D2518" s="4">
        <v>55</v>
      </c>
      <c r="E2518" s="4">
        <v>270179.16666666669</v>
      </c>
    </row>
    <row r="2519" spans="1:5" x14ac:dyDescent="0.25">
      <c r="A2519" s="2" t="s">
        <v>13</v>
      </c>
      <c r="B2519" s="3">
        <v>75888</v>
      </c>
      <c r="C2519" s="2" t="s">
        <v>25</v>
      </c>
      <c r="D2519" s="4">
        <v>22.5</v>
      </c>
      <c r="E2519" s="4">
        <v>72793.333333333343</v>
      </c>
    </row>
    <row r="2520" spans="1:5" x14ac:dyDescent="0.25">
      <c r="A2520" s="2" t="s">
        <v>14</v>
      </c>
      <c r="B2520" s="3">
        <v>179928</v>
      </c>
      <c r="C2520" s="2" t="s">
        <v>12</v>
      </c>
      <c r="D2520" s="4">
        <v>12.5</v>
      </c>
      <c r="E2520" s="4">
        <v>66642.5</v>
      </c>
    </row>
    <row r="2521" spans="1:5" x14ac:dyDescent="0.25">
      <c r="A2521" s="2" t="s">
        <v>17</v>
      </c>
      <c r="B2521" s="3">
        <v>85950</v>
      </c>
      <c r="C2521" s="2" t="s">
        <v>20</v>
      </c>
      <c r="D2521" s="4">
        <v>137.5</v>
      </c>
      <c r="E2521" s="4">
        <v>333720.83333333337</v>
      </c>
    </row>
    <row r="2522" spans="1:5" x14ac:dyDescent="0.25">
      <c r="A2522" s="2" t="s">
        <v>7</v>
      </c>
      <c r="B2522" s="3">
        <v>176562</v>
      </c>
      <c r="C2522" s="2" t="s">
        <v>16</v>
      </c>
      <c r="D2522" s="4">
        <v>60</v>
      </c>
      <c r="E2522" s="4">
        <v>216931.25</v>
      </c>
    </row>
    <row r="2523" spans="1:5" x14ac:dyDescent="0.25">
      <c r="A2523" s="2" t="s">
        <v>7</v>
      </c>
      <c r="B2523" s="3">
        <v>107707.5</v>
      </c>
      <c r="C2523" s="2" t="s">
        <v>8</v>
      </c>
      <c r="D2523" s="4">
        <v>75</v>
      </c>
      <c r="E2523" s="4">
        <v>333847.91666666669</v>
      </c>
    </row>
    <row r="2524" spans="1:5" x14ac:dyDescent="0.25">
      <c r="A2524" s="2" t="s">
        <v>14</v>
      </c>
      <c r="B2524" s="3">
        <v>31689</v>
      </c>
      <c r="C2524" s="2" t="s">
        <v>21</v>
      </c>
      <c r="D2524" s="4">
        <v>15</v>
      </c>
      <c r="E2524" s="4">
        <v>52917.5</v>
      </c>
    </row>
    <row r="2525" spans="1:5" x14ac:dyDescent="0.25">
      <c r="A2525" s="2" t="s">
        <v>5</v>
      </c>
      <c r="B2525" s="3">
        <v>131458.5</v>
      </c>
      <c r="C2525" s="2" t="s">
        <v>8</v>
      </c>
      <c r="D2525" s="4">
        <v>32.5</v>
      </c>
      <c r="E2525" s="4">
        <v>166758.75</v>
      </c>
    </row>
    <row r="2526" spans="1:5" x14ac:dyDescent="0.25">
      <c r="A2526" s="2" t="s">
        <v>13</v>
      </c>
      <c r="B2526" s="3">
        <v>161262</v>
      </c>
      <c r="C2526" s="2" t="s">
        <v>66</v>
      </c>
      <c r="D2526" s="4">
        <v>5</v>
      </c>
      <c r="E2526" s="4">
        <v>25594.583333333336</v>
      </c>
    </row>
    <row r="2527" spans="1:5" x14ac:dyDescent="0.25">
      <c r="A2527" s="2" t="s">
        <v>5</v>
      </c>
      <c r="B2527" s="3">
        <v>159898.5</v>
      </c>
      <c r="C2527" s="2" t="s">
        <v>66</v>
      </c>
      <c r="D2527" s="4">
        <v>2.5</v>
      </c>
      <c r="E2527" s="4">
        <v>9048.3333333333339</v>
      </c>
    </row>
    <row r="2528" spans="1:5" x14ac:dyDescent="0.25">
      <c r="A2528" s="2" t="s">
        <v>13</v>
      </c>
      <c r="B2528" s="3">
        <v>108877.5</v>
      </c>
      <c r="C2528" s="2" t="s">
        <v>8</v>
      </c>
      <c r="D2528" s="4">
        <v>145</v>
      </c>
      <c r="E2528" s="4">
        <v>841367.91666666674</v>
      </c>
    </row>
    <row r="2529" spans="1:5" x14ac:dyDescent="0.25">
      <c r="A2529" s="2" t="s">
        <v>14</v>
      </c>
      <c r="B2529" s="3">
        <v>210937.5</v>
      </c>
      <c r="C2529" s="2" t="s">
        <v>51</v>
      </c>
      <c r="D2529" s="4">
        <v>37.5</v>
      </c>
      <c r="E2529" s="4">
        <v>138851.25</v>
      </c>
    </row>
    <row r="2530" spans="1:5" x14ac:dyDescent="0.25">
      <c r="A2530" s="2" t="s">
        <v>14</v>
      </c>
      <c r="B2530" s="3">
        <v>31932</v>
      </c>
      <c r="C2530" s="2" t="s">
        <v>21</v>
      </c>
      <c r="D2530" s="4">
        <v>12.5</v>
      </c>
      <c r="E2530" s="4">
        <v>60771.25</v>
      </c>
    </row>
    <row r="2531" spans="1:5" x14ac:dyDescent="0.25">
      <c r="A2531" s="2" t="s">
        <v>14</v>
      </c>
      <c r="B2531" s="3">
        <v>77913</v>
      </c>
      <c r="C2531" s="2" t="s">
        <v>16</v>
      </c>
      <c r="D2531" s="4">
        <v>50</v>
      </c>
      <c r="E2531" s="4">
        <v>218913.75</v>
      </c>
    </row>
    <row r="2532" spans="1:5" x14ac:dyDescent="0.25">
      <c r="A2532" s="2" t="s">
        <v>11</v>
      </c>
      <c r="B2532" s="3">
        <v>84487.5</v>
      </c>
      <c r="C2532" s="2" t="s">
        <v>21</v>
      </c>
      <c r="D2532" s="4">
        <v>37.5</v>
      </c>
      <c r="E2532" s="4">
        <v>151356.25</v>
      </c>
    </row>
    <row r="2533" spans="1:5" x14ac:dyDescent="0.25">
      <c r="A2533" s="2" t="s">
        <v>5</v>
      </c>
      <c r="B2533" s="3">
        <v>78745.5</v>
      </c>
      <c r="C2533" s="2" t="s">
        <v>20</v>
      </c>
      <c r="D2533" s="4">
        <v>162.5</v>
      </c>
      <c r="E2533" s="4">
        <v>396500</v>
      </c>
    </row>
    <row r="2534" spans="1:5" x14ac:dyDescent="0.25">
      <c r="A2534" s="2" t="s">
        <v>13</v>
      </c>
      <c r="B2534" s="3">
        <v>157855.5</v>
      </c>
      <c r="C2534" s="2" t="s">
        <v>91</v>
      </c>
      <c r="D2534" s="4">
        <v>10</v>
      </c>
      <c r="E2534" s="4">
        <v>55713.333333333336</v>
      </c>
    </row>
    <row r="2535" spans="1:5" x14ac:dyDescent="0.25">
      <c r="A2535" s="2" t="s">
        <v>13</v>
      </c>
      <c r="B2535" s="3">
        <v>108666</v>
      </c>
      <c r="C2535" s="2" t="s">
        <v>8</v>
      </c>
      <c r="D2535" s="4">
        <v>87.5</v>
      </c>
      <c r="E2535" s="4">
        <v>428525</v>
      </c>
    </row>
    <row r="2536" spans="1:5" x14ac:dyDescent="0.25">
      <c r="A2536" s="2" t="s">
        <v>5</v>
      </c>
      <c r="B2536" s="3">
        <v>125118</v>
      </c>
      <c r="C2536" s="2" t="s">
        <v>23</v>
      </c>
      <c r="D2536" s="4">
        <v>45</v>
      </c>
      <c r="E2536" s="4">
        <v>103318.75</v>
      </c>
    </row>
    <row r="2537" spans="1:5" x14ac:dyDescent="0.25">
      <c r="A2537" s="2" t="s">
        <v>14</v>
      </c>
      <c r="B2537" s="3">
        <v>3073.5</v>
      </c>
      <c r="C2537" s="2" t="s">
        <v>87</v>
      </c>
      <c r="D2537" s="4">
        <v>147.5</v>
      </c>
      <c r="E2537" s="4">
        <v>355020</v>
      </c>
    </row>
    <row r="2538" spans="1:5" x14ac:dyDescent="0.25">
      <c r="A2538" s="2" t="s">
        <v>9</v>
      </c>
      <c r="B2538" s="3">
        <v>277636.5</v>
      </c>
      <c r="C2538" s="2" t="s">
        <v>38</v>
      </c>
      <c r="D2538" s="4">
        <v>2.5</v>
      </c>
      <c r="E2538" s="4">
        <v>10420.833333333334</v>
      </c>
    </row>
    <row r="2539" spans="1:5" x14ac:dyDescent="0.25">
      <c r="A2539" s="2" t="s">
        <v>11</v>
      </c>
      <c r="B2539" s="3">
        <v>68206.5</v>
      </c>
      <c r="C2539" s="2" t="s">
        <v>20</v>
      </c>
      <c r="D2539" s="4">
        <v>167.5</v>
      </c>
      <c r="E2539" s="4">
        <v>426872.91666666669</v>
      </c>
    </row>
    <row r="2540" spans="1:5" x14ac:dyDescent="0.25">
      <c r="A2540" s="2" t="s">
        <v>9</v>
      </c>
      <c r="B2540" s="3">
        <v>109809</v>
      </c>
      <c r="C2540" s="2" t="s">
        <v>8</v>
      </c>
      <c r="D2540" s="4">
        <v>97.5</v>
      </c>
      <c r="E2540" s="4">
        <v>469496.66666666669</v>
      </c>
    </row>
    <row r="2541" spans="1:5" x14ac:dyDescent="0.25">
      <c r="A2541" s="2" t="s">
        <v>11</v>
      </c>
      <c r="B2541" s="3">
        <v>105061.5</v>
      </c>
      <c r="C2541" s="2" t="s">
        <v>21</v>
      </c>
      <c r="D2541" s="4">
        <v>27.5</v>
      </c>
      <c r="E2541" s="4">
        <v>97218.75</v>
      </c>
    </row>
    <row r="2542" spans="1:5" x14ac:dyDescent="0.25">
      <c r="A2542" s="2" t="s">
        <v>9</v>
      </c>
      <c r="B2542" s="3">
        <v>225868.5</v>
      </c>
      <c r="C2542" s="2" t="s">
        <v>52</v>
      </c>
      <c r="D2542" s="4">
        <v>22.5</v>
      </c>
      <c r="E2542" s="4">
        <v>75589.166666666672</v>
      </c>
    </row>
    <row r="2543" spans="1:5" x14ac:dyDescent="0.25">
      <c r="A2543" s="2" t="s">
        <v>13</v>
      </c>
      <c r="B2543" s="3">
        <v>72549</v>
      </c>
      <c r="C2543" s="2" t="s">
        <v>34</v>
      </c>
      <c r="D2543" s="4">
        <v>25</v>
      </c>
      <c r="E2543" s="4">
        <v>61203.333333333336</v>
      </c>
    </row>
    <row r="2544" spans="1:5" x14ac:dyDescent="0.25">
      <c r="A2544" s="2" t="s">
        <v>17</v>
      </c>
      <c r="B2544" s="3">
        <v>109030.5</v>
      </c>
      <c r="C2544" s="2" t="s">
        <v>8</v>
      </c>
      <c r="D2544" s="4">
        <v>110</v>
      </c>
      <c r="E2544" s="4">
        <v>560183.33333333337</v>
      </c>
    </row>
    <row r="2545" spans="1:5" x14ac:dyDescent="0.25">
      <c r="A2545" s="2" t="s">
        <v>13</v>
      </c>
      <c r="B2545" s="3">
        <v>283387.5</v>
      </c>
      <c r="C2545" s="2" t="s">
        <v>27</v>
      </c>
      <c r="D2545" s="4">
        <v>25</v>
      </c>
      <c r="E2545" s="4">
        <v>52231.25</v>
      </c>
    </row>
    <row r="2546" spans="1:5" x14ac:dyDescent="0.25">
      <c r="A2546" s="2" t="s">
        <v>15</v>
      </c>
      <c r="B2546" s="3">
        <v>39235.5</v>
      </c>
      <c r="C2546" s="2" t="s">
        <v>87</v>
      </c>
      <c r="D2546" s="4">
        <v>205</v>
      </c>
      <c r="E2546" s="4">
        <v>639813.75</v>
      </c>
    </row>
    <row r="2547" spans="1:5" x14ac:dyDescent="0.25">
      <c r="A2547" s="2" t="s">
        <v>14</v>
      </c>
      <c r="B2547" s="3">
        <v>79803</v>
      </c>
      <c r="C2547" s="2" t="s">
        <v>20</v>
      </c>
      <c r="D2547" s="4">
        <v>145</v>
      </c>
      <c r="E2547" s="4">
        <v>274576.25</v>
      </c>
    </row>
    <row r="2548" spans="1:5" x14ac:dyDescent="0.25">
      <c r="A2548" s="2" t="s">
        <v>5</v>
      </c>
      <c r="B2548" s="3">
        <v>258223.5</v>
      </c>
      <c r="C2548" s="2" t="s">
        <v>34</v>
      </c>
      <c r="D2548" s="4">
        <v>20</v>
      </c>
      <c r="E2548" s="4">
        <v>47681.666666666672</v>
      </c>
    </row>
    <row r="2549" spans="1:5" x14ac:dyDescent="0.25">
      <c r="A2549" s="2" t="s">
        <v>5</v>
      </c>
      <c r="B2549" s="3">
        <v>85896</v>
      </c>
      <c r="C2549" s="2" t="s">
        <v>43</v>
      </c>
      <c r="D2549" s="4">
        <v>102.5</v>
      </c>
      <c r="E2549" s="4">
        <v>760441.25</v>
      </c>
    </row>
    <row r="2550" spans="1:5" x14ac:dyDescent="0.25">
      <c r="A2550" s="2" t="s">
        <v>5</v>
      </c>
      <c r="B2550" s="3">
        <v>175315.5</v>
      </c>
      <c r="C2550" s="2" t="s">
        <v>8</v>
      </c>
      <c r="D2550" s="4">
        <v>100</v>
      </c>
      <c r="E2550" s="4">
        <v>435031.66666666669</v>
      </c>
    </row>
    <row r="2551" spans="1:5" x14ac:dyDescent="0.25">
      <c r="A2551" s="2" t="s">
        <v>5</v>
      </c>
      <c r="B2551" s="3">
        <v>275017.5</v>
      </c>
      <c r="C2551" s="2" t="s">
        <v>74</v>
      </c>
      <c r="D2551" s="4">
        <v>2.5</v>
      </c>
      <c r="E2551" s="4">
        <v>10547.916666666668</v>
      </c>
    </row>
    <row r="2552" spans="1:5" x14ac:dyDescent="0.25">
      <c r="A2552" s="2" t="s">
        <v>14</v>
      </c>
      <c r="B2552" s="3">
        <v>128614.5</v>
      </c>
      <c r="C2552" s="2" t="s">
        <v>34</v>
      </c>
      <c r="D2552" s="4">
        <v>10</v>
      </c>
      <c r="E2552" s="4">
        <v>24908.333333333336</v>
      </c>
    </row>
    <row r="2553" spans="1:5" x14ac:dyDescent="0.25">
      <c r="A2553" s="2" t="s">
        <v>15</v>
      </c>
      <c r="B2553" s="3">
        <v>153787.5</v>
      </c>
      <c r="C2553" s="2" t="s">
        <v>21</v>
      </c>
      <c r="D2553" s="4">
        <v>55</v>
      </c>
      <c r="E2553" s="4">
        <v>220133.75</v>
      </c>
    </row>
    <row r="2554" spans="1:5" x14ac:dyDescent="0.25">
      <c r="A2554" s="2" t="s">
        <v>17</v>
      </c>
      <c r="B2554" s="3">
        <v>241996.5</v>
      </c>
      <c r="C2554" s="2" t="s">
        <v>25</v>
      </c>
      <c r="D2554" s="4">
        <v>32.5</v>
      </c>
      <c r="E2554" s="4">
        <v>114120.83333333334</v>
      </c>
    </row>
    <row r="2555" spans="1:5" x14ac:dyDescent="0.25">
      <c r="A2555" s="2" t="s">
        <v>5</v>
      </c>
      <c r="B2555" s="3">
        <v>110110.5</v>
      </c>
      <c r="C2555" s="2" t="s">
        <v>8</v>
      </c>
      <c r="D2555" s="4">
        <v>42.5</v>
      </c>
      <c r="E2555" s="4">
        <v>205341.25</v>
      </c>
    </row>
    <row r="2556" spans="1:5" x14ac:dyDescent="0.25">
      <c r="A2556" s="2" t="s">
        <v>14</v>
      </c>
      <c r="B2556" s="3">
        <v>267525</v>
      </c>
      <c r="C2556" s="2" t="s">
        <v>24</v>
      </c>
      <c r="D2556" s="4">
        <v>2.5</v>
      </c>
      <c r="E2556" s="4">
        <v>10471.666666666668</v>
      </c>
    </row>
    <row r="2557" spans="1:5" x14ac:dyDescent="0.25">
      <c r="A2557" s="2" t="s">
        <v>15</v>
      </c>
      <c r="B2557" s="3">
        <v>160722</v>
      </c>
      <c r="C2557" s="2" t="s">
        <v>66</v>
      </c>
      <c r="D2557" s="4">
        <v>2.5</v>
      </c>
      <c r="E2557" s="4">
        <v>9429.5833333333339</v>
      </c>
    </row>
    <row r="2558" spans="1:5" x14ac:dyDescent="0.25">
      <c r="A2558" s="2" t="s">
        <v>62</v>
      </c>
      <c r="B2558" s="3">
        <v>229585.5</v>
      </c>
      <c r="C2558" s="2" t="s">
        <v>25</v>
      </c>
      <c r="D2558" s="4">
        <v>10</v>
      </c>
      <c r="E2558" s="4">
        <v>46817.5</v>
      </c>
    </row>
    <row r="2559" spans="1:5" x14ac:dyDescent="0.25">
      <c r="A2559" s="2" t="s">
        <v>14</v>
      </c>
      <c r="B2559" s="3">
        <v>123381</v>
      </c>
      <c r="C2559" s="2" t="s">
        <v>38</v>
      </c>
      <c r="D2559" s="4">
        <v>20</v>
      </c>
      <c r="E2559" s="4">
        <v>78766.25</v>
      </c>
    </row>
    <row r="2560" spans="1:5" x14ac:dyDescent="0.25">
      <c r="A2560" s="2" t="s">
        <v>13</v>
      </c>
      <c r="B2560" s="3">
        <v>249646.5</v>
      </c>
      <c r="C2560" s="2" t="s">
        <v>122</v>
      </c>
      <c r="D2560" s="4">
        <v>5</v>
      </c>
      <c r="E2560" s="4">
        <v>12200</v>
      </c>
    </row>
    <row r="2561" spans="1:5" x14ac:dyDescent="0.25">
      <c r="A2561" s="2" t="s">
        <v>15</v>
      </c>
      <c r="B2561" s="3">
        <v>193266</v>
      </c>
      <c r="C2561" s="2" t="s">
        <v>43</v>
      </c>
      <c r="D2561" s="4">
        <v>25</v>
      </c>
      <c r="E2561" s="4">
        <v>116408.33333333334</v>
      </c>
    </row>
    <row r="2562" spans="1:5" x14ac:dyDescent="0.25">
      <c r="A2562" s="2" t="s">
        <v>17</v>
      </c>
      <c r="B2562" s="3">
        <v>69750</v>
      </c>
      <c r="C2562" s="2" t="s">
        <v>51</v>
      </c>
      <c r="D2562" s="4">
        <v>30</v>
      </c>
      <c r="E2562" s="4">
        <v>113485.41666666667</v>
      </c>
    </row>
    <row r="2563" spans="1:5" x14ac:dyDescent="0.25">
      <c r="A2563" s="2" t="s">
        <v>15</v>
      </c>
      <c r="B2563" s="3">
        <v>51655.5</v>
      </c>
      <c r="C2563" s="2" t="s">
        <v>19</v>
      </c>
      <c r="D2563" s="4">
        <v>190</v>
      </c>
      <c r="E2563" s="4">
        <v>532225</v>
      </c>
    </row>
    <row r="2564" spans="1:5" x14ac:dyDescent="0.25">
      <c r="A2564" s="2" t="s">
        <v>5</v>
      </c>
      <c r="B2564" s="3">
        <v>302103</v>
      </c>
      <c r="C2564" s="2" t="s">
        <v>54</v>
      </c>
      <c r="D2564" s="4">
        <v>10</v>
      </c>
      <c r="E2564" s="4">
        <v>35583.333333333336</v>
      </c>
    </row>
    <row r="2565" spans="1:5" x14ac:dyDescent="0.25">
      <c r="A2565" s="2" t="s">
        <v>13</v>
      </c>
      <c r="B2565" s="3">
        <v>254119.5</v>
      </c>
      <c r="C2565" s="2" t="s">
        <v>73</v>
      </c>
      <c r="D2565" s="4">
        <v>7.5</v>
      </c>
      <c r="E2565" s="4">
        <v>26357.083333333336</v>
      </c>
    </row>
    <row r="2566" spans="1:5" x14ac:dyDescent="0.25">
      <c r="A2566" s="2" t="s">
        <v>9</v>
      </c>
      <c r="B2566" s="3">
        <v>114579</v>
      </c>
      <c r="C2566" s="2" t="s">
        <v>8</v>
      </c>
      <c r="D2566" s="4">
        <v>120</v>
      </c>
      <c r="E2566" s="4">
        <v>722417.91666666674</v>
      </c>
    </row>
    <row r="2567" spans="1:5" x14ac:dyDescent="0.25">
      <c r="A2567" s="2" t="s">
        <v>125</v>
      </c>
      <c r="B2567" s="3">
        <v>281128.5</v>
      </c>
      <c r="C2567" s="2" t="s">
        <v>8</v>
      </c>
      <c r="D2567" s="4">
        <v>47.5</v>
      </c>
      <c r="E2567" s="4">
        <v>262274.58333333337</v>
      </c>
    </row>
    <row r="2568" spans="1:5" x14ac:dyDescent="0.25">
      <c r="A2568" s="2" t="s">
        <v>13</v>
      </c>
      <c r="B2568" s="3">
        <v>35946</v>
      </c>
      <c r="C2568" s="2" t="s">
        <v>19</v>
      </c>
      <c r="D2568" s="4">
        <v>320</v>
      </c>
      <c r="E2568" s="4">
        <v>925776.66666666674</v>
      </c>
    </row>
    <row r="2569" spans="1:5" x14ac:dyDescent="0.25">
      <c r="A2569" s="2" t="s">
        <v>9</v>
      </c>
      <c r="B2569" s="3">
        <v>146016</v>
      </c>
      <c r="C2569" s="2" t="s">
        <v>23</v>
      </c>
      <c r="D2569" s="4">
        <v>27.5</v>
      </c>
      <c r="E2569" s="4">
        <v>71802.083333333343</v>
      </c>
    </row>
    <row r="2570" spans="1:5" x14ac:dyDescent="0.25">
      <c r="A2570" s="2" t="s">
        <v>17</v>
      </c>
      <c r="B2570" s="3">
        <v>136768.5</v>
      </c>
      <c r="C2570" s="2" t="s">
        <v>76</v>
      </c>
      <c r="D2570" s="4">
        <v>7.5</v>
      </c>
      <c r="E2570" s="4">
        <v>23739.166666666668</v>
      </c>
    </row>
    <row r="2571" spans="1:5" x14ac:dyDescent="0.25">
      <c r="A2571" s="2" t="s">
        <v>14</v>
      </c>
      <c r="B2571" s="3">
        <v>25051.5</v>
      </c>
      <c r="C2571" s="2" t="s">
        <v>42</v>
      </c>
      <c r="D2571" s="4">
        <v>15</v>
      </c>
      <c r="E2571" s="4">
        <v>191489.16666666669</v>
      </c>
    </row>
    <row r="2572" spans="1:5" x14ac:dyDescent="0.25">
      <c r="A2572" s="2" t="s">
        <v>13</v>
      </c>
      <c r="B2572" s="3">
        <v>80302.5</v>
      </c>
      <c r="C2572" s="2" t="s">
        <v>21</v>
      </c>
      <c r="D2572" s="4">
        <v>5</v>
      </c>
      <c r="E2572" s="4">
        <v>24730.416666666668</v>
      </c>
    </row>
    <row r="2573" spans="1:5" x14ac:dyDescent="0.25">
      <c r="A2573" s="2" t="s">
        <v>29</v>
      </c>
      <c r="B2573" s="3">
        <v>174564</v>
      </c>
      <c r="C2573" s="2" t="s">
        <v>21</v>
      </c>
      <c r="D2573" s="4">
        <v>2.5</v>
      </c>
      <c r="E2573" s="4">
        <v>8463.75</v>
      </c>
    </row>
    <row r="2574" spans="1:5" x14ac:dyDescent="0.25">
      <c r="A2574" s="2" t="s">
        <v>11</v>
      </c>
      <c r="B2574" s="3">
        <v>74925</v>
      </c>
      <c r="C2574" s="2" t="s">
        <v>43</v>
      </c>
      <c r="D2574" s="4">
        <v>17.5</v>
      </c>
      <c r="E2574" s="4">
        <v>107360</v>
      </c>
    </row>
    <row r="2575" spans="1:5" x14ac:dyDescent="0.25">
      <c r="A2575" s="2" t="s">
        <v>11</v>
      </c>
      <c r="B2575" s="3">
        <v>106681.5</v>
      </c>
      <c r="C2575" s="2" t="s">
        <v>30</v>
      </c>
      <c r="D2575" s="4">
        <v>472.5</v>
      </c>
      <c r="E2575" s="4">
        <v>1659581.25</v>
      </c>
    </row>
    <row r="2576" spans="1:5" x14ac:dyDescent="0.25">
      <c r="A2576" s="2" t="s">
        <v>14</v>
      </c>
      <c r="B2576" s="3">
        <v>188082</v>
      </c>
      <c r="C2576" s="2" t="s">
        <v>12</v>
      </c>
      <c r="D2576" s="4">
        <v>7.5</v>
      </c>
      <c r="E2576" s="4">
        <v>44377.5</v>
      </c>
    </row>
    <row r="2577" spans="1:5" x14ac:dyDescent="0.25">
      <c r="A2577" s="2" t="s">
        <v>14</v>
      </c>
      <c r="B2577" s="3">
        <v>36108</v>
      </c>
      <c r="C2577" s="2" t="s">
        <v>46</v>
      </c>
      <c r="D2577" s="4">
        <v>7.5</v>
      </c>
      <c r="E2577" s="4">
        <v>38582.5</v>
      </c>
    </row>
    <row r="2578" spans="1:5" x14ac:dyDescent="0.25">
      <c r="A2578" s="2" t="s">
        <v>14</v>
      </c>
      <c r="B2578" s="3">
        <v>31702.5</v>
      </c>
      <c r="C2578" s="2" t="s">
        <v>21</v>
      </c>
      <c r="D2578" s="4">
        <v>5</v>
      </c>
      <c r="E2578" s="4">
        <v>24069.583333333336</v>
      </c>
    </row>
    <row r="2579" spans="1:5" x14ac:dyDescent="0.25">
      <c r="A2579" s="2" t="s">
        <v>13</v>
      </c>
      <c r="B2579" s="3">
        <v>103941</v>
      </c>
      <c r="C2579" s="2" t="s">
        <v>12</v>
      </c>
      <c r="D2579" s="4">
        <v>15</v>
      </c>
      <c r="E2579" s="4">
        <v>108275</v>
      </c>
    </row>
    <row r="2580" spans="1:5" x14ac:dyDescent="0.25">
      <c r="A2580" s="2" t="s">
        <v>7</v>
      </c>
      <c r="B2580" s="3">
        <v>79173</v>
      </c>
      <c r="C2580" s="2" t="s">
        <v>34</v>
      </c>
      <c r="D2580" s="4">
        <v>37.5</v>
      </c>
      <c r="E2580" s="4">
        <v>99328.333333333343</v>
      </c>
    </row>
    <row r="2581" spans="1:5" x14ac:dyDescent="0.25">
      <c r="A2581" s="2" t="s">
        <v>5</v>
      </c>
      <c r="B2581" s="3">
        <v>64579.5</v>
      </c>
      <c r="C2581" s="2" t="s">
        <v>21</v>
      </c>
      <c r="D2581" s="4">
        <v>12.5</v>
      </c>
      <c r="E2581" s="4">
        <v>69031.666666666672</v>
      </c>
    </row>
    <row r="2582" spans="1:5" x14ac:dyDescent="0.25">
      <c r="A2582" s="2" t="s">
        <v>14</v>
      </c>
      <c r="B2582" s="3">
        <v>133479</v>
      </c>
      <c r="C2582" s="2" t="s">
        <v>21</v>
      </c>
      <c r="D2582" s="4">
        <v>2.5</v>
      </c>
      <c r="E2582" s="4">
        <v>3812.5</v>
      </c>
    </row>
    <row r="2583" spans="1:5" x14ac:dyDescent="0.25">
      <c r="A2583" s="2" t="s">
        <v>15</v>
      </c>
      <c r="B2583" s="3">
        <v>222786</v>
      </c>
      <c r="C2583" s="2" t="s">
        <v>88</v>
      </c>
      <c r="D2583" s="4">
        <v>15</v>
      </c>
      <c r="E2583" s="4">
        <v>77470</v>
      </c>
    </row>
    <row r="2584" spans="1:5" x14ac:dyDescent="0.25">
      <c r="A2584" s="2" t="s">
        <v>14</v>
      </c>
      <c r="B2584" s="3">
        <v>77827.5</v>
      </c>
      <c r="C2584" s="2" t="s">
        <v>25</v>
      </c>
      <c r="D2584" s="4">
        <v>25</v>
      </c>
      <c r="E2584" s="4">
        <v>69184.166666666672</v>
      </c>
    </row>
    <row r="2585" spans="1:5" x14ac:dyDescent="0.25">
      <c r="A2585" s="2" t="s">
        <v>17</v>
      </c>
      <c r="B2585" s="3">
        <v>128416.5</v>
      </c>
      <c r="C2585" s="2" t="s">
        <v>28</v>
      </c>
      <c r="D2585" s="4">
        <v>7.5</v>
      </c>
      <c r="E2585" s="4">
        <v>23891.666666666668</v>
      </c>
    </row>
    <row r="2586" spans="1:5" x14ac:dyDescent="0.25">
      <c r="A2586" s="2" t="s">
        <v>15</v>
      </c>
      <c r="B2586" s="3">
        <v>217102.5</v>
      </c>
      <c r="C2586" s="2" t="s">
        <v>20</v>
      </c>
      <c r="D2586" s="4">
        <v>77.5</v>
      </c>
      <c r="E2586" s="4">
        <v>140681.25</v>
      </c>
    </row>
    <row r="2587" spans="1:5" x14ac:dyDescent="0.25">
      <c r="A2587" s="2" t="s">
        <v>14</v>
      </c>
      <c r="B2587" s="3">
        <v>90994.5</v>
      </c>
      <c r="C2587" s="2" t="s">
        <v>12</v>
      </c>
      <c r="D2587" s="4">
        <v>7.5</v>
      </c>
      <c r="E2587" s="4">
        <v>95770</v>
      </c>
    </row>
    <row r="2588" spans="1:5" x14ac:dyDescent="0.25">
      <c r="A2588" s="2" t="s">
        <v>9</v>
      </c>
      <c r="B2588" s="3">
        <v>94504.5</v>
      </c>
      <c r="C2588" s="2" t="s">
        <v>25</v>
      </c>
      <c r="D2588" s="4">
        <v>47.5</v>
      </c>
      <c r="E2588" s="4">
        <v>233985.83333333334</v>
      </c>
    </row>
    <row r="2589" spans="1:5" x14ac:dyDescent="0.25">
      <c r="A2589" s="2" t="s">
        <v>5</v>
      </c>
      <c r="B2589" s="3">
        <v>243243</v>
      </c>
      <c r="C2589" s="2" t="s">
        <v>129</v>
      </c>
      <c r="D2589" s="4">
        <v>15</v>
      </c>
      <c r="E2589" s="4">
        <v>60085</v>
      </c>
    </row>
    <row r="2590" spans="1:5" x14ac:dyDescent="0.25">
      <c r="A2590" s="2" t="s">
        <v>9</v>
      </c>
      <c r="B2590" s="3">
        <v>221085</v>
      </c>
      <c r="C2590" s="2" t="s">
        <v>34</v>
      </c>
      <c r="D2590" s="4">
        <v>25</v>
      </c>
      <c r="E2590" s="4">
        <v>47630.833333333336</v>
      </c>
    </row>
    <row r="2591" spans="1:5" x14ac:dyDescent="0.25">
      <c r="A2591" s="2" t="s">
        <v>11</v>
      </c>
      <c r="B2591" s="3">
        <v>212296.5</v>
      </c>
      <c r="C2591" s="2" t="s">
        <v>89</v>
      </c>
      <c r="D2591" s="4">
        <v>2.5</v>
      </c>
      <c r="E2591" s="4">
        <v>7040.416666666667</v>
      </c>
    </row>
    <row r="2592" spans="1:5" x14ac:dyDescent="0.25">
      <c r="A2592" s="2" t="s">
        <v>14</v>
      </c>
      <c r="B2592" s="3">
        <v>133474.5</v>
      </c>
      <c r="C2592" s="2" t="s">
        <v>21</v>
      </c>
      <c r="D2592" s="4">
        <v>2.5</v>
      </c>
      <c r="E2592" s="4">
        <v>12530.416666666668</v>
      </c>
    </row>
    <row r="2593" spans="1:5" x14ac:dyDescent="0.25">
      <c r="A2593" s="2" t="s">
        <v>13</v>
      </c>
      <c r="B2593" s="3">
        <v>64116</v>
      </c>
      <c r="C2593" s="2" t="s">
        <v>19</v>
      </c>
      <c r="D2593" s="4">
        <v>362.5</v>
      </c>
      <c r="E2593" s="4">
        <v>972517.91666666674</v>
      </c>
    </row>
    <row r="2594" spans="1:5" x14ac:dyDescent="0.25">
      <c r="A2594" s="2" t="s">
        <v>13</v>
      </c>
      <c r="B2594" s="3">
        <v>56610</v>
      </c>
      <c r="C2594" s="2" t="s">
        <v>114</v>
      </c>
      <c r="D2594" s="4">
        <v>7.5</v>
      </c>
      <c r="E2594" s="4">
        <v>79427.083333333343</v>
      </c>
    </row>
    <row r="2595" spans="1:5" x14ac:dyDescent="0.25">
      <c r="A2595" s="2" t="s">
        <v>5</v>
      </c>
      <c r="B2595" s="3">
        <v>188136</v>
      </c>
      <c r="C2595" s="2" t="s">
        <v>43</v>
      </c>
      <c r="D2595" s="4">
        <v>87.5</v>
      </c>
      <c r="E2595" s="4">
        <v>538502.91666666674</v>
      </c>
    </row>
    <row r="2596" spans="1:5" x14ac:dyDescent="0.25">
      <c r="A2596" s="2" t="s">
        <v>62</v>
      </c>
      <c r="B2596" s="3">
        <v>229554</v>
      </c>
      <c r="C2596" s="2" t="s">
        <v>16</v>
      </c>
      <c r="D2596" s="4">
        <v>2.5</v>
      </c>
      <c r="E2596" s="4">
        <v>10141.25</v>
      </c>
    </row>
    <row r="2597" spans="1:5" x14ac:dyDescent="0.25">
      <c r="A2597" s="2" t="s">
        <v>13</v>
      </c>
      <c r="B2597" s="3">
        <v>217498.5</v>
      </c>
      <c r="C2597" s="2" t="s">
        <v>118</v>
      </c>
      <c r="D2597" s="4">
        <v>2.5</v>
      </c>
      <c r="E2597" s="4">
        <v>66718.75</v>
      </c>
    </row>
    <row r="2598" spans="1:5" x14ac:dyDescent="0.25">
      <c r="A2598" s="2" t="s">
        <v>14</v>
      </c>
      <c r="B2598" s="3">
        <v>139297.5</v>
      </c>
      <c r="C2598" s="2" t="s">
        <v>16</v>
      </c>
      <c r="D2598" s="4">
        <v>50</v>
      </c>
      <c r="E2598" s="4">
        <v>250430.41666666669</v>
      </c>
    </row>
    <row r="2599" spans="1:5" x14ac:dyDescent="0.25">
      <c r="A2599" s="2" t="s">
        <v>14</v>
      </c>
      <c r="B2599" s="3">
        <v>133537.5</v>
      </c>
      <c r="C2599" s="2" t="s">
        <v>23</v>
      </c>
      <c r="D2599" s="4">
        <v>55</v>
      </c>
      <c r="E2599" s="4">
        <v>196979.16666666669</v>
      </c>
    </row>
    <row r="2600" spans="1:5" x14ac:dyDescent="0.25">
      <c r="A2600" s="2" t="s">
        <v>5</v>
      </c>
      <c r="B2600" s="3">
        <v>218934</v>
      </c>
      <c r="C2600" s="2" t="s">
        <v>51</v>
      </c>
      <c r="D2600" s="4">
        <v>35</v>
      </c>
      <c r="E2600" s="4">
        <v>96939.166666666672</v>
      </c>
    </row>
    <row r="2601" spans="1:5" x14ac:dyDescent="0.25">
      <c r="A2601" s="2" t="s">
        <v>13</v>
      </c>
      <c r="B2601" s="3">
        <v>80473.5</v>
      </c>
      <c r="C2601" s="2" t="s">
        <v>21</v>
      </c>
      <c r="D2601" s="4">
        <v>5</v>
      </c>
      <c r="E2601" s="4">
        <v>7472.5</v>
      </c>
    </row>
    <row r="2602" spans="1:5" x14ac:dyDescent="0.25">
      <c r="A2602" s="2" t="s">
        <v>13</v>
      </c>
      <c r="B2602" s="3">
        <v>116122.5</v>
      </c>
      <c r="C2602" s="2" t="s">
        <v>20</v>
      </c>
      <c r="D2602" s="4">
        <v>37.5</v>
      </c>
      <c r="E2602" s="4">
        <v>98997.916666666672</v>
      </c>
    </row>
    <row r="2603" spans="1:5" x14ac:dyDescent="0.25">
      <c r="A2603" s="2" t="s">
        <v>15</v>
      </c>
      <c r="B2603" s="3">
        <v>27927</v>
      </c>
      <c r="C2603" s="2" t="s">
        <v>92</v>
      </c>
      <c r="D2603" s="4">
        <v>32.5</v>
      </c>
      <c r="E2603" s="4">
        <v>112011.25</v>
      </c>
    </row>
    <row r="2604" spans="1:5" x14ac:dyDescent="0.25">
      <c r="A2604" s="2" t="s">
        <v>7</v>
      </c>
      <c r="B2604" s="3">
        <v>246721.5</v>
      </c>
      <c r="C2604" s="2" t="s">
        <v>92</v>
      </c>
      <c r="D2604" s="4">
        <v>40</v>
      </c>
      <c r="E2604" s="4">
        <v>84967.916666666672</v>
      </c>
    </row>
    <row r="2605" spans="1:5" x14ac:dyDescent="0.25">
      <c r="A2605" s="2" t="s">
        <v>14</v>
      </c>
      <c r="B2605" s="3">
        <v>85914</v>
      </c>
      <c r="C2605" s="2" t="s">
        <v>56</v>
      </c>
      <c r="D2605" s="4">
        <v>2.5</v>
      </c>
      <c r="E2605" s="4">
        <v>15224.583333333334</v>
      </c>
    </row>
    <row r="2606" spans="1:5" x14ac:dyDescent="0.25">
      <c r="A2606" s="2" t="s">
        <v>13</v>
      </c>
      <c r="B2606" s="3">
        <v>249628.5</v>
      </c>
      <c r="C2606" s="2" t="s">
        <v>25</v>
      </c>
      <c r="D2606" s="4">
        <v>7.5</v>
      </c>
      <c r="E2606" s="4">
        <v>26077.5</v>
      </c>
    </row>
    <row r="2607" spans="1:5" x14ac:dyDescent="0.25">
      <c r="A2607" s="2" t="s">
        <v>15</v>
      </c>
      <c r="B2607" s="3">
        <v>73057.5</v>
      </c>
      <c r="C2607" s="2" t="s">
        <v>25</v>
      </c>
      <c r="D2607" s="4">
        <v>62.5</v>
      </c>
      <c r="E2607" s="4">
        <v>388747.91666666669</v>
      </c>
    </row>
    <row r="2608" spans="1:5" x14ac:dyDescent="0.25">
      <c r="A2608" s="2" t="s">
        <v>29</v>
      </c>
      <c r="B2608" s="3">
        <v>166405.5</v>
      </c>
      <c r="C2608" s="2" t="s">
        <v>8</v>
      </c>
      <c r="D2608" s="4">
        <v>5</v>
      </c>
      <c r="E2608" s="4">
        <v>22214.166666666668</v>
      </c>
    </row>
    <row r="2609" spans="1:5" x14ac:dyDescent="0.25">
      <c r="A2609" s="2" t="s">
        <v>14</v>
      </c>
      <c r="B2609" s="3">
        <v>179932.5</v>
      </c>
      <c r="C2609" s="2" t="s">
        <v>20</v>
      </c>
      <c r="D2609" s="4">
        <v>32.5</v>
      </c>
      <c r="E2609" s="4">
        <v>82400.833333333343</v>
      </c>
    </row>
    <row r="2610" spans="1:5" x14ac:dyDescent="0.25">
      <c r="A2610" s="2" t="s">
        <v>5</v>
      </c>
      <c r="B2610" s="3">
        <v>106825.5</v>
      </c>
      <c r="C2610" s="2" t="s">
        <v>30</v>
      </c>
      <c r="D2610" s="4">
        <v>290</v>
      </c>
      <c r="E2610" s="4">
        <v>1078302.0833333335</v>
      </c>
    </row>
    <row r="2611" spans="1:5" x14ac:dyDescent="0.25">
      <c r="A2611" s="2" t="s">
        <v>13</v>
      </c>
      <c r="B2611" s="3">
        <v>108648</v>
      </c>
      <c r="C2611" s="2" t="s">
        <v>8</v>
      </c>
      <c r="D2611" s="4">
        <v>20</v>
      </c>
      <c r="E2611" s="4">
        <v>185872.08333333334</v>
      </c>
    </row>
    <row r="2612" spans="1:5" x14ac:dyDescent="0.25">
      <c r="A2612" s="2" t="s">
        <v>5</v>
      </c>
      <c r="B2612" s="3">
        <v>110083.5</v>
      </c>
      <c r="C2612" s="2" t="s">
        <v>8</v>
      </c>
      <c r="D2612" s="4">
        <v>102.5</v>
      </c>
      <c r="E2612" s="4">
        <v>476994.58333333337</v>
      </c>
    </row>
    <row r="2613" spans="1:5" x14ac:dyDescent="0.25">
      <c r="A2613" s="2" t="s">
        <v>35</v>
      </c>
      <c r="B2613" s="3">
        <v>228555</v>
      </c>
      <c r="C2613" s="2" t="s">
        <v>25</v>
      </c>
      <c r="D2613" s="4">
        <v>7.5</v>
      </c>
      <c r="E2613" s="4">
        <v>60161.25</v>
      </c>
    </row>
    <row r="2614" spans="1:5" x14ac:dyDescent="0.25">
      <c r="A2614" s="2" t="s">
        <v>14</v>
      </c>
      <c r="B2614" s="3">
        <v>107064</v>
      </c>
      <c r="C2614" s="2" t="s">
        <v>8</v>
      </c>
      <c r="D2614" s="4">
        <v>147.5</v>
      </c>
      <c r="E2614" s="4">
        <v>753655</v>
      </c>
    </row>
    <row r="2615" spans="1:5" x14ac:dyDescent="0.25">
      <c r="A2615" s="2" t="s">
        <v>13</v>
      </c>
      <c r="B2615" s="3">
        <v>71289</v>
      </c>
      <c r="C2615" s="2" t="s">
        <v>20</v>
      </c>
      <c r="D2615" s="4">
        <v>65</v>
      </c>
      <c r="E2615" s="4">
        <v>156058.33333333334</v>
      </c>
    </row>
    <row r="2616" spans="1:5" x14ac:dyDescent="0.25">
      <c r="A2616" s="2" t="s">
        <v>14</v>
      </c>
      <c r="B2616" s="3">
        <v>139293</v>
      </c>
      <c r="C2616" s="2" t="s">
        <v>16</v>
      </c>
      <c r="D2616" s="4">
        <v>112.5</v>
      </c>
      <c r="E2616" s="4">
        <v>440470.83333333337</v>
      </c>
    </row>
    <row r="2617" spans="1:5" x14ac:dyDescent="0.25">
      <c r="A2617" s="2" t="s">
        <v>9</v>
      </c>
      <c r="B2617" s="3">
        <v>84591</v>
      </c>
      <c r="C2617" s="2" t="s">
        <v>16</v>
      </c>
      <c r="D2617" s="4">
        <v>37.5</v>
      </c>
      <c r="E2617" s="4">
        <v>148865.41666666669</v>
      </c>
    </row>
    <row r="2618" spans="1:5" x14ac:dyDescent="0.25">
      <c r="A2618" s="2" t="s">
        <v>7</v>
      </c>
      <c r="B2618" s="3">
        <v>199435.5</v>
      </c>
      <c r="C2618" s="2" t="s">
        <v>16</v>
      </c>
      <c r="D2618" s="4">
        <v>80</v>
      </c>
      <c r="E2618" s="4">
        <v>331128.33333333337</v>
      </c>
    </row>
    <row r="2619" spans="1:5" x14ac:dyDescent="0.25">
      <c r="A2619" s="2" t="s">
        <v>13</v>
      </c>
      <c r="B2619" s="3">
        <v>176823</v>
      </c>
      <c r="C2619" s="2" t="s">
        <v>16</v>
      </c>
      <c r="D2619" s="4">
        <v>45</v>
      </c>
      <c r="E2619" s="4">
        <v>148407.91666666669</v>
      </c>
    </row>
    <row r="2620" spans="1:5" x14ac:dyDescent="0.25">
      <c r="A2620" s="2" t="s">
        <v>7</v>
      </c>
      <c r="B2620" s="3">
        <v>46638</v>
      </c>
      <c r="C2620" s="2" t="s">
        <v>25</v>
      </c>
      <c r="D2620" s="4">
        <v>15</v>
      </c>
      <c r="E2620" s="4">
        <v>104615</v>
      </c>
    </row>
    <row r="2621" spans="1:5" x14ac:dyDescent="0.25">
      <c r="A2621" s="2" t="s">
        <v>5</v>
      </c>
      <c r="B2621" s="3">
        <v>107757</v>
      </c>
      <c r="C2621" s="2" t="s">
        <v>25</v>
      </c>
      <c r="D2621" s="4">
        <v>12.5</v>
      </c>
      <c r="E2621" s="4">
        <v>73937.083333333343</v>
      </c>
    </row>
    <row r="2622" spans="1:5" x14ac:dyDescent="0.25">
      <c r="A2622" s="2" t="s">
        <v>5</v>
      </c>
      <c r="B2622" s="3">
        <v>159813</v>
      </c>
      <c r="C2622" s="2" t="s">
        <v>66</v>
      </c>
      <c r="D2622" s="4">
        <v>2.5</v>
      </c>
      <c r="E2622" s="4">
        <v>9429.5833333333339</v>
      </c>
    </row>
    <row r="2623" spans="1:5" x14ac:dyDescent="0.25">
      <c r="A2623" s="2" t="s">
        <v>15</v>
      </c>
      <c r="B2623" s="3">
        <v>80212.5</v>
      </c>
      <c r="C2623" s="2" t="s">
        <v>16</v>
      </c>
      <c r="D2623" s="4">
        <v>25</v>
      </c>
      <c r="E2623" s="4">
        <v>162031.25</v>
      </c>
    </row>
    <row r="2624" spans="1:5" x14ac:dyDescent="0.25">
      <c r="A2624" s="2" t="s">
        <v>5</v>
      </c>
      <c r="B2624" s="3">
        <v>89874</v>
      </c>
      <c r="C2624" s="2" t="s">
        <v>19</v>
      </c>
      <c r="D2624" s="4">
        <v>77.5</v>
      </c>
      <c r="E2624" s="4">
        <v>271221.25</v>
      </c>
    </row>
    <row r="2625" spans="1:5" x14ac:dyDescent="0.25">
      <c r="A2625" s="2" t="s">
        <v>14</v>
      </c>
      <c r="B2625" s="3">
        <v>107289</v>
      </c>
      <c r="C2625" s="2" t="s">
        <v>8</v>
      </c>
      <c r="D2625" s="4">
        <v>55</v>
      </c>
      <c r="E2625" s="4">
        <v>322918.75</v>
      </c>
    </row>
    <row r="2626" spans="1:5" x14ac:dyDescent="0.25">
      <c r="A2626" s="2" t="s">
        <v>13</v>
      </c>
      <c r="B2626" s="3">
        <v>128466</v>
      </c>
      <c r="C2626" s="2" t="s">
        <v>28</v>
      </c>
      <c r="D2626" s="4">
        <v>7.5</v>
      </c>
      <c r="E2626" s="4">
        <v>26763.75</v>
      </c>
    </row>
    <row r="2627" spans="1:5" x14ac:dyDescent="0.25">
      <c r="A2627" s="2" t="s">
        <v>14</v>
      </c>
      <c r="B2627" s="3">
        <v>77904</v>
      </c>
      <c r="C2627" s="2" t="s">
        <v>16</v>
      </c>
      <c r="D2627" s="4">
        <v>150</v>
      </c>
      <c r="E2627" s="4">
        <v>630816.25</v>
      </c>
    </row>
    <row r="2628" spans="1:5" x14ac:dyDescent="0.25">
      <c r="A2628" s="2" t="s">
        <v>13</v>
      </c>
      <c r="B2628" s="3">
        <v>80347.5</v>
      </c>
      <c r="C2628" s="2" t="s">
        <v>21</v>
      </c>
      <c r="D2628" s="4">
        <v>2.5</v>
      </c>
      <c r="E2628" s="4">
        <v>11107.083333333334</v>
      </c>
    </row>
    <row r="2629" spans="1:5" x14ac:dyDescent="0.25">
      <c r="A2629" s="2" t="s">
        <v>13</v>
      </c>
      <c r="B2629" s="3">
        <v>242001</v>
      </c>
      <c r="C2629" s="2" t="s">
        <v>25</v>
      </c>
      <c r="D2629" s="4">
        <v>40</v>
      </c>
      <c r="E2629" s="4">
        <v>137987.08333333334</v>
      </c>
    </row>
    <row r="2630" spans="1:5" x14ac:dyDescent="0.25">
      <c r="A2630" s="2" t="s">
        <v>14</v>
      </c>
      <c r="B2630" s="3">
        <v>47592</v>
      </c>
      <c r="C2630" s="2" t="s">
        <v>25</v>
      </c>
      <c r="D2630" s="4">
        <v>80</v>
      </c>
      <c r="E2630" s="4">
        <v>348843.75</v>
      </c>
    </row>
    <row r="2631" spans="1:5" x14ac:dyDescent="0.25">
      <c r="A2631" s="2" t="s">
        <v>13</v>
      </c>
      <c r="B2631" s="3">
        <v>93523.5</v>
      </c>
      <c r="C2631" s="2" t="s">
        <v>61</v>
      </c>
      <c r="D2631" s="4">
        <v>12.5</v>
      </c>
      <c r="E2631" s="4">
        <v>50350.416666666672</v>
      </c>
    </row>
    <row r="2632" spans="1:5" x14ac:dyDescent="0.25">
      <c r="A2632" s="2" t="s">
        <v>39</v>
      </c>
      <c r="B2632" s="3">
        <v>214186.5</v>
      </c>
      <c r="C2632" s="2" t="s">
        <v>25</v>
      </c>
      <c r="D2632" s="4">
        <v>80</v>
      </c>
      <c r="E2632" s="4">
        <v>403260.83333333337</v>
      </c>
    </row>
    <row r="2633" spans="1:5" x14ac:dyDescent="0.25">
      <c r="A2633" s="2" t="s">
        <v>14</v>
      </c>
      <c r="B2633" s="3">
        <v>141831</v>
      </c>
      <c r="C2633" s="2" t="s">
        <v>16</v>
      </c>
      <c r="D2633" s="4">
        <v>60</v>
      </c>
      <c r="E2633" s="4">
        <v>293206.66666666669</v>
      </c>
    </row>
    <row r="2634" spans="1:5" x14ac:dyDescent="0.25">
      <c r="A2634" s="2" t="s">
        <v>62</v>
      </c>
      <c r="B2634" s="3">
        <v>222867</v>
      </c>
      <c r="C2634" s="2" t="s">
        <v>16</v>
      </c>
      <c r="D2634" s="4">
        <v>35</v>
      </c>
      <c r="E2634" s="4">
        <v>128328.75</v>
      </c>
    </row>
    <row r="2635" spans="1:5" x14ac:dyDescent="0.25">
      <c r="A2635" s="2" t="s">
        <v>14</v>
      </c>
      <c r="B2635" s="3">
        <v>67396.5</v>
      </c>
      <c r="C2635" s="2" t="s">
        <v>43</v>
      </c>
      <c r="D2635" s="4">
        <v>85</v>
      </c>
      <c r="E2635" s="4">
        <v>486424.16666666669</v>
      </c>
    </row>
    <row r="2636" spans="1:5" x14ac:dyDescent="0.25">
      <c r="A2636" s="2" t="s">
        <v>35</v>
      </c>
      <c r="B2636" s="3">
        <v>228537</v>
      </c>
      <c r="C2636" s="2" t="s">
        <v>25</v>
      </c>
      <c r="D2636" s="4">
        <v>7.5</v>
      </c>
      <c r="E2636" s="4">
        <v>24044.166666666668</v>
      </c>
    </row>
    <row r="2637" spans="1:5" x14ac:dyDescent="0.25">
      <c r="A2637" s="2" t="s">
        <v>7</v>
      </c>
      <c r="B2637" s="3">
        <v>246712.5</v>
      </c>
      <c r="C2637" s="2" t="s">
        <v>92</v>
      </c>
      <c r="D2637" s="4">
        <v>22.5</v>
      </c>
      <c r="E2637" s="4">
        <v>49867.5</v>
      </c>
    </row>
    <row r="2638" spans="1:5" x14ac:dyDescent="0.25">
      <c r="A2638" s="2" t="s">
        <v>15</v>
      </c>
      <c r="B2638" s="3">
        <v>206541</v>
      </c>
      <c r="C2638" s="2" t="s">
        <v>12</v>
      </c>
      <c r="D2638" s="4">
        <v>7.5</v>
      </c>
      <c r="E2638" s="4">
        <v>40997.083333333336</v>
      </c>
    </row>
    <row r="2639" spans="1:5" x14ac:dyDescent="0.25">
      <c r="A2639" s="2" t="s">
        <v>13</v>
      </c>
      <c r="B2639" s="3">
        <v>148162.5</v>
      </c>
      <c r="C2639" s="2" t="s">
        <v>19</v>
      </c>
      <c r="D2639" s="4">
        <v>85</v>
      </c>
      <c r="E2639" s="4">
        <v>270280.83333333337</v>
      </c>
    </row>
    <row r="2640" spans="1:5" x14ac:dyDescent="0.25">
      <c r="A2640" s="2" t="s">
        <v>15</v>
      </c>
      <c r="B2640" s="3">
        <v>96430.5</v>
      </c>
      <c r="C2640" s="2" t="s">
        <v>43</v>
      </c>
      <c r="D2640" s="4">
        <v>32.5</v>
      </c>
      <c r="E2640" s="4">
        <v>180356.66666666669</v>
      </c>
    </row>
    <row r="2641" spans="1:5" x14ac:dyDescent="0.25">
      <c r="A2641" s="2" t="s">
        <v>14</v>
      </c>
      <c r="B2641" s="3">
        <v>191605.5</v>
      </c>
      <c r="C2641" s="2" t="s">
        <v>19</v>
      </c>
      <c r="D2641" s="4">
        <v>160</v>
      </c>
      <c r="E2641" s="4">
        <v>426644.16666666669</v>
      </c>
    </row>
    <row r="2642" spans="1:5" x14ac:dyDescent="0.25">
      <c r="A2642" s="2" t="s">
        <v>14</v>
      </c>
      <c r="B2642" s="3">
        <v>283104</v>
      </c>
      <c r="C2642" s="2" t="s">
        <v>27</v>
      </c>
      <c r="D2642" s="4">
        <v>47.5</v>
      </c>
      <c r="E2642" s="4">
        <v>83366.666666666672</v>
      </c>
    </row>
    <row r="2643" spans="1:5" x14ac:dyDescent="0.25">
      <c r="A2643" s="2" t="s">
        <v>17</v>
      </c>
      <c r="B2643" s="3">
        <v>296901</v>
      </c>
      <c r="C2643" s="2" t="s">
        <v>59</v>
      </c>
      <c r="D2643" s="4">
        <v>15</v>
      </c>
      <c r="E2643" s="4">
        <v>42649.166666666672</v>
      </c>
    </row>
    <row r="2644" spans="1:5" x14ac:dyDescent="0.25">
      <c r="A2644" s="2" t="s">
        <v>14</v>
      </c>
      <c r="B2644" s="3">
        <v>99171</v>
      </c>
      <c r="C2644" s="2" t="s">
        <v>51</v>
      </c>
      <c r="D2644" s="4">
        <v>27.5</v>
      </c>
      <c r="E2644" s="4">
        <v>84434.166666666672</v>
      </c>
    </row>
    <row r="2645" spans="1:5" x14ac:dyDescent="0.25">
      <c r="A2645" s="2" t="s">
        <v>5</v>
      </c>
      <c r="B2645" s="3">
        <v>221116.5</v>
      </c>
      <c r="C2645" s="2" t="s">
        <v>34</v>
      </c>
      <c r="D2645" s="4">
        <v>40</v>
      </c>
      <c r="E2645" s="4">
        <v>101717.5</v>
      </c>
    </row>
    <row r="2646" spans="1:5" x14ac:dyDescent="0.25">
      <c r="A2646" s="2" t="s">
        <v>15</v>
      </c>
      <c r="B2646" s="3">
        <v>114318</v>
      </c>
      <c r="C2646" s="2" t="s">
        <v>12</v>
      </c>
      <c r="D2646" s="4">
        <v>12.5</v>
      </c>
      <c r="E2646" s="4">
        <v>42293.333333333336</v>
      </c>
    </row>
    <row r="2647" spans="1:5" x14ac:dyDescent="0.25">
      <c r="A2647" s="2" t="s">
        <v>13</v>
      </c>
      <c r="B2647" s="3">
        <v>104004</v>
      </c>
      <c r="C2647" s="2" t="s">
        <v>61</v>
      </c>
      <c r="D2647" s="4">
        <v>35</v>
      </c>
      <c r="E2647" s="4">
        <v>134352.5</v>
      </c>
    </row>
    <row r="2648" spans="1:5" x14ac:dyDescent="0.25">
      <c r="A2648" s="2" t="s">
        <v>5</v>
      </c>
      <c r="B2648" s="3">
        <v>78705</v>
      </c>
      <c r="C2648" s="2" t="s">
        <v>20</v>
      </c>
      <c r="D2648" s="4">
        <v>102.5</v>
      </c>
      <c r="E2648" s="4">
        <v>284920.83333333337</v>
      </c>
    </row>
    <row r="2649" spans="1:5" x14ac:dyDescent="0.25">
      <c r="A2649" s="2" t="s">
        <v>14</v>
      </c>
      <c r="B2649" s="3">
        <v>31765.5</v>
      </c>
      <c r="C2649" s="2" t="s">
        <v>21</v>
      </c>
      <c r="D2649" s="4">
        <v>17.5</v>
      </c>
      <c r="E2649" s="4">
        <v>61050.833333333336</v>
      </c>
    </row>
    <row r="2650" spans="1:5" x14ac:dyDescent="0.25">
      <c r="A2650" s="2" t="s">
        <v>17</v>
      </c>
      <c r="B2650" s="3">
        <v>100723.5</v>
      </c>
      <c r="C2650" s="2" t="s">
        <v>36</v>
      </c>
      <c r="D2650" s="4">
        <v>12.5</v>
      </c>
      <c r="E2650" s="4">
        <v>38684.166666666672</v>
      </c>
    </row>
    <row r="2651" spans="1:5" x14ac:dyDescent="0.25">
      <c r="A2651" s="2" t="s">
        <v>5</v>
      </c>
      <c r="B2651" s="3">
        <v>55566</v>
      </c>
      <c r="C2651" s="2" t="s">
        <v>124</v>
      </c>
      <c r="D2651" s="4">
        <v>12.5</v>
      </c>
      <c r="E2651" s="4">
        <v>56272.5</v>
      </c>
    </row>
    <row r="2652" spans="1:5" x14ac:dyDescent="0.25">
      <c r="A2652" s="2" t="s">
        <v>5</v>
      </c>
      <c r="B2652" s="3">
        <v>283041</v>
      </c>
      <c r="C2652" s="2" t="s">
        <v>27</v>
      </c>
      <c r="D2652" s="4">
        <v>72.5</v>
      </c>
      <c r="E2652" s="4">
        <v>127134.16666666667</v>
      </c>
    </row>
    <row r="2653" spans="1:5" x14ac:dyDescent="0.25">
      <c r="A2653" s="2" t="s">
        <v>5</v>
      </c>
      <c r="B2653" s="3">
        <v>120618</v>
      </c>
      <c r="C2653" s="2" t="s">
        <v>21</v>
      </c>
      <c r="D2653" s="4">
        <v>5</v>
      </c>
      <c r="E2653" s="4">
        <v>16952.916666666668</v>
      </c>
    </row>
    <row r="2654" spans="1:5" x14ac:dyDescent="0.25">
      <c r="A2654" s="2" t="s">
        <v>14</v>
      </c>
      <c r="B2654" s="3">
        <v>294777</v>
      </c>
      <c r="C2654" s="2" t="s">
        <v>140</v>
      </c>
      <c r="D2654" s="4">
        <v>5</v>
      </c>
      <c r="E2654" s="4">
        <v>12886.25</v>
      </c>
    </row>
    <row r="2655" spans="1:5" x14ac:dyDescent="0.25">
      <c r="A2655" s="2" t="s">
        <v>15</v>
      </c>
      <c r="B2655" s="3">
        <v>106834.5</v>
      </c>
      <c r="C2655" s="2" t="s">
        <v>30</v>
      </c>
      <c r="D2655" s="4">
        <v>290</v>
      </c>
      <c r="E2655" s="4">
        <v>1165405</v>
      </c>
    </row>
    <row r="2656" spans="1:5" x14ac:dyDescent="0.25">
      <c r="A2656" s="2" t="s">
        <v>5</v>
      </c>
      <c r="B2656" s="3">
        <v>64399.5</v>
      </c>
      <c r="C2656" s="2" t="s">
        <v>21</v>
      </c>
      <c r="D2656" s="4">
        <v>20</v>
      </c>
      <c r="E2656" s="4">
        <v>82172.083333333343</v>
      </c>
    </row>
    <row r="2657" spans="1:5" x14ac:dyDescent="0.25">
      <c r="A2657" s="2" t="s">
        <v>9</v>
      </c>
      <c r="B2657" s="3">
        <v>161419.5</v>
      </c>
      <c r="C2657" s="2" t="s">
        <v>66</v>
      </c>
      <c r="D2657" s="4">
        <v>2.5</v>
      </c>
      <c r="E2657" s="4">
        <v>17054.583333333336</v>
      </c>
    </row>
    <row r="2658" spans="1:5" x14ac:dyDescent="0.25">
      <c r="A2658" s="2" t="s">
        <v>9</v>
      </c>
      <c r="B2658" s="3">
        <v>285858</v>
      </c>
      <c r="C2658" s="2" t="s">
        <v>116</v>
      </c>
      <c r="D2658" s="4">
        <v>12.5</v>
      </c>
      <c r="E2658" s="4">
        <v>20689.166666666668</v>
      </c>
    </row>
    <row r="2659" spans="1:5" x14ac:dyDescent="0.25">
      <c r="A2659" s="2" t="s">
        <v>39</v>
      </c>
      <c r="B2659" s="3">
        <v>214182</v>
      </c>
      <c r="C2659" s="2" t="s">
        <v>25</v>
      </c>
      <c r="D2659" s="4">
        <v>30</v>
      </c>
      <c r="E2659" s="4">
        <v>100014.58333333334</v>
      </c>
    </row>
    <row r="2660" spans="1:5" x14ac:dyDescent="0.25">
      <c r="A2660" s="2" t="s">
        <v>14</v>
      </c>
      <c r="B2660" s="3">
        <v>226012.5</v>
      </c>
      <c r="C2660" s="2" t="s">
        <v>129</v>
      </c>
      <c r="D2660" s="4">
        <v>5</v>
      </c>
      <c r="E2660" s="4">
        <v>8285.8333333333339</v>
      </c>
    </row>
    <row r="2661" spans="1:5" x14ac:dyDescent="0.25">
      <c r="A2661" s="2" t="s">
        <v>13</v>
      </c>
      <c r="B2661" s="3">
        <v>75681</v>
      </c>
      <c r="C2661" s="2" t="s">
        <v>34</v>
      </c>
      <c r="D2661" s="4">
        <v>25</v>
      </c>
      <c r="E2661" s="4">
        <v>102835.83333333334</v>
      </c>
    </row>
    <row r="2662" spans="1:5" x14ac:dyDescent="0.25">
      <c r="A2662" s="2" t="s">
        <v>14</v>
      </c>
      <c r="B2662" s="3">
        <v>283050</v>
      </c>
      <c r="C2662" s="2" t="s">
        <v>27</v>
      </c>
      <c r="D2662" s="4">
        <v>60</v>
      </c>
      <c r="E2662" s="4">
        <v>85654.166666666672</v>
      </c>
    </row>
    <row r="2663" spans="1:5" x14ac:dyDescent="0.25">
      <c r="A2663" s="2" t="s">
        <v>15</v>
      </c>
      <c r="B2663" s="3">
        <v>226003.5</v>
      </c>
      <c r="C2663" s="2" t="s">
        <v>129</v>
      </c>
      <c r="D2663" s="4">
        <v>2.5</v>
      </c>
      <c r="E2663" s="4">
        <v>9353.3333333333339</v>
      </c>
    </row>
    <row r="2664" spans="1:5" x14ac:dyDescent="0.25">
      <c r="A2664" s="2" t="s">
        <v>62</v>
      </c>
      <c r="B2664" s="3">
        <v>297207</v>
      </c>
      <c r="C2664" s="2" t="s">
        <v>63</v>
      </c>
      <c r="D2664" s="4">
        <v>5</v>
      </c>
      <c r="E2664" s="4">
        <v>6405</v>
      </c>
    </row>
    <row r="2665" spans="1:5" x14ac:dyDescent="0.25">
      <c r="A2665" s="2" t="s">
        <v>9</v>
      </c>
      <c r="B2665" s="3">
        <v>188104.5</v>
      </c>
      <c r="C2665" s="2" t="s">
        <v>43</v>
      </c>
      <c r="D2665" s="4">
        <v>65</v>
      </c>
      <c r="E2665" s="4">
        <v>417443.33333333337</v>
      </c>
    </row>
    <row r="2666" spans="1:5" x14ac:dyDescent="0.25">
      <c r="A2666" s="2" t="s">
        <v>14</v>
      </c>
      <c r="B2666" s="3">
        <v>283045.5</v>
      </c>
      <c r="C2666" s="2" t="s">
        <v>27</v>
      </c>
      <c r="D2666" s="4">
        <v>65</v>
      </c>
      <c r="E2666" s="4">
        <v>113231.25</v>
      </c>
    </row>
    <row r="2667" spans="1:5" x14ac:dyDescent="0.25">
      <c r="A2667" s="2" t="s">
        <v>14</v>
      </c>
      <c r="B2667" s="3">
        <v>284926.5</v>
      </c>
      <c r="C2667" s="2" t="s">
        <v>30</v>
      </c>
      <c r="D2667" s="4">
        <v>227.5</v>
      </c>
      <c r="E2667" s="4">
        <v>856668.75</v>
      </c>
    </row>
    <row r="2668" spans="1:5" x14ac:dyDescent="0.25">
      <c r="A2668" s="2" t="s">
        <v>14</v>
      </c>
      <c r="B2668" s="3">
        <v>123439.5</v>
      </c>
      <c r="C2668" s="2" t="s">
        <v>12</v>
      </c>
      <c r="D2668" s="4">
        <v>7.5</v>
      </c>
      <c r="E2668" s="4">
        <v>49918.333333333336</v>
      </c>
    </row>
    <row r="2669" spans="1:5" x14ac:dyDescent="0.25">
      <c r="A2669" s="2" t="s">
        <v>13</v>
      </c>
      <c r="B2669" s="3">
        <v>26662.5</v>
      </c>
      <c r="C2669" s="2" t="s">
        <v>19</v>
      </c>
      <c r="D2669" s="4">
        <v>135</v>
      </c>
      <c r="E2669" s="4">
        <v>431117.5</v>
      </c>
    </row>
    <row r="2670" spans="1:5" x14ac:dyDescent="0.25">
      <c r="A2670" s="2" t="s">
        <v>5</v>
      </c>
      <c r="B2670" s="3">
        <v>188140.5</v>
      </c>
      <c r="C2670" s="2" t="s">
        <v>12</v>
      </c>
      <c r="D2670" s="4">
        <v>17.5</v>
      </c>
      <c r="E2670" s="4">
        <v>161014.58333333334</v>
      </c>
    </row>
    <row r="2671" spans="1:5" x14ac:dyDescent="0.25">
      <c r="A2671" s="2" t="s">
        <v>62</v>
      </c>
      <c r="B2671" s="3">
        <v>254272.5</v>
      </c>
      <c r="C2671" s="2" t="s">
        <v>30</v>
      </c>
      <c r="D2671" s="4">
        <v>70</v>
      </c>
      <c r="E2671" s="4">
        <v>277855</v>
      </c>
    </row>
    <row r="2672" spans="1:5" x14ac:dyDescent="0.25">
      <c r="A2672" s="2" t="s">
        <v>15</v>
      </c>
      <c r="B2672" s="3">
        <v>39726</v>
      </c>
      <c r="C2672" s="2" t="s">
        <v>47</v>
      </c>
      <c r="D2672" s="4">
        <v>15</v>
      </c>
      <c r="E2672" s="4">
        <v>91423.75</v>
      </c>
    </row>
    <row r="2673" spans="1:5" x14ac:dyDescent="0.25">
      <c r="A2673" s="2" t="s">
        <v>5</v>
      </c>
      <c r="B2673" s="3">
        <v>238356</v>
      </c>
      <c r="C2673" s="2" t="s">
        <v>28</v>
      </c>
      <c r="D2673" s="4">
        <v>2.5</v>
      </c>
      <c r="E2673" s="4">
        <v>44733.333333333336</v>
      </c>
    </row>
    <row r="2674" spans="1:5" x14ac:dyDescent="0.25">
      <c r="A2674" s="2" t="s">
        <v>15</v>
      </c>
      <c r="B2674" s="3">
        <v>65524.5</v>
      </c>
      <c r="C2674" s="2" t="s">
        <v>70</v>
      </c>
      <c r="D2674" s="4">
        <v>240</v>
      </c>
      <c r="E2674" s="4">
        <v>1254287.0833333335</v>
      </c>
    </row>
    <row r="2675" spans="1:5" x14ac:dyDescent="0.25">
      <c r="A2675" s="2" t="s">
        <v>7</v>
      </c>
      <c r="B2675" s="3">
        <v>86013</v>
      </c>
      <c r="C2675" s="2" t="s">
        <v>21</v>
      </c>
      <c r="D2675" s="4">
        <v>42.5</v>
      </c>
      <c r="E2675" s="4">
        <v>192251.66666666669</v>
      </c>
    </row>
    <row r="2676" spans="1:5" x14ac:dyDescent="0.25">
      <c r="A2676" s="2" t="s">
        <v>14</v>
      </c>
      <c r="B2676" s="3">
        <v>17784</v>
      </c>
      <c r="C2676" s="2" t="s">
        <v>85</v>
      </c>
      <c r="D2676" s="4">
        <v>125</v>
      </c>
      <c r="E2676" s="4">
        <v>315293.75</v>
      </c>
    </row>
    <row r="2677" spans="1:5" x14ac:dyDescent="0.25">
      <c r="A2677" s="2" t="s">
        <v>33</v>
      </c>
      <c r="B2677" s="3">
        <v>271089</v>
      </c>
      <c r="C2677" s="2" t="s">
        <v>25</v>
      </c>
      <c r="D2677" s="4">
        <v>45</v>
      </c>
      <c r="E2677" s="4">
        <v>240822.91666666669</v>
      </c>
    </row>
    <row r="2678" spans="1:5" x14ac:dyDescent="0.25">
      <c r="A2678" s="2" t="s">
        <v>13</v>
      </c>
      <c r="B2678" s="3">
        <v>161482.5</v>
      </c>
      <c r="C2678" s="2" t="s">
        <v>66</v>
      </c>
      <c r="D2678" s="4">
        <v>2.5</v>
      </c>
      <c r="E2678" s="4">
        <v>17054.583333333336</v>
      </c>
    </row>
    <row r="2679" spans="1:5" x14ac:dyDescent="0.25">
      <c r="A2679" s="2" t="s">
        <v>11</v>
      </c>
      <c r="B2679" s="3">
        <v>282919.5</v>
      </c>
      <c r="C2679" s="2" t="s">
        <v>27</v>
      </c>
      <c r="D2679" s="4">
        <v>97.5</v>
      </c>
      <c r="E2679" s="4">
        <v>197995.83333333334</v>
      </c>
    </row>
    <row r="2680" spans="1:5" x14ac:dyDescent="0.25">
      <c r="A2680" s="2" t="s">
        <v>5</v>
      </c>
      <c r="B2680" s="3">
        <v>282996</v>
      </c>
      <c r="C2680" s="2" t="s">
        <v>27</v>
      </c>
      <c r="D2680" s="4">
        <v>50</v>
      </c>
      <c r="E2680" s="4">
        <v>177662.5</v>
      </c>
    </row>
    <row r="2681" spans="1:5" x14ac:dyDescent="0.25">
      <c r="A2681" s="2" t="s">
        <v>15</v>
      </c>
      <c r="B2681" s="3">
        <v>109611</v>
      </c>
      <c r="C2681" s="2" t="s">
        <v>8</v>
      </c>
      <c r="D2681" s="4">
        <v>190</v>
      </c>
      <c r="E2681" s="4">
        <v>996257.08333333337</v>
      </c>
    </row>
    <row r="2682" spans="1:5" x14ac:dyDescent="0.25">
      <c r="A2682" s="2" t="s">
        <v>5</v>
      </c>
      <c r="B2682" s="3">
        <v>288621</v>
      </c>
      <c r="C2682" s="2" t="s">
        <v>25</v>
      </c>
      <c r="D2682" s="4">
        <v>27.5</v>
      </c>
      <c r="E2682" s="4">
        <v>144188.75</v>
      </c>
    </row>
    <row r="2683" spans="1:5" x14ac:dyDescent="0.25">
      <c r="A2683" s="2" t="s">
        <v>13</v>
      </c>
      <c r="B2683" s="3">
        <v>70515</v>
      </c>
      <c r="C2683" s="2" t="s">
        <v>43</v>
      </c>
      <c r="D2683" s="4">
        <v>107.5</v>
      </c>
      <c r="E2683" s="4">
        <v>804971.25</v>
      </c>
    </row>
    <row r="2684" spans="1:5" x14ac:dyDescent="0.25">
      <c r="A2684" s="2" t="s">
        <v>14</v>
      </c>
      <c r="B2684" s="3">
        <v>197604</v>
      </c>
      <c r="C2684" s="2" t="s">
        <v>19</v>
      </c>
      <c r="D2684" s="4">
        <v>120</v>
      </c>
      <c r="E2684" s="4">
        <v>333746.25</v>
      </c>
    </row>
    <row r="2685" spans="1:5" x14ac:dyDescent="0.25">
      <c r="A2685" s="2" t="s">
        <v>14</v>
      </c>
      <c r="B2685" s="3">
        <v>107185.5</v>
      </c>
      <c r="C2685" s="2" t="s">
        <v>8</v>
      </c>
      <c r="D2685" s="4">
        <v>95</v>
      </c>
      <c r="E2685" s="4">
        <v>516568.33333333337</v>
      </c>
    </row>
    <row r="2686" spans="1:5" x14ac:dyDescent="0.25">
      <c r="A2686" s="2" t="s">
        <v>7</v>
      </c>
      <c r="B2686" s="3">
        <v>107689.5</v>
      </c>
      <c r="C2686" s="2" t="s">
        <v>8</v>
      </c>
      <c r="D2686" s="4">
        <v>97.5</v>
      </c>
      <c r="E2686" s="4">
        <v>527700.83333333337</v>
      </c>
    </row>
    <row r="2687" spans="1:5" x14ac:dyDescent="0.25">
      <c r="A2687" s="2" t="s">
        <v>7</v>
      </c>
      <c r="B2687" s="3">
        <v>210474</v>
      </c>
      <c r="C2687" s="2" t="s">
        <v>141</v>
      </c>
      <c r="D2687" s="4">
        <v>5</v>
      </c>
      <c r="E2687" s="4">
        <v>35761.25</v>
      </c>
    </row>
    <row r="2688" spans="1:5" x14ac:dyDescent="0.25">
      <c r="A2688" s="2" t="s">
        <v>13</v>
      </c>
      <c r="B2688" s="3">
        <v>94414.5</v>
      </c>
      <c r="C2688" s="2" t="s">
        <v>24</v>
      </c>
      <c r="D2688" s="4">
        <v>2.5</v>
      </c>
      <c r="E2688" s="4">
        <v>10471.666666666668</v>
      </c>
    </row>
    <row r="2689" spans="1:5" x14ac:dyDescent="0.25">
      <c r="A2689" s="2" t="s">
        <v>14</v>
      </c>
      <c r="B2689" s="3">
        <v>31770</v>
      </c>
      <c r="C2689" s="2" t="s">
        <v>21</v>
      </c>
      <c r="D2689" s="4">
        <v>10</v>
      </c>
      <c r="E2689" s="4">
        <v>37159.166666666672</v>
      </c>
    </row>
    <row r="2690" spans="1:5" x14ac:dyDescent="0.25">
      <c r="A2690" s="2" t="s">
        <v>5</v>
      </c>
      <c r="B2690" s="3">
        <v>106501.5</v>
      </c>
      <c r="C2690" s="2" t="s">
        <v>30</v>
      </c>
      <c r="D2690" s="4">
        <v>95</v>
      </c>
      <c r="E2690" s="4">
        <v>328510.41666666669</v>
      </c>
    </row>
    <row r="2691" spans="1:5" x14ac:dyDescent="0.25">
      <c r="A2691" s="2" t="s">
        <v>5</v>
      </c>
      <c r="B2691" s="3">
        <v>64498.5</v>
      </c>
      <c r="C2691" s="2" t="s">
        <v>21</v>
      </c>
      <c r="D2691" s="4">
        <v>10</v>
      </c>
      <c r="E2691" s="4">
        <v>45470.416666666672</v>
      </c>
    </row>
    <row r="2692" spans="1:5" x14ac:dyDescent="0.25">
      <c r="A2692" s="2" t="s">
        <v>14</v>
      </c>
      <c r="B2692" s="3">
        <v>222799.5</v>
      </c>
      <c r="C2692" s="2" t="s">
        <v>34</v>
      </c>
      <c r="D2692" s="4">
        <v>5</v>
      </c>
      <c r="E2692" s="4">
        <v>7675.8333333333339</v>
      </c>
    </row>
    <row r="2693" spans="1:5" x14ac:dyDescent="0.25">
      <c r="A2693" s="2" t="s">
        <v>14</v>
      </c>
      <c r="B2693" s="3">
        <v>194841</v>
      </c>
      <c r="C2693" s="2" t="s">
        <v>82</v>
      </c>
      <c r="D2693" s="4">
        <v>20</v>
      </c>
      <c r="E2693" s="4">
        <v>43233.75</v>
      </c>
    </row>
    <row r="2694" spans="1:5" x14ac:dyDescent="0.25">
      <c r="A2694" s="2" t="s">
        <v>5</v>
      </c>
      <c r="B2694" s="3">
        <v>35460</v>
      </c>
      <c r="C2694" s="2" t="s">
        <v>32</v>
      </c>
      <c r="D2694" s="4">
        <v>115</v>
      </c>
      <c r="E2694" s="4">
        <v>251904.58333333334</v>
      </c>
    </row>
    <row r="2695" spans="1:5" x14ac:dyDescent="0.25">
      <c r="A2695" s="2" t="s">
        <v>5</v>
      </c>
      <c r="B2695" s="3">
        <v>281137.5</v>
      </c>
      <c r="C2695" s="2" t="s">
        <v>8</v>
      </c>
      <c r="D2695" s="4">
        <v>35</v>
      </c>
      <c r="E2695" s="4">
        <v>177510</v>
      </c>
    </row>
    <row r="2696" spans="1:5" x14ac:dyDescent="0.25">
      <c r="A2696" s="2" t="s">
        <v>17</v>
      </c>
      <c r="B2696" s="3">
        <v>36621</v>
      </c>
      <c r="C2696" s="2" t="s">
        <v>61</v>
      </c>
      <c r="D2696" s="4">
        <v>70</v>
      </c>
      <c r="E2696" s="4">
        <v>323706.66666666669</v>
      </c>
    </row>
    <row r="2697" spans="1:5" x14ac:dyDescent="0.25">
      <c r="A2697" s="2" t="s">
        <v>13</v>
      </c>
      <c r="B2697" s="3">
        <v>70479</v>
      </c>
      <c r="C2697" s="2" t="s">
        <v>43</v>
      </c>
      <c r="D2697" s="4">
        <v>157.5</v>
      </c>
      <c r="E2697" s="4">
        <v>1016437.9166666667</v>
      </c>
    </row>
    <row r="2698" spans="1:5" x14ac:dyDescent="0.25">
      <c r="A2698" s="2" t="s">
        <v>5</v>
      </c>
      <c r="B2698" s="3">
        <v>139185</v>
      </c>
      <c r="C2698" s="2" t="s">
        <v>23</v>
      </c>
      <c r="D2698" s="4">
        <v>55</v>
      </c>
      <c r="E2698" s="4">
        <v>178425</v>
      </c>
    </row>
    <row r="2699" spans="1:5" x14ac:dyDescent="0.25">
      <c r="A2699" s="2" t="s">
        <v>13</v>
      </c>
      <c r="B2699" s="3">
        <v>108747</v>
      </c>
      <c r="C2699" s="2" t="s">
        <v>8</v>
      </c>
      <c r="D2699" s="4">
        <v>5</v>
      </c>
      <c r="E2699" s="4">
        <v>23485</v>
      </c>
    </row>
    <row r="2700" spans="1:5" x14ac:dyDescent="0.25">
      <c r="A2700" s="2" t="s">
        <v>14</v>
      </c>
      <c r="B2700" s="3">
        <v>123435</v>
      </c>
      <c r="C2700" s="2" t="s">
        <v>12</v>
      </c>
      <c r="D2700" s="4">
        <v>15</v>
      </c>
      <c r="E2700" s="4">
        <v>47376.666666666672</v>
      </c>
    </row>
    <row r="2701" spans="1:5" x14ac:dyDescent="0.25">
      <c r="A2701" s="2" t="s">
        <v>5</v>
      </c>
      <c r="B2701" s="3">
        <v>270819</v>
      </c>
      <c r="C2701" s="2" t="s">
        <v>22</v>
      </c>
      <c r="D2701" s="4">
        <v>7.5</v>
      </c>
      <c r="E2701" s="4">
        <v>43767.5</v>
      </c>
    </row>
    <row r="2702" spans="1:5" x14ac:dyDescent="0.25">
      <c r="A2702" s="2" t="s">
        <v>13</v>
      </c>
      <c r="B2702" s="3">
        <v>230818.5</v>
      </c>
      <c r="C2702" s="2" t="s">
        <v>16</v>
      </c>
      <c r="D2702" s="4">
        <v>47.5</v>
      </c>
      <c r="E2702" s="4">
        <v>200257.91666666669</v>
      </c>
    </row>
    <row r="2703" spans="1:5" x14ac:dyDescent="0.25">
      <c r="A2703" s="2" t="s">
        <v>9</v>
      </c>
      <c r="B2703" s="3">
        <v>141178.5</v>
      </c>
      <c r="C2703" s="2" t="s">
        <v>25</v>
      </c>
      <c r="D2703" s="4">
        <v>32.5</v>
      </c>
      <c r="E2703" s="4">
        <v>144875</v>
      </c>
    </row>
    <row r="2704" spans="1:5" x14ac:dyDescent="0.25">
      <c r="A2704" s="2" t="s">
        <v>13</v>
      </c>
      <c r="B2704" s="3">
        <v>283333.5</v>
      </c>
      <c r="C2704" s="2" t="s">
        <v>27</v>
      </c>
      <c r="D2704" s="4">
        <v>25</v>
      </c>
      <c r="E2704" s="4">
        <v>55789.583333333336</v>
      </c>
    </row>
    <row r="2705" spans="1:5" x14ac:dyDescent="0.25">
      <c r="A2705" s="2" t="s">
        <v>15</v>
      </c>
      <c r="B2705" s="3">
        <v>109566</v>
      </c>
      <c r="C2705" s="2" t="s">
        <v>8</v>
      </c>
      <c r="D2705" s="4">
        <v>137.5</v>
      </c>
      <c r="E2705" s="4">
        <v>739828.33333333337</v>
      </c>
    </row>
    <row r="2706" spans="1:5" x14ac:dyDescent="0.25">
      <c r="A2706" s="2" t="s">
        <v>13</v>
      </c>
      <c r="B2706" s="3">
        <v>61317</v>
      </c>
      <c r="C2706" s="2" t="s">
        <v>71</v>
      </c>
      <c r="D2706" s="4">
        <v>27.5</v>
      </c>
      <c r="E2706" s="4">
        <v>214897.91666666669</v>
      </c>
    </row>
    <row r="2707" spans="1:5" x14ac:dyDescent="0.25">
      <c r="A2707" s="2" t="s">
        <v>14</v>
      </c>
      <c r="B2707" s="3">
        <v>2988</v>
      </c>
      <c r="C2707" s="2" t="s">
        <v>68</v>
      </c>
      <c r="D2707" s="4">
        <v>210</v>
      </c>
      <c r="E2707" s="4">
        <v>459304.58333333337</v>
      </c>
    </row>
    <row r="2708" spans="1:5" x14ac:dyDescent="0.25">
      <c r="A2708" s="2" t="s">
        <v>5</v>
      </c>
      <c r="B2708" s="3">
        <v>8694</v>
      </c>
      <c r="C2708" s="2" t="s">
        <v>113</v>
      </c>
      <c r="D2708" s="4">
        <v>15</v>
      </c>
      <c r="E2708" s="4">
        <v>79884.583333333343</v>
      </c>
    </row>
    <row r="2709" spans="1:5" x14ac:dyDescent="0.25">
      <c r="A2709" s="2" t="s">
        <v>9</v>
      </c>
      <c r="B2709" s="3">
        <v>288297</v>
      </c>
      <c r="C2709" s="2" t="s">
        <v>54</v>
      </c>
      <c r="D2709" s="4">
        <v>17.5</v>
      </c>
      <c r="E2709" s="4">
        <v>34058.333333333336</v>
      </c>
    </row>
    <row r="2710" spans="1:5" x14ac:dyDescent="0.25">
      <c r="A2710" s="2" t="s">
        <v>14</v>
      </c>
      <c r="B2710" s="3">
        <v>31077</v>
      </c>
      <c r="C2710" s="2" t="s">
        <v>32</v>
      </c>
      <c r="D2710" s="4">
        <v>390</v>
      </c>
      <c r="E2710" s="4">
        <v>822127.5</v>
      </c>
    </row>
    <row r="2711" spans="1:5" x14ac:dyDescent="0.25">
      <c r="A2711" s="2" t="s">
        <v>5</v>
      </c>
      <c r="B2711" s="3">
        <v>159894</v>
      </c>
      <c r="C2711" s="2" t="s">
        <v>66</v>
      </c>
      <c r="D2711" s="4">
        <v>2.5</v>
      </c>
      <c r="E2711" s="4">
        <v>10446.25</v>
      </c>
    </row>
    <row r="2712" spans="1:5" x14ac:dyDescent="0.25">
      <c r="A2712" s="2" t="s">
        <v>5</v>
      </c>
      <c r="B2712" s="3">
        <v>150696</v>
      </c>
      <c r="C2712" s="2" t="s">
        <v>8</v>
      </c>
      <c r="D2712" s="4">
        <v>22.5</v>
      </c>
      <c r="E2712" s="4">
        <v>81511.25</v>
      </c>
    </row>
    <row r="2713" spans="1:5" x14ac:dyDescent="0.25">
      <c r="A2713" s="2" t="s">
        <v>7</v>
      </c>
      <c r="B2713" s="3">
        <v>107739</v>
      </c>
      <c r="C2713" s="2" t="s">
        <v>8</v>
      </c>
      <c r="D2713" s="4">
        <v>77.5</v>
      </c>
      <c r="E2713" s="4">
        <v>340888.33333333337</v>
      </c>
    </row>
    <row r="2714" spans="1:5" x14ac:dyDescent="0.25">
      <c r="A2714" s="2" t="s">
        <v>9</v>
      </c>
      <c r="B2714" s="3">
        <v>37102.5</v>
      </c>
      <c r="C2714" s="2" t="s">
        <v>19</v>
      </c>
      <c r="D2714" s="4">
        <v>125</v>
      </c>
      <c r="E2714" s="4">
        <v>435997.5</v>
      </c>
    </row>
    <row r="2715" spans="1:5" x14ac:dyDescent="0.25">
      <c r="A2715" s="2" t="s">
        <v>17</v>
      </c>
      <c r="B2715" s="3">
        <v>193311</v>
      </c>
      <c r="C2715" s="2" t="s">
        <v>20</v>
      </c>
      <c r="D2715" s="4">
        <v>75</v>
      </c>
      <c r="E2715" s="4">
        <v>205722.5</v>
      </c>
    </row>
    <row r="2716" spans="1:5" x14ac:dyDescent="0.25">
      <c r="A2716" s="2" t="s">
        <v>65</v>
      </c>
      <c r="B2716" s="3">
        <v>240097.5</v>
      </c>
      <c r="C2716" s="2" t="s">
        <v>19</v>
      </c>
      <c r="D2716" s="4">
        <v>135</v>
      </c>
      <c r="E2716" s="4">
        <v>462507.08333333337</v>
      </c>
    </row>
    <row r="2717" spans="1:5" x14ac:dyDescent="0.25">
      <c r="A2717" s="2" t="s">
        <v>7</v>
      </c>
      <c r="B2717" s="3">
        <v>90949.5</v>
      </c>
      <c r="C2717" s="2" t="s">
        <v>26</v>
      </c>
      <c r="D2717" s="4">
        <v>7.5</v>
      </c>
      <c r="E2717" s="4">
        <v>58483.75</v>
      </c>
    </row>
    <row r="2718" spans="1:5" x14ac:dyDescent="0.25">
      <c r="A2718" s="2" t="s">
        <v>14</v>
      </c>
      <c r="B2718" s="3">
        <v>31747.5</v>
      </c>
      <c r="C2718" s="2" t="s">
        <v>21</v>
      </c>
      <c r="D2718" s="4">
        <v>45</v>
      </c>
      <c r="E2718" s="4">
        <v>175959.58333333334</v>
      </c>
    </row>
    <row r="2719" spans="1:5" x14ac:dyDescent="0.25">
      <c r="A2719" s="2" t="s">
        <v>5</v>
      </c>
      <c r="B2719" s="3">
        <v>194224.5</v>
      </c>
      <c r="C2719" s="2" t="s">
        <v>49</v>
      </c>
      <c r="D2719" s="4">
        <v>7.5</v>
      </c>
      <c r="E2719" s="4">
        <v>35405.416666666672</v>
      </c>
    </row>
    <row r="2720" spans="1:5" x14ac:dyDescent="0.25">
      <c r="A2720" s="2" t="s">
        <v>7</v>
      </c>
      <c r="B2720" s="3">
        <v>107662.5</v>
      </c>
      <c r="C2720" s="2" t="s">
        <v>8</v>
      </c>
      <c r="D2720" s="4">
        <v>110</v>
      </c>
      <c r="E2720" s="4">
        <v>525362.5</v>
      </c>
    </row>
    <row r="2721" spans="1:5" x14ac:dyDescent="0.25">
      <c r="A2721" s="2" t="s">
        <v>5</v>
      </c>
      <c r="B2721" s="3">
        <v>71266.5</v>
      </c>
      <c r="C2721" s="2" t="s">
        <v>96</v>
      </c>
      <c r="D2721" s="4">
        <v>25</v>
      </c>
      <c r="E2721" s="4">
        <v>364170</v>
      </c>
    </row>
    <row r="2722" spans="1:5" x14ac:dyDescent="0.25">
      <c r="A2722" s="2" t="s">
        <v>7</v>
      </c>
      <c r="B2722" s="3">
        <v>115200</v>
      </c>
      <c r="C2722" s="2" t="s">
        <v>92</v>
      </c>
      <c r="D2722" s="4">
        <v>35</v>
      </c>
      <c r="E2722" s="4">
        <v>76555</v>
      </c>
    </row>
    <row r="2723" spans="1:5" x14ac:dyDescent="0.25">
      <c r="A2723" s="2" t="s">
        <v>14</v>
      </c>
      <c r="B2723" s="3">
        <v>106596</v>
      </c>
      <c r="C2723" s="2" t="s">
        <v>30</v>
      </c>
      <c r="D2723" s="4">
        <v>510</v>
      </c>
      <c r="E2723" s="4">
        <v>1873869.1666666667</v>
      </c>
    </row>
    <row r="2724" spans="1:5" x14ac:dyDescent="0.25">
      <c r="A2724" s="2" t="s">
        <v>5</v>
      </c>
      <c r="B2724" s="3">
        <v>284890.5</v>
      </c>
      <c r="C2724" s="2" t="s">
        <v>90</v>
      </c>
      <c r="D2724" s="4">
        <v>2.5</v>
      </c>
      <c r="E2724" s="4">
        <v>29076.666666666668</v>
      </c>
    </row>
    <row r="2725" spans="1:5" x14ac:dyDescent="0.25">
      <c r="A2725" s="2" t="s">
        <v>5</v>
      </c>
      <c r="B2725" s="3">
        <v>238275</v>
      </c>
      <c r="C2725" s="2" t="s">
        <v>12</v>
      </c>
      <c r="D2725" s="4">
        <v>2.5</v>
      </c>
      <c r="E2725" s="4">
        <v>14207.916666666668</v>
      </c>
    </row>
    <row r="2726" spans="1:5" x14ac:dyDescent="0.25">
      <c r="A2726" s="2" t="s">
        <v>5</v>
      </c>
      <c r="B2726" s="3">
        <v>212310</v>
      </c>
      <c r="C2726" s="2" t="s">
        <v>89</v>
      </c>
      <c r="D2726" s="4">
        <v>5</v>
      </c>
      <c r="E2726" s="4">
        <v>16978.333333333336</v>
      </c>
    </row>
    <row r="2727" spans="1:5" x14ac:dyDescent="0.25">
      <c r="A2727" s="2" t="s">
        <v>15</v>
      </c>
      <c r="B2727" s="3">
        <v>46948.5</v>
      </c>
      <c r="C2727" s="2" t="s">
        <v>47</v>
      </c>
      <c r="D2727" s="4">
        <v>30</v>
      </c>
      <c r="E2727" s="4">
        <v>108249.58333333334</v>
      </c>
    </row>
    <row r="2728" spans="1:5" x14ac:dyDescent="0.25">
      <c r="A2728" s="2" t="s">
        <v>5</v>
      </c>
      <c r="B2728" s="3">
        <v>43416</v>
      </c>
      <c r="C2728" s="2" t="s">
        <v>19</v>
      </c>
      <c r="D2728" s="4">
        <v>187.5</v>
      </c>
      <c r="E2728" s="4">
        <v>555862.5</v>
      </c>
    </row>
    <row r="2729" spans="1:5" x14ac:dyDescent="0.25">
      <c r="A2729" s="2" t="s">
        <v>13</v>
      </c>
      <c r="B2729" s="3">
        <v>227119.5</v>
      </c>
      <c r="C2729" s="2" t="s">
        <v>19</v>
      </c>
      <c r="D2729" s="4">
        <v>112.5</v>
      </c>
      <c r="E2729" s="4">
        <v>189557.5</v>
      </c>
    </row>
    <row r="2730" spans="1:5" x14ac:dyDescent="0.25">
      <c r="A2730" s="2" t="s">
        <v>11</v>
      </c>
      <c r="B2730" s="3">
        <v>110781</v>
      </c>
      <c r="C2730" s="2" t="s">
        <v>8</v>
      </c>
      <c r="D2730" s="4">
        <v>172.5</v>
      </c>
      <c r="E2730" s="4">
        <v>937468.33333333337</v>
      </c>
    </row>
    <row r="2731" spans="1:5" x14ac:dyDescent="0.25">
      <c r="A2731" s="2" t="s">
        <v>5</v>
      </c>
      <c r="B2731" s="3">
        <v>238270.5</v>
      </c>
      <c r="C2731" s="2" t="s">
        <v>43</v>
      </c>
      <c r="D2731" s="4">
        <v>45</v>
      </c>
      <c r="E2731" s="4">
        <v>212788.33333333334</v>
      </c>
    </row>
    <row r="2732" spans="1:5" x14ac:dyDescent="0.25">
      <c r="A2732" s="2" t="s">
        <v>5</v>
      </c>
      <c r="B2732" s="3">
        <v>253278</v>
      </c>
      <c r="C2732" s="2" t="s">
        <v>23</v>
      </c>
      <c r="D2732" s="4">
        <v>47.5</v>
      </c>
      <c r="E2732" s="4">
        <v>134200</v>
      </c>
    </row>
    <row r="2733" spans="1:5" x14ac:dyDescent="0.25">
      <c r="A2733" s="2" t="s">
        <v>14</v>
      </c>
      <c r="B2733" s="3">
        <v>47659.5</v>
      </c>
      <c r="C2733" s="2" t="s">
        <v>25</v>
      </c>
      <c r="D2733" s="4">
        <v>20</v>
      </c>
      <c r="E2733" s="4">
        <v>85730.416666666672</v>
      </c>
    </row>
    <row r="2734" spans="1:5" x14ac:dyDescent="0.25">
      <c r="A2734" s="2" t="s">
        <v>17</v>
      </c>
      <c r="B2734" s="3">
        <v>94360.5</v>
      </c>
      <c r="C2734" s="2" t="s">
        <v>12</v>
      </c>
      <c r="D2734" s="4">
        <v>5</v>
      </c>
      <c r="E2734" s="4">
        <v>15453.333333333334</v>
      </c>
    </row>
    <row r="2735" spans="1:5" x14ac:dyDescent="0.25">
      <c r="A2735" s="2" t="s">
        <v>5</v>
      </c>
      <c r="B2735" s="3">
        <v>194818.5</v>
      </c>
      <c r="C2735" s="2" t="s">
        <v>82</v>
      </c>
      <c r="D2735" s="4">
        <v>2.5</v>
      </c>
      <c r="E2735" s="4">
        <v>2770.416666666667</v>
      </c>
    </row>
    <row r="2736" spans="1:5" x14ac:dyDescent="0.25">
      <c r="A2736" s="2" t="s">
        <v>15</v>
      </c>
      <c r="B2736" s="3">
        <v>283275</v>
      </c>
      <c r="C2736" s="2" t="s">
        <v>27</v>
      </c>
      <c r="D2736" s="4">
        <v>32.5</v>
      </c>
      <c r="E2736" s="4">
        <v>67735.416666666672</v>
      </c>
    </row>
    <row r="2737" spans="1:5" x14ac:dyDescent="0.25">
      <c r="A2737" s="2" t="s">
        <v>35</v>
      </c>
      <c r="B2737" s="3">
        <v>241933.5</v>
      </c>
      <c r="C2737" s="2" t="s">
        <v>25</v>
      </c>
      <c r="D2737" s="4">
        <v>10</v>
      </c>
      <c r="E2737" s="4">
        <v>39090.833333333336</v>
      </c>
    </row>
    <row r="2738" spans="1:5" x14ac:dyDescent="0.25">
      <c r="A2738" s="2" t="s">
        <v>33</v>
      </c>
      <c r="B2738" s="3">
        <v>266791.5</v>
      </c>
      <c r="C2738" s="2" t="s">
        <v>8</v>
      </c>
      <c r="D2738" s="4">
        <v>37.5</v>
      </c>
      <c r="E2738" s="4">
        <v>145917.08333333334</v>
      </c>
    </row>
    <row r="2739" spans="1:5" x14ac:dyDescent="0.25">
      <c r="A2739" s="2" t="s">
        <v>9</v>
      </c>
      <c r="B2739" s="3">
        <v>109876.5</v>
      </c>
      <c r="C2739" s="2" t="s">
        <v>8</v>
      </c>
      <c r="D2739" s="4">
        <v>80</v>
      </c>
      <c r="E2739" s="4">
        <v>475291.66666666669</v>
      </c>
    </row>
    <row r="2740" spans="1:5" x14ac:dyDescent="0.25">
      <c r="A2740" s="2" t="s">
        <v>15</v>
      </c>
      <c r="B2740" s="3">
        <v>138213</v>
      </c>
      <c r="C2740" s="2" t="s">
        <v>80</v>
      </c>
      <c r="D2740" s="4">
        <v>42.5</v>
      </c>
      <c r="E2740" s="4">
        <v>181907.08333333334</v>
      </c>
    </row>
    <row r="2741" spans="1:5" x14ac:dyDescent="0.25">
      <c r="A2741" s="2" t="s">
        <v>13</v>
      </c>
      <c r="B2741" s="3">
        <v>95854.5</v>
      </c>
      <c r="C2741" s="2" t="s">
        <v>38</v>
      </c>
      <c r="D2741" s="4">
        <v>5</v>
      </c>
      <c r="E2741" s="4">
        <v>13038.75</v>
      </c>
    </row>
    <row r="2742" spans="1:5" x14ac:dyDescent="0.25">
      <c r="A2742" s="2" t="s">
        <v>9</v>
      </c>
      <c r="B2742" s="3">
        <v>123399</v>
      </c>
      <c r="C2742" s="2" t="s">
        <v>12</v>
      </c>
      <c r="D2742" s="4">
        <v>10</v>
      </c>
      <c r="E2742" s="4">
        <v>55332.083333333336</v>
      </c>
    </row>
    <row r="2743" spans="1:5" x14ac:dyDescent="0.25">
      <c r="A2743" s="2" t="s">
        <v>14</v>
      </c>
      <c r="B2743" s="3">
        <v>208971</v>
      </c>
      <c r="C2743" s="2" t="s">
        <v>43</v>
      </c>
      <c r="D2743" s="4">
        <v>20</v>
      </c>
      <c r="E2743" s="4">
        <v>124465.41666666667</v>
      </c>
    </row>
    <row r="2744" spans="1:5" x14ac:dyDescent="0.25">
      <c r="A2744" s="2" t="s">
        <v>5</v>
      </c>
      <c r="B2744" s="3">
        <v>281893.5</v>
      </c>
      <c r="C2744" s="2" t="s">
        <v>49</v>
      </c>
      <c r="D2744" s="4">
        <v>25</v>
      </c>
      <c r="E2744" s="4">
        <v>81104.583333333343</v>
      </c>
    </row>
    <row r="2745" spans="1:5" x14ac:dyDescent="0.25">
      <c r="A2745" s="2" t="s">
        <v>13</v>
      </c>
      <c r="B2745" s="3">
        <v>213565.5</v>
      </c>
      <c r="C2745" s="2" t="s">
        <v>34</v>
      </c>
      <c r="D2745" s="4">
        <v>12.5</v>
      </c>
      <c r="E2745" s="4">
        <v>31008.333333333336</v>
      </c>
    </row>
    <row r="2746" spans="1:5" x14ac:dyDescent="0.25">
      <c r="A2746" s="2" t="s">
        <v>15</v>
      </c>
      <c r="B2746" s="3">
        <v>257157</v>
      </c>
      <c r="C2746" s="2" t="s">
        <v>34</v>
      </c>
      <c r="D2746" s="4">
        <v>15</v>
      </c>
      <c r="E2746" s="4">
        <v>59551.25</v>
      </c>
    </row>
    <row r="2747" spans="1:5" x14ac:dyDescent="0.25">
      <c r="A2747" s="2" t="s">
        <v>14</v>
      </c>
      <c r="B2747" s="3">
        <v>154714.5</v>
      </c>
      <c r="C2747" s="2" t="s">
        <v>28</v>
      </c>
      <c r="D2747" s="4">
        <v>10</v>
      </c>
      <c r="E2747" s="4">
        <v>63414.583333333336</v>
      </c>
    </row>
    <row r="2748" spans="1:5" x14ac:dyDescent="0.25">
      <c r="A2748" s="2" t="s">
        <v>125</v>
      </c>
      <c r="B2748" s="3">
        <v>278608.5</v>
      </c>
      <c r="C2748" s="2" t="s">
        <v>25</v>
      </c>
      <c r="D2748" s="4">
        <v>47.5</v>
      </c>
      <c r="E2748" s="4">
        <v>194945.83333333334</v>
      </c>
    </row>
    <row r="2749" spans="1:5" x14ac:dyDescent="0.25">
      <c r="A2749" s="2" t="s">
        <v>13</v>
      </c>
      <c r="B2749" s="3">
        <v>297126</v>
      </c>
      <c r="C2749" s="2" t="s">
        <v>19</v>
      </c>
      <c r="D2749" s="4">
        <v>97.5</v>
      </c>
      <c r="E2749" s="4">
        <v>321673.33333333337</v>
      </c>
    </row>
    <row r="2750" spans="1:5" x14ac:dyDescent="0.25">
      <c r="A2750" s="2" t="s">
        <v>15</v>
      </c>
      <c r="B2750" s="3">
        <v>141871.5</v>
      </c>
      <c r="C2750" s="2" t="s">
        <v>47</v>
      </c>
      <c r="D2750" s="4">
        <v>12.5</v>
      </c>
      <c r="E2750" s="4">
        <v>44835</v>
      </c>
    </row>
    <row r="2751" spans="1:5" x14ac:dyDescent="0.25">
      <c r="A2751" s="2" t="s">
        <v>14</v>
      </c>
      <c r="B2751" s="3">
        <v>67414.5</v>
      </c>
      <c r="C2751" s="2" t="s">
        <v>43</v>
      </c>
      <c r="D2751" s="4">
        <v>87.5</v>
      </c>
      <c r="E2751" s="4">
        <v>500555.83333333337</v>
      </c>
    </row>
    <row r="2752" spans="1:5" x14ac:dyDescent="0.25">
      <c r="A2752" s="2" t="s">
        <v>11</v>
      </c>
      <c r="B2752" s="3">
        <v>23476.5</v>
      </c>
      <c r="C2752" s="2" t="s">
        <v>70</v>
      </c>
      <c r="D2752" s="4">
        <v>670</v>
      </c>
      <c r="E2752" s="4">
        <v>2701512.0833333335</v>
      </c>
    </row>
    <row r="2753" spans="1:5" x14ac:dyDescent="0.25">
      <c r="A2753" s="2" t="s">
        <v>14</v>
      </c>
      <c r="B2753" s="3">
        <v>222916.5</v>
      </c>
      <c r="C2753" s="2" t="s">
        <v>6</v>
      </c>
      <c r="D2753" s="4">
        <v>2.5</v>
      </c>
      <c r="E2753" s="4">
        <v>6328.75</v>
      </c>
    </row>
    <row r="2754" spans="1:5" x14ac:dyDescent="0.25">
      <c r="A2754" s="2" t="s">
        <v>13</v>
      </c>
      <c r="B2754" s="3">
        <v>282964.5</v>
      </c>
      <c r="C2754" s="2" t="s">
        <v>27</v>
      </c>
      <c r="D2754" s="4">
        <v>55</v>
      </c>
      <c r="E2754" s="4">
        <v>94550</v>
      </c>
    </row>
    <row r="2755" spans="1:5" x14ac:dyDescent="0.25">
      <c r="A2755" s="2" t="s">
        <v>5</v>
      </c>
      <c r="B2755" s="3">
        <v>35658</v>
      </c>
      <c r="C2755" s="2" t="s">
        <v>46</v>
      </c>
      <c r="D2755" s="4">
        <v>32.5</v>
      </c>
      <c r="E2755" s="4">
        <v>224073.33333333334</v>
      </c>
    </row>
    <row r="2756" spans="1:5" x14ac:dyDescent="0.25">
      <c r="A2756" s="2" t="s">
        <v>14</v>
      </c>
      <c r="B2756" s="3">
        <v>79888.5</v>
      </c>
      <c r="C2756" s="2" t="s">
        <v>20</v>
      </c>
      <c r="D2756" s="4">
        <v>87.5</v>
      </c>
      <c r="E2756" s="4">
        <v>177027.08333333334</v>
      </c>
    </row>
    <row r="2757" spans="1:5" x14ac:dyDescent="0.25">
      <c r="A2757" s="2" t="s">
        <v>15</v>
      </c>
      <c r="B2757" s="3">
        <v>123403.5</v>
      </c>
      <c r="C2757" s="2" t="s">
        <v>12</v>
      </c>
      <c r="D2757" s="4">
        <v>15</v>
      </c>
      <c r="E2757" s="4">
        <v>118746.66666666667</v>
      </c>
    </row>
    <row r="2758" spans="1:5" x14ac:dyDescent="0.25">
      <c r="A2758" s="2" t="s">
        <v>5</v>
      </c>
      <c r="B2758" s="3">
        <v>47479.5</v>
      </c>
      <c r="C2758" s="2" t="s">
        <v>49</v>
      </c>
      <c r="D2758" s="4">
        <v>67.5</v>
      </c>
      <c r="E2758" s="4">
        <v>150009.16666666669</v>
      </c>
    </row>
    <row r="2759" spans="1:5" x14ac:dyDescent="0.25">
      <c r="A2759" s="2" t="s">
        <v>5</v>
      </c>
      <c r="B2759" s="3">
        <v>110844</v>
      </c>
      <c r="C2759" s="2" t="s">
        <v>19</v>
      </c>
      <c r="D2759" s="4">
        <v>70</v>
      </c>
      <c r="E2759" s="4">
        <v>177764.16666666669</v>
      </c>
    </row>
    <row r="2760" spans="1:5" x14ac:dyDescent="0.25">
      <c r="A2760" s="2" t="s">
        <v>9</v>
      </c>
      <c r="B2760" s="3">
        <v>124947</v>
      </c>
      <c r="C2760" s="2" t="s">
        <v>142</v>
      </c>
      <c r="D2760" s="4">
        <v>7.5</v>
      </c>
      <c r="E2760" s="4">
        <v>90890</v>
      </c>
    </row>
    <row r="2761" spans="1:5" x14ac:dyDescent="0.25">
      <c r="A2761" s="2" t="s">
        <v>14</v>
      </c>
      <c r="B2761" s="3">
        <v>87538.5</v>
      </c>
      <c r="C2761" s="2" t="s">
        <v>12</v>
      </c>
      <c r="D2761" s="4">
        <v>5</v>
      </c>
      <c r="E2761" s="4">
        <v>28797.083333333336</v>
      </c>
    </row>
    <row r="2762" spans="1:5" x14ac:dyDescent="0.25">
      <c r="A2762" s="2" t="s">
        <v>14</v>
      </c>
      <c r="B2762" s="3">
        <v>150646.5</v>
      </c>
      <c r="C2762" s="2" t="s">
        <v>8</v>
      </c>
      <c r="D2762" s="4">
        <v>75</v>
      </c>
      <c r="E2762" s="4">
        <v>388214.16666666669</v>
      </c>
    </row>
    <row r="2763" spans="1:5" x14ac:dyDescent="0.25">
      <c r="A2763" s="2" t="s">
        <v>9</v>
      </c>
      <c r="B2763" s="3">
        <v>262584</v>
      </c>
      <c r="C2763" s="2" t="s">
        <v>20</v>
      </c>
      <c r="D2763" s="4">
        <v>147.5</v>
      </c>
      <c r="E2763" s="4">
        <v>305991.25</v>
      </c>
    </row>
    <row r="2764" spans="1:5" x14ac:dyDescent="0.25">
      <c r="A2764" s="2" t="s">
        <v>14</v>
      </c>
      <c r="B2764" s="3">
        <v>107118</v>
      </c>
      <c r="C2764" s="2" t="s">
        <v>8</v>
      </c>
      <c r="D2764" s="4">
        <v>82.5</v>
      </c>
      <c r="E2764" s="4">
        <v>370092.08333333337</v>
      </c>
    </row>
    <row r="2765" spans="1:5" x14ac:dyDescent="0.25">
      <c r="A2765" s="2" t="s">
        <v>14</v>
      </c>
      <c r="B2765" s="3">
        <v>107226</v>
      </c>
      <c r="C2765" s="2" t="s">
        <v>8</v>
      </c>
      <c r="D2765" s="4">
        <v>152.5</v>
      </c>
      <c r="E2765" s="4">
        <v>806953.75</v>
      </c>
    </row>
    <row r="2766" spans="1:5" x14ac:dyDescent="0.25">
      <c r="A2766" s="2" t="s">
        <v>14</v>
      </c>
      <c r="B2766" s="3">
        <v>125334</v>
      </c>
      <c r="C2766" s="2" t="s">
        <v>23</v>
      </c>
      <c r="D2766" s="4">
        <v>37.5</v>
      </c>
      <c r="E2766" s="4">
        <v>95439.583333333343</v>
      </c>
    </row>
    <row r="2767" spans="1:5" x14ac:dyDescent="0.25">
      <c r="A2767" s="2" t="s">
        <v>14</v>
      </c>
      <c r="B2767" s="3">
        <v>79920</v>
      </c>
      <c r="C2767" s="2" t="s">
        <v>20</v>
      </c>
      <c r="D2767" s="4">
        <v>192.5</v>
      </c>
      <c r="E2767" s="4">
        <v>423238.33333333337</v>
      </c>
    </row>
    <row r="2768" spans="1:5" x14ac:dyDescent="0.25">
      <c r="A2768" s="2" t="s">
        <v>14</v>
      </c>
      <c r="B2768" s="3">
        <v>25060.5</v>
      </c>
      <c r="C2768" s="2" t="s">
        <v>42</v>
      </c>
      <c r="D2768" s="4">
        <v>12.5</v>
      </c>
      <c r="E2768" s="4">
        <v>148890.83333333334</v>
      </c>
    </row>
    <row r="2769" spans="1:5" x14ac:dyDescent="0.25">
      <c r="A2769" s="2" t="s">
        <v>15</v>
      </c>
      <c r="B2769" s="3">
        <v>232771.5</v>
      </c>
      <c r="C2769" s="2" t="s">
        <v>92</v>
      </c>
      <c r="D2769" s="4">
        <v>5</v>
      </c>
      <c r="E2769" s="4">
        <v>20663.75</v>
      </c>
    </row>
    <row r="2770" spans="1:5" x14ac:dyDescent="0.25">
      <c r="A2770" s="2" t="s">
        <v>29</v>
      </c>
      <c r="B2770" s="3">
        <v>176742</v>
      </c>
      <c r="C2770" s="2" t="s">
        <v>28</v>
      </c>
      <c r="D2770" s="4">
        <v>10</v>
      </c>
      <c r="E2770" s="4">
        <v>58585.416666666672</v>
      </c>
    </row>
    <row r="2771" spans="1:5" x14ac:dyDescent="0.25">
      <c r="A2771" s="2" t="s">
        <v>13</v>
      </c>
      <c r="B2771" s="3">
        <v>197563.5</v>
      </c>
      <c r="C2771" s="2" t="s">
        <v>43</v>
      </c>
      <c r="D2771" s="4">
        <v>102.5</v>
      </c>
      <c r="E2771" s="4">
        <v>712124.16666666674</v>
      </c>
    </row>
    <row r="2772" spans="1:5" x14ac:dyDescent="0.25">
      <c r="A2772" s="2" t="s">
        <v>14</v>
      </c>
      <c r="B2772" s="3">
        <v>144589.5</v>
      </c>
      <c r="C2772" s="2" t="s">
        <v>43</v>
      </c>
      <c r="D2772" s="4">
        <v>40</v>
      </c>
      <c r="E2772" s="4">
        <v>242576.66666666669</v>
      </c>
    </row>
    <row r="2773" spans="1:5" x14ac:dyDescent="0.25">
      <c r="A2773" s="2" t="s">
        <v>17</v>
      </c>
      <c r="B2773" s="3">
        <v>108981</v>
      </c>
      <c r="C2773" s="2" t="s">
        <v>8</v>
      </c>
      <c r="D2773" s="4">
        <v>47.5</v>
      </c>
      <c r="E2773" s="4">
        <v>260470</v>
      </c>
    </row>
    <row r="2774" spans="1:5" x14ac:dyDescent="0.25">
      <c r="A2774" s="2" t="s">
        <v>9</v>
      </c>
      <c r="B2774" s="3">
        <v>75789</v>
      </c>
      <c r="C2774" s="2" t="s">
        <v>43</v>
      </c>
      <c r="D2774" s="4">
        <v>27.5</v>
      </c>
      <c r="E2774" s="4">
        <v>147950.41666666669</v>
      </c>
    </row>
    <row r="2775" spans="1:5" x14ac:dyDescent="0.25">
      <c r="A2775" s="2" t="s">
        <v>14</v>
      </c>
      <c r="B2775" s="3">
        <v>227988</v>
      </c>
      <c r="C2775" s="2" t="s">
        <v>34</v>
      </c>
      <c r="D2775" s="4">
        <v>22.5</v>
      </c>
      <c r="E2775" s="4">
        <v>74572.5</v>
      </c>
    </row>
    <row r="2776" spans="1:5" x14ac:dyDescent="0.25">
      <c r="A2776" s="2" t="s">
        <v>7</v>
      </c>
      <c r="B2776" s="3">
        <v>86112</v>
      </c>
      <c r="C2776" s="2" t="s">
        <v>21</v>
      </c>
      <c r="D2776" s="4">
        <v>30</v>
      </c>
      <c r="E2776" s="4">
        <v>140249.16666666669</v>
      </c>
    </row>
    <row r="2777" spans="1:5" x14ac:dyDescent="0.25">
      <c r="A2777" s="2" t="s">
        <v>15</v>
      </c>
      <c r="B2777" s="3">
        <v>241051.5</v>
      </c>
      <c r="C2777" s="2" t="s">
        <v>92</v>
      </c>
      <c r="D2777" s="4">
        <v>15</v>
      </c>
      <c r="E2777" s="4">
        <v>51392.5</v>
      </c>
    </row>
    <row r="2778" spans="1:5" x14ac:dyDescent="0.25">
      <c r="A2778" s="2" t="s">
        <v>5</v>
      </c>
      <c r="B2778" s="3">
        <v>237451.5</v>
      </c>
      <c r="C2778" s="2" t="s">
        <v>16</v>
      </c>
      <c r="D2778" s="4">
        <v>60</v>
      </c>
      <c r="E2778" s="4">
        <v>297629.16666666669</v>
      </c>
    </row>
    <row r="2779" spans="1:5" x14ac:dyDescent="0.25">
      <c r="A2779" s="2" t="s">
        <v>15</v>
      </c>
      <c r="B2779" s="3">
        <v>50922</v>
      </c>
      <c r="C2779" s="2" t="s">
        <v>42</v>
      </c>
      <c r="D2779" s="4">
        <v>22.5</v>
      </c>
      <c r="E2779" s="4">
        <v>187473.33333333334</v>
      </c>
    </row>
    <row r="2780" spans="1:5" x14ac:dyDescent="0.25">
      <c r="A2780" s="2" t="s">
        <v>9</v>
      </c>
      <c r="B2780" s="3">
        <v>91008</v>
      </c>
      <c r="C2780" s="2" t="s">
        <v>12</v>
      </c>
      <c r="D2780" s="4">
        <v>12.5</v>
      </c>
      <c r="E2780" s="4">
        <v>86950.416666666672</v>
      </c>
    </row>
    <row r="2781" spans="1:5" x14ac:dyDescent="0.25">
      <c r="A2781" s="2" t="s">
        <v>14</v>
      </c>
      <c r="B2781" s="3">
        <v>107122.5</v>
      </c>
      <c r="C2781" s="2" t="s">
        <v>8</v>
      </c>
      <c r="D2781" s="4">
        <v>140</v>
      </c>
      <c r="E2781" s="4">
        <v>682386.66666666674</v>
      </c>
    </row>
    <row r="2782" spans="1:5" x14ac:dyDescent="0.25">
      <c r="A2782" s="2" t="s">
        <v>9</v>
      </c>
      <c r="B2782" s="3">
        <v>24723</v>
      </c>
      <c r="C2782" s="2" t="s">
        <v>87</v>
      </c>
      <c r="D2782" s="4">
        <v>22.5</v>
      </c>
      <c r="E2782" s="4">
        <v>67760.833333333343</v>
      </c>
    </row>
    <row r="2783" spans="1:5" x14ac:dyDescent="0.25">
      <c r="A2783" s="2" t="s">
        <v>17</v>
      </c>
      <c r="B2783" s="3">
        <v>109039.5</v>
      </c>
      <c r="C2783" s="2" t="s">
        <v>8</v>
      </c>
      <c r="D2783" s="4">
        <v>225</v>
      </c>
      <c r="E2783" s="4">
        <v>1203377.5</v>
      </c>
    </row>
    <row r="2784" spans="1:5" x14ac:dyDescent="0.25">
      <c r="A2784" s="2" t="s">
        <v>14</v>
      </c>
      <c r="B2784" s="3">
        <v>206374.5</v>
      </c>
      <c r="C2784" s="2" t="s">
        <v>32</v>
      </c>
      <c r="D2784" s="4">
        <v>225</v>
      </c>
      <c r="E2784" s="4">
        <v>611652.08333333337</v>
      </c>
    </row>
    <row r="2785" spans="1:5" x14ac:dyDescent="0.25">
      <c r="A2785" s="2" t="s">
        <v>11</v>
      </c>
      <c r="B2785" s="3">
        <v>253269</v>
      </c>
      <c r="C2785" s="2" t="s">
        <v>34</v>
      </c>
      <c r="D2785" s="4">
        <v>10</v>
      </c>
      <c r="E2785" s="4">
        <v>36854.166666666672</v>
      </c>
    </row>
    <row r="2786" spans="1:5" x14ac:dyDescent="0.25">
      <c r="A2786" s="2" t="s">
        <v>29</v>
      </c>
      <c r="B2786" s="3">
        <v>174568.5</v>
      </c>
      <c r="C2786" s="2" t="s">
        <v>21</v>
      </c>
      <c r="D2786" s="4">
        <v>2.5</v>
      </c>
      <c r="E2786" s="4">
        <v>10090.416666666668</v>
      </c>
    </row>
    <row r="2787" spans="1:5" x14ac:dyDescent="0.25">
      <c r="A2787" s="2" t="s">
        <v>9</v>
      </c>
      <c r="B2787" s="3">
        <v>106668</v>
      </c>
      <c r="C2787" s="2" t="s">
        <v>30</v>
      </c>
      <c r="D2787" s="4">
        <v>285</v>
      </c>
      <c r="E2787" s="4">
        <v>937697.08333333337</v>
      </c>
    </row>
    <row r="2788" spans="1:5" x14ac:dyDescent="0.25">
      <c r="A2788" s="2" t="s">
        <v>13</v>
      </c>
      <c r="B2788" s="3">
        <v>72423</v>
      </c>
      <c r="C2788" s="2" t="s">
        <v>34</v>
      </c>
      <c r="D2788" s="4">
        <v>27.5</v>
      </c>
      <c r="E2788" s="4">
        <v>113053.33333333334</v>
      </c>
    </row>
    <row r="2789" spans="1:5" x14ac:dyDescent="0.25">
      <c r="A2789" s="2" t="s">
        <v>17</v>
      </c>
      <c r="B2789" s="3">
        <v>214704</v>
      </c>
      <c r="C2789" s="2" t="s">
        <v>89</v>
      </c>
      <c r="D2789" s="4">
        <v>20</v>
      </c>
      <c r="E2789" s="4">
        <v>73327.083333333343</v>
      </c>
    </row>
    <row r="2790" spans="1:5" x14ac:dyDescent="0.25">
      <c r="A2790" s="2" t="s">
        <v>13</v>
      </c>
      <c r="B2790" s="3">
        <v>129645</v>
      </c>
      <c r="C2790" s="2" t="s">
        <v>8</v>
      </c>
      <c r="D2790" s="4">
        <v>22.5</v>
      </c>
      <c r="E2790" s="4">
        <v>123906.25</v>
      </c>
    </row>
    <row r="2791" spans="1:5" x14ac:dyDescent="0.25">
      <c r="A2791" s="2" t="s">
        <v>11</v>
      </c>
      <c r="B2791" s="3">
        <v>237627</v>
      </c>
      <c r="C2791" s="2" t="s">
        <v>48</v>
      </c>
      <c r="D2791" s="4">
        <v>7.5</v>
      </c>
      <c r="E2791" s="4">
        <v>24628.75</v>
      </c>
    </row>
    <row r="2792" spans="1:5" x14ac:dyDescent="0.25">
      <c r="A2792" s="2" t="s">
        <v>9</v>
      </c>
      <c r="B2792" s="3">
        <v>146034</v>
      </c>
      <c r="C2792" s="2" t="s">
        <v>23</v>
      </c>
      <c r="D2792" s="4">
        <v>10</v>
      </c>
      <c r="E2792" s="4">
        <v>30881.25</v>
      </c>
    </row>
    <row r="2793" spans="1:5" x14ac:dyDescent="0.25">
      <c r="A2793" s="2" t="s">
        <v>29</v>
      </c>
      <c r="B2793" s="3">
        <v>236835</v>
      </c>
      <c r="C2793" s="2" t="s">
        <v>30</v>
      </c>
      <c r="D2793" s="4">
        <v>70</v>
      </c>
      <c r="E2793" s="4">
        <v>196902.91666666669</v>
      </c>
    </row>
    <row r="2794" spans="1:5" x14ac:dyDescent="0.25">
      <c r="A2794" s="2" t="s">
        <v>14</v>
      </c>
      <c r="B2794" s="3">
        <v>206212.5</v>
      </c>
      <c r="C2794" s="2" t="s">
        <v>34</v>
      </c>
      <c r="D2794" s="4">
        <v>17.5</v>
      </c>
      <c r="E2794" s="4">
        <v>48215.416666666672</v>
      </c>
    </row>
    <row r="2795" spans="1:5" x14ac:dyDescent="0.25">
      <c r="A2795" s="2" t="s">
        <v>5</v>
      </c>
      <c r="B2795" s="3">
        <v>74875.5</v>
      </c>
      <c r="C2795" s="2" t="s">
        <v>43</v>
      </c>
      <c r="D2795" s="4">
        <v>95</v>
      </c>
      <c r="E2795" s="4">
        <v>747199.16666666674</v>
      </c>
    </row>
    <row r="2796" spans="1:5" x14ac:dyDescent="0.25">
      <c r="A2796" s="2" t="s">
        <v>17</v>
      </c>
      <c r="B2796" s="3">
        <v>87615</v>
      </c>
      <c r="C2796" s="2" t="s">
        <v>95</v>
      </c>
      <c r="D2796" s="4">
        <v>130</v>
      </c>
      <c r="E2796" s="4">
        <v>434675.83333333337</v>
      </c>
    </row>
    <row r="2797" spans="1:5" x14ac:dyDescent="0.25">
      <c r="A2797" s="2" t="s">
        <v>7</v>
      </c>
      <c r="B2797" s="3">
        <v>83317.5</v>
      </c>
      <c r="C2797" s="2" t="s">
        <v>42</v>
      </c>
      <c r="D2797" s="4">
        <v>35</v>
      </c>
      <c r="E2797" s="4">
        <v>277677.08333333337</v>
      </c>
    </row>
    <row r="2798" spans="1:5" x14ac:dyDescent="0.25">
      <c r="A2798" s="2" t="s">
        <v>15</v>
      </c>
      <c r="B2798" s="3">
        <v>26365.5</v>
      </c>
      <c r="C2798" s="2" t="s">
        <v>42</v>
      </c>
      <c r="D2798" s="4">
        <v>5</v>
      </c>
      <c r="E2798" s="4">
        <v>55611.666666666672</v>
      </c>
    </row>
    <row r="2799" spans="1:5" x14ac:dyDescent="0.25">
      <c r="A2799" s="2" t="s">
        <v>5</v>
      </c>
      <c r="B2799" s="3">
        <v>25240.5</v>
      </c>
      <c r="C2799" s="2" t="s">
        <v>72</v>
      </c>
      <c r="D2799" s="4">
        <v>50</v>
      </c>
      <c r="E2799" s="4">
        <v>368541.66666666669</v>
      </c>
    </row>
    <row r="2800" spans="1:5" x14ac:dyDescent="0.25">
      <c r="A2800" s="2" t="s">
        <v>9</v>
      </c>
      <c r="B2800" s="3">
        <v>109890</v>
      </c>
      <c r="C2800" s="2" t="s">
        <v>8</v>
      </c>
      <c r="D2800" s="4">
        <v>105</v>
      </c>
      <c r="E2800" s="4">
        <v>517762.91666666669</v>
      </c>
    </row>
    <row r="2801" spans="1:5" x14ac:dyDescent="0.25">
      <c r="A2801" s="2" t="s">
        <v>29</v>
      </c>
      <c r="B2801" s="3">
        <v>260091</v>
      </c>
      <c r="C2801" s="2" t="s">
        <v>28</v>
      </c>
      <c r="D2801" s="4">
        <v>5</v>
      </c>
      <c r="E2801" s="4">
        <v>12708.333333333334</v>
      </c>
    </row>
    <row r="2802" spans="1:5" x14ac:dyDescent="0.25">
      <c r="A2802" s="2" t="s">
        <v>9</v>
      </c>
      <c r="B2802" s="3">
        <v>241893</v>
      </c>
      <c r="C2802" s="2" t="s">
        <v>25</v>
      </c>
      <c r="D2802" s="4">
        <v>25</v>
      </c>
      <c r="E2802" s="4">
        <v>126600.41666666667</v>
      </c>
    </row>
    <row r="2803" spans="1:5" x14ac:dyDescent="0.25">
      <c r="A2803" s="2" t="s">
        <v>14</v>
      </c>
      <c r="B2803" s="3">
        <v>144594</v>
      </c>
      <c r="C2803" s="2" t="s">
        <v>24</v>
      </c>
      <c r="D2803" s="4">
        <v>2.5</v>
      </c>
      <c r="E2803" s="4">
        <v>4575</v>
      </c>
    </row>
    <row r="2804" spans="1:5" x14ac:dyDescent="0.25">
      <c r="A2804" s="2" t="s">
        <v>9</v>
      </c>
      <c r="B2804" s="3">
        <v>289111.5</v>
      </c>
      <c r="C2804" s="2" t="s">
        <v>126</v>
      </c>
      <c r="D2804" s="4">
        <v>2.5</v>
      </c>
      <c r="E2804" s="4">
        <v>29356.25</v>
      </c>
    </row>
    <row r="2805" spans="1:5" x14ac:dyDescent="0.25">
      <c r="A2805" s="2" t="s">
        <v>14</v>
      </c>
      <c r="B2805" s="3">
        <v>99175.5</v>
      </c>
      <c r="C2805" s="2" t="s">
        <v>51</v>
      </c>
      <c r="D2805" s="4">
        <v>25</v>
      </c>
      <c r="E2805" s="4">
        <v>74292.916666666672</v>
      </c>
    </row>
    <row r="2806" spans="1:5" x14ac:dyDescent="0.25">
      <c r="A2806" s="2" t="s">
        <v>29</v>
      </c>
      <c r="B2806" s="3">
        <v>176728.5</v>
      </c>
      <c r="C2806" s="2" t="s">
        <v>12</v>
      </c>
      <c r="D2806" s="4">
        <v>5</v>
      </c>
      <c r="E2806" s="4">
        <v>23637.5</v>
      </c>
    </row>
    <row r="2807" spans="1:5" x14ac:dyDescent="0.25">
      <c r="A2807" s="2" t="s">
        <v>15</v>
      </c>
      <c r="B2807" s="3">
        <v>164083.5</v>
      </c>
      <c r="C2807" s="2" t="s">
        <v>70</v>
      </c>
      <c r="D2807" s="4">
        <v>47.5</v>
      </c>
      <c r="E2807" s="4">
        <v>209916.25</v>
      </c>
    </row>
    <row r="2808" spans="1:5" x14ac:dyDescent="0.25">
      <c r="A2808" s="2" t="s">
        <v>35</v>
      </c>
      <c r="B2808" s="3">
        <v>228532.5</v>
      </c>
      <c r="C2808" s="2" t="s">
        <v>25</v>
      </c>
      <c r="D2808" s="4">
        <v>42.5</v>
      </c>
      <c r="E2808" s="4">
        <v>141647.08333333334</v>
      </c>
    </row>
    <row r="2809" spans="1:5" x14ac:dyDescent="0.25">
      <c r="A2809" s="2" t="s">
        <v>14</v>
      </c>
      <c r="B2809" s="3">
        <v>77854.5</v>
      </c>
      <c r="C2809" s="2" t="s">
        <v>16</v>
      </c>
      <c r="D2809" s="4">
        <v>40</v>
      </c>
      <c r="E2809" s="4">
        <v>157024.16666666669</v>
      </c>
    </row>
    <row r="2810" spans="1:5" x14ac:dyDescent="0.25">
      <c r="A2810" s="2" t="s">
        <v>9</v>
      </c>
      <c r="B2810" s="3">
        <v>64224</v>
      </c>
      <c r="C2810" s="2" t="s">
        <v>21</v>
      </c>
      <c r="D2810" s="4">
        <v>2.5</v>
      </c>
      <c r="E2810" s="4">
        <v>12276.25</v>
      </c>
    </row>
    <row r="2811" spans="1:5" x14ac:dyDescent="0.25">
      <c r="A2811" s="2" t="s">
        <v>14</v>
      </c>
      <c r="B2811" s="3">
        <v>106888.5</v>
      </c>
      <c r="C2811" s="2" t="s">
        <v>30</v>
      </c>
      <c r="D2811" s="4">
        <v>262.5</v>
      </c>
      <c r="E2811" s="4">
        <v>962529.16666666674</v>
      </c>
    </row>
    <row r="2812" spans="1:5" x14ac:dyDescent="0.25">
      <c r="A2812" s="2" t="s">
        <v>11</v>
      </c>
      <c r="B2812" s="3">
        <v>129447</v>
      </c>
      <c r="C2812" s="2" t="s">
        <v>8</v>
      </c>
      <c r="D2812" s="4">
        <v>87.5</v>
      </c>
      <c r="E2812" s="4">
        <v>366432.08333333337</v>
      </c>
    </row>
    <row r="2813" spans="1:5" x14ac:dyDescent="0.25">
      <c r="A2813" s="2" t="s">
        <v>5</v>
      </c>
      <c r="B2813" s="3">
        <v>74898</v>
      </c>
      <c r="C2813" s="2" t="s">
        <v>43</v>
      </c>
      <c r="D2813" s="4">
        <v>62.5</v>
      </c>
      <c r="E2813" s="4">
        <v>450637.5</v>
      </c>
    </row>
    <row r="2814" spans="1:5" x14ac:dyDescent="0.25">
      <c r="A2814" s="2" t="s">
        <v>13</v>
      </c>
      <c r="B2814" s="3">
        <v>49954.5</v>
      </c>
      <c r="C2814" s="2" t="s">
        <v>25</v>
      </c>
      <c r="D2814" s="4">
        <v>42.5</v>
      </c>
      <c r="E2814" s="4">
        <v>227097.91666666669</v>
      </c>
    </row>
    <row r="2815" spans="1:5" x14ac:dyDescent="0.25">
      <c r="A2815" s="2" t="s">
        <v>15</v>
      </c>
      <c r="B2815" s="3">
        <v>175090.5</v>
      </c>
      <c r="C2815" s="2" t="s">
        <v>8</v>
      </c>
      <c r="D2815" s="4">
        <v>52.5</v>
      </c>
      <c r="E2815" s="4">
        <v>199012.5</v>
      </c>
    </row>
    <row r="2816" spans="1:5" x14ac:dyDescent="0.25">
      <c r="A2816" s="2" t="s">
        <v>14</v>
      </c>
      <c r="B2816" s="3">
        <v>188073</v>
      </c>
      <c r="C2816" s="2" t="s">
        <v>20</v>
      </c>
      <c r="D2816" s="4">
        <v>65</v>
      </c>
      <c r="E2816" s="4">
        <v>186482.08333333334</v>
      </c>
    </row>
    <row r="2817" spans="1:5" x14ac:dyDescent="0.25">
      <c r="A2817" s="2" t="s">
        <v>9</v>
      </c>
      <c r="B2817" s="3">
        <v>38362.5</v>
      </c>
      <c r="C2817" s="2" t="s">
        <v>57</v>
      </c>
      <c r="D2817" s="4">
        <v>17.5</v>
      </c>
      <c r="E2817" s="4">
        <v>95973.333333333343</v>
      </c>
    </row>
    <row r="2818" spans="1:5" x14ac:dyDescent="0.25">
      <c r="A2818" s="2" t="s">
        <v>11</v>
      </c>
      <c r="B2818" s="3">
        <v>102352.5</v>
      </c>
      <c r="C2818" s="2" t="s">
        <v>95</v>
      </c>
      <c r="D2818" s="4">
        <v>60</v>
      </c>
      <c r="E2818" s="4">
        <v>247100.83333333334</v>
      </c>
    </row>
    <row r="2819" spans="1:5" x14ac:dyDescent="0.25">
      <c r="A2819" s="2" t="s">
        <v>11</v>
      </c>
      <c r="B2819" s="3">
        <v>144558</v>
      </c>
      <c r="C2819" s="2" t="s">
        <v>23</v>
      </c>
      <c r="D2819" s="4">
        <v>187.5</v>
      </c>
      <c r="E2819" s="4">
        <v>535147.91666666674</v>
      </c>
    </row>
    <row r="2820" spans="1:5" x14ac:dyDescent="0.25">
      <c r="A2820" s="2" t="s">
        <v>17</v>
      </c>
      <c r="B2820" s="3">
        <v>283248</v>
      </c>
      <c r="C2820" s="2" t="s">
        <v>27</v>
      </c>
      <c r="D2820" s="4">
        <v>30</v>
      </c>
      <c r="E2820" s="4">
        <v>69514.583333333343</v>
      </c>
    </row>
    <row r="2821" spans="1:5" x14ac:dyDescent="0.25">
      <c r="A2821" s="2" t="s">
        <v>15</v>
      </c>
      <c r="B2821" s="3">
        <v>80959.5</v>
      </c>
      <c r="C2821" s="2" t="s">
        <v>20</v>
      </c>
      <c r="D2821" s="4">
        <v>82.5</v>
      </c>
      <c r="E2821" s="4">
        <v>187447.91666666669</v>
      </c>
    </row>
    <row r="2822" spans="1:5" x14ac:dyDescent="0.25">
      <c r="A2822" s="2" t="s">
        <v>41</v>
      </c>
      <c r="B2822" s="3">
        <v>293701.5</v>
      </c>
      <c r="C2822" s="2" t="s">
        <v>30</v>
      </c>
      <c r="D2822" s="4">
        <v>192.5</v>
      </c>
      <c r="E2822" s="4">
        <v>515094.16666666669</v>
      </c>
    </row>
    <row r="2823" spans="1:5" x14ac:dyDescent="0.25">
      <c r="A2823" s="2" t="s">
        <v>9</v>
      </c>
      <c r="B2823" s="3">
        <v>106546.5</v>
      </c>
      <c r="C2823" s="2" t="s">
        <v>30</v>
      </c>
      <c r="D2823" s="4">
        <v>290</v>
      </c>
      <c r="E2823" s="4">
        <v>994935.41666666674</v>
      </c>
    </row>
    <row r="2824" spans="1:5" x14ac:dyDescent="0.25">
      <c r="A2824" s="2" t="s">
        <v>14</v>
      </c>
      <c r="B2824" s="3">
        <v>79798.5</v>
      </c>
      <c r="C2824" s="2" t="s">
        <v>20</v>
      </c>
      <c r="D2824" s="4">
        <v>72.5</v>
      </c>
      <c r="E2824" s="4">
        <v>193624.16666666669</v>
      </c>
    </row>
    <row r="2825" spans="1:5" x14ac:dyDescent="0.25">
      <c r="A2825" s="2" t="s">
        <v>17</v>
      </c>
      <c r="B2825" s="3">
        <v>87336</v>
      </c>
      <c r="C2825" s="2" t="s">
        <v>25</v>
      </c>
      <c r="D2825" s="4">
        <v>55</v>
      </c>
      <c r="E2825" s="4">
        <v>250023.75</v>
      </c>
    </row>
    <row r="2826" spans="1:5" x14ac:dyDescent="0.25">
      <c r="A2826" s="2" t="s">
        <v>62</v>
      </c>
      <c r="B2826" s="3">
        <v>229320</v>
      </c>
      <c r="C2826" s="2" t="s">
        <v>8</v>
      </c>
      <c r="D2826" s="4">
        <v>75</v>
      </c>
      <c r="E2826" s="4">
        <v>332500.83333333337</v>
      </c>
    </row>
    <row r="2827" spans="1:5" x14ac:dyDescent="0.25">
      <c r="A2827" s="2" t="s">
        <v>14</v>
      </c>
      <c r="B2827" s="3">
        <v>31648.5</v>
      </c>
      <c r="C2827" s="2" t="s">
        <v>21</v>
      </c>
      <c r="D2827" s="4">
        <v>17.5</v>
      </c>
      <c r="E2827" s="4">
        <v>84256.25</v>
      </c>
    </row>
    <row r="2828" spans="1:5" x14ac:dyDescent="0.25">
      <c r="A2828" s="2" t="s">
        <v>9</v>
      </c>
      <c r="B2828" s="3">
        <v>283207.5</v>
      </c>
      <c r="C2828" s="2" t="s">
        <v>27</v>
      </c>
      <c r="D2828" s="4">
        <v>32.5</v>
      </c>
      <c r="E2828" s="4">
        <v>58331.25</v>
      </c>
    </row>
    <row r="2829" spans="1:5" x14ac:dyDescent="0.25">
      <c r="A2829" s="2" t="s">
        <v>11</v>
      </c>
      <c r="B2829" s="3">
        <v>33340.5</v>
      </c>
      <c r="C2829" s="2" t="s">
        <v>70</v>
      </c>
      <c r="D2829" s="4">
        <v>700</v>
      </c>
      <c r="E2829" s="4">
        <v>3018890</v>
      </c>
    </row>
    <row r="2830" spans="1:5" x14ac:dyDescent="0.25">
      <c r="A2830" s="2" t="s">
        <v>5</v>
      </c>
      <c r="B2830" s="3">
        <v>281952</v>
      </c>
      <c r="C2830" s="2" t="s">
        <v>43</v>
      </c>
      <c r="D2830" s="4">
        <v>12.5</v>
      </c>
      <c r="E2830" s="4">
        <v>71395.416666666672</v>
      </c>
    </row>
    <row r="2831" spans="1:5" x14ac:dyDescent="0.25">
      <c r="A2831" s="2" t="s">
        <v>9</v>
      </c>
      <c r="B2831" s="3">
        <v>145993.5</v>
      </c>
      <c r="C2831" s="2" t="s">
        <v>23</v>
      </c>
      <c r="D2831" s="4">
        <v>25</v>
      </c>
      <c r="E2831" s="4">
        <v>67989.583333333343</v>
      </c>
    </row>
    <row r="2832" spans="1:5" x14ac:dyDescent="0.25">
      <c r="A2832" s="2" t="s">
        <v>13</v>
      </c>
      <c r="B2832" s="3">
        <v>238315.5</v>
      </c>
      <c r="C2832" s="2" t="s">
        <v>28</v>
      </c>
      <c r="D2832" s="4">
        <v>7.5</v>
      </c>
      <c r="E2832" s="4">
        <v>45622.916666666672</v>
      </c>
    </row>
    <row r="2833" spans="1:5" x14ac:dyDescent="0.25">
      <c r="A2833" s="2" t="s">
        <v>14</v>
      </c>
      <c r="B2833" s="3">
        <v>107077.5</v>
      </c>
      <c r="C2833" s="2" t="s">
        <v>8</v>
      </c>
      <c r="D2833" s="4">
        <v>32.5</v>
      </c>
      <c r="E2833" s="4">
        <v>148382.5</v>
      </c>
    </row>
    <row r="2834" spans="1:5" x14ac:dyDescent="0.25">
      <c r="A2834" s="2" t="s">
        <v>13</v>
      </c>
      <c r="B2834" s="3">
        <v>154534.5</v>
      </c>
      <c r="C2834" s="2" t="s">
        <v>43</v>
      </c>
      <c r="D2834" s="4">
        <v>135</v>
      </c>
      <c r="E2834" s="4">
        <v>866606.66666666674</v>
      </c>
    </row>
    <row r="2835" spans="1:5" x14ac:dyDescent="0.25">
      <c r="A2835" s="2" t="s">
        <v>5</v>
      </c>
      <c r="B2835" s="3">
        <v>85972.5</v>
      </c>
      <c r="C2835" s="2" t="s">
        <v>20</v>
      </c>
      <c r="D2835" s="4">
        <v>225</v>
      </c>
      <c r="E2835" s="4">
        <v>470208.33333333337</v>
      </c>
    </row>
    <row r="2836" spans="1:5" x14ac:dyDescent="0.25">
      <c r="A2836" s="2" t="s">
        <v>9</v>
      </c>
      <c r="B2836" s="3">
        <v>283549.5</v>
      </c>
      <c r="C2836" s="2" t="s">
        <v>27</v>
      </c>
      <c r="D2836" s="4">
        <v>12.5</v>
      </c>
      <c r="E2836" s="4">
        <v>17283.333333333336</v>
      </c>
    </row>
    <row r="2837" spans="1:5" x14ac:dyDescent="0.25">
      <c r="A2837" s="2" t="s">
        <v>5</v>
      </c>
      <c r="B2837" s="3">
        <v>136390.5</v>
      </c>
      <c r="C2837" s="2" t="s">
        <v>20</v>
      </c>
      <c r="D2837" s="4">
        <v>52.5</v>
      </c>
      <c r="E2837" s="4">
        <v>112341.66666666667</v>
      </c>
    </row>
    <row r="2838" spans="1:5" x14ac:dyDescent="0.25">
      <c r="A2838" s="2" t="s">
        <v>15</v>
      </c>
      <c r="B2838" s="3">
        <v>50872.5</v>
      </c>
      <c r="C2838" s="2" t="s">
        <v>42</v>
      </c>
      <c r="D2838" s="4">
        <v>32.5</v>
      </c>
      <c r="E2838" s="4">
        <v>538299.58333333337</v>
      </c>
    </row>
    <row r="2839" spans="1:5" x14ac:dyDescent="0.25">
      <c r="A2839" s="2" t="s">
        <v>13</v>
      </c>
      <c r="B2839" s="3">
        <v>197568</v>
      </c>
      <c r="C2839" s="2" t="s">
        <v>12</v>
      </c>
      <c r="D2839" s="4">
        <v>5</v>
      </c>
      <c r="E2839" s="4">
        <v>32609.583333333336</v>
      </c>
    </row>
    <row r="2840" spans="1:5" x14ac:dyDescent="0.25">
      <c r="A2840" s="2" t="s">
        <v>14</v>
      </c>
      <c r="B2840" s="3">
        <v>36760.5</v>
      </c>
      <c r="C2840" s="2" t="s">
        <v>68</v>
      </c>
      <c r="D2840" s="4">
        <v>152.5</v>
      </c>
      <c r="E2840" s="4">
        <v>357460</v>
      </c>
    </row>
    <row r="2841" spans="1:5" x14ac:dyDescent="0.25">
      <c r="A2841" s="2" t="s">
        <v>13</v>
      </c>
      <c r="B2841" s="3">
        <v>120258</v>
      </c>
      <c r="C2841" s="2" t="s">
        <v>16</v>
      </c>
      <c r="D2841" s="4">
        <v>225</v>
      </c>
      <c r="E2841" s="4">
        <v>822864.58333333337</v>
      </c>
    </row>
    <row r="2842" spans="1:5" x14ac:dyDescent="0.25">
      <c r="A2842" s="2" t="s">
        <v>13</v>
      </c>
      <c r="B2842" s="3">
        <v>71253</v>
      </c>
      <c r="C2842" s="2" t="s">
        <v>19</v>
      </c>
      <c r="D2842" s="4">
        <v>290</v>
      </c>
      <c r="E2842" s="4">
        <v>816383.33333333337</v>
      </c>
    </row>
    <row r="2843" spans="1:5" x14ac:dyDescent="0.25">
      <c r="A2843" s="2" t="s">
        <v>5</v>
      </c>
      <c r="B2843" s="3">
        <v>41260.5</v>
      </c>
      <c r="C2843" s="2" t="s">
        <v>49</v>
      </c>
      <c r="D2843" s="4">
        <v>12.5</v>
      </c>
      <c r="E2843" s="4">
        <v>37260.833333333336</v>
      </c>
    </row>
    <row r="2844" spans="1:5" x14ac:dyDescent="0.25">
      <c r="A2844" s="2" t="s">
        <v>15</v>
      </c>
      <c r="B2844" s="3">
        <v>175099.5</v>
      </c>
      <c r="C2844" s="2" t="s">
        <v>8</v>
      </c>
      <c r="D2844" s="4">
        <v>60</v>
      </c>
      <c r="E2844" s="4">
        <v>271322.91666666669</v>
      </c>
    </row>
    <row r="2845" spans="1:5" x14ac:dyDescent="0.25">
      <c r="A2845" s="2" t="s">
        <v>17</v>
      </c>
      <c r="B2845" s="3">
        <v>52515</v>
      </c>
      <c r="C2845" s="2" t="s">
        <v>25</v>
      </c>
      <c r="D2845" s="4">
        <v>62.5</v>
      </c>
      <c r="E2845" s="4">
        <v>390628.75</v>
      </c>
    </row>
    <row r="2846" spans="1:5" x14ac:dyDescent="0.25">
      <c r="A2846" s="2" t="s">
        <v>15</v>
      </c>
      <c r="B2846" s="3">
        <v>175050</v>
      </c>
      <c r="C2846" s="2" t="s">
        <v>8</v>
      </c>
      <c r="D2846" s="4">
        <v>75</v>
      </c>
      <c r="E2846" s="4">
        <v>365110.41666666669</v>
      </c>
    </row>
    <row r="2847" spans="1:5" x14ac:dyDescent="0.25">
      <c r="A2847" s="2" t="s">
        <v>9</v>
      </c>
      <c r="B2847" s="3">
        <v>66501</v>
      </c>
      <c r="C2847" s="2" t="s">
        <v>25</v>
      </c>
      <c r="D2847" s="4">
        <v>37.5</v>
      </c>
      <c r="E2847" s="4">
        <v>160709.58333333334</v>
      </c>
    </row>
    <row r="2848" spans="1:5" x14ac:dyDescent="0.25">
      <c r="A2848" s="2" t="s">
        <v>17</v>
      </c>
      <c r="B2848" s="3">
        <v>24030</v>
      </c>
      <c r="C2848" s="2" t="s">
        <v>105</v>
      </c>
      <c r="D2848" s="4">
        <v>10</v>
      </c>
      <c r="E2848" s="4">
        <v>79935.416666666672</v>
      </c>
    </row>
    <row r="2849" spans="1:5" x14ac:dyDescent="0.25">
      <c r="A2849" s="2" t="s">
        <v>14</v>
      </c>
      <c r="B2849" s="3">
        <v>47655</v>
      </c>
      <c r="C2849" s="2" t="s">
        <v>25</v>
      </c>
      <c r="D2849" s="4">
        <v>42.5</v>
      </c>
      <c r="E2849" s="4">
        <v>253556.66666666669</v>
      </c>
    </row>
    <row r="2850" spans="1:5" x14ac:dyDescent="0.25">
      <c r="A2850" s="2" t="s">
        <v>14</v>
      </c>
      <c r="B2850" s="3">
        <v>161320.5</v>
      </c>
      <c r="C2850" s="2" t="s">
        <v>66</v>
      </c>
      <c r="D2850" s="4">
        <v>2.5</v>
      </c>
      <c r="E2850" s="4">
        <v>9429.5833333333339</v>
      </c>
    </row>
    <row r="2851" spans="1:5" x14ac:dyDescent="0.25">
      <c r="A2851" s="2" t="s">
        <v>5</v>
      </c>
      <c r="B2851" s="3">
        <v>208822.5</v>
      </c>
      <c r="C2851" s="2" t="s">
        <v>24</v>
      </c>
      <c r="D2851" s="4">
        <v>2.5</v>
      </c>
      <c r="E2851" s="4">
        <v>6608.3333333333339</v>
      </c>
    </row>
    <row r="2852" spans="1:5" x14ac:dyDescent="0.25">
      <c r="A2852" s="2" t="s">
        <v>9</v>
      </c>
      <c r="B2852" s="3">
        <v>157180.5</v>
      </c>
      <c r="C2852" s="2" t="s">
        <v>8</v>
      </c>
      <c r="D2852" s="4">
        <v>37.5</v>
      </c>
      <c r="E2852" s="4">
        <v>160506.25</v>
      </c>
    </row>
    <row r="2853" spans="1:5" x14ac:dyDescent="0.25">
      <c r="A2853" s="2" t="s">
        <v>11</v>
      </c>
      <c r="B2853" s="3">
        <v>69745.5</v>
      </c>
      <c r="C2853" s="2" t="s">
        <v>19</v>
      </c>
      <c r="D2853" s="4">
        <v>420</v>
      </c>
      <c r="E2853" s="4">
        <v>1268062.9166666667</v>
      </c>
    </row>
    <row r="2854" spans="1:5" x14ac:dyDescent="0.25">
      <c r="A2854" s="2" t="s">
        <v>5</v>
      </c>
      <c r="B2854" s="3">
        <v>115357.5</v>
      </c>
      <c r="C2854" s="2" t="s">
        <v>38</v>
      </c>
      <c r="D2854" s="4">
        <v>2.5</v>
      </c>
      <c r="E2854" s="4">
        <v>10039.583333333334</v>
      </c>
    </row>
    <row r="2855" spans="1:5" x14ac:dyDescent="0.25">
      <c r="A2855" s="2" t="s">
        <v>5</v>
      </c>
      <c r="B2855" s="3">
        <v>29439</v>
      </c>
      <c r="C2855" s="2" t="s">
        <v>85</v>
      </c>
      <c r="D2855" s="4">
        <v>142.5</v>
      </c>
      <c r="E2855" s="4">
        <v>401329.16666666669</v>
      </c>
    </row>
    <row r="2856" spans="1:5" x14ac:dyDescent="0.25">
      <c r="A2856" s="2" t="s">
        <v>11</v>
      </c>
      <c r="B2856" s="3">
        <v>82314</v>
      </c>
      <c r="C2856" s="2" t="s">
        <v>26</v>
      </c>
      <c r="D2856" s="4">
        <v>27.5</v>
      </c>
      <c r="E2856" s="4">
        <v>193954.58333333334</v>
      </c>
    </row>
    <row r="2857" spans="1:5" x14ac:dyDescent="0.25">
      <c r="A2857" s="2" t="s">
        <v>17</v>
      </c>
      <c r="B2857" s="3">
        <v>70533</v>
      </c>
      <c r="C2857" s="2" t="s">
        <v>96</v>
      </c>
      <c r="D2857" s="4">
        <v>2.5</v>
      </c>
      <c r="E2857" s="4">
        <v>20562.083333333336</v>
      </c>
    </row>
    <row r="2858" spans="1:5" x14ac:dyDescent="0.25">
      <c r="A2858" s="2" t="s">
        <v>13</v>
      </c>
      <c r="B2858" s="3">
        <v>108796.5</v>
      </c>
      <c r="C2858" s="2" t="s">
        <v>8</v>
      </c>
      <c r="D2858" s="4">
        <v>27.5</v>
      </c>
      <c r="E2858" s="4">
        <v>152652.5</v>
      </c>
    </row>
    <row r="2859" spans="1:5" x14ac:dyDescent="0.25">
      <c r="A2859" s="2" t="s">
        <v>15</v>
      </c>
      <c r="B2859" s="3">
        <v>141331.5</v>
      </c>
      <c r="C2859" s="2" t="s">
        <v>47</v>
      </c>
      <c r="D2859" s="4">
        <v>17.5</v>
      </c>
      <c r="E2859" s="4">
        <v>53527.5</v>
      </c>
    </row>
    <row r="2860" spans="1:5" x14ac:dyDescent="0.25">
      <c r="A2860" s="2" t="s">
        <v>15</v>
      </c>
      <c r="B2860" s="3">
        <v>232807.5</v>
      </c>
      <c r="C2860" s="2" t="s">
        <v>92</v>
      </c>
      <c r="D2860" s="4">
        <v>20</v>
      </c>
      <c r="E2860" s="4">
        <v>40158.333333333336</v>
      </c>
    </row>
    <row r="2861" spans="1:5" x14ac:dyDescent="0.25">
      <c r="A2861" s="2" t="s">
        <v>5</v>
      </c>
      <c r="B2861" s="3">
        <v>106533</v>
      </c>
      <c r="C2861" s="2" t="s">
        <v>30</v>
      </c>
      <c r="D2861" s="4">
        <v>157.5</v>
      </c>
      <c r="E2861" s="4">
        <v>558277.08333333337</v>
      </c>
    </row>
    <row r="2862" spans="1:5" x14ac:dyDescent="0.25">
      <c r="A2862" s="2" t="s">
        <v>17</v>
      </c>
      <c r="B2862" s="3">
        <v>96102</v>
      </c>
      <c r="C2862" s="2" t="s">
        <v>38</v>
      </c>
      <c r="D2862" s="4">
        <v>10</v>
      </c>
      <c r="E2862" s="4">
        <v>38735</v>
      </c>
    </row>
    <row r="2863" spans="1:5" x14ac:dyDescent="0.25">
      <c r="A2863" s="2" t="s">
        <v>14</v>
      </c>
      <c r="B2863" s="3">
        <v>206203.5</v>
      </c>
      <c r="C2863" s="2" t="s">
        <v>34</v>
      </c>
      <c r="D2863" s="4">
        <v>17.5</v>
      </c>
      <c r="E2863" s="4">
        <v>68370.833333333343</v>
      </c>
    </row>
    <row r="2864" spans="1:5" x14ac:dyDescent="0.25">
      <c r="A2864" s="2" t="s">
        <v>13</v>
      </c>
      <c r="B2864" s="3">
        <v>277677</v>
      </c>
      <c r="C2864" s="2" t="s">
        <v>38</v>
      </c>
      <c r="D2864" s="4">
        <v>5</v>
      </c>
      <c r="E2864" s="4">
        <v>21705.833333333336</v>
      </c>
    </row>
    <row r="2865" spans="1:5" x14ac:dyDescent="0.25">
      <c r="A2865" s="2" t="s">
        <v>13</v>
      </c>
      <c r="B2865" s="3">
        <v>250879.5</v>
      </c>
      <c r="C2865" s="2" t="s">
        <v>34</v>
      </c>
      <c r="D2865" s="4">
        <v>80</v>
      </c>
      <c r="E2865" s="4">
        <v>211187.08333333334</v>
      </c>
    </row>
    <row r="2866" spans="1:5" x14ac:dyDescent="0.25">
      <c r="A2866" s="2" t="s">
        <v>39</v>
      </c>
      <c r="B2866" s="3">
        <v>220009.5</v>
      </c>
      <c r="C2866" s="2" t="s">
        <v>23</v>
      </c>
      <c r="D2866" s="4">
        <v>80</v>
      </c>
      <c r="E2866" s="4">
        <v>251625</v>
      </c>
    </row>
    <row r="2867" spans="1:5" x14ac:dyDescent="0.25">
      <c r="A2867" s="2" t="s">
        <v>14</v>
      </c>
      <c r="B2867" s="3">
        <v>79929</v>
      </c>
      <c r="C2867" s="2" t="s">
        <v>20</v>
      </c>
      <c r="D2867" s="4">
        <v>102.5</v>
      </c>
      <c r="E2867" s="4">
        <v>244152.5</v>
      </c>
    </row>
    <row r="2868" spans="1:5" x14ac:dyDescent="0.25">
      <c r="A2868" s="2" t="s">
        <v>14</v>
      </c>
      <c r="B2868" s="3">
        <v>76014</v>
      </c>
      <c r="C2868" s="2" t="s">
        <v>21</v>
      </c>
      <c r="D2868" s="4">
        <v>27.5</v>
      </c>
      <c r="E2868" s="4">
        <v>141926.66666666669</v>
      </c>
    </row>
    <row r="2869" spans="1:5" x14ac:dyDescent="0.25">
      <c r="A2869" s="2" t="s">
        <v>5</v>
      </c>
      <c r="B2869" s="3">
        <v>186619.5</v>
      </c>
      <c r="C2869" s="2" t="s">
        <v>51</v>
      </c>
      <c r="D2869" s="4">
        <v>15</v>
      </c>
      <c r="E2869" s="4">
        <v>41454.583333333336</v>
      </c>
    </row>
    <row r="2870" spans="1:5" x14ac:dyDescent="0.25">
      <c r="A2870" s="2" t="s">
        <v>13</v>
      </c>
      <c r="B2870" s="3">
        <v>149917.5</v>
      </c>
      <c r="C2870" s="2" t="s">
        <v>60</v>
      </c>
      <c r="D2870" s="4">
        <v>10</v>
      </c>
      <c r="E2870" s="4">
        <v>84383.333333333343</v>
      </c>
    </row>
    <row r="2871" spans="1:5" x14ac:dyDescent="0.25">
      <c r="A2871" s="2" t="s">
        <v>14</v>
      </c>
      <c r="B2871" s="3">
        <v>208309.5</v>
      </c>
      <c r="C2871" s="2" t="s">
        <v>40</v>
      </c>
      <c r="D2871" s="4">
        <v>35</v>
      </c>
      <c r="E2871" s="4">
        <v>100955</v>
      </c>
    </row>
    <row r="2872" spans="1:5" x14ac:dyDescent="0.25">
      <c r="A2872" s="2" t="s">
        <v>14</v>
      </c>
      <c r="B2872" s="3">
        <v>90981</v>
      </c>
      <c r="C2872" s="2" t="s">
        <v>68</v>
      </c>
      <c r="D2872" s="4">
        <v>137.5</v>
      </c>
      <c r="E2872" s="4">
        <v>255412.08333333334</v>
      </c>
    </row>
    <row r="2873" spans="1:5" x14ac:dyDescent="0.25">
      <c r="A2873" s="2" t="s">
        <v>13</v>
      </c>
      <c r="B2873" s="3">
        <v>80442</v>
      </c>
      <c r="C2873" s="2" t="s">
        <v>21</v>
      </c>
      <c r="D2873" s="4">
        <v>2.5</v>
      </c>
      <c r="E2873" s="4">
        <v>8743.3333333333339</v>
      </c>
    </row>
    <row r="2874" spans="1:5" x14ac:dyDescent="0.25">
      <c r="A2874" s="2" t="s">
        <v>17</v>
      </c>
      <c r="B2874" s="3">
        <v>94383</v>
      </c>
      <c r="C2874" s="2" t="s">
        <v>24</v>
      </c>
      <c r="D2874" s="4">
        <v>2.5</v>
      </c>
      <c r="E2874" s="4">
        <v>4575</v>
      </c>
    </row>
    <row r="2875" spans="1:5" x14ac:dyDescent="0.25">
      <c r="A2875" s="2" t="s">
        <v>9</v>
      </c>
      <c r="B2875" s="3">
        <v>30145.5</v>
      </c>
      <c r="C2875" s="2" t="s">
        <v>111</v>
      </c>
      <c r="D2875" s="4">
        <v>10</v>
      </c>
      <c r="E2875" s="4">
        <v>217490.41666666669</v>
      </c>
    </row>
    <row r="2876" spans="1:5" x14ac:dyDescent="0.25">
      <c r="A2876" s="2" t="s">
        <v>65</v>
      </c>
      <c r="B2876" s="3">
        <v>240304.5</v>
      </c>
      <c r="C2876" s="2" t="s">
        <v>8</v>
      </c>
      <c r="D2876" s="4">
        <v>5</v>
      </c>
      <c r="E2876" s="4">
        <v>30652.5</v>
      </c>
    </row>
    <row r="2877" spans="1:5" x14ac:dyDescent="0.25">
      <c r="A2877" s="2" t="s">
        <v>5</v>
      </c>
      <c r="B2877" s="3">
        <v>110263.5</v>
      </c>
      <c r="C2877" s="2" t="s">
        <v>8</v>
      </c>
      <c r="D2877" s="4">
        <v>25</v>
      </c>
      <c r="E2877" s="4">
        <v>136894.16666666669</v>
      </c>
    </row>
    <row r="2878" spans="1:5" x14ac:dyDescent="0.25">
      <c r="A2878" s="2" t="s">
        <v>17</v>
      </c>
      <c r="B2878" s="3">
        <v>180121.5</v>
      </c>
      <c r="C2878" s="2" t="s">
        <v>45</v>
      </c>
      <c r="D2878" s="4">
        <v>12.5</v>
      </c>
      <c r="E2878" s="4">
        <v>34693.75</v>
      </c>
    </row>
    <row r="2879" spans="1:5" x14ac:dyDescent="0.25">
      <c r="A2879" s="2" t="s">
        <v>14</v>
      </c>
      <c r="B2879" s="3">
        <v>91066.5</v>
      </c>
      <c r="C2879" s="2" t="s">
        <v>20</v>
      </c>
      <c r="D2879" s="4">
        <v>12.5</v>
      </c>
      <c r="E2879" s="4">
        <v>28085.416666666668</v>
      </c>
    </row>
    <row r="2880" spans="1:5" x14ac:dyDescent="0.25">
      <c r="A2880" s="2" t="s">
        <v>5</v>
      </c>
      <c r="B2880" s="3">
        <v>215739</v>
      </c>
      <c r="C2880" s="2" t="s">
        <v>45</v>
      </c>
      <c r="D2880" s="4">
        <v>70</v>
      </c>
      <c r="E2880" s="4">
        <v>381072.08333333337</v>
      </c>
    </row>
    <row r="2881" spans="1:5" x14ac:dyDescent="0.25">
      <c r="A2881" s="2" t="s">
        <v>5</v>
      </c>
      <c r="B2881" s="3">
        <v>49900.5</v>
      </c>
      <c r="C2881" s="2" t="s">
        <v>25</v>
      </c>
      <c r="D2881" s="4">
        <v>20</v>
      </c>
      <c r="E2881" s="4">
        <v>74191.25</v>
      </c>
    </row>
    <row r="2882" spans="1:5" x14ac:dyDescent="0.25">
      <c r="A2882" s="2" t="s">
        <v>7</v>
      </c>
      <c r="B2882" s="3">
        <v>107644.5</v>
      </c>
      <c r="C2882" s="2" t="s">
        <v>8</v>
      </c>
      <c r="D2882" s="4">
        <v>70</v>
      </c>
      <c r="E2882" s="4">
        <v>323833.75</v>
      </c>
    </row>
    <row r="2883" spans="1:5" x14ac:dyDescent="0.25">
      <c r="A2883" s="2" t="s">
        <v>5</v>
      </c>
      <c r="B2883" s="3">
        <v>125113.5</v>
      </c>
      <c r="C2883" s="2" t="s">
        <v>23</v>
      </c>
      <c r="D2883" s="4">
        <v>90</v>
      </c>
      <c r="E2883" s="4">
        <v>238535.41666666669</v>
      </c>
    </row>
    <row r="2884" spans="1:5" x14ac:dyDescent="0.25">
      <c r="A2884" s="2" t="s">
        <v>14</v>
      </c>
      <c r="B2884" s="3">
        <v>3019.5</v>
      </c>
      <c r="C2884" s="2" t="s">
        <v>68</v>
      </c>
      <c r="D2884" s="4">
        <v>165</v>
      </c>
      <c r="E2884" s="4">
        <v>374540</v>
      </c>
    </row>
    <row r="2885" spans="1:5" x14ac:dyDescent="0.25">
      <c r="A2885" s="2" t="s">
        <v>13</v>
      </c>
      <c r="B2885" s="3">
        <v>197586</v>
      </c>
      <c r="C2885" s="2" t="s">
        <v>19</v>
      </c>
      <c r="D2885" s="4">
        <v>132.5</v>
      </c>
      <c r="E2885" s="4">
        <v>385291.25</v>
      </c>
    </row>
    <row r="2886" spans="1:5" x14ac:dyDescent="0.25">
      <c r="A2886" s="2" t="s">
        <v>5</v>
      </c>
      <c r="B2886" s="3">
        <v>44410.5</v>
      </c>
      <c r="C2886" s="2" t="s">
        <v>25</v>
      </c>
      <c r="D2886" s="4">
        <v>40</v>
      </c>
      <c r="E2886" s="4">
        <v>220515</v>
      </c>
    </row>
    <row r="2887" spans="1:5" x14ac:dyDescent="0.25">
      <c r="A2887" s="2" t="s">
        <v>5</v>
      </c>
      <c r="B2887" s="3">
        <v>110259</v>
      </c>
      <c r="C2887" s="2" t="s">
        <v>8</v>
      </c>
      <c r="D2887" s="4">
        <v>65</v>
      </c>
      <c r="E2887" s="4">
        <v>295443.33333333337</v>
      </c>
    </row>
    <row r="2888" spans="1:5" x14ac:dyDescent="0.25">
      <c r="A2888" s="2" t="s">
        <v>13</v>
      </c>
      <c r="B2888" s="3">
        <v>102361.5</v>
      </c>
      <c r="C2888" s="2" t="s">
        <v>51</v>
      </c>
      <c r="D2888" s="4">
        <v>27.5</v>
      </c>
      <c r="E2888" s="4">
        <v>84688.333333333343</v>
      </c>
    </row>
    <row r="2889" spans="1:5" x14ac:dyDescent="0.25">
      <c r="A2889" s="2" t="s">
        <v>14</v>
      </c>
      <c r="B2889" s="3">
        <v>31788</v>
      </c>
      <c r="C2889" s="2" t="s">
        <v>21</v>
      </c>
      <c r="D2889" s="4">
        <v>37.5</v>
      </c>
      <c r="E2889" s="4">
        <v>131505.83333333334</v>
      </c>
    </row>
    <row r="2890" spans="1:5" x14ac:dyDescent="0.25">
      <c r="A2890" s="2" t="s">
        <v>13</v>
      </c>
      <c r="B2890" s="3">
        <v>80271</v>
      </c>
      <c r="C2890" s="2" t="s">
        <v>21</v>
      </c>
      <c r="D2890" s="4">
        <v>5</v>
      </c>
      <c r="E2890" s="4">
        <v>8870.4166666666679</v>
      </c>
    </row>
    <row r="2891" spans="1:5" x14ac:dyDescent="0.25">
      <c r="A2891" s="2" t="s">
        <v>5</v>
      </c>
      <c r="B2891" s="3">
        <v>175257</v>
      </c>
      <c r="C2891" s="2" t="s">
        <v>8</v>
      </c>
      <c r="D2891" s="4">
        <v>40</v>
      </c>
      <c r="E2891" s="4">
        <v>190599.58333333334</v>
      </c>
    </row>
    <row r="2892" spans="1:5" x14ac:dyDescent="0.25">
      <c r="A2892" s="2" t="s">
        <v>11</v>
      </c>
      <c r="B2892" s="3">
        <v>48348</v>
      </c>
      <c r="C2892" s="2" t="s">
        <v>87</v>
      </c>
      <c r="D2892" s="4">
        <v>112.5</v>
      </c>
      <c r="E2892" s="4">
        <v>376115.83333333337</v>
      </c>
    </row>
    <row r="2893" spans="1:5" x14ac:dyDescent="0.25">
      <c r="A2893" s="2" t="s">
        <v>13</v>
      </c>
      <c r="B2893" s="3">
        <v>93501</v>
      </c>
      <c r="C2893" s="2" t="s">
        <v>61</v>
      </c>
      <c r="D2893" s="4">
        <v>17.5</v>
      </c>
      <c r="E2893" s="4">
        <v>71268.333333333343</v>
      </c>
    </row>
    <row r="2894" spans="1:5" x14ac:dyDescent="0.25">
      <c r="A2894" s="2" t="s">
        <v>13</v>
      </c>
      <c r="B2894" s="3">
        <v>197572.5</v>
      </c>
      <c r="C2894" s="2" t="s">
        <v>28</v>
      </c>
      <c r="D2894" s="4">
        <v>5</v>
      </c>
      <c r="E2894" s="4">
        <v>21477.083333333336</v>
      </c>
    </row>
    <row r="2895" spans="1:5" x14ac:dyDescent="0.25">
      <c r="A2895" s="2" t="s">
        <v>5</v>
      </c>
      <c r="B2895" s="3">
        <v>186601.5</v>
      </c>
      <c r="C2895" s="2" t="s">
        <v>21</v>
      </c>
      <c r="D2895" s="4">
        <v>12.5</v>
      </c>
      <c r="E2895" s="4">
        <v>43665.833333333336</v>
      </c>
    </row>
    <row r="2896" spans="1:5" x14ac:dyDescent="0.25">
      <c r="A2896" s="2" t="s">
        <v>13</v>
      </c>
      <c r="B2896" s="3">
        <v>136755</v>
      </c>
      <c r="C2896" s="2" t="s">
        <v>76</v>
      </c>
      <c r="D2896" s="4">
        <v>12.5</v>
      </c>
      <c r="E2896" s="4">
        <v>40056.666666666672</v>
      </c>
    </row>
    <row r="2897" spans="1:5" x14ac:dyDescent="0.25">
      <c r="A2897" s="2" t="s">
        <v>5</v>
      </c>
      <c r="B2897" s="3">
        <v>93280.5</v>
      </c>
      <c r="C2897" s="2" t="s">
        <v>67</v>
      </c>
      <c r="D2897" s="4">
        <v>75</v>
      </c>
      <c r="E2897" s="4">
        <v>308532.91666666669</v>
      </c>
    </row>
    <row r="2898" spans="1:5" x14ac:dyDescent="0.25">
      <c r="A2898" s="2" t="s">
        <v>5</v>
      </c>
      <c r="B2898" s="3">
        <v>214047</v>
      </c>
      <c r="C2898" s="2" t="s">
        <v>96</v>
      </c>
      <c r="D2898" s="4">
        <v>32.5</v>
      </c>
      <c r="E2898" s="4">
        <v>253531.25</v>
      </c>
    </row>
    <row r="2899" spans="1:5" x14ac:dyDescent="0.25">
      <c r="A2899" s="2" t="s">
        <v>13</v>
      </c>
      <c r="B2899" s="3">
        <v>246658.5</v>
      </c>
      <c r="C2899" s="2" t="s">
        <v>61</v>
      </c>
      <c r="D2899" s="4">
        <v>7.5</v>
      </c>
      <c r="E2899" s="4">
        <v>17664.583333333336</v>
      </c>
    </row>
    <row r="2900" spans="1:5" x14ac:dyDescent="0.25">
      <c r="A2900" s="2" t="s">
        <v>14</v>
      </c>
      <c r="B2900" s="3">
        <v>237708</v>
      </c>
      <c r="C2900" s="2" t="s">
        <v>99</v>
      </c>
      <c r="D2900" s="4">
        <v>5</v>
      </c>
      <c r="E2900" s="4">
        <v>10141.25</v>
      </c>
    </row>
    <row r="2901" spans="1:5" x14ac:dyDescent="0.25">
      <c r="A2901" s="2" t="s">
        <v>15</v>
      </c>
      <c r="B2901" s="3">
        <v>175032</v>
      </c>
      <c r="C2901" s="2" t="s">
        <v>8</v>
      </c>
      <c r="D2901" s="4">
        <v>45</v>
      </c>
      <c r="E2901" s="4">
        <v>187397.08333333334</v>
      </c>
    </row>
    <row r="2902" spans="1:5" x14ac:dyDescent="0.25">
      <c r="A2902" s="2" t="s">
        <v>7</v>
      </c>
      <c r="B2902" s="3">
        <v>153810</v>
      </c>
      <c r="C2902" s="2" t="s">
        <v>21</v>
      </c>
      <c r="D2902" s="4">
        <v>15</v>
      </c>
      <c r="E2902" s="4">
        <v>106775.41666666667</v>
      </c>
    </row>
    <row r="2903" spans="1:5" x14ac:dyDescent="0.25">
      <c r="A2903" s="2" t="s">
        <v>9</v>
      </c>
      <c r="B2903" s="3">
        <v>283324.5</v>
      </c>
      <c r="C2903" s="2" t="s">
        <v>27</v>
      </c>
      <c r="D2903" s="4">
        <v>22.5</v>
      </c>
      <c r="E2903" s="4">
        <v>40666.666666666672</v>
      </c>
    </row>
    <row r="2904" spans="1:5" x14ac:dyDescent="0.25">
      <c r="A2904" s="2" t="s">
        <v>17</v>
      </c>
      <c r="B2904" s="3">
        <v>203296.5</v>
      </c>
      <c r="C2904" s="2" t="s">
        <v>19</v>
      </c>
      <c r="D2904" s="4">
        <v>50</v>
      </c>
      <c r="E2904" s="4">
        <v>127185</v>
      </c>
    </row>
    <row r="2905" spans="1:5" x14ac:dyDescent="0.25">
      <c r="A2905" s="2" t="s">
        <v>14</v>
      </c>
      <c r="B2905" s="3">
        <v>107284.5</v>
      </c>
      <c r="C2905" s="2" t="s">
        <v>8</v>
      </c>
      <c r="D2905" s="4">
        <v>35</v>
      </c>
      <c r="E2905" s="4">
        <v>252133.33333333334</v>
      </c>
    </row>
    <row r="2906" spans="1:5" x14ac:dyDescent="0.25">
      <c r="A2906" s="2" t="s">
        <v>15</v>
      </c>
      <c r="B2906" s="3">
        <v>217107</v>
      </c>
      <c r="C2906" s="2" t="s">
        <v>43</v>
      </c>
      <c r="D2906" s="4">
        <v>47.5</v>
      </c>
      <c r="E2906" s="4">
        <v>370066.66666666669</v>
      </c>
    </row>
    <row r="2907" spans="1:5" x14ac:dyDescent="0.25">
      <c r="A2907" s="2" t="s">
        <v>5</v>
      </c>
      <c r="B2907" s="3">
        <v>148738.5</v>
      </c>
      <c r="C2907" s="2" t="s">
        <v>16</v>
      </c>
      <c r="D2907" s="4">
        <v>52.5</v>
      </c>
      <c r="E2907" s="4">
        <v>244889.58333333334</v>
      </c>
    </row>
    <row r="2908" spans="1:5" x14ac:dyDescent="0.25">
      <c r="A2908" s="2" t="s">
        <v>13</v>
      </c>
      <c r="B2908" s="3">
        <v>69763.5</v>
      </c>
      <c r="C2908" s="2" t="s">
        <v>51</v>
      </c>
      <c r="D2908" s="4">
        <v>37.5</v>
      </c>
      <c r="E2908" s="4">
        <v>103140.83333333334</v>
      </c>
    </row>
    <row r="2909" spans="1:5" x14ac:dyDescent="0.25">
      <c r="A2909" s="2" t="s">
        <v>15</v>
      </c>
      <c r="B2909" s="3">
        <v>272128.5</v>
      </c>
      <c r="C2909" s="2" t="s">
        <v>44</v>
      </c>
      <c r="D2909" s="4">
        <v>32.5</v>
      </c>
      <c r="E2909" s="4">
        <v>88170.416666666672</v>
      </c>
    </row>
    <row r="2910" spans="1:5" x14ac:dyDescent="0.25">
      <c r="A2910" s="2" t="s">
        <v>29</v>
      </c>
      <c r="B2910" s="3">
        <v>170698.5</v>
      </c>
      <c r="C2910" s="2" t="s">
        <v>20</v>
      </c>
      <c r="D2910" s="4">
        <v>70</v>
      </c>
      <c r="E2910" s="4">
        <v>162260</v>
      </c>
    </row>
    <row r="2911" spans="1:5" x14ac:dyDescent="0.25">
      <c r="A2911" s="2" t="s">
        <v>15</v>
      </c>
      <c r="B2911" s="3">
        <v>154597.5</v>
      </c>
      <c r="C2911" s="2" t="s">
        <v>28</v>
      </c>
      <c r="D2911" s="4">
        <v>5</v>
      </c>
      <c r="E2911" s="4">
        <v>18020.416666666668</v>
      </c>
    </row>
    <row r="2912" spans="1:5" x14ac:dyDescent="0.25">
      <c r="A2912" s="2" t="s">
        <v>14</v>
      </c>
      <c r="B2912" s="3">
        <v>31738.5</v>
      </c>
      <c r="C2912" s="2" t="s">
        <v>21</v>
      </c>
      <c r="D2912" s="4">
        <v>10</v>
      </c>
      <c r="E2912" s="4">
        <v>37489.583333333336</v>
      </c>
    </row>
    <row r="2913" spans="1:5" x14ac:dyDescent="0.25">
      <c r="A2913" s="2" t="s">
        <v>11</v>
      </c>
      <c r="B2913" s="3">
        <v>110808</v>
      </c>
      <c r="C2913" s="2" t="s">
        <v>8</v>
      </c>
      <c r="D2913" s="4">
        <v>67.5</v>
      </c>
      <c r="E2913" s="4">
        <v>350927.91666666669</v>
      </c>
    </row>
    <row r="2914" spans="1:5" x14ac:dyDescent="0.25">
      <c r="A2914" s="2" t="s">
        <v>13</v>
      </c>
      <c r="B2914" s="3">
        <v>97834.5</v>
      </c>
      <c r="C2914" s="2" t="s">
        <v>51</v>
      </c>
      <c r="D2914" s="4">
        <v>17.5</v>
      </c>
      <c r="E2914" s="4">
        <v>56170.833333333336</v>
      </c>
    </row>
    <row r="2915" spans="1:5" x14ac:dyDescent="0.25">
      <c r="A2915" s="2" t="s">
        <v>62</v>
      </c>
      <c r="B2915" s="3">
        <v>229104</v>
      </c>
      <c r="C2915" s="2" t="s">
        <v>92</v>
      </c>
      <c r="D2915" s="4">
        <v>7.5</v>
      </c>
      <c r="E2915" s="4">
        <v>15809.166666666668</v>
      </c>
    </row>
    <row r="2916" spans="1:5" x14ac:dyDescent="0.25">
      <c r="A2916" s="2" t="s">
        <v>13</v>
      </c>
      <c r="B2916" s="3">
        <v>94410</v>
      </c>
      <c r="C2916" s="2" t="s">
        <v>24</v>
      </c>
      <c r="D2916" s="4">
        <v>2.5</v>
      </c>
      <c r="E2916" s="4">
        <v>7879.166666666667</v>
      </c>
    </row>
    <row r="2917" spans="1:5" x14ac:dyDescent="0.25">
      <c r="A2917" s="2" t="s">
        <v>13</v>
      </c>
      <c r="B2917" s="3">
        <v>85959</v>
      </c>
      <c r="C2917" s="2" t="s">
        <v>20</v>
      </c>
      <c r="D2917" s="4">
        <v>117.5</v>
      </c>
      <c r="E2917" s="4">
        <v>268527.08333333337</v>
      </c>
    </row>
    <row r="2918" spans="1:5" x14ac:dyDescent="0.25">
      <c r="A2918" s="2" t="s">
        <v>14</v>
      </c>
      <c r="B2918" s="3">
        <v>27787.5</v>
      </c>
      <c r="C2918" s="2" t="s">
        <v>47</v>
      </c>
      <c r="D2918" s="4">
        <v>57.5</v>
      </c>
      <c r="E2918" s="4">
        <v>289775.41666666669</v>
      </c>
    </row>
    <row r="2919" spans="1:5" x14ac:dyDescent="0.25">
      <c r="A2919" s="2" t="s">
        <v>15</v>
      </c>
      <c r="B2919" s="3">
        <v>65214</v>
      </c>
      <c r="C2919" s="2" t="s">
        <v>112</v>
      </c>
      <c r="D2919" s="4">
        <v>22.5</v>
      </c>
      <c r="E2919" s="4">
        <v>200385</v>
      </c>
    </row>
    <row r="2920" spans="1:5" x14ac:dyDescent="0.25">
      <c r="A2920" s="2" t="s">
        <v>13</v>
      </c>
      <c r="B2920" s="3">
        <v>85963.5</v>
      </c>
      <c r="C2920" s="2" t="s">
        <v>12</v>
      </c>
      <c r="D2920" s="4">
        <v>15</v>
      </c>
      <c r="E2920" s="4">
        <v>90762.916666666672</v>
      </c>
    </row>
    <row r="2921" spans="1:5" x14ac:dyDescent="0.25">
      <c r="A2921" s="2" t="s">
        <v>13</v>
      </c>
      <c r="B2921" s="3">
        <v>108936</v>
      </c>
      <c r="C2921" s="2" t="s">
        <v>8</v>
      </c>
      <c r="D2921" s="4">
        <v>52.5</v>
      </c>
      <c r="E2921" s="4">
        <v>240187.5</v>
      </c>
    </row>
    <row r="2922" spans="1:5" x14ac:dyDescent="0.25">
      <c r="A2922" s="2" t="s">
        <v>14</v>
      </c>
      <c r="B2922" s="3">
        <v>73530</v>
      </c>
      <c r="C2922" s="2" t="s">
        <v>136</v>
      </c>
      <c r="D2922" s="4">
        <v>55</v>
      </c>
      <c r="E2922" s="4">
        <v>294172.5</v>
      </c>
    </row>
    <row r="2923" spans="1:5" x14ac:dyDescent="0.25">
      <c r="A2923" s="2" t="s">
        <v>29</v>
      </c>
      <c r="B2923" s="3">
        <v>169420.5</v>
      </c>
      <c r="C2923" s="2" t="s">
        <v>25</v>
      </c>
      <c r="D2923" s="4">
        <v>20</v>
      </c>
      <c r="E2923" s="4">
        <v>85349.166666666672</v>
      </c>
    </row>
    <row r="2924" spans="1:5" x14ac:dyDescent="0.25">
      <c r="A2924" s="2" t="s">
        <v>9</v>
      </c>
      <c r="B2924" s="3">
        <v>106735.5</v>
      </c>
      <c r="C2924" s="2" t="s">
        <v>30</v>
      </c>
      <c r="D2924" s="4">
        <v>255</v>
      </c>
      <c r="E2924" s="4">
        <v>796710.83333333337</v>
      </c>
    </row>
    <row r="2925" spans="1:5" x14ac:dyDescent="0.25">
      <c r="A2925" s="2" t="s">
        <v>13</v>
      </c>
      <c r="B2925" s="3">
        <v>134892</v>
      </c>
      <c r="C2925" s="2" t="s">
        <v>8</v>
      </c>
      <c r="D2925" s="4">
        <v>5</v>
      </c>
      <c r="E2925" s="4">
        <v>28492.083333333336</v>
      </c>
    </row>
    <row r="2926" spans="1:5" x14ac:dyDescent="0.25">
      <c r="A2926" s="2" t="s">
        <v>9</v>
      </c>
      <c r="B2926" s="3">
        <v>67459.5</v>
      </c>
      <c r="C2926" s="2" t="s">
        <v>21</v>
      </c>
      <c r="D2926" s="4">
        <v>22.5</v>
      </c>
      <c r="E2926" s="4">
        <v>74572.5</v>
      </c>
    </row>
    <row r="2927" spans="1:5" x14ac:dyDescent="0.25">
      <c r="A2927" s="2" t="s">
        <v>5</v>
      </c>
      <c r="B2927" s="3">
        <v>84667.5</v>
      </c>
      <c r="C2927" s="2" t="s">
        <v>57</v>
      </c>
      <c r="D2927" s="4">
        <v>35</v>
      </c>
      <c r="E2927" s="4">
        <v>121898.33333333334</v>
      </c>
    </row>
    <row r="2928" spans="1:5" x14ac:dyDescent="0.25">
      <c r="A2928" s="2" t="s">
        <v>5</v>
      </c>
      <c r="B2928" s="3">
        <v>110196</v>
      </c>
      <c r="C2928" s="2" t="s">
        <v>8</v>
      </c>
      <c r="D2928" s="4">
        <v>165</v>
      </c>
      <c r="E2928" s="4">
        <v>886787.5</v>
      </c>
    </row>
    <row r="2929" spans="1:5" x14ac:dyDescent="0.25">
      <c r="A2929" s="2" t="s">
        <v>15</v>
      </c>
      <c r="B2929" s="3">
        <v>106866</v>
      </c>
      <c r="C2929" s="2" t="s">
        <v>30</v>
      </c>
      <c r="D2929" s="4">
        <v>367.5</v>
      </c>
      <c r="E2929" s="4">
        <v>1368331.6666666667</v>
      </c>
    </row>
    <row r="2930" spans="1:5" x14ac:dyDescent="0.25">
      <c r="A2930" s="2" t="s">
        <v>14</v>
      </c>
      <c r="B2930" s="3">
        <v>26716.5</v>
      </c>
      <c r="C2930" s="2" t="s">
        <v>19</v>
      </c>
      <c r="D2930" s="4">
        <v>240</v>
      </c>
      <c r="E2930" s="4">
        <v>737947.5</v>
      </c>
    </row>
    <row r="2931" spans="1:5" x14ac:dyDescent="0.25">
      <c r="A2931" s="2" t="s">
        <v>13</v>
      </c>
      <c r="B2931" s="3">
        <v>114264</v>
      </c>
      <c r="C2931" s="2" t="s">
        <v>12</v>
      </c>
      <c r="D2931" s="4">
        <v>17.5</v>
      </c>
      <c r="E2931" s="4">
        <v>97167.916666666672</v>
      </c>
    </row>
    <row r="2932" spans="1:5" x14ac:dyDescent="0.25">
      <c r="A2932" s="2" t="s">
        <v>17</v>
      </c>
      <c r="B2932" s="3">
        <v>237564</v>
      </c>
      <c r="C2932" s="2" t="s">
        <v>48</v>
      </c>
      <c r="D2932" s="4">
        <v>35</v>
      </c>
      <c r="E2932" s="4">
        <v>82604.166666666672</v>
      </c>
    </row>
    <row r="2933" spans="1:5" x14ac:dyDescent="0.25">
      <c r="A2933" s="2" t="s">
        <v>14</v>
      </c>
      <c r="B2933" s="3">
        <v>230814</v>
      </c>
      <c r="C2933" s="2" t="s">
        <v>115</v>
      </c>
      <c r="D2933" s="4">
        <v>5</v>
      </c>
      <c r="E2933" s="4">
        <v>39904.166666666672</v>
      </c>
    </row>
    <row r="2934" spans="1:5" x14ac:dyDescent="0.25">
      <c r="A2934" s="2" t="s">
        <v>14</v>
      </c>
      <c r="B2934" s="3">
        <v>128619</v>
      </c>
      <c r="C2934" s="2" t="s">
        <v>34</v>
      </c>
      <c r="D2934" s="4">
        <v>30</v>
      </c>
      <c r="E2934" s="4">
        <v>96456.25</v>
      </c>
    </row>
    <row r="2935" spans="1:5" x14ac:dyDescent="0.25">
      <c r="A2935" s="2" t="s">
        <v>9</v>
      </c>
      <c r="B2935" s="3">
        <v>232762.5</v>
      </c>
      <c r="C2935" s="2" t="s">
        <v>45</v>
      </c>
      <c r="D2935" s="4">
        <v>30</v>
      </c>
      <c r="E2935" s="4">
        <v>152144.16666666669</v>
      </c>
    </row>
    <row r="2936" spans="1:5" x14ac:dyDescent="0.25">
      <c r="A2936" s="2" t="s">
        <v>7</v>
      </c>
      <c r="B2936" s="3">
        <v>62658</v>
      </c>
      <c r="C2936" s="2" t="s">
        <v>51</v>
      </c>
      <c r="D2936" s="4">
        <v>40</v>
      </c>
      <c r="E2936" s="4">
        <v>130362.08333333334</v>
      </c>
    </row>
    <row r="2937" spans="1:5" x14ac:dyDescent="0.25">
      <c r="A2937" s="2" t="s">
        <v>9</v>
      </c>
      <c r="B2937" s="3">
        <v>106722</v>
      </c>
      <c r="C2937" s="2" t="s">
        <v>30</v>
      </c>
      <c r="D2937" s="4">
        <v>475</v>
      </c>
      <c r="E2937" s="4">
        <v>1527694.1666666667</v>
      </c>
    </row>
    <row r="2938" spans="1:5" x14ac:dyDescent="0.25">
      <c r="A2938" s="2" t="s">
        <v>13</v>
      </c>
      <c r="B2938" s="3">
        <v>21100.5</v>
      </c>
      <c r="C2938" s="2" t="s">
        <v>42</v>
      </c>
      <c r="D2938" s="4">
        <v>2.5</v>
      </c>
      <c r="E2938" s="4">
        <v>66490</v>
      </c>
    </row>
    <row r="2939" spans="1:5" x14ac:dyDescent="0.25">
      <c r="A2939" s="2" t="s">
        <v>11</v>
      </c>
      <c r="B2939" s="3">
        <v>49927.5</v>
      </c>
      <c r="C2939" s="2" t="s">
        <v>25</v>
      </c>
      <c r="D2939" s="4">
        <v>42.5</v>
      </c>
      <c r="E2939" s="4">
        <v>212788.33333333334</v>
      </c>
    </row>
    <row r="2940" spans="1:5" x14ac:dyDescent="0.25">
      <c r="A2940" s="2" t="s">
        <v>15</v>
      </c>
      <c r="B2940" s="3">
        <v>68301</v>
      </c>
      <c r="C2940" s="2" t="s">
        <v>43</v>
      </c>
      <c r="D2940" s="4">
        <v>107.5</v>
      </c>
      <c r="E2940" s="4">
        <v>675371.66666666674</v>
      </c>
    </row>
    <row r="2941" spans="1:5" x14ac:dyDescent="0.25">
      <c r="A2941" s="2" t="s">
        <v>9</v>
      </c>
      <c r="B2941" s="3">
        <v>26676</v>
      </c>
      <c r="C2941" s="2" t="s">
        <v>19</v>
      </c>
      <c r="D2941" s="4">
        <v>180</v>
      </c>
      <c r="E2941" s="4">
        <v>526023.33333333337</v>
      </c>
    </row>
    <row r="2942" spans="1:5" x14ac:dyDescent="0.25">
      <c r="A2942" s="2" t="s">
        <v>31</v>
      </c>
      <c r="B2942" s="3">
        <v>283554</v>
      </c>
      <c r="C2942" s="2" t="s">
        <v>27</v>
      </c>
      <c r="D2942" s="4">
        <v>20</v>
      </c>
      <c r="E2942" s="4">
        <v>25925</v>
      </c>
    </row>
    <row r="2943" spans="1:5" x14ac:dyDescent="0.25">
      <c r="A2943" s="2" t="s">
        <v>17</v>
      </c>
      <c r="B2943" s="3">
        <v>96061.5</v>
      </c>
      <c r="C2943" s="2" t="s">
        <v>38</v>
      </c>
      <c r="D2943" s="4">
        <v>2.5</v>
      </c>
      <c r="E2943" s="4">
        <v>15631.25</v>
      </c>
    </row>
    <row r="2944" spans="1:5" x14ac:dyDescent="0.25">
      <c r="A2944" s="2" t="s">
        <v>11</v>
      </c>
      <c r="B2944" s="3">
        <v>281974.5</v>
      </c>
      <c r="C2944" s="2" t="s">
        <v>20</v>
      </c>
      <c r="D2944" s="4">
        <v>87.5</v>
      </c>
      <c r="E2944" s="4">
        <v>274881.25</v>
      </c>
    </row>
    <row r="2945" spans="1:5" x14ac:dyDescent="0.25">
      <c r="A2945" s="2" t="s">
        <v>5</v>
      </c>
      <c r="B2945" s="3">
        <v>146614.5</v>
      </c>
      <c r="C2945" s="2" t="s">
        <v>22</v>
      </c>
      <c r="D2945" s="4">
        <v>40</v>
      </c>
      <c r="E2945" s="4">
        <v>148712.91666666669</v>
      </c>
    </row>
    <row r="2946" spans="1:5" x14ac:dyDescent="0.25">
      <c r="A2946" s="2" t="s">
        <v>11</v>
      </c>
      <c r="B2946" s="3">
        <v>153841.5</v>
      </c>
      <c r="C2946" s="2" t="s">
        <v>43</v>
      </c>
      <c r="D2946" s="4">
        <v>37.5</v>
      </c>
      <c r="E2946" s="4">
        <v>185719.58333333334</v>
      </c>
    </row>
    <row r="2947" spans="1:5" x14ac:dyDescent="0.25">
      <c r="A2947" s="2" t="s">
        <v>11</v>
      </c>
      <c r="B2947" s="3">
        <v>76963.5</v>
      </c>
      <c r="C2947" s="2" t="s">
        <v>16</v>
      </c>
      <c r="D2947" s="4">
        <v>27.5</v>
      </c>
      <c r="E2947" s="4">
        <v>104589.58333333334</v>
      </c>
    </row>
    <row r="2948" spans="1:5" x14ac:dyDescent="0.25">
      <c r="A2948" s="2" t="s">
        <v>15</v>
      </c>
      <c r="B2948" s="3">
        <v>70164</v>
      </c>
      <c r="C2948" s="2" t="s">
        <v>47</v>
      </c>
      <c r="D2948" s="4">
        <v>27.5</v>
      </c>
      <c r="E2948" s="4">
        <v>171460.83333333334</v>
      </c>
    </row>
    <row r="2949" spans="1:5" x14ac:dyDescent="0.25">
      <c r="A2949" s="2" t="s">
        <v>5</v>
      </c>
      <c r="B2949" s="3">
        <v>73953</v>
      </c>
      <c r="C2949" s="2" t="s">
        <v>21</v>
      </c>
      <c r="D2949" s="4">
        <v>5</v>
      </c>
      <c r="E2949" s="4">
        <v>24272.916666666668</v>
      </c>
    </row>
    <row r="2950" spans="1:5" x14ac:dyDescent="0.25">
      <c r="A2950" s="2" t="s">
        <v>13</v>
      </c>
      <c r="B2950" s="3">
        <v>108720</v>
      </c>
      <c r="C2950" s="2" t="s">
        <v>8</v>
      </c>
      <c r="D2950" s="4">
        <v>75</v>
      </c>
      <c r="E2950" s="4">
        <v>388747.91666666669</v>
      </c>
    </row>
    <row r="2951" spans="1:5" x14ac:dyDescent="0.25">
      <c r="A2951" s="2" t="s">
        <v>11</v>
      </c>
      <c r="B2951" s="3">
        <v>129487.5</v>
      </c>
      <c r="C2951" s="2" t="s">
        <v>8</v>
      </c>
      <c r="D2951" s="4">
        <v>95</v>
      </c>
      <c r="E2951" s="4">
        <v>530649.16666666674</v>
      </c>
    </row>
    <row r="2952" spans="1:5" x14ac:dyDescent="0.25">
      <c r="A2952" s="2" t="s">
        <v>13</v>
      </c>
      <c r="B2952" s="3">
        <v>108805.5</v>
      </c>
      <c r="C2952" s="2" t="s">
        <v>8</v>
      </c>
      <c r="D2952" s="4">
        <v>60</v>
      </c>
      <c r="E2952" s="4">
        <v>254090.41666666669</v>
      </c>
    </row>
    <row r="2953" spans="1:5" x14ac:dyDescent="0.25">
      <c r="A2953" s="2" t="s">
        <v>11</v>
      </c>
      <c r="B2953" s="3">
        <v>295956</v>
      </c>
      <c r="C2953" s="2" t="s">
        <v>19</v>
      </c>
      <c r="D2953" s="4">
        <v>15</v>
      </c>
      <c r="E2953" s="4">
        <v>55738.75</v>
      </c>
    </row>
    <row r="2954" spans="1:5" x14ac:dyDescent="0.25">
      <c r="A2954" s="2" t="s">
        <v>13</v>
      </c>
      <c r="B2954" s="3">
        <v>114543</v>
      </c>
      <c r="C2954" s="2" t="s">
        <v>8</v>
      </c>
      <c r="D2954" s="4">
        <v>115</v>
      </c>
      <c r="E2954" s="4">
        <v>617040.41666666674</v>
      </c>
    </row>
    <row r="2955" spans="1:5" x14ac:dyDescent="0.25">
      <c r="A2955" s="2" t="s">
        <v>9</v>
      </c>
      <c r="B2955" s="3">
        <v>152698.5</v>
      </c>
      <c r="C2955" s="2" t="s">
        <v>28</v>
      </c>
      <c r="D2955" s="4">
        <v>7.5</v>
      </c>
      <c r="E2955" s="4">
        <v>32482.5</v>
      </c>
    </row>
    <row r="2956" spans="1:5" x14ac:dyDescent="0.25">
      <c r="A2956" s="2" t="s">
        <v>9</v>
      </c>
      <c r="B2956" s="3">
        <v>188113.5</v>
      </c>
      <c r="C2956" s="2" t="s">
        <v>28</v>
      </c>
      <c r="D2956" s="4">
        <v>12.5</v>
      </c>
      <c r="E2956" s="4">
        <v>37997.916666666672</v>
      </c>
    </row>
    <row r="2957" spans="1:5" x14ac:dyDescent="0.25">
      <c r="A2957" s="2" t="s">
        <v>5</v>
      </c>
      <c r="B2957" s="3">
        <v>155772</v>
      </c>
      <c r="C2957" s="2" t="s">
        <v>138</v>
      </c>
      <c r="D2957" s="4">
        <v>12.5</v>
      </c>
      <c r="E2957" s="4">
        <v>26179.166666666668</v>
      </c>
    </row>
    <row r="2958" spans="1:5" x14ac:dyDescent="0.25">
      <c r="A2958" s="2" t="s">
        <v>9</v>
      </c>
      <c r="B2958" s="3">
        <v>25587</v>
      </c>
      <c r="C2958" s="2" t="s">
        <v>42</v>
      </c>
      <c r="D2958" s="4">
        <v>7.5</v>
      </c>
      <c r="E2958" s="4">
        <v>118289.16666666667</v>
      </c>
    </row>
    <row r="2959" spans="1:5" x14ac:dyDescent="0.25">
      <c r="A2959" s="2" t="s">
        <v>5</v>
      </c>
      <c r="B2959" s="3">
        <v>110218.5</v>
      </c>
      <c r="C2959" s="2" t="s">
        <v>8</v>
      </c>
      <c r="D2959" s="4">
        <v>82.5</v>
      </c>
      <c r="E2959" s="4">
        <v>361043.75</v>
      </c>
    </row>
    <row r="2960" spans="1:5" x14ac:dyDescent="0.25">
      <c r="A2960" s="2" t="s">
        <v>5</v>
      </c>
      <c r="B2960" s="3">
        <v>107802</v>
      </c>
      <c r="C2960" s="2" t="s">
        <v>20</v>
      </c>
      <c r="D2960" s="4">
        <v>57.5</v>
      </c>
      <c r="E2960" s="4">
        <v>135725</v>
      </c>
    </row>
    <row r="2961" spans="1:5" x14ac:dyDescent="0.25">
      <c r="A2961" s="2" t="s">
        <v>13</v>
      </c>
      <c r="B2961" s="3">
        <v>136737</v>
      </c>
      <c r="C2961" s="2" t="s">
        <v>76</v>
      </c>
      <c r="D2961" s="4">
        <v>17.5</v>
      </c>
      <c r="E2961" s="4">
        <v>80087.916666666672</v>
      </c>
    </row>
    <row r="2962" spans="1:5" x14ac:dyDescent="0.25">
      <c r="A2962" s="2" t="s">
        <v>5</v>
      </c>
      <c r="B2962" s="3">
        <v>146610</v>
      </c>
      <c r="C2962" s="2" t="s">
        <v>22</v>
      </c>
      <c r="D2962" s="4">
        <v>60</v>
      </c>
      <c r="E2962" s="4">
        <v>281565.83333333337</v>
      </c>
    </row>
    <row r="2963" spans="1:5" x14ac:dyDescent="0.25">
      <c r="A2963" s="2" t="s">
        <v>14</v>
      </c>
      <c r="B2963" s="3">
        <v>106582.5</v>
      </c>
      <c r="C2963" s="2" t="s">
        <v>30</v>
      </c>
      <c r="D2963" s="4">
        <v>297.5</v>
      </c>
      <c r="E2963" s="4">
        <v>1018547.5</v>
      </c>
    </row>
    <row r="2964" spans="1:5" x14ac:dyDescent="0.25">
      <c r="A2964" s="2" t="s">
        <v>11</v>
      </c>
      <c r="B2964" s="3">
        <v>80982</v>
      </c>
      <c r="C2964" s="2" t="s">
        <v>21</v>
      </c>
      <c r="D2964" s="4">
        <v>17.5</v>
      </c>
      <c r="E2964" s="4">
        <v>56170.833333333336</v>
      </c>
    </row>
    <row r="2965" spans="1:5" x14ac:dyDescent="0.25">
      <c r="A2965" s="2" t="s">
        <v>7</v>
      </c>
      <c r="B2965" s="3">
        <v>86076</v>
      </c>
      <c r="C2965" s="2" t="s">
        <v>21</v>
      </c>
      <c r="D2965" s="4">
        <v>27.5</v>
      </c>
      <c r="E2965" s="4">
        <v>116382.91666666667</v>
      </c>
    </row>
    <row r="2966" spans="1:5" x14ac:dyDescent="0.25">
      <c r="A2966" s="2" t="s">
        <v>29</v>
      </c>
      <c r="B2966" s="3">
        <v>170694</v>
      </c>
      <c r="C2966" s="2" t="s">
        <v>20</v>
      </c>
      <c r="D2966" s="4">
        <v>40</v>
      </c>
      <c r="E2966" s="4">
        <v>105504.58333333334</v>
      </c>
    </row>
    <row r="2967" spans="1:5" x14ac:dyDescent="0.25">
      <c r="A2967" s="2" t="s">
        <v>5</v>
      </c>
      <c r="B2967" s="3">
        <v>48775.5</v>
      </c>
      <c r="C2967" s="2" t="s">
        <v>25</v>
      </c>
      <c r="D2967" s="4">
        <v>35</v>
      </c>
      <c r="E2967" s="4">
        <v>297476.66666666669</v>
      </c>
    </row>
    <row r="2968" spans="1:5" x14ac:dyDescent="0.25">
      <c r="A2968" s="2" t="s">
        <v>17</v>
      </c>
      <c r="B2968" s="3">
        <v>102366</v>
      </c>
      <c r="C2968" s="2" t="s">
        <v>21</v>
      </c>
      <c r="D2968" s="4">
        <v>17.5</v>
      </c>
      <c r="E2968" s="4">
        <v>66998.333333333343</v>
      </c>
    </row>
    <row r="2969" spans="1:5" x14ac:dyDescent="0.25">
      <c r="A2969" s="2" t="s">
        <v>13</v>
      </c>
      <c r="B2969" s="3">
        <v>282955.5</v>
      </c>
      <c r="C2969" s="2" t="s">
        <v>27</v>
      </c>
      <c r="D2969" s="4">
        <v>75</v>
      </c>
      <c r="E2969" s="4">
        <v>126702.08333333334</v>
      </c>
    </row>
    <row r="2970" spans="1:5" x14ac:dyDescent="0.25">
      <c r="A2970" s="2" t="s">
        <v>11</v>
      </c>
      <c r="B2970" s="3">
        <v>282892.5</v>
      </c>
      <c r="C2970" s="2" t="s">
        <v>27</v>
      </c>
      <c r="D2970" s="4">
        <v>77.5</v>
      </c>
      <c r="E2970" s="4">
        <v>131912.5</v>
      </c>
    </row>
    <row r="2971" spans="1:5" x14ac:dyDescent="0.25">
      <c r="A2971" s="2" t="s">
        <v>13</v>
      </c>
      <c r="B2971" s="3">
        <v>72427.5</v>
      </c>
      <c r="C2971" s="2" t="s">
        <v>34</v>
      </c>
      <c r="D2971" s="4">
        <v>35</v>
      </c>
      <c r="E2971" s="4">
        <v>95210.833333333343</v>
      </c>
    </row>
    <row r="2972" spans="1:5" x14ac:dyDescent="0.25">
      <c r="A2972" s="2" t="s">
        <v>14</v>
      </c>
      <c r="B2972" s="3">
        <v>73521</v>
      </c>
      <c r="C2972" s="2" t="s">
        <v>88</v>
      </c>
      <c r="D2972" s="4">
        <v>115</v>
      </c>
      <c r="E2972" s="4">
        <v>472089.16666666669</v>
      </c>
    </row>
    <row r="2973" spans="1:5" x14ac:dyDescent="0.25">
      <c r="A2973" s="2" t="s">
        <v>11</v>
      </c>
      <c r="B2973" s="3">
        <v>241897.5</v>
      </c>
      <c r="C2973" s="2" t="s">
        <v>25</v>
      </c>
      <c r="D2973" s="4">
        <v>17.5</v>
      </c>
      <c r="E2973" s="4">
        <v>125431.25</v>
      </c>
    </row>
    <row r="2974" spans="1:5" x14ac:dyDescent="0.25">
      <c r="A2974" s="2" t="s">
        <v>14</v>
      </c>
      <c r="B2974" s="3">
        <v>26694</v>
      </c>
      <c r="C2974" s="2" t="s">
        <v>19</v>
      </c>
      <c r="D2974" s="4">
        <v>107.5</v>
      </c>
      <c r="E2974" s="4">
        <v>321165</v>
      </c>
    </row>
    <row r="2975" spans="1:5" x14ac:dyDescent="0.25">
      <c r="A2975" s="2" t="s">
        <v>13</v>
      </c>
      <c r="B2975" s="3">
        <v>282960</v>
      </c>
      <c r="C2975" s="2" t="s">
        <v>27</v>
      </c>
      <c r="D2975" s="4">
        <v>22.5</v>
      </c>
      <c r="E2975" s="4">
        <v>41556.25</v>
      </c>
    </row>
    <row r="2976" spans="1:5" x14ac:dyDescent="0.25">
      <c r="A2976" s="2" t="s">
        <v>14</v>
      </c>
      <c r="B2976" s="3">
        <v>284899.5</v>
      </c>
      <c r="C2976" s="2" t="s">
        <v>90</v>
      </c>
      <c r="D2976" s="4">
        <v>2.5</v>
      </c>
      <c r="E2976" s="4">
        <v>10573.333333333334</v>
      </c>
    </row>
    <row r="2977" spans="1:5" x14ac:dyDescent="0.25">
      <c r="A2977" s="2" t="s">
        <v>13</v>
      </c>
      <c r="B2977" s="3">
        <v>87957</v>
      </c>
      <c r="C2977" s="2" t="s">
        <v>44</v>
      </c>
      <c r="D2977" s="4">
        <v>62.5</v>
      </c>
      <c r="E2977" s="4">
        <v>273635.83333333337</v>
      </c>
    </row>
    <row r="2978" spans="1:5" x14ac:dyDescent="0.25">
      <c r="A2978" s="2" t="s">
        <v>11</v>
      </c>
      <c r="B2978" s="3">
        <v>272812.5</v>
      </c>
      <c r="C2978" s="2" t="s">
        <v>81</v>
      </c>
      <c r="D2978" s="4">
        <v>5</v>
      </c>
      <c r="E2978" s="4">
        <v>9607.5</v>
      </c>
    </row>
    <row r="2979" spans="1:5" x14ac:dyDescent="0.25">
      <c r="A2979" s="2" t="s">
        <v>11</v>
      </c>
      <c r="B2979" s="3">
        <v>52641</v>
      </c>
      <c r="C2979" s="2" t="s">
        <v>19</v>
      </c>
      <c r="D2979" s="4">
        <v>72.5</v>
      </c>
      <c r="E2979" s="4">
        <v>215177.5</v>
      </c>
    </row>
    <row r="2980" spans="1:5" x14ac:dyDescent="0.25">
      <c r="A2980" s="2" t="s">
        <v>5</v>
      </c>
      <c r="B2980" s="3">
        <v>283432.5</v>
      </c>
      <c r="C2980" s="2" t="s">
        <v>27</v>
      </c>
      <c r="D2980" s="4">
        <v>45</v>
      </c>
      <c r="E2980" s="4">
        <v>101209.16666666667</v>
      </c>
    </row>
    <row r="2981" spans="1:5" x14ac:dyDescent="0.25">
      <c r="A2981" s="2" t="s">
        <v>17</v>
      </c>
      <c r="B2981" s="3">
        <v>80455.5</v>
      </c>
      <c r="C2981" s="2" t="s">
        <v>21</v>
      </c>
      <c r="D2981" s="4">
        <v>10</v>
      </c>
      <c r="E2981" s="4">
        <v>38607.916666666672</v>
      </c>
    </row>
    <row r="2982" spans="1:5" x14ac:dyDescent="0.25">
      <c r="A2982" s="2" t="s">
        <v>13</v>
      </c>
      <c r="B2982" s="3">
        <v>228006</v>
      </c>
      <c r="C2982" s="2" t="s">
        <v>16</v>
      </c>
      <c r="D2982" s="4">
        <v>25</v>
      </c>
      <c r="E2982" s="4">
        <v>100878.75</v>
      </c>
    </row>
    <row r="2983" spans="1:5" x14ac:dyDescent="0.25">
      <c r="A2983" s="2" t="s">
        <v>7</v>
      </c>
      <c r="B2983" s="3">
        <v>23607</v>
      </c>
      <c r="C2983" s="2" t="s">
        <v>137</v>
      </c>
      <c r="D2983" s="4">
        <v>15</v>
      </c>
      <c r="E2983" s="4">
        <v>150975</v>
      </c>
    </row>
    <row r="2984" spans="1:5" x14ac:dyDescent="0.25">
      <c r="A2984" s="2" t="s">
        <v>5</v>
      </c>
      <c r="B2984" s="3">
        <v>110367</v>
      </c>
      <c r="C2984" s="2" t="s">
        <v>8</v>
      </c>
      <c r="D2984" s="4">
        <v>47.5</v>
      </c>
      <c r="E2984" s="4">
        <v>376598.75</v>
      </c>
    </row>
    <row r="2985" spans="1:5" x14ac:dyDescent="0.25">
      <c r="A2985" s="2" t="s">
        <v>5</v>
      </c>
      <c r="B2985" s="3">
        <v>41305.5</v>
      </c>
      <c r="C2985" s="2" t="s">
        <v>49</v>
      </c>
      <c r="D2985" s="4">
        <v>77.5</v>
      </c>
      <c r="E2985" s="4">
        <v>266112.5</v>
      </c>
    </row>
    <row r="2986" spans="1:5" x14ac:dyDescent="0.25">
      <c r="A2986" s="2" t="s">
        <v>11</v>
      </c>
      <c r="B2986" s="3">
        <v>8343</v>
      </c>
      <c r="C2986" s="2" t="s">
        <v>70</v>
      </c>
      <c r="D2986" s="4">
        <v>832.5</v>
      </c>
      <c r="E2986" s="4">
        <v>3503611.25</v>
      </c>
    </row>
    <row r="2987" spans="1:5" x14ac:dyDescent="0.25">
      <c r="A2987" s="2" t="s">
        <v>14</v>
      </c>
      <c r="B2987" s="3">
        <v>241924.5</v>
      </c>
      <c r="C2987" s="2" t="s">
        <v>25</v>
      </c>
      <c r="D2987" s="4">
        <v>5</v>
      </c>
      <c r="E2987" s="4">
        <v>29407.083333333336</v>
      </c>
    </row>
    <row r="2988" spans="1:5" x14ac:dyDescent="0.25">
      <c r="A2988" s="2" t="s">
        <v>13</v>
      </c>
      <c r="B2988" s="3">
        <v>75942</v>
      </c>
      <c r="C2988" s="2" t="s">
        <v>25</v>
      </c>
      <c r="D2988" s="4">
        <v>30</v>
      </c>
      <c r="E2988" s="4">
        <v>134962.5</v>
      </c>
    </row>
    <row r="2989" spans="1:5" x14ac:dyDescent="0.25">
      <c r="A2989" s="2" t="s">
        <v>14</v>
      </c>
      <c r="B2989" s="3">
        <v>133542</v>
      </c>
      <c r="C2989" s="2" t="s">
        <v>23</v>
      </c>
      <c r="D2989" s="4">
        <v>45</v>
      </c>
      <c r="E2989" s="4">
        <v>133437.5</v>
      </c>
    </row>
    <row r="2990" spans="1:5" x14ac:dyDescent="0.25">
      <c r="A2990" s="2" t="s">
        <v>7</v>
      </c>
      <c r="B2990" s="3">
        <v>90931.5</v>
      </c>
      <c r="C2990" s="2" t="s">
        <v>51</v>
      </c>
      <c r="D2990" s="4">
        <v>5</v>
      </c>
      <c r="E2990" s="4">
        <v>11767.916666666668</v>
      </c>
    </row>
    <row r="2991" spans="1:5" x14ac:dyDescent="0.25">
      <c r="A2991" s="2" t="s">
        <v>13</v>
      </c>
      <c r="B2991" s="3">
        <v>75978</v>
      </c>
      <c r="C2991" s="2" t="s">
        <v>25</v>
      </c>
      <c r="D2991" s="4">
        <v>22.5</v>
      </c>
      <c r="E2991" s="4">
        <v>123855.41666666667</v>
      </c>
    </row>
    <row r="2992" spans="1:5" x14ac:dyDescent="0.25">
      <c r="A2992" s="2" t="s">
        <v>7</v>
      </c>
      <c r="B2992" s="3">
        <v>176602.5</v>
      </c>
      <c r="C2992" s="2" t="s">
        <v>16</v>
      </c>
      <c r="D2992" s="4">
        <v>20</v>
      </c>
      <c r="E2992" s="4">
        <v>117704.58333333334</v>
      </c>
    </row>
    <row r="2993" spans="1:5" x14ac:dyDescent="0.25">
      <c r="A2993" s="2" t="s">
        <v>11</v>
      </c>
      <c r="B2993" s="3">
        <v>8865</v>
      </c>
      <c r="C2993" s="2" t="s">
        <v>87</v>
      </c>
      <c r="D2993" s="4">
        <v>460</v>
      </c>
      <c r="E2993" s="4">
        <v>1693156.6666666667</v>
      </c>
    </row>
    <row r="2994" spans="1:5" x14ac:dyDescent="0.25">
      <c r="A2994" s="2" t="s">
        <v>5</v>
      </c>
      <c r="B2994" s="3">
        <v>170856</v>
      </c>
      <c r="C2994" s="2" t="s">
        <v>19</v>
      </c>
      <c r="D2994" s="4">
        <v>135</v>
      </c>
      <c r="E2994" s="4">
        <v>448146.66666666669</v>
      </c>
    </row>
    <row r="2995" spans="1:5" x14ac:dyDescent="0.25">
      <c r="A2995" s="2" t="s">
        <v>11</v>
      </c>
      <c r="B2995" s="3">
        <v>273537</v>
      </c>
      <c r="C2995" s="2" t="s">
        <v>102</v>
      </c>
      <c r="D2995" s="4">
        <v>5</v>
      </c>
      <c r="E2995" s="4">
        <v>14385.833333333334</v>
      </c>
    </row>
    <row r="2996" spans="1:5" x14ac:dyDescent="0.25">
      <c r="A2996" s="2" t="s">
        <v>15</v>
      </c>
      <c r="B2996" s="3">
        <v>260046</v>
      </c>
      <c r="C2996" s="2" t="s">
        <v>8</v>
      </c>
      <c r="D2996" s="4">
        <v>47.5</v>
      </c>
      <c r="E2996" s="4">
        <v>254115.83333333334</v>
      </c>
    </row>
    <row r="2997" spans="1:5" x14ac:dyDescent="0.25">
      <c r="A2997" s="2" t="s">
        <v>13</v>
      </c>
      <c r="B2997" s="3">
        <v>215077.5</v>
      </c>
      <c r="C2997" s="2" t="s">
        <v>16</v>
      </c>
      <c r="D2997" s="4">
        <v>25</v>
      </c>
      <c r="E2997" s="4">
        <v>107817.5</v>
      </c>
    </row>
    <row r="2998" spans="1:5" x14ac:dyDescent="0.25">
      <c r="A2998" s="2" t="s">
        <v>17</v>
      </c>
      <c r="B2998" s="3">
        <v>113665.5</v>
      </c>
      <c r="C2998" s="2" t="s">
        <v>68</v>
      </c>
      <c r="D2998" s="4">
        <v>10</v>
      </c>
      <c r="E2998" s="4">
        <v>33702.5</v>
      </c>
    </row>
    <row r="2999" spans="1:5" x14ac:dyDescent="0.25">
      <c r="A2999" s="2" t="s">
        <v>14</v>
      </c>
      <c r="B2999" s="3">
        <v>272785.5</v>
      </c>
      <c r="C2999" s="2" t="s">
        <v>81</v>
      </c>
      <c r="D2999" s="4">
        <v>2.5</v>
      </c>
      <c r="E2999" s="4">
        <v>8006.25</v>
      </c>
    </row>
    <row r="3000" spans="1:5" x14ac:dyDescent="0.25">
      <c r="A3000" s="2" t="s">
        <v>15</v>
      </c>
      <c r="B3000" s="3">
        <v>230904</v>
      </c>
      <c r="C3000" s="2" t="s">
        <v>70</v>
      </c>
      <c r="D3000" s="4">
        <v>152.5</v>
      </c>
      <c r="E3000" s="4">
        <v>718224.16666666674</v>
      </c>
    </row>
    <row r="3001" spans="1:5" x14ac:dyDescent="0.25">
      <c r="A3001" s="2" t="s">
        <v>17</v>
      </c>
      <c r="B3001" s="3">
        <v>129582</v>
      </c>
      <c r="C3001" s="2" t="s">
        <v>8</v>
      </c>
      <c r="D3001" s="4">
        <v>35</v>
      </c>
      <c r="E3001" s="4">
        <v>174205.83333333334</v>
      </c>
    </row>
    <row r="3002" spans="1:5" x14ac:dyDescent="0.25">
      <c r="A3002" s="2" t="s">
        <v>5</v>
      </c>
      <c r="B3002" s="3">
        <v>103878</v>
      </c>
      <c r="C3002" s="2" t="s">
        <v>109</v>
      </c>
      <c r="D3002" s="4">
        <v>5</v>
      </c>
      <c r="E3002" s="4">
        <v>32304.583333333336</v>
      </c>
    </row>
    <row r="3003" spans="1:5" x14ac:dyDescent="0.25">
      <c r="A3003" s="2" t="s">
        <v>35</v>
      </c>
      <c r="B3003" s="3">
        <v>297108</v>
      </c>
      <c r="C3003" s="2" t="s">
        <v>19</v>
      </c>
      <c r="D3003" s="4">
        <v>2.5</v>
      </c>
      <c r="E3003" s="4">
        <v>6100</v>
      </c>
    </row>
    <row r="3004" spans="1:5" x14ac:dyDescent="0.25">
      <c r="A3004" s="2" t="s">
        <v>17</v>
      </c>
      <c r="B3004" s="3">
        <v>85900.5</v>
      </c>
      <c r="C3004" s="2" t="s">
        <v>19</v>
      </c>
      <c r="D3004" s="4">
        <v>107.5</v>
      </c>
      <c r="E3004" s="4">
        <v>408140.83333333337</v>
      </c>
    </row>
    <row r="3005" spans="1:5" x14ac:dyDescent="0.25">
      <c r="A3005" s="2" t="s">
        <v>33</v>
      </c>
      <c r="B3005" s="3">
        <v>271912.5</v>
      </c>
      <c r="C3005" s="2" t="s">
        <v>16</v>
      </c>
      <c r="D3005" s="4">
        <v>2.5</v>
      </c>
      <c r="E3005" s="4">
        <v>12682.916666666668</v>
      </c>
    </row>
    <row r="3006" spans="1:5" x14ac:dyDescent="0.25">
      <c r="A3006" s="2" t="s">
        <v>13</v>
      </c>
      <c r="B3006" s="3">
        <v>104026.5</v>
      </c>
      <c r="C3006" s="2" t="s">
        <v>25</v>
      </c>
      <c r="D3006" s="4">
        <v>15</v>
      </c>
      <c r="E3006" s="4">
        <v>40107.5</v>
      </c>
    </row>
    <row r="3007" spans="1:5" x14ac:dyDescent="0.25">
      <c r="A3007" s="2" t="s">
        <v>15</v>
      </c>
      <c r="B3007" s="3">
        <v>150660</v>
      </c>
      <c r="C3007" s="2" t="s">
        <v>8</v>
      </c>
      <c r="D3007" s="4">
        <v>60</v>
      </c>
      <c r="E3007" s="4">
        <v>242830.83333333334</v>
      </c>
    </row>
    <row r="3008" spans="1:5" x14ac:dyDescent="0.25">
      <c r="A3008" s="2" t="s">
        <v>14</v>
      </c>
      <c r="B3008" s="3">
        <v>77049</v>
      </c>
      <c r="C3008" s="2" t="s">
        <v>68</v>
      </c>
      <c r="D3008" s="4">
        <v>75</v>
      </c>
      <c r="E3008" s="4">
        <v>154685.83333333334</v>
      </c>
    </row>
    <row r="3009" spans="1:5" x14ac:dyDescent="0.25">
      <c r="A3009" s="2" t="s">
        <v>11</v>
      </c>
      <c r="B3009" s="3">
        <v>147798</v>
      </c>
      <c r="C3009" s="2" t="s">
        <v>30</v>
      </c>
      <c r="D3009" s="4">
        <v>192.5</v>
      </c>
      <c r="E3009" s="4">
        <v>731745.83333333337</v>
      </c>
    </row>
    <row r="3010" spans="1:5" x14ac:dyDescent="0.25">
      <c r="A3010" s="2" t="s">
        <v>17</v>
      </c>
      <c r="B3010" s="3">
        <v>129609</v>
      </c>
      <c r="C3010" s="2" t="s">
        <v>8</v>
      </c>
      <c r="D3010" s="4">
        <v>32.5</v>
      </c>
      <c r="E3010" s="4">
        <v>142867.08333333334</v>
      </c>
    </row>
    <row r="3011" spans="1:5" x14ac:dyDescent="0.25">
      <c r="A3011" s="2" t="s">
        <v>5</v>
      </c>
      <c r="B3011" s="3">
        <v>41278.5</v>
      </c>
      <c r="C3011" s="2" t="s">
        <v>49</v>
      </c>
      <c r="D3011" s="4">
        <v>65</v>
      </c>
      <c r="E3011" s="4">
        <v>163556.25</v>
      </c>
    </row>
    <row r="3012" spans="1:5" x14ac:dyDescent="0.25">
      <c r="A3012" s="2" t="s">
        <v>14</v>
      </c>
      <c r="B3012" s="3">
        <v>207769.5</v>
      </c>
      <c r="C3012" s="2" t="s">
        <v>92</v>
      </c>
      <c r="D3012" s="4">
        <v>17.5</v>
      </c>
      <c r="E3012" s="4">
        <v>63643.333333333336</v>
      </c>
    </row>
    <row r="3013" spans="1:5" x14ac:dyDescent="0.25">
      <c r="A3013" s="2" t="s">
        <v>9</v>
      </c>
      <c r="B3013" s="3">
        <v>84622.5</v>
      </c>
      <c r="C3013" s="2" t="s">
        <v>20</v>
      </c>
      <c r="D3013" s="4">
        <v>52.5</v>
      </c>
      <c r="E3013" s="4">
        <v>119077.08333333334</v>
      </c>
    </row>
    <row r="3014" spans="1:5" x14ac:dyDescent="0.25">
      <c r="A3014" s="2" t="s">
        <v>14</v>
      </c>
      <c r="B3014" s="3">
        <v>237415.5</v>
      </c>
      <c r="C3014" s="2" t="s">
        <v>34</v>
      </c>
      <c r="D3014" s="4">
        <v>52.5</v>
      </c>
      <c r="E3014" s="4">
        <v>143680.41666666669</v>
      </c>
    </row>
    <row r="3015" spans="1:5" x14ac:dyDescent="0.25">
      <c r="A3015" s="2" t="s">
        <v>29</v>
      </c>
      <c r="B3015" s="3">
        <v>166338</v>
      </c>
      <c r="C3015" s="2" t="s">
        <v>8</v>
      </c>
      <c r="D3015" s="4">
        <v>15</v>
      </c>
      <c r="E3015" s="4">
        <v>50731.666666666672</v>
      </c>
    </row>
    <row r="3016" spans="1:5" x14ac:dyDescent="0.25">
      <c r="A3016" s="2" t="s">
        <v>15</v>
      </c>
      <c r="B3016" s="3">
        <v>123417</v>
      </c>
      <c r="C3016" s="2" t="s">
        <v>12</v>
      </c>
      <c r="D3016" s="4">
        <v>5</v>
      </c>
      <c r="E3016" s="4">
        <v>19062.5</v>
      </c>
    </row>
    <row r="3017" spans="1:5" x14ac:dyDescent="0.25">
      <c r="A3017" s="2" t="s">
        <v>14</v>
      </c>
      <c r="B3017" s="3">
        <v>46071</v>
      </c>
      <c r="C3017" s="2" t="s">
        <v>72</v>
      </c>
      <c r="D3017" s="4">
        <v>47.5</v>
      </c>
      <c r="E3017" s="4">
        <v>329222.08333333337</v>
      </c>
    </row>
    <row r="3018" spans="1:5" x14ac:dyDescent="0.25">
      <c r="A3018" s="2" t="s">
        <v>13</v>
      </c>
      <c r="B3018" s="3">
        <v>95940</v>
      </c>
      <c r="C3018" s="2" t="s">
        <v>38</v>
      </c>
      <c r="D3018" s="4">
        <v>10</v>
      </c>
      <c r="E3018" s="4">
        <v>34566.666666666672</v>
      </c>
    </row>
    <row r="3019" spans="1:5" x14ac:dyDescent="0.25">
      <c r="A3019" s="2" t="s">
        <v>13</v>
      </c>
      <c r="B3019" s="3">
        <v>63571.5</v>
      </c>
      <c r="C3019" s="2" t="s">
        <v>34</v>
      </c>
      <c r="D3019" s="4">
        <v>7.5</v>
      </c>
      <c r="E3019" s="4">
        <v>23535.833333333336</v>
      </c>
    </row>
    <row r="3020" spans="1:5" x14ac:dyDescent="0.25">
      <c r="A3020" s="2" t="s">
        <v>14</v>
      </c>
      <c r="B3020" s="3">
        <v>203359.5</v>
      </c>
      <c r="C3020" s="2" t="s">
        <v>80</v>
      </c>
      <c r="D3020" s="4">
        <v>67.5</v>
      </c>
      <c r="E3020" s="4">
        <v>215304.58333333334</v>
      </c>
    </row>
    <row r="3021" spans="1:5" x14ac:dyDescent="0.25">
      <c r="A3021" s="2" t="s">
        <v>7</v>
      </c>
      <c r="B3021" s="3">
        <v>223501.5</v>
      </c>
      <c r="C3021" s="2" t="s">
        <v>8</v>
      </c>
      <c r="D3021" s="4">
        <v>65</v>
      </c>
      <c r="E3021" s="4">
        <v>294960.41666666669</v>
      </c>
    </row>
    <row r="3022" spans="1:5" x14ac:dyDescent="0.25">
      <c r="A3022" s="2" t="s">
        <v>15</v>
      </c>
      <c r="B3022" s="3">
        <v>170874</v>
      </c>
      <c r="C3022" s="2" t="s">
        <v>30</v>
      </c>
      <c r="D3022" s="4">
        <v>205</v>
      </c>
      <c r="E3022" s="4">
        <v>712657.91666666674</v>
      </c>
    </row>
    <row r="3023" spans="1:5" x14ac:dyDescent="0.25">
      <c r="A3023" s="2" t="s">
        <v>9</v>
      </c>
      <c r="B3023" s="3">
        <v>206185.5</v>
      </c>
      <c r="C3023" s="2" t="s">
        <v>57</v>
      </c>
      <c r="D3023" s="4">
        <v>62.5</v>
      </c>
      <c r="E3023" s="4">
        <v>258868.75</v>
      </c>
    </row>
    <row r="3024" spans="1:5" x14ac:dyDescent="0.25">
      <c r="A3024" s="2" t="s">
        <v>5</v>
      </c>
      <c r="B3024" s="3">
        <v>110164.5</v>
      </c>
      <c r="C3024" s="2" t="s">
        <v>8</v>
      </c>
      <c r="D3024" s="4">
        <v>5</v>
      </c>
      <c r="E3024" s="4">
        <v>28009.166666666668</v>
      </c>
    </row>
    <row r="3025" spans="1:5" x14ac:dyDescent="0.25">
      <c r="A3025" s="2" t="s">
        <v>35</v>
      </c>
      <c r="B3025" s="3">
        <v>223609.5</v>
      </c>
      <c r="C3025" s="2" t="s">
        <v>8</v>
      </c>
      <c r="D3025" s="4">
        <v>57.5</v>
      </c>
      <c r="E3025" s="4">
        <v>244660.83333333334</v>
      </c>
    </row>
    <row r="3026" spans="1:5" x14ac:dyDescent="0.25">
      <c r="A3026" s="2" t="s">
        <v>5</v>
      </c>
      <c r="B3026" s="3">
        <v>193315.5</v>
      </c>
      <c r="C3026" s="2" t="s">
        <v>20</v>
      </c>
      <c r="D3026" s="4">
        <v>40</v>
      </c>
      <c r="E3026" s="4">
        <v>82095.833333333343</v>
      </c>
    </row>
    <row r="3027" spans="1:5" x14ac:dyDescent="0.25">
      <c r="A3027" s="2" t="s">
        <v>9</v>
      </c>
      <c r="B3027" s="3">
        <v>106794</v>
      </c>
      <c r="C3027" s="2" t="s">
        <v>30</v>
      </c>
      <c r="D3027" s="4">
        <v>147.5</v>
      </c>
      <c r="E3027" s="4">
        <v>434650.41666666669</v>
      </c>
    </row>
    <row r="3028" spans="1:5" x14ac:dyDescent="0.25">
      <c r="A3028" s="2" t="s">
        <v>5</v>
      </c>
      <c r="B3028" s="3">
        <v>72220.5</v>
      </c>
      <c r="C3028" s="2" t="s">
        <v>16</v>
      </c>
      <c r="D3028" s="4">
        <v>37.5</v>
      </c>
      <c r="E3028" s="4">
        <v>167800.83333333334</v>
      </c>
    </row>
    <row r="3029" spans="1:5" x14ac:dyDescent="0.25">
      <c r="A3029" s="2" t="s">
        <v>5</v>
      </c>
      <c r="B3029" s="3">
        <v>150691.5</v>
      </c>
      <c r="C3029" s="2" t="s">
        <v>8</v>
      </c>
      <c r="D3029" s="4">
        <v>37.5</v>
      </c>
      <c r="E3029" s="4">
        <v>279100.41666666669</v>
      </c>
    </row>
    <row r="3030" spans="1:5" x14ac:dyDescent="0.25">
      <c r="A3030" s="2" t="s">
        <v>13</v>
      </c>
      <c r="B3030" s="3">
        <v>70506</v>
      </c>
      <c r="C3030" s="2" t="s">
        <v>43</v>
      </c>
      <c r="D3030" s="4">
        <v>87.5</v>
      </c>
      <c r="E3030" s="4">
        <v>653157.5</v>
      </c>
    </row>
    <row r="3031" spans="1:5" x14ac:dyDescent="0.25">
      <c r="A3031" s="2" t="s">
        <v>5</v>
      </c>
      <c r="B3031" s="3">
        <v>78732</v>
      </c>
      <c r="C3031" s="2" t="s">
        <v>20</v>
      </c>
      <c r="D3031" s="4">
        <v>50</v>
      </c>
      <c r="E3031" s="4">
        <v>128862.5</v>
      </c>
    </row>
    <row r="3032" spans="1:5" x14ac:dyDescent="0.25">
      <c r="A3032" s="2" t="s">
        <v>15</v>
      </c>
      <c r="B3032" s="3">
        <v>109597.5</v>
      </c>
      <c r="C3032" s="2" t="s">
        <v>8</v>
      </c>
      <c r="D3032" s="4">
        <v>32.5</v>
      </c>
      <c r="E3032" s="4">
        <v>114476.66666666667</v>
      </c>
    </row>
    <row r="3033" spans="1:5" x14ac:dyDescent="0.25">
      <c r="A3033" s="2" t="s">
        <v>7</v>
      </c>
      <c r="B3033" s="3">
        <v>107734.5</v>
      </c>
      <c r="C3033" s="2" t="s">
        <v>8</v>
      </c>
      <c r="D3033" s="4">
        <v>60</v>
      </c>
      <c r="E3033" s="4">
        <v>255767.91666666669</v>
      </c>
    </row>
    <row r="3034" spans="1:5" x14ac:dyDescent="0.25">
      <c r="A3034" s="2" t="s">
        <v>35</v>
      </c>
      <c r="B3034" s="3">
        <v>190093.5</v>
      </c>
      <c r="C3034" s="2" t="s">
        <v>8</v>
      </c>
      <c r="D3034" s="4">
        <v>72.5</v>
      </c>
      <c r="E3034" s="4">
        <v>314505.83333333337</v>
      </c>
    </row>
    <row r="3035" spans="1:5" x14ac:dyDescent="0.25">
      <c r="A3035" s="2" t="s">
        <v>14</v>
      </c>
      <c r="B3035" s="3">
        <v>76995</v>
      </c>
      <c r="C3035" s="2" t="s">
        <v>68</v>
      </c>
      <c r="D3035" s="4">
        <v>182.5</v>
      </c>
      <c r="E3035" s="4">
        <v>331026.66666666669</v>
      </c>
    </row>
    <row r="3036" spans="1:5" x14ac:dyDescent="0.25">
      <c r="A3036" s="2" t="s">
        <v>11</v>
      </c>
      <c r="B3036" s="3">
        <v>73732.5</v>
      </c>
      <c r="C3036" s="2" t="s">
        <v>38</v>
      </c>
      <c r="D3036" s="4">
        <v>25</v>
      </c>
      <c r="E3036" s="4">
        <v>51926.25</v>
      </c>
    </row>
    <row r="3037" spans="1:5" x14ac:dyDescent="0.25">
      <c r="A3037" s="2" t="s">
        <v>5</v>
      </c>
      <c r="B3037" s="3">
        <v>43533</v>
      </c>
      <c r="C3037" s="2" t="s">
        <v>74</v>
      </c>
      <c r="D3037" s="4">
        <v>20</v>
      </c>
      <c r="E3037" s="4">
        <v>260393.75</v>
      </c>
    </row>
    <row r="3038" spans="1:5" x14ac:dyDescent="0.25">
      <c r="A3038" s="2" t="s">
        <v>9</v>
      </c>
      <c r="B3038" s="3">
        <v>106677</v>
      </c>
      <c r="C3038" s="2" t="s">
        <v>30</v>
      </c>
      <c r="D3038" s="4">
        <v>280</v>
      </c>
      <c r="E3038" s="4">
        <v>1020377.5</v>
      </c>
    </row>
    <row r="3039" spans="1:5" x14ac:dyDescent="0.25">
      <c r="A3039" s="2" t="s">
        <v>14</v>
      </c>
      <c r="B3039" s="3">
        <v>99166.5</v>
      </c>
      <c r="C3039" s="2" t="s">
        <v>51</v>
      </c>
      <c r="D3039" s="4">
        <v>50</v>
      </c>
      <c r="E3039" s="4">
        <v>150873.33333333334</v>
      </c>
    </row>
    <row r="3040" spans="1:5" x14ac:dyDescent="0.25">
      <c r="A3040" s="2" t="s">
        <v>9</v>
      </c>
      <c r="B3040" s="3">
        <v>129510</v>
      </c>
      <c r="C3040" s="2" t="s">
        <v>8</v>
      </c>
      <c r="D3040" s="4">
        <v>77.5</v>
      </c>
      <c r="E3040" s="4">
        <v>330721.66666666669</v>
      </c>
    </row>
    <row r="3041" spans="1:5" x14ac:dyDescent="0.25">
      <c r="A3041" s="2" t="s">
        <v>15</v>
      </c>
      <c r="B3041" s="3">
        <v>80172</v>
      </c>
      <c r="C3041" s="2" t="s">
        <v>16</v>
      </c>
      <c r="D3041" s="4">
        <v>67.5</v>
      </c>
      <c r="E3041" s="4">
        <v>300196.25</v>
      </c>
    </row>
    <row r="3042" spans="1:5" x14ac:dyDescent="0.25">
      <c r="A3042" s="2" t="s">
        <v>13</v>
      </c>
      <c r="B3042" s="3">
        <v>108909</v>
      </c>
      <c r="C3042" s="2" t="s">
        <v>8</v>
      </c>
      <c r="D3042" s="4">
        <v>47.5</v>
      </c>
      <c r="E3042" s="4">
        <v>248600.41666666669</v>
      </c>
    </row>
    <row r="3043" spans="1:5" x14ac:dyDescent="0.25">
      <c r="A3043" s="2" t="s">
        <v>11</v>
      </c>
      <c r="B3043" s="3">
        <v>206572.5</v>
      </c>
      <c r="C3043" s="2" t="s">
        <v>66</v>
      </c>
      <c r="D3043" s="4">
        <v>2.5</v>
      </c>
      <c r="E3043" s="4">
        <v>9429.5833333333339</v>
      </c>
    </row>
    <row r="3044" spans="1:5" x14ac:dyDescent="0.25">
      <c r="A3044" s="2" t="s">
        <v>11</v>
      </c>
      <c r="B3044" s="3">
        <v>129456</v>
      </c>
      <c r="C3044" s="2" t="s">
        <v>8</v>
      </c>
      <c r="D3044" s="4">
        <v>37.5</v>
      </c>
      <c r="E3044" s="4">
        <v>188667.91666666669</v>
      </c>
    </row>
    <row r="3045" spans="1:5" x14ac:dyDescent="0.25">
      <c r="A3045" s="2" t="s">
        <v>13</v>
      </c>
      <c r="B3045" s="3">
        <v>129240</v>
      </c>
      <c r="C3045" s="2" t="s">
        <v>19</v>
      </c>
      <c r="D3045" s="4">
        <v>192.5</v>
      </c>
      <c r="E3045" s="4">
        <v>652649.16666666674</v>
      </c>
    </row>
    <row r="3046" spans="1:5" x14ac:dyDescent="0.25">
      <c r="A3046" s="2" t="s">
        <v>7</v>
      </c>
      <c r="B3046" s="3">
        <v>86017.5</v>
      </c>
      <c r="C3046" s="2" t="s">
        <v>21</v>
      </c>
      <c r="D3046" s="4">
        <v>20</v>
      </c>
      <c r="E3046" s="4">
        <v>84180</v>
      </c>
    </row>
    <row r="3047" spans="1:5" x14ac:dyDescent="0.25">
      <c r="A3047" s="2" t="s">
        <v>5</v>
      </c>
      <c r="B3047" s="3">
        <v>213300</v>
      </c>
      <c r="C3047" s="2" t="s">
        <v>23</v>
      </c>
      <c r="D3047" s="4">
        <v>155</v>
      </c>
      <c r="E3047" s="4">
        <v>465506.25</v>
      </c>
    </row>
    <row r="3048" spans="1:5" x14ac:dyDescent="0.25">
      <c r="A3048" s="2" t="s">
        <v>11</v>
      </c>
      <c r="B3048" s="3">
        <v>106632</v>
      </c>
      <c r="C3048" s="2" t="s">
        <v>30</v>
      </c>
      <c r="D3048" s="4">
        <v>560</v>
      </c>
      <c r="E3048" s="4">
        <v>1907622.5</v>
      </c>
    </row>
    <row r="3049" spans="1:5" x14ac:dyDescent="0.25">
      <c r="A3049" s="2" t="s">
        <v>13</v>
      </c>
      <c r="B3049" s="3">
        <v>70573.5</v>
      </c>
      <c r="C3049" s="2" t="s">
        <v>43</v>
      </c>
      <c r="D3049" s="4">
        <v>117.5</v>
      </c>
      <c r="E3049" s="4">
        <v>572230.83333333337</v>
      </c>
    </row>
    <row r="3050" spans="1:5" x14ac:dyDescent="0.25">
      <c r="A3050" s="2" t="s">
        <v>9</v>
      </c>
      <c r="B3050" s="3">
        <v>109818</v>
      </c>
      <c r="C3050" s="2" t="s">
        <v>8</v>
      </c>
      <c r="D3050" s="4">
        <v>100</v>
      </c>
      <c r="E3050" s="4">
        <v>492168.33333333337</v>
      </c>
    </row>
    <row r="3051" spans="1:5" x14ac:dyDescent="0.25">
      <c r="A3051" s="2" t="s">
        <v>14</v>
      </c>
      <c r="B3051" s="3">
        <v>31086</v>
      </c>
      <c r="C3051" s="2" t="s">
        <v>32</v>
      </c>
      <c r="D3051" s="4">
        <v>117.5</v>
      </c>
      <c r="E3051" s="4">
        <v>354155.83333333337</v>
      </c>
    </row>
    <row r="3052" spans="1:5" x14ac:dyDescent="0.25">
      <c r="A3052" s="2" t="s">
        <v>14</v>
      </c>
      <c r="B3052" s="3">
        <v>207778.5</v>
      </c>
      <c r="C3052" s="2" t="s">
        <v>92</v>
      </c>
      <c r="D3052" s="4">
        <v>45</v>
      </c>
      <c r="E3052" s="4">
        <v>146120.41666666669</v>
      </c>
    </row>
    <row r="3053" spans="1:5" x14ac:dyDescent="0.25">
      <c r="A3053" s="2" t="s">
        <v>5</v>
      </c>
      <c r="B3053" s="3">
        <v>85927.5</v>
      </c>
      <c r="C3053" s="2" t="s">
        <v>43</v>
      </c>
      <c r="D3053" s="4">
        <v>92.5</v>
      </c>
      <c r="E3053" s="4">
        <v>610660.83333333337</v>
      </c>
    </row>
    <row r="3054" spans="1:5" x14ac:dyDescent="0.25">
      <c r="A3054" s="2" t="s">
        <v>13</v>
      </c>
      <c r="B3054" s="3">
        <v>114286.5</v>
      </c>
      <c r="C3054" s="2" t="s">
        <v>12</v>
      </c>
      <c r="D3054" s="4">
        <v>2.5</v>
      </c>
      <c r="E3054" s="4">
        <v>10675</v>
      </c>
    </row>
    <row r="3055" spans="1:5" x14ac:dyDescent="0.25">
      <c r="A3055" s="2" t="s">
        <v>5</v>
      </c>
      <c r="B3055" s="3">
        <v>156996</v>
      </c>
      <c r="C3055" s="2" t="s">
        <v>25</v>
      </c>
      <c r="D3055" s="4">
        <v>10</v>
      </c>
      <c r="E3055" s="4">
        <v>66515.416666666672</v>
      </c>
    </row>
    <row r="3056" spans="1:5" x14ac:dyDescent="0.25">
      <c r="A3056" s="2" t="s">
        <v>15</v>
      </c>
      <c r="B3056" s="3">
        <v>86206.5</v>
      </c>
      <c r="C3056" s="2" t="s">
        <v>21</v>
      </c>
      <c r="D3056" s="4">
        <v>25</v>
      </c>
      <c r="E3056" s="4">
        <v>110155.83333333334</v>
      </c>
    </row>
    <row r="3057" spans="1:5" x14ac:dyDescent="0.25">
      <c r="A3057" s="2" t="s">
        <v>14</v>
      </c>
      <c r="B3057" s="3">
        <v>89806.5</v>
      </c>
      <c r="C3057" s="2" t="s">
        <v>19</v>
      </c>
      <c r="D3057" s="4">
        <v>192.5</v>
      </c>
      <c r="E3057" s="4">
        <v>655038.33333333337</v>
      </c>
    </row>
    <row r="3058" spans="1:5" x14ac:dyDescent="0.25">
      <c r="A3058" s="2" t="s">
        <v>13</v>
      </c>
      <c r="B3058" s="3">
        <v>283446</v>
      </c>
      <c r="C3058" s="2" t="s">
        <v>27</v>
      </c>
      <c r="D3058" s="4">
        <v>22.5</v>
      </c>
      <c r="E3058" s="4">
        <v>37616.666666666672</v>
      </c>
    </row>
    <row r="3059" spans="1:5" x14ac:dyDescent="0.25">
      <c r="A3059" s="2" t="s">
        <v>17</v>
      </c>
      <c r="B3059" s="3">
        <v>96057</v>
      </c>
      <c r="C3059" s="2" t="s">
        <v>38</v>
      </c>
      <c r="D3059" s="4">
        <v>2.5</v>
      </c>
      <c r="E3059" s="4">
        <v>6100</v>
      </c>
    </row>
    <row r="3060" spans="1:5" x14ac:dyDescent="0.25">
      <c r="A3060" s="2" t="s">
        <v>14</v>
      </c>
      <c r="B3060" s="3">
        <v>237672</v>
      </c>
      <c r="C3060" s="2" t="s">
        <v>99</v>
      </c>
      <c r="D3060" s="4">
        <v>2.5</v>
      </c>
      <c r="E3060" s="4">
        <v>4371.666666666667</v>
      </c>
    </row>
    <row r="3061" spans="1:5" x14ac:dyDescent="0.25">
      <c r="A3061" s="2" t="s">
        <v>5</v>
      </c>
      <c r="B3061" s="3">
        <v>64422</v>
      </c>
      <c r="C3061" s="2" t="s">
        <v>21</v>
      </c>
      <c r="D3061" s="4">
        <v>2.5</v>
      </c>
      <c r="E3061" s="4">
        <v>12428.75</v>
      </c>
    </row>
    <row r="3062" spans="1:5" x14ac:dyDescent="0.25">
      <c r="A3062" s="2" t="s">
        <v>13</v>
      </c>
      <c r="B3062" s="3">
        <v>68238</v>
      </c>
      <c r="C3062" s="2" t="s">
        <v>126</v>
      </c>
      <c r="D3062" s="4">
        <v>2.5</v>
      </c>
      <c r="E3062" s="4">
        <v>14563.75</v>
      </c>
    </row>
    <row r="3063" spans="1:5" x14ac:dyDescent="0.25">
      <c r="A3063" s="2" t="s">
        <v>14</v>
      </c>
      <c r="B3063" s="3">
        <v>199030.5</v>
      </c>
      <c r="C3063" s="2" t="s">
        <v>28</v>
      </c>
      <c r="D3063" s="4">
        <v>7.5</v>
      </c>
      <c r="E3063" s="4">
        <v>56170.833333333336</v>
      </c>
    </row>
    <row r="3064" spans="1:5" x14ac:dyDescent="0.25">
      <c r="A3064" s="2" t="s">
        <v>15</v>
      </c>
      <c r="B3064" s="3">
        <v>113814</v>
      </c>
      <c r="C3064" s="2" t="s">
        <v>47</v>
      </c>
      <c r="D3064" s="4">
        <v>22.5</v>
      </c>
      <c r="E3064" s="4">
        <v>87255.416666666672</v>
      </c>
    </row>
    <row r="3065" spans="1:5" x14ac:dyDescent="0.25">
      <c r="A3065" s="2" t="s">
        <v>14</v>
      </c>
      <c r="B3065" s="3">
        <v>77881.5</v>
      </c>
      <c r="C3065" s="2" t="s">
        <v>16</v>
      </c>
      <c r="D3065" s="4">
        <v>67.5</v>
      </c>
      <c r="E3065" s="4">
        <v>297171.66666666669</v>
      </c>
    </row>
    <row r="3066" spans="1:5" x14ac:dyDescent="0.25">
      <c r="A3066" s="2" t="s">
        <v>5</v>
      </c>
      <c r="B3066" s="3">
        <v>148176</v>
      </c>
      <c r="C3066" s="2" t="s">
        <v>61</v>
      </c>
      <c r="D3066" s="4">
        <v>20</v>
      </c>
      <c r="E3066" s="4">
        <v>59271.666666666672</v>
      </c>
    </row>
    <row r="3067" spans="1:5" x14ac:dyDescent="0.25">
      <c r="A3067" s="2" t="s">
        <v>14</v>
      </c>
      <c r="B3067" s="3">
        <v>62856</v>
      </c>
      <c r="C3067" s="2" t="s">
        <v>114</v>
      </c>
      <c r="D3067" s="4">
        <v>10</v>
      </c>
      <c r="E3067" s="4">
        <v>90457.916666666672</v>
      </c>
    </row>
    <row r="3068" spans="1:5" x14ac:dyDescent="0.25">
      <c r="A3068" s="2" t="s">
        <v>14</v>
      </c>
      <c r="B3068" s="3">
        <v>106569</v>
      </c>
      <c r="C3068" s="2" t="s">
        <v>30</v>
      </c>
      <c r="D3068" s="4">
        <v>505</v>
      </c>
      <c r="E3068" s="4">
        <v>1811242.5</v>
      </c>
    </row>
    <row r="3069" spans="1:5" x14ac:dyDescent="0.25">
      <c r="A3069" s="2" t="s">
        <v>11</v>
      </c>
      <c r="B3069" s="3">
        <v>206554.5</v>
      </c>
      <c r="C3069" s="2" t="s">
        <v>20</v>
      </c>
      <c r="D3069" s="4">
        <v>192.5</v>
      </c>
      <c r="E3069" s="4">
        <v>431829.16666666669</v>
      </c>
    </row>
    <row r="3070" spans="1:5" x14ac:dyDescent="0.25">
      <c r="A3070" s="2" t="s">
        <v>9</v>
      </c>
      <c r="B3070" s="3">
        <v>77472</v>
      </c>
      <c r="C3070" s="2" t="s">
        <v>87</v>
      </c>
      <c r="D3070" s="4">
        <v>35</v>
      </c>
      <c r="E3070" s="4">
        <v>105860.41666666667</v>
      </c>
    </row>
    <row r="3071" spans="1:5" x14ac:dyDescent="0.25">
      <c r="A3071" s="2" t="s">
        <v>5</v>
      </c>
      <c r="B3071" s="3">
        <v>85977</v>
      </c>
      <c r="C3071" s="2" t="s">
        <v>20</v>
      </c>
      <c r="D3071" s="4">
        <v>117.5</v>
      </c>
      <c r="E3071" s="4">
        <v>250481.25</v>
      </c>
    </row>
    <row r="3072" spans="1:5" x14ac:dyDescent="0.25">
      <c r="A3072" s="2" t="s">
        <v>13</v>
      </c>
      <c r="B3072" s="3">
        <v>176868</v>
      </c>
      <c r="C3072" s="2" t="s">
        <v>16</v>
      </c>
      <c r="D3072" s="4">
        <v>10</v>
      </c>
      <c r="E3072" s="4">
        <v>39243.333333333336</v>
      </c>
    </row>
    <row r="3073" spans="1:5" x14ac:dyDescent="0.25">
      <c r="A3073" s="2" t="s">
        <v>11</v>
      </c>
      <c r="B3073" s="3">
        <v>286524</v>
      </c>
      <c r="C3073" s="2" t="s">
        <v>87</v>
      </c>
      <c r="D3073" s="4">
        <v>107.5</v>
      </c>
      <c r="E3073" s="4">
        <v>476003.33333333337</v>
      </c>
    </row>
    <row r="3074" spans="1:5" x14ac:dyDescent="0.25">
      <c r="A3074" s="2" t="s">
        <v>7</v>
      </c>
      <c r="B3074" s="3">
        <v>85995</v>
      </c>
      <c r="C3074" s="2" t="s">
        <v>21</v>
      </c>
      <c r="D3074" s="4">
        <v>32.5</v>
      </c>
      <c r="E3074" s="4">
        <v>152677.91666666669</v>
      </c>
    </row>
    <row r="3075" spans="1:5" x14ac:dyDescent="0.25">
      <c r="A3075" s="2" t="s">
        <v>14</v>
      </c>
      <c r="B3075" s="3">
        <v>107244</v>
      </c>
      <c r="C3075" s="2" t="s">
        <v>8</v>
      </c>
      <c r="D3075" s="4">
        <v>82.5</v>
      </c>
      <c r="E3075" s="4">
        <v>406260</v>
      </c>
    </row>
    <row r="3076" spans="1:5" x14ac:dyDescent="0.25">
      <c r="A3076" s="2" t="s">
        <v>5</v>
      </c>
      <c r="B3076" s="3">
        <v>110241</v>
      </c>
      <c r="C3076" s="2" t="s">
        <v>8</v>
      </c>
      <c r="D3076" s="4">
        <v>132.5</v>
      </c>
      <c r="E3076" s="4">
        <v>761178.33333333337</v>
      </c>
    </row>
    <row r="3077" spans="1:5" x14ac:dyDescent="0.25">
      <c r="A3077" s="2" t="s">
        <v>5</v>
      </c>
      <c r="B3077" s="3">
        <v>273492</v>
      </c>
      <c r="C3077" s="2" t="s">
        <v>102</v>
      </c>
      <c r="D3077" s="4">
        <v>10</v>
      </c>
      <c r="E3077" s="4">
        <v>34770</v>
      </c>
    </row>
    <row r="3078" spans="1:5" x14ac:dyDescent="0.25">
      <c r="A3078" s="2" t="s">
        <v>5</v>
      </c>
      <c r="B3078" s="3">
        <v>83907</v>
      </c>
      <c r="C3078" s="2" t="s">
        <v>78</v>
      </c>
      <c r="D3078" s="4">
        <v>7.5</v>
      </c>
      <c r="E3078" s="4">
        <v>24628.75</v>
      </c>
    </row>
    <row r="3079" spans="1:5" x14ac:dyDescent="0.25">
      <c r="A3079" s="2" t="s">
        <v>9</v>
      </c>
      <c r="B3079" s="3">
        <v>283216.5</v>
      </c>
      <c r="C3079" s="2" t="s">
        <v>27</v>
      </c>
      <c r="D3079" s="4">
        <v>47.5</v>
      </c>
      <c r="E3079" s="4">
        <v>78537.5</v>
      </c>
    </row>
    <row r="3080" spans="1:5" x14ac:dyDescent="0.25">
      <c r="A3080" s="2" t="s">
        <v>14</v>
      </c>
      <c r="B3080" s="3">
        <v>283081.5</v>
      </c>
      <c r="C3080" s="2" t="s">
        <v>27</v>
      </c>
      <c r="D3080" s="4">
        <v>77.5</v>
      </c>
      <c r="E3080" s="4">
        <v>143858.33333333334</v>
      </c>
    </row>
    <row r="3081" spans="1:5" x14ac:dyDescent="0.25">
      <c r="A3081" s="2" t="s">
        <v>29</v>
      </c>
      <c r="B3081" s="3">
        <v>283464</v>
      </c>
      <c r="C3081" s="2" t="s">
        <v>27</v>
      </c>
      <c r="D3081" s="4">
        <v>32.5</v>
      </c>
      <c r="E3081" s="4">
        <v>65829.166666666672</v>
      </c>
    </row>
    <row r="3082" spans="1:5" x14ac:dyDescent="0.25">
      <c r="A3082" s="2" t="s">
        <v>5</v>
      </c>
      <c r="B3082" s="3">
        <v>191610</v>
      </c>
      <c r="C3082" s="2" t="s">
        <v>19</v>
      </c>
      <c r="D3082" s="4">
        <v>110</v>
      </c>
      <c r="E3082" s="4">
        <v>374540</v>
      </c>
    </row>
    <row r="3083" spans="1:5" x14ac:dyDescent="0.25">
      <c r="A3083" s="2" t="s">
        <v>9</v>
      </c>
      <c r="B3083" s="3">
        <v>151749</v>
      </c>
      <c r="C3083" s="2" t="s">
        <v>16</v>
      </c>
      <c r="D3083" s="4">
        <v>27.5</v>
      </c>
      <c r="E3083" s="4">
        <v>111604.58333333334</v>
      </c>
    </row>
    <row r="3084" spans="1:5" x14ac:dyDescent="0.25">
      <c r="A3084" s="2" t="s">
        <v>11</v>
      </c>
      <c r="B3084" s="3">
        <v>102343.5</v>
      </c>
      <c r="C3084" s="2" t="s">
        <v>95</v>
      </c>
      <c r="D3084" s="4">
        <v>122.5</v>
      </c>
      <c r="E3084" s="4">
        <v>505308.75</v>
      </c>
    </row>
    <row r="3085" spans="1:5" x14ac:dyDescent="0.25">
      <c r="A3085" s="2" t="s">
        <v>17</v>
      </c>
      <c r="B3085" s="3">
        <v>108976.5</v>
      </c>
      <c r="C3085" s="2" t="s">
        <v>8</v>
      </c>
      <c r="D3085" s="4">
        <v>97.5</v>
      </c>
      <c r="E3085" s="4">
        <v>413580</v>
      </c>
    </row>
    <row r="3086" spans="1:5" x14ac:dyDescent="0.25">
      <c r="A3086" s="2" t="s">
        <v>15</v>
      </c>
      <c r="B3086" s="3">
        <v>45639</v>
      </c>
      <c r="C3086" s="2" t="s">
        <v>47</v>
      </c>
      <c r="D3086" s="4">
        <v>2.5</v>
      </c>
      <c r="E3086" s="4">
        <v>31491.25</v>
      </c>
    </row>
    <row r="3087" spans="1:5" x14ac:dyDescent="0.25">
      <c r="A3087" s="2" t="s">
        <v>5</v>
      </c>
      <c r="B3087" s="3">
        <v>198724.5</v>
      </c>
      <c r="C3087" s="2" t="s">
        <v>45</v>
      </c>
      <c r="D3087" s="4">
        <v>45</v>
      </c>
      <c r="E3087" s="4">
        <v>194590</v>
      </c>
    </row>
    <row r="3088" spans="1:5" x14ac:dyDescent="0.25">
      <c r="A3088" s="2" t="s">
        <v>14</v>
      </c>
      <c r="B3088" s="3">
        <v>241906.5</v>
      </c>
      <c r="C3088" s="2" t="s">
        <v>25</v>
      </c>
      <c r="D3088" s="4">
        <v>2.5</v>
      </c>
      <c r="E3088" s="4">
        <v>11945.833333333334</v>
      </c>
    </row>
    <row r="3089" spans="1:5" x14ac:dyDescent="0.25">
      <c r="A3089" s="2" t="s">
        <v>13</v>
      </c>
      <c r="B3089" s="3">
        <v>282951</v>
      </c>
      <c r="C3089" s="2" t="s">
        <v>27</v>
      </c>
      <c r="D3089" s="4">
        <v>7.5</v>
      </c>
      <c r="E3089" s="4">
        <v>14487.5</v>
      </c>
    </row>
    <row r="3090" spans="1:5" x14ac:dyDescent="0.25">
      <c r="A3090" s="2" t="s">
        <v>14</v>
      </c>
      <c r="B3090" s="3">
        <v>154710</v>
      </c>
      <c r="C3090" s="2" t="s">
        <v>28</v>
      </c>
      <c r="D3090" s="4">
        <v>5</v>
      </c>
      <c r="E3090" s="4">
        <v>14106.25</v>
      </c>
    </row>
    <row r="3091" spans="1:5" x14ac:dyDescent="0.25">
      <c r="A3091" s="2" t="s">
        <v>11</v>
      </c>
      <c r="B3091" s="3">
        <v>225468</v>
      </c>
      <c r="C3091" s="2" t="s">
        <v>25</v>
      </c>
      <c r="D3091" s="4">
        <v>10</v>
      </c>
      <c r="E3091" s="4">
        <v>146501.66666666669</v>
      </c>
    </row>
    <row r="3092" spans="1:5" x14ac:dyDescent="0.25">
      <c r="A3092" s="2" t="s">
        <v>5</v>
      </c>
      <c r="B3092" s="3">
        <v>117004.5</v>
      </c>
      <c r="C3092" s="2" t="s">
        <v>61</v>
      </c>
      <c r="D3092" s="4">
        <v>12.5</v>
      </c>
      <c r="E3092" s="4">
        <v>35303.75</v>
      </c>
    </row>
    <row r="3093" spans="1:5" x14ac:dyDescent="0.25">
      <c r="A3093" s="2" t="s">
        <v>14</v>
      </c>
      <c r="B3093" s="3">
        <v>79524</v>
      </c>
      <c r="C3093" s="2" t="s">
        <v>80</v>
      </c>
      <c r="D3093" s="4">
        <v>75</v>
      </c>
      <c r="E3093" s="4">
        <v>233909.58333333334</v>
      </c>
    </row>
    <row r="3094" spans="1:5" x14ac:dyDescent="0.25">
      <c r="A3094" s="2" t="s">
        <v>13</v>
      </c>
      <c r="B3094" s="3">
        <v>175189.5</v>
      </c>
      <c r="C3094" s="2" t="s">
        <v>8</v>
      </c>
      <c r="D3094" s="4">
        <v>27.5</v>
      </c>
      <c r="E3094" s="4">
        <v>120398.75</v>
      </c>
    </row>
    <row r="3095" spans="1:5" x14ac:dyDescent="0.25">
      <c r="A3095" s="2" t="s">
        <v>14</v>
      </c>
      <c r="B3095" s="3">
        <v>197262</v>
      </c>
      <c r="C3095" s="2" t="s">
        <v>30</v>
      </c>
      <c r="D3095" s="4">
        <v>167.5</v>
      </c>
      <c r="E3095" s="4">
        <v>547271.66666666674</v>
      </c>
    </row>
    <row r="3096" spans="1:5" x14ac:dyDescent="0.25">
      <c r="A3096" s="2" t="s">
        <v>7</v>
      </c>
      <c r="B3096" s="3">
        <v>202941</v>
      </c>
      <c r="C3096" s="2" t="s">
        <v>16</v>
      </c>
      <c r="D3096" s="4">
        <v>10</v>
      </c>
      <c r="E3096" s="4">
        <v>44174.166666666672</v>
      </c>
    </row>
    <row r="3097" spans="1:5" x14ac:dyDescent="0.25">
      <c r="A3097" s="2" t="s">
        <v>14</v>
      </c>
      <c r="B3097" s="3">
        <v>191596.5</v>
      </c>
      <c r="C3097" s="2" t="s">
        <v>87</v>
      </c>
      <c r="D3097" s="4">
        <v>40</v>
      </c>
      <c r="E3097" s="4">
        <v>122152.5</v>
      </c>
    </row>
    <row r="3098" spans="1:5" x14ac:dyDescent="0.25">
      <c r="A3098" s="2" t="s">
        <v>9</v>
      </c>
      <c r="B3098" s="3">
        <v>131742</v>
      </c>
      <c r="C3098" s="2" t="s">
        <v>21</v>
      </c>
      <c r="D3098" s="4">
        <v>15</v>
      </c>
      <c r="E3098" s="4">
        <v>68675.833333333343</v>
      </c>
    </row>
    <row r="3099" spans="1:5" x14ac:dyDescent="0.25">
      <c r="A3099" s="2" t="s">
        <v>13</v>
      </c>
      <c r="B3099" s="3">
        <v>108931.5</v>
      </c>
      <c r="C3099" s="2" t="s">
        <v>8</v>
      </c>
      <c r="D3099" s="4">
        <v>87.5</v>
      </c>
      <c r="E3099" s="4">
        <v>456254.58333333337</v>
      </c>
    </row>
    <row r="3100" spans="1:5" x14ac:dyDescent="0.25">
      <c r="A3100" s="2" t="s">
        <v>15</v>
      </c>
      <c r="B3100" s="3">
        <v>123412.5</v>
      </c>
      <c r="C3100" s="2" t="s">
        <v>12</v>
      </c>
      <c r="D3100" s="4">
        <v>5</v>
      </c>
      <c r="E3100" s="4">
        <v>18477.916666666668</v>
      </c>
    </row>
    <row r="3101" spans="1:5" x14ac:dyDescent="0.25">
      <c r="A3101" s="2" t="s">
        <v>11</v>
      </c>
      <c r="B3101" s="3">
        <v>81049.5</v>
      </c>
      <c r="C3101" s="2" t="s">
        <v>21</v>
      </c>
      <c r="D3101" s="4">
        <v>12.5</v>
      </c>
      <c r="E3101" s="4">
        <v>40107.5</v>
      </c>
    </row>
    <row r="3102" spans="1:5" x14ac:dyDescent="0.25">
      <c r="A3102" s="2" t="s">
        <v>5</v>
      </c>
      <c r="B3102" s="3">
        <v>150709.5</v>
      </c>
      <c r="C3102" s="2" t="s">
        <v>8</v>
      </c>
      <c r="D3102" s="4">
        <v>77.5</v>
      </c>
      <c r="E3102" s="4">
        <v>426135.83333333337</v>
      </c>
    </row>
    <row r="3103" spans="1:5" x14ac:dyDescent="0.25">
      <c r="A3103" s="2" t="s">
        <v>5</v>
      </c>
      <c r="B3103" s="3">
        <v>302107.5</v>
      </c>
      <c r="C3103" s="2" t="s">
        <v>54</v>
      </c>
      <c r="D3103" s="4">
        <v>7.5</v>
      </c>
      <c r="E3103" s="4">
        <v>27068.75</v>
      </c>
    </row>
    <row r="3104" spans="1:5" x14ac:dyDescent="0.25">
      <c r="A3104" s="2" t="s">
        <v>14</v>
      </c>
      <c r="B3104" s="3">
        <v>266157</v>
      </c>
      <c r="C3104" s="2" t="s">
        <v>44</v>
      </c>
      <c r="D3104" s="4">
        <v>45</v>
      </c>
      <c r="E3104" s="4">
        <v>190294.58333333334</v>
      </c>
    </row>
    <row r="3105" spans="1:5" x14ac:dyDescent="0.25">
      <c r="A3105" s="2" t="s">
        <v>13</v>
      </c>
      <c r="B3105" s="3">
        <v>108688.5</v>
      </c>
      <c r="C3105" s="2" t="s">
        <v>8</v>
      </c>
      <c r="D3105" s="4">
        <v>37.5</v>
      </c>
      <c r="E3105" s="4">
        <v>209662.08333333334</v>
      </c>
    </row>
    <row r="3106" spans="1:5" x14ac:dyDescent="0.25">
      <c r="A3106" s="2" t="s">
        <v>29</v>
      </c>
      <c r="B3106" s="3">
        <v>185035.5</v>
      </c>
      <c r="C3106" s="2" t="s">
        <v>19</v>
      </c>
      <c r="D3106" s="4">
        <v>87.5</v>
      </c>
      <c r="E3106" s="4">
        <v>268349.16666666669</v>
      </c>
    </row>
    <row r="3107" spans="1:5" x14ac:dyDescent="0.25">
      <c r="A3107" s="2" t="s">
        <v>5</v>
      </c>
      <c r="B3107" s="3">
        <v>208818</v>
      </c>
      <c r="C3107" s="2" t="s">
        <v>24</v>
      </c>
      <c r="D3107" s="4">
        <v>2.5</v>
      </c>
      <c r="E3107" s="4">
        <v>5083.3333333333339</v>
      </c>
    </row>
    <row r="3108" spans="1:5" x14ac:dyDescent="0.25">
      <c r="A3108" s="2" t="s">
        <v>14</v>
      </c>
      <c r="B3108" s="3">
        <v>49000.5</v>
      </c>
      <c r="C3108" s="2" t="s">
        <v>25</v>
      </c>
      <c r="D3108" s="4">
        <v>7.5</v>
      </c>
      <c r="E3108" s="4">
        <v>88170.416666666672</v>
      </c>
    </row>
    <row r="3109" spans="1:5" x14ac:dyDescent="0.25">
      <c r="A3109" s="2" t="s">
        <v>7</v>
      </c>
      <c r="B3109" s="3">
        <v>63747</v>
      </c>
      <c r="C3109" s="2" t="s">
        <v>51</v>
      </c>
      <c r="D3109" s="4">
        <v>22.5</v>
      </c>
      <c r="E3109" s="4">
        <v>64685.416666666672</v>
      </c>
    </row>
    <row r="3110" spans="1:5" x14ac:dyDescent="0.25">
      <c r="A3110" s="2" t="s">
        <v>11</v>
      </c>
      <c r="B3110" s="3">
        <v>90990</v>
      </c>
      <c r="C3110" s="2" t="s">
        <v>40</v>
      </c>
      <c r="D3110" s="4">
        <v>25</v>
      </c>
      <c r="E3110" s="4">
        <v>67532.083333333343</v>
      </c>
    </row>
    <row r="3111" spans="1:5" x14ac:dyDescent="0.25">
      <c r="A3111" s="2" t="s">
        <v>15</v>
      </c>
      <c r="B3111" s="3">
        <v>175077</v>
      </c>
      <c r="C3111" s="2" t="s">
        <v>8</v>
      </c>
      <c r="D3111" s="4">
        <v>35</v>
      </c>
      <c r="E3111" s="4">
        <v>205544.58333333334</v>
      </c>
    </row>
    <row r="3112" spans="1:5" x14ac:dyDescent="0.25">
      <c r="A3112" s="2" t="s">
        <v>5</v>
      </c>
      <c r="B3112" s="3">
        <v>223380</v>
      </c>
      <c r="C3112" s="2" t="s">
        <v>8</v>
      </c>
      <c r="D3112" s="4">
        <v>7.5</v>
      </c>
      <c r="E3112" s="4">
        <v>31847.083333333336</v>
      </c>
    </row>
    <row r="3113" spans="1:5" x14ac:dyDescent="0.25">
      <c r="A3113" s="2" t="s">
        <v>35</v>
      </c>
      <c r="B3113" s="3">
        <v>264510</v>
      </c>
      <c r="C3113" s="2" t="s">
        <v>34</v>
      </c>
      <c r="D3113" s="4">
        <v>32.5</v>
      </c>
      <c r="E3113" s="4">
        <v>63287.5</v>
      </c>
    </row>
    <row r="3114" spans="1:5" x14ac:dyDescent="0.25">
      <c r="A3114" s="2" t="s">
        <v>14</v>
      </c>
      <c r="B3114" s="3">
        <v>153814.5</v>
      </c>
      <c r="C3114" s="2" t="s">
        <v>21</v>
      </c>
      <c r="D3114" s="4">
        <v>7.5</v>
      </c>
      <c r="E3114" s="4">
        <v>47376.666666666672</v>
      </c>
    </row>
    <row r="3115" spans="1:5" x14ac:dyDescent="0.25">
      <c r="A3115" s="2" t="s">
        <v>13</v>
      </c>
      <c r="B3115" s="3">
        <v>125086.5</v>
      </c>
      <c r="C3115" s="2" t="s">
        <v>23</v>
      </c>
      <c r="D3115" s="4">
        <v>72.5</v>
      </c>
      <c r="E3115" s="4">
        <v>140808.33333333334</v>
      </c>
    </row>
    <row r="3116" spans="1:5" x14ac:dyDescent="0.25">
      <c r="A3116" s="2" t="s">
        <v>13</v>
      </c>
      <c r="B3116" s="3">
        <v>272763</v>
      </c>
      <c r="C3116" s="2" t="s">
        <v>81</v>
      </c>
      <c r="D3116" s="4">
        <v>2.5</v>
      </c>
      <c r="E3116" s="4">
        <v>7675.8333333333339</v>
      </c>
    </row>
    <row r="3117" spans="1:5" x14ac:dyDescent="0.25">
      <c r="A3117" s="2" t="s">
        <v>11</v>
      </c>
      <c r="B3117" s="3">
        <v>159921</v>
      </c>
      <c r="C3117" s="2" t="s">
        <v>66</v>
      </c>
      <c r="D3117" s="4">
        <v>2.5</v>
      </c>
      <c r="E3117" s="4">
        <v>10065</v>
      </c>
    </row>
    <row r="3118" spans="1:5" x14ac:dyDescent="0.25">
      <c r="A3118" s="2" t="s">
        <v>13</v>
      </c>
      <c r="B3118" s="3">
        <v>80248.5</v>
      </c>
      <c r="C3118" s="2" t="s">
        <v>57</v>
      </c>
      <c r="D3118" s="4">
        <v>37.5</v>
      </c>
      <c r="E3118" s="4">
        <v>112773.75</v>
      </c>
    </row>
    <row r="3119" spans="1:5" x14ac:dyDescent="0.25">
      <c r="A3119" s="2" t="s">
        <v>17</v>
      </c>
      <c r="B3119" s="3">
        <v>283243.5</v>
      </c>
      <c r="C3119" s="2" t="s">
        <v>27</v>
      </c>
      <c r="D3119" s="4">
        <v>57.5</v>
      </c>
      <c r="E3119" s="4">
        <v>98235.416666666672</v>
      </c>
    </row>
    <row r="3120" spans="1:5" x14ac:dyDescent="0.25">
      <c r="A3120" s="2" t="s">
        <v>11</v>
      </c>
      <c r="B3120" s="3">
        <v>106744.5</v>
      </c>
      <c r="C3120" s="2" t="s">
        <v>30</v>
      </c>
      <c r="D3120" s="4">
        <v>310</v>
      </c>
      <c r="E3120" s="4">
        <v>1093577.5</v>
      </c>
    </row>
    <row r="3121" spans="1:5" x14ac:dyDescent="0.25">
      <c r="A3121" s="2" t="s">
        <v>5</v>
      </c>
      <c r="B3121" s="3">
        <v>73921.5</v>
      </c>
      <c r="C3121" s="2" t="s">
        <v>43</v>
      </c>
      <c r="D3121" s="4">
        <v>50</v>
      </c>
      <c r="E3121" s="4">
        <v>324697.91666666669</v>
      </c>
    </row>
    <row r="3122" spans="1:5" x14ac:dyDescent="0.25">
      <c r="A3122" s="2" t="s">
        <v>5</v>
      </c>
      <c r="B3122" s="3">
        <v>282973.5</v>
      </c>
      <c r="C3122" s="2" t="s">
        <v>27</v>
      </c>
      <c r="D3122" s="4">
        <v>35</v>
      </c>
      <c r="E3122" s="4">
        <v>58458.333333333336</v>
      </c>
    </row>
    <row r="3123" spans="1:5" x14ac:dyDescent="0.25">
      <c r="A3123" s="2" t="s">
        <v>9</v>
      </c>
      <c r="B3123" s="3">
        <v>25591.5</v>
      </c>
      <c r="C3123" s="2" t="s">
        <v>42</v>
      </c>
      <c r="D3123" s="4">
        <v>7.5</v>
      </c>
      <c r="E3123" s="4">
        <v>44631.666666666672</v>
      </c>
    </row>
    <row r="3124" spans="1:5" x14ac:dyDescent="0.25">
      <c r="A3124" s="2" t="s">
        <v>29</v>
      </c>
      <c r="B3124" s="3">
        <v>174505.5</v>
      </c>
      <c r="C3124" s="2" t="s">
        <v>21</v>
      </c>
      <c r="D3124" s="4">
        <v>2.5</v>
      </c>
      <c r="E3124" s="4">
        <v>10090.416666666668</v>
      </c>
    </row>
    <row r="3125" spans="1:5" x14ac:dyDescent="0.25">
      <c r="A3125" s="2" t="s">
        <v>15</v>
      </c>
      <c r="B3125" s="3">
        <v>266166</v>
      </c>
      <c r="C3125" s="2" t="s">
        <v>44</v>
      </c>
      <c r="D3125" s="4">
        <v>25</v>
      </c>
      <c r="E3125" s="4">
        <v>116942.08333333334</v>
      </c>
    </row>
    <row r="3126" spans="1:5" x14ac:dyDescent="0.25">
      <c r="A3126" s="2" t="s">
        <v>14</v>
      </c>
      <c r="B3126" s="3">
        <v>47650.5</v>
      </c>
      <c r="C3126" s="2" t="s">
        <v>25</v>
      </c>
      <c r="D3126" s="4">
        <v>20</v>
      </c>
      <c r="E3126" s="4">
        <v>121034.16666666667</v>
      </c>
    </row>
    <row r="3127" spans="1:5" x14ac:dyDescent="0.25">
      <c r="A3127" s="2" t="s">
        <v>9</v>
      </c>
      <c r="B3127" s="3">
        <v>258246</v>
      </c>
      <c r="C3127" s="2" t="s">
        <v>34</v>
      </c>
      <c r="D3127" s="4">
        <v>10</v>
      </c>
      <c r="E3127" s="4">
        <v>67938.75</v>
      </c>
    </row>
    <row r="3128" spans="1:5" x14ac:dyDescent="0.25">
      <c r="A3128" s="2" t="s">
        <v>5</v>
      </c>
      <c r="B3128" s="3">
        <v>106542</v>
      </c>
      <c r="C3128" s="2" t="s">
        <v>30</v>
      </c>
      <c r="D3128" s="4">
        <v>30</v>
      </c>
      <c r="E3128" s="4">
        <v>116357.5</v>
      </c>
    </row>
    <row r="3129" spans="1:5" x14ac:dyDescent="0.25">
      <c r="A3129" s="2" t="s">
        <v>5</v>
      </c>
      <c r="B3129" s="3">
        <v>115366.5</v>
      </c>
      <c r="C3129" s="2" t="s">
        <v>38</v>
      </c>
      <c r="D3129" s="4">
        <v>17.5</v>
      </c>
      <c r="E3129" s="4">
        <v>44250.416666666672</v>
      </c>
    </row>
    <row r="3130" spans="1:5" x14ac:dyDescent="0.25">
      <c r="A3130" s="2" t="s">
        <v>13</v>
      </c>
      <c r="B3130" s="3">
        <v>120213</v>
      </c>
      <c r="C3130" s="2" t="s">
        <v>16</v>
      </c>
      <c r="D3130" s="4">
        <v>47.5</v>
      </c>
      <c r="E3130" s="4">
        <v>212508.75</v>
      </c>
    </row>
    <row r="3131" spans="1:5" x14ac:dyDescent="0.25">
      <c r="A3131" s="2" t="s">
        <v>5</v>
      </c>
      <c r="B3131" s="3">
        <v>147231</v>
      </c>
      <c r="C3131" s="2" t="s">
        <v>120</v>
      </c>
      <c r="D3131" s="4">
        <v>15</v>
      </c>
      <c r="E3131" s="4">
        <v>67557.5</v>
      </c>
    </row>
    <row r="3132" spans="1:5" x14ac:dyDescent="0.25">
      <c r="A3132" s="2" t="s">
        <v>13</v>
      </c>
      <c r="B3132" s="3">
        <v>36072</v>
      </c>
      <c r="C3132" s="2" t="s">
        <v>19</v>
      </c>
      <c r="D3132" s="4">
        <v>227.5</v>
      </c>
      <c r="E3132" s="4">
        <v>621666.25</v>
      </c>
    </row>
    <row r="3133" spans="1:5" x14ac:dyDescent="0.25">
      <c r="A3133" s="2" t="s">
        <v>14</v>
      </c>
      <c r="B3133" s="3">
        <v>128610</v>
      </c>
      <c r="C3133" s="2" t="s">
        <v>40</v>
      </c>
      <c r="D3133" s="4">
        <v>47.5</v>
      </c>
      <c r="E3133" s="4">
        <v>121593.33333333334</v>
      </c>
    </row>
    <row r="3134" spans="1:5" x14ac:dyDescent="0.25">
      <c r="A3134" s="2" t="s">
        <v>17</v>
      </c>
      <c r="B3134" s="3">
        <v>194215.5</v>
      </c>
      <c r="C3134" s="2" t="s">
        <v>76</v>
      </c>
      <c r="D3134" s="4">
        <v>2.5</v>
      </c>
      <c r="E3134" s="4">
        <v>11488.333333333334</v>
      </c>
    </row>
    <row r="3135" spans="1:5" x14ac:dyDescent="0.25">
      <c r="A3135" s="2" t="s">
        <v>9</v>
      </c>
      <c r="B3135" s="3">
        <v>37773</v>
      </c>
      <c r="C3135" s="2" t="s">
        <v>83</v>
      </c>
      <c r="D3135" s="4">
        <v>2.5</v>
      </c>
      <c r="E3135" s="4">
        <v>23891.666666666668</v>
      </c>
    </row>
    <row r="3136" spans="1:5" x14ac:dyDescent="0.25">
      <c r="A3136" s="2" t="s">
        <v>5</v>
      </c>
      <c r="B3136" s="3">
        <v>106929</v>
      </c>
      <c r="C3136" s="2" t="s">
        <v>30</v>
      </c>
      <c r="D3136" s="4">
        <v>165</v>
      </c>
      <c r="E3136" s="4">
        <v>573374.58333333337</v>
      </c>
    </row>
    <row r="3137" spans="1:5" x14ac:dyDescent="0.25">
      <c r="A3137" s="2" t="s">
        <v>11</v>
      </c>
      <c r="B3137" s="3">
        <v>199183.5</v>
      </c>
      <c r="C3137" s="2" t="s">
        <v>84</v>
      </c>
      <c r="D3137" s="4">
        <v>32.5</v>
      </c>
      <c r="E3137" s="4">
        <v>134886.25</v>
      </c>
    </row>
    <row r="3138" spans="1:5" x14ac:dyDescent="0.25">
      <c r="A3138" s="2" t="s">
        <v>17</v>
      </c>
      <c r="B3138" s="3">
        <v>193234.5</v>
      </c>
      <c r="C3138" s="2" t="s">
        <v>28</v>
      </c>
      <c r="D3138" s="4">
        <v>5</v>
      </c>
      <c r="E3138" s="4">
        <v>26306.25</v>
      </c>
    </row>
    <row r="3139" spans="1:5" x14ac:dyDescent="0.25">
      <c r="A3139" s="2" t="s">
        <v>5</v>
      </c>
      <c r="B3139" s="3">
        <v>221152.5</v>
      </c>
      <c r="C3139" s="2" t="s">
        <v>34</v>
      </c>
      <c r="D3139" s="4">
        <v>30</v>
      </c>
      <c r="E3139" s="4">
        <v>83468.333333333343</v>
      </c>
    </row>
    <row r="3140" spans="1:5" x14ac:dyDescent="0.25">
      <c r="A3140" s="2" t="s">
        <v>14</v>
      </c>
      <c r="B3140" s="3">
        <v>68292</v>
      </c>
      <c r="C3140" s="2" t="s">
        <v>43</v>
      </c>
      <c r="D3140" s="4">
        <v>107.5</v>
      </c>
      <c r="E3140" s="4">
        <v>680760</v>
      </c>
    </row>
    <row r="3141" spans="1:5" x14ac:dyDescent="0.25">
      <c r="A3141" s="2" t="s">
        <v>5</v>
      </c>
      <c r="B3141" s="3">
        <v>259375.5</v>
      </c>
      <c r="C3141" s="2" t="s">
        <v>34</v>
      </c>
      <c r="D3141" s="4">
        <v>30</v>
      </c>
      <c r="E3141" s="4">
        <v>75004.583333333343</v>
      </c>
    </row>
    <row r="3142" spans="1:5" x14ac:dyDescent="0.25">
      <c r="A3142" s="2" t="s">
        <v>9</v>
      </c>
      <c r="B3142" s="3">
        <v>109885.5</v>
      </c>
      <c r="C3142" s="2" t="s">
        <v>8</v>
      </c>
      <c r="D3142" s="4">
        <v>85</v>
      </c>
      <c r="E3142" s="4">
        <v>466751.66666666669</v>
      </c>
    </row>
    <row r="3143" spans="1:5" x14ac:dyDescent="0.25">
      <c r="A3143" s="2" t="s">
        <v>14</v>
      </c>
      <c r="B3143" s="3">
        <v>17788.5</v>
      </c>
      <c r="C3143" s="2" t="s">
        <v>85</v>
      </c>
      <c r="D3143" s="4">
        <v>135</v>
      </c>
      <c r="E3143" s="4">
        <v>339566.66666666669</v>
      </c>
    </row>
    <row r="3144" spans="1:5" x14ac:dyDescent="0.25">
      <c r="A3144" s="2" t="s">
        <v>11</v>
      </c>
      <c r="B3144" s="3">
        <v>110835</v>
      </c>
      <c r="C3144" s="2" t="s">
        <v>8</v>
      </c>
      <c r="D3144" s="4">
        <v>10</v>
      </c>
      <c r="E3144" s="4">
        <v>40793.75</v>
      </c>
    </row>
    <row r="3145" spans="1:5" x14ac:dyDescent="0.25">
      <c r="A3145" s="2" t="s">
        <v>14</v>
      </c>
      <c r="B3145" s="3">
        <v>3042</v>
      </c>
      <c r="C3145" s="2" t="s">
        <v>68</v>
      </c>
      <c r="D3145" s="4">
        <v>285</v>
      </c>
      <c r="E3145" s="4">
        <v>523786.66666666669</v>
      </c>
    </row>
    <row r="3146" spans="1:5" x14ac:dyDescent="0.25">
      <c r="A3146" s="2" t="s">
        <v>11</v>
      </c>
      <c r="B3146" s="3">
        <v>110857.5</v>
      </c>
      <c r="C3146" s="2" t="s">
        <v>8</v>
      </c>
      <c r="D3146" s="4">
        <v>65</v>
      </c>
      <c r="E3146" s="4">
        <v>348538.75</v>
      </c>
    </row>
    <row r="3147" spans="1:5" x14ac:dyDescent="0.25">
      <c r="A3147" s="2" t="s">
        <v>14</v>
      </c>
      <c r="B3147" s="3">
        <v>208728</v>
      </c>
      <c r="C3147" s="2" t="s">
        <v>24</v>
      </c>
      <c r="D3147" s="4">
        <v>5</v>
      </c>
      <c r="E3147" s="4">
        <v>10420.833333333334</v>
      </c>
    </row>
    <row r="3148" spans="1:5" x14ac:dyDescent="0.25">
      <c r="A3148" s="2" t="s">
        <v>15</v>
      </c>
      <c r="B3148" s="3">
        <v>123421.5</v>
      </c>
      <c r="C3148" s="2" t="s">
        <v>12</v>
      </c>
      <c r="D3148" s="4">
        <v>10</v>
      </c>
      <c r="E3148" s="4">
        <v>73428.75</v>
      </c>
    </row>
    <row r="3149" spans="1:5" x14ac:dyDescent="0.25">
      <c r="A3149" s="2" t="s">
        <v>14</v>
      </c>
      <c r="B3149" s="3">
        <v>147627</v>
      </c>
      <c r="C3149" s="2" t="s">
        <v>80</v>
      </c>
      <c r="D3149" s="4">
        <v>47.5</v>
      </c>
      <c r="E3149" s="4">
        <v>130082.5</v>
      </c>
    </row>
    <row r="3150" spans="1:5" x14ac:dyDescent="0.25">
      <c r="A3150" s="2" t="s">
        <v>5</v>
      </c>
      <c r="B3150" s="3">
        <v>73903.5</v>
      </c>
      <c r="C3150" s="2" t="s">
        <v>43</v>
      </c>
      <c r="D3150" s="4">
        <v>122.5</v>
      </c>
      <c r="E3150" s="4">
        <v>977194.58333333337</v>
      </c>
    </row>
    <row r="3151" spans="1:5" x14ac:dyDescent="0.25">
      <c r="A3151" s="2" t="s">
        <v>14</v>
      </c>
      <c r="B3151" s="3">
        <v>31063.5</v>
      </c>
      <c r="C3151" s="2" t="s">
        <v>32</v>
      </c>
      <c r="D3151" s="4">
        <v>345</v>
      </c>
      <c r="E3151" s="4">
        <v>781994.58333333337</v>
      </c>
    </row>
    <row r="3152" spans="1:5" x14ac:dyDescent="0.25">
      <c r="A3152" s="2" t="s">
        <v>14</v>
      </c>
      <c r="B3152" s="3">
        <v>97110</v>
      </c>
      <c r="C3152" s="2" t="s">
        <v>87</v>
      </c>
      <c r="D3152" s="4">
        <v>90</v>
      </c>
      <c r="E3152" s="4">
        <v>241204.16666666669</v>
      </c>
    </row>
    <row r="3153" spans="1:5" x14ac:dyDescent="0.25">
      <c r="A3153" s="2" t="s">
        <v>5</v>
      </c>
      <c r="B3153" s="3">
        <v>152635.5</v>
      </c>
      <c r="C3153" s="2" t="s">
        <v>28</v>
      </c>
      <c r="D3153" s="4">
        <v>2.5</v>
      </c>
      <c r="E3153" s="4">
        <v>5718.75</v>
      </c>
    </row>
    <row r="3154" spans="1:5" x14ac:dyDescent="0.25">
      <c r="A3154" s="2" t="s">
        <v>5</v>
      </c>
      <c r="B3154" s="3">
        <v>284566.5</v>
      </c>
      <c r="C3154" s="2" t="s">
        <v>30</v>
      </c>
      <c r="D3154" s="4">
        <v>140</v>
      </c>
      <c r="E3154" s="4">
        <v>519872.5</v>
      </c>
    </row>
    <row r="3155" spans="1:5" x14ac:dyDescent="0.25">
      <c r="A3155" s="2" t="s">
        <v>14</v>
      </c>
      <c r="B3155" s="3">
        <v>47637</v>
      </c>
      <c r="C3155" s="2" t="s">
        <v>25</v>
      </c>
      <c r="D3155" s="4">
        <v>47.5</v>
      </c>
      <c r="E3155" s="4">
        <v>313972.08333333337</v>
      </c>
    </row>
    <row r="3156" spans="1:5" x14ac:dyDescent="0.25">
      <c r="A3156" s="2" t="s">
        <v>15</v>
      </c>
      <c r="B3156" s="3">
        <v>154579.5</v>
      </c>
      <c r="C3156" s="2" t="s">
        <v>28</v>
      </c>
      <c r="D3156" s="4">
        <v>10</v>
      </c>
      <c r="E3156" s="4">
        <v>40539.583333333336</v>
      </c>
    </row>
    <row r="3157" spans="1:5" x14ac:dyDescent="0.25">
      <c r="A3157" s="2" t="s">
        <v>9</v>
      </c>
      <c r="B3157" s="3">
        <v>283189.5</v>
      </c>
      <c r="C3157" s="2" t="s">
        <v>27</v>
      </c>
      <c r="D3157" s="4">
        <v>17.5</v>
      </c>
      <c r="E3157" s="4">
        <v>26179.166666666668</v>
      </c>
    </row>
    <row r="3158" spans="1:5" x14ac:dyDescent="0.25">
      <c r="A3158" s="2" t="s">
        <v>5</v>
      </c>
      <c r="B3158" s="3">
        <v>82359</v>
      </c>
      <c r="C3158" s="2" t="s">
        <v>12</v>
      </c>
      <c r="D3158" s="4">
        <v>22.5</v>
      </c>
      <c r="E3158" s="4">
        <v>115772.91666666667</v>
      </c>
    </row>
    <row r="3159" spans="1:5" x14ac:dyDescent="0.25">
      <c r="A3159" s="2" t="s">
        <v>14</v>
      </c>
      <c r="B3159" s="3">
        <v>257593.5</v>
      </c>
      <c r="C3159" s="2" t="s">
        <v>34</v>
      </c>
      <c r="D3159" s="4">
        <v>20</v>
      </c>
      <c r="E3159" s="4">
        <v>54696.666666666672</v>
      </c>
    </row>
    <row r="3160" spans="1:5" x14ac:dyDescent="0.25">
      <c r="A3160" s="2" t="s">
        <v>7</v>
      </c>
      <c r="B3160" s="3">
        <v>107730</v>
      </c>
      <c r="C3160" s="2" t="s">
        <v>8</v>
      </c>
      <c r="D3160" s="4">
        <v>25</v>
      </c>
      <c r="E3160" s="4">
        <v>124135</v>
      </c>
    </row>
    <row r="3161" spans="1:5" x14ac:dyDescent="0.25">
      <c r="A3161" s="2" t="s">
        <v>14</v>
      </c>
      <c r="B3161" s="3">
        <v>107325</v>
      </c>
      <c r="C3161" s="2" t="s">
        <v>8</v>
      </c>
      <c r="D3161" s="4">
        <v>52.5</v>
      </c>
      <c r="E3161" s="4">
        <v>342464.16666666669</v>
      </c>
    </row>
    <row r="3162" spans="1:5" x14ac:dyDescent="0.25">
      <c r="A3162" s="2" t="s">
        <v>11</v>
      </c>
      <c r="B3162" s="3">
        <v>300456</v>
      </c>
      <c r="C3162" s="2" t="s">
        <v>69</v>
      </c>
      <c r="D3162" s="4">
        <v>52.5</v>
      </c>
      <c r="E3162" s="4">
        <v>178475.83333333334</v>
      </c>
    </row>
    <row r="3163" spans="1:5" x14ac:dyDescent="0.25">
      <c r="A3163" s="2" t="s">
        <v>15</v>
      </c>
      <c r="B3163" s="3">
        <v>265122</v>
      </c>
      <c r="C3163" s="2" t="s">
        <v>8</v>
      </c>
      <c r="D3163" s="4">
        <v>15</v>
      </c>
      <c r="E3163" s="4">
        <v>71471.666666666672</v>
      </c>
    </row>
    <row r="3164" spans="1:5" x14ac:dyDescent="0.25">
      <c r="A3164" s="2" t="s">
        <v>5</v>
      </c>
      <c r="B3164" s="3">
        <v>221076</v>
      </c>
      <c r="C3164" s="2" t="s">
        <v>34</v>
      </c>
      <c r="D3164" s="4">
        <v>37.5</v>
      </c>
      <c r="E3164" s="4">
        <v>158371.25</v>
      </c>
    </row>
    <row r="3165" spans="1:5" x14ac:dyDescent="0.25">
      <c r="A3165" s="2" t="s">
        <v>14</v>
      </c>
      <c r="B3165" s="3">
        <v>163584</v>
      </c>
      <c r="C3165" s="2" t="s">
        <v>55</v>
      </c>
      <c r="D3165" s="4">
        <v>100</v>
      </c>
      <c r="E3165" s="4">
        <v>356087.5</v>
      </c>
    </row>
    <row r="3166" spans="1:5" x14ac:dyDescent="0.25">
      <c r="A3166" s="2" t="s">
        <v>5</v>
      </c>
      <c r="B3166" s="3">
        <v>145309.5</v>
      </c>
      <c r="C3166" s="2" t="s">
        <v>21</v>
      </c>
      <c r="D3166" s="4">
        <v>5</v>
      </c>
      <c r="E3166" s="4">
        <v>25747.083333333336</v>
      </c>
    </row>
    <row r="3167" spans="1:5" x14ac:dyDescent="0.25">
      <c r="A3167" s="2" t="s">
        <v>17</v>
      </c>
      <c r="B3167" s="3">
        <v>93528</v>
      </c>
      <c r="C3167" s="2" t="s">
        <v>61</v>
      </c>
      <c r="D3167" s="4">
        <v>42.5</v>
      </c>
      <c r="E3167" s="4">
        <v>173926.25</v>
      </c>
    </row>
    <row r="3168" spans="1:5" x14ac:dyDescent="0.25">
      <c r="A3168" s="2" t="s">
        <v>14</v>
      </c>
      <c r="B3168" s="3">
        <v>106884</v>
      </c>
      <c r="C3168" s="2" t="s">
        <v>30</v>
      </c>
      <c r="D3168" s="4">
        <v>275</v>
      </c>
      <c r="E3168" s="4">
        <v>995621.66666666674</v>
      </c>
    </row>
    <row r="3169" spans="1:5" x14ac:dyDescent="0.25">
      <c r="A3169" s="2" t="s">
        <v>14</v>
      </c>
      <c r="B3169" s="3">
        <v>283410</v>
      </c>
      <c r="C3169" s="2" t="s">
        <v>27</v>
      </c>
      <c r="D3169" s="4">
        <v>35</v>
      </c>
      <c r="E3169" s="4">
        <v>58331.25</v>
      </c>
    </row>
    <row r="3170" spans="1:5" x14ac:dyDescent="0.25">
      <c r="A3170" s="2" t="s">
        <v>14</v>
      </c>
      <c r="B3170" s="3">
        <v>67419</v>
      </c>
      <c r="C3170" s="2" t="s">
        <v>43</v>
      </c>
      <c r="D3170" s="4">
        <v>112.5</v>
      </c>
      <c r="E3170" s="4">
        <v>904045.41666666674</v>
      </c>
    </row>
    <row r="3171" spans="1:5" x14ac:dyDescent="0.25">
      <c r="A3171" s="2" t="s">
        <v>14</v>
      </c>
      <c r="B3171" s="3">
        <v>226008</v>
      </c>
      <c r="C3171" s="2" t="s">
        <v>129</v>
      </c>
      <c r="D3171" s="4">
        <v>5</v>
      </c>
      <c r="E3171" s="4">
        <v>14284.166666666668</v>
      </c>
    </row>
    <row r="3172" spans="1:5" x14ac:dyDescent="0.25">
      <c r="A3172" s="2" t="s">
        <v>14</v>
      </c>
      <c r="B3172" s="3">
        <v>118602</v>
      </c>
      <c r="C3172" s="2" t="s">
        <v>87</v>
      </c>
      <c r="D3172" s="4">
        <v>42.5</v>
      </c>
      <c r="E3172" s="4">
        <v>147416.66666666669</v>
      </c>
    </row>
    <row r="3173" spans="1:5" x14ac:dyDescent="0.25">
      <c r="A3173" s="2" t="s">
        <v>14</v>
      </c>
      <c r="B3173" s="3">
        <v>21573</v>
      </c>
      <c r="C3173" s="2" t="s">
        <v>143</v>
      </c>
      <c r="D3173" s="4">
        <v>15</v>
      </c>
      <c r="E3173" s="4">
        <v>40590.416666666672</v>
      </c>
    </row>
    <row r="3174" spans="1:5" x14ac:dyDescent="0.25">
      <c r="A3174" s="2" t="s">
        <v>29</v>
      </c>
      <c r="B3174" s="3">
        <v>176710.5</v>
      </c>
      <c r="C3174" s="2" t="s">
        <v>12</v>
      </c>
      <c r="D3174" s="4">
        <v>2.5</v>
      </c>
      <c r="E3174" s="4">
        <v>14436.666666666668</v>
      </c>
    </row>
    <row r="3175" spans="1:5" x14ac:dyDescent="0.25">
      <c r="A3175" s="2" t="s">
        <v>29</v>
      </c>
      <c r="B3175" s="3">
        <v>283401</v>
      </c>
      <c r="C3175" s="2" t="s">
        <v>27</v>
      </c>
      <c r="D3175" s="4">
        <v>5</v>
      </c>
      <c r="E3175" s="4">
        <v>8641.6666666666679</v>
      </c>
    </row>
    <row r="3176" spans="1:5" x14ac:dyDescent="0.25">
      <c r="A3176" s="2" t="s">
        <v>33</v>
      </c>
      <c r="B3176" s="3">
        <v>285205.5</v>
      </c>
      <c r="C3176" s="2" t="s">
        <v>34</v>
      </c>
      <c r="D3176" s="4">
        <v>7.5</v>
      </c>
      <c r="E3176" s="4">
        <v>35761.25</v>
      </c>
    </row>
    <row r="3177" spans="1:5" x14ac:dyDescent="0.25">
      <c r="A3177" s="2" t="s">
        <v>13</v>
      </c>
      <c r="B3177" s="3">
        <v>80316</v>
      </c>
      <c r="C3177" s="2" t="s">
        <v>21</v>
      </c>
      <c r="D3177" s="4">
        <v>12.5</v>
      </c>
      <c r="E3177" s="4">
        <v>50197.916666666672</v>
      </c>
    </row>
    <row r="3178" spans="1:5" x14ac:dyDescent="0.25">
      <c r="A3178" s="2" t="s">
        <v>5</v>
      </c>
      <c r="B3178" s="3">
        <v>26698.5</v>
      </c>
      <c r="C3178" s="2" t="s">
        <v>19</v>
      </c>
      <c r="D3178" s="4">
        <v>325</v>
      </c>
      <c r="E3178" s="4">
        <v>968120.83333333337</v>
      </c>
    </row>
    <row r="3179" spans="1:5" x14ac:dyDescent="0.25">
      <c r="A3179" s="2" t="s">
        <v>5</v>
      </c>
      <c r="B3179" s="3">
        <v>106506</v>
      </c>
      <c r="C3179" s="2" t="s">
        <v>30</v>
      </c>
      <c r="D3179" s="4">
        <v>202.5</v>
      </c>
      <c r="E3179" s="4">
        <v>708794.58333333337</v>
      </c>
    </row>
    <row r="3180" spans="1:5" x14ac:dyDescent="0.25">
      <c r="A3180" s="2" t="s">
        <v>14</v>
      </c>
      <c r="B3180" s="3">
        <v>154683</v>
      </c>
      <c r="C3180" s="2" t="s">
        <v>28</v>
      </c>
      <c r="D3180" s="4">
        <v>2.5</v>
      </c>
      <c r="E3180" s="4">
        <v>10446.25</v>
      </c>
    </row>
    <row r="3181" spans="1:5" x14ac:dyDescent="0.25">
      <c r="A3181" s="2" t="s">
        <v>13</v>
      </c>
      <c r="B3181" s="3">
        <v>175194</v>
      </c>
      <c r="C3181" s="2" t="s">
        <v>8</v>
      </c>
      <c r="D3181" s="4">
        <v>12.5</v>
      </c>
      <c r="E3181" s="4">
        <v>62779.166666666672</v>
      </c>
    </row>
    <row r="3182" spans="1:5" x14ac:dyDescent="0.25">
      <c r="A3182" s="2" t="s">
        <v>14</v>
      </c>
      <c r="B3182" s="3">
        <v>17559</v>
      </c>
      <c r="C3182" s="2" t="s">
        <v>57</v>
      </c>
      <c r="D3182" s="4">
        <v>22.5</v>
      </c>
      <c r="E3182" s="4">
        <v>86315</v>
      </c>
    </row>
    <row r="3183" spans="1:5" x14ac:dyDescent="0.25">
      <c r="A3183" s="2" t="s">
        <v>13</v>
      </c>
      <c r="B3183" s="3">
        <v>70510.5</v>
      </c>
      <c r="C3183" s="2" t="s">
        <v>43</v>
      </c>
      <c r="D3183" s="4">
        <v>160</v>
      </c>
      <c r="E3183" s="4">
        <v>935867.08333333337</v>
      </c>
    </row>
    <row r="3184" spans="1:5" x14ac:dyDescent="0.25">
      <c r="A3184" s="2" t="s">
        <v>5</v>
      </c>
      <c r="B3184" s="3">
        <v>221134.5</v>
      </c>
      <c r="C3184" s="2" t="s">
        <v>34</v>
      </c>
      <c r="D3184" s="4">
        <v>20</v>
      </c>
      <c r="E3184" s="4">
        <v>59068.333333333336</v>
      </c>
    </row>
    <row r="3185" spans="1:5" x14ac:dyDescent="0.25">
      <c r="A3185" s="2" t="s">
        <v>5</v>
      </c>
      <c r="B3185" s="3">
        <v>153094.5</v>
      </c>
      <c r="C3185" s="2" t="s">
        <v>45</v>
      </c>
      <c r="D3185" s="4">
        <v>67.5</v>
      </c>
      <c r="E3185" s="4">
        <v>276253.75</v>
      </c>
    </row>
    <row r="3186" spans="1:5" x14ac:dyDescent="0.25">
      <c r="A3186" s="2" t="s">
        <v>11</v>
      </c>
      <c r="B3186" s="3">
        <v>222939</v>
      </c>
      <c r="C3186" s="2" t="s">
        <v>6</v>
      </c>
      <c r="D3186" s="4">
        <v>10</v>
      </c>
      <c r="E3186" s="4">
        <v>33600.833333333336</v>
      </c>
    </row>
    <row r="3187" spans="1:5" x14ac:dyDescent="0.25">
      <c r="A3187" s="2" t="s">
        <v>11</v>
      </c>
      <c r="B3187" s="3">
        <v>33354</v>
      </c>
      <c r="C3187" s="2" t="s">
        <v>70</v>
      </c>
      <c r="D3187" s="4">
        <v>90</v>
      </c>
      <c r="E3187" s="4">
        <v>360560.83333333337</v>
      </c>
    </row>
    <row r="3188" spans="1:5" x14ac:dyDescent="0.25">
      <c r="A3188" s="2" t="s">
        <v>5</v>
      </c>
      <c r="B3188" s="3">
        <v>223443</v>
      </c>
      <c r="C3188" s="2" t="s">
        <v>8</v>
      </c>
      <c r="D3188" s="4">
        <v>12.5</v>
      </c>
      <c r="E3188" s="4">
        <v>48393.333333333336</v>
      </c>
    </row>
    <row r="3189" spans="1:5" x14ac:dyDescent="0.25">
      <c r="A3189" s="2" t="s">
        <v>9</v>
      </c>
      <c r="B3189" s="3">
        <v>97843.5</v>
      </c>
      <c r="C3189" s="2" t="s">
        <v>68</v>
      </c>
      <c r="D3189" s="4">
        <v>65</v>
      </c>
      <c r="E3189" s="4">
        <v>121135.83333333334</v>
      </c>
    </row>
    <row r="3190" spans="1:5" x14ac:dyDescent="0.25">
      <c r="A3190" s="2" t="s">
        <v>13</v>
      </c>
      <c r="B3190" s="3">
        <v>99157.5</v>
      </c>
      <c r="C3190" s="2" t="s">
        <v>32</v>
      </c>
      <c r="D3190" s="4">
        <v>175</v>
      </c>
      <c r="E3190" s="4">
        <v>421510</v>
      </c>
    </row>
    <row r="3191" spans="1:5" x14ac:dyDescent="0.25">
      <c r="A3191" s="2" t="s">
        <v>9</v>
      </c>
      <c r="B3191" s="3">
        <v>109912.5</v>
      </c>
      <c r="C3191" s="2" t="s">
        <v>8</v>
      </c>
      <c r="D3191" s="4">
        <v>42.5</v>
      </c>
      <c r="E3191" s="4">
        <v>223412.5</v>
      </c>
    </row>
    <row r="3192" spans="1:5" x14ac:dyDescent="0.25">
      <c r="A3192" s="2" t="s">
        <v>35</v>
      </c>
      <c r="B3192" s="3">
        <v>217539</v>
      </c>
      <c r="C3192" s="2" t="s">
        <v>16</v>
      </c>
      <c r="D3192" s="4">
        <v>15</v>
      </c>
      <c r="E3192" s="4">
        <v>65930.833333333343</v>
      </c>
    </row>
    <row r="3193" spans="1:5" x14ac:dyDescent="0.25">
      <c r="A3193" s="2" t="s">
        <v>13</v>
      </c>
      <c r="B3193" s="3">
        <v>108616.5</v>
      </c>
      <c r="C3193" s="2" t="s">
        <v>8</v>
      </c>
      <c r="D3193" s="4">
        <v>35</v>
      </c>
      <c r="E3193" s="4">
        <v>158422.08333333334</v>
      </c>
    </row>
    <row r="3194" spans="1:5" x14ac:dyDescent="0.25">
      <c r="A3194" s="2" t="s">
        <v>13</v>
      </c>
      <c r="B3194" s="3">
        <v>175158</v>
      </c>
      <c r="C3194" s="2" t="s">
        <v>8</v>
      </c>
      <c r="D3194" s="4">
        <v>17.5</v>
      </c>
      <c r="E3194" s="4">
        <v>137097.5</v>
      </c>
    </row>
    <row r="3195" spans="1:5" x14ac:dyDescent="0.25">
      <c r="A3195" s="2" t="s">
        <v>5</v>
      </c>
      <c r="B3195" s="3">
        <v>175266</v>
      </c>
      <c r="C3195" s="2" t="s">
        <v>8</v>
      </c>
      <c r="D3195" s="4">
        <v>60</v>
      </c>
      <c r="E3195" s="4">
        <v>282684.16666666669</v>
      </c>
    </row>
    <row r="3196" spans="1:5" x14ac:dyDescent="0.25">
      <c r="A3196" s="2" t="s">
        <v>13</v>
      </c>
      <c r="B3196" s="3">
        <v>253255.5</v>
      </c>
      <c r="C3196" s="2" t="s">
        <v>76</v>
      </c>
      <c r="D3196" s="4">
        <v>20</v>
      </c>
      <c r="E3196" s="4">
        <v>111731.66666666667</v>
      </c>
    </row>
    <row r="3197" spans="1:5" x14ac:dyDescent="0.25">
      <c r="A3197" s="2" t="s">
        <v>13</v>
      </c>
      <c r="B3197" s="3">
        <v>175203</v>
      </c>
      <c r="C3197" s="2" t="s">
        <v>8</v>
      </c>
      <c r="D3197" s="4">
        <v>22.5</v>
      </c>
      <c r="E3197" s="4">
        <v>123525</v>
      </c>
    </row>
    <row r="3198" spans="1:5" x14ac:dyDescent="0.25">
      <c r="A3198" s="2" t="s">
        <v>15</v>
      </c>
      <c r="B3198" s="3">
        <v>80977.5</v>
      </c>
      <c r="C3198" s="2" t="s">
        <v>20</v>
      </c>
      <c r="D3198" s="4">
        <v>47.5</v>
      </c>
      <c r="E3198" s="4">
        <v>143858.33333333334</v>
      </c>
    </row>
    <row r="3199" spans="1:5" x14ac:dyDescent="0.25">
      <c r="A3199" s="2" t="s">
        <v>14</v>
      </c>
      <c r="B3199" s="3">
        <v>85410</v>
      </c>
      <c r="C3199" s="2" t="s">
        <v>34</v>
      </c>
      <c r="D3199" s="4">
        <v>40</v>
      </c>
      <c r="E3199" s="4">
        <v>167495.83333333334</v>
      </c>
    </row>
    <row r="3200" spans="1:5" x14ac:dyDescent="0.25">
      <c r="A3200" s="2" t="s">
        <v>13</v>
      </c>
      <c r="B3200" s="3">
        <v>78822</v>
      </c>
      <c r="C3200" s="2" t="s">
        <v>16</v>
      </c>
      <c r="D3200" s="4">
        <v>57.5</v>
      </c>
      <c r="E3200" s="4">
        <v>266239.58333333337</v>
      </c>
    </row>
    <row r="3201" spans="1:5" x14ac:dyDescent="0.25">
      <c r="A3201" s="2" t="s">
        <v>5</v>
      </c>
      <c r="B3201" s="3">
        <v>240592.5</v>
      </c>
      <c r="C3201" s="2" t="s">
        <v>23</v>
      </c>
      <c r="D3201" s="4">
        <v>102.5</v>
      </c>
      <c r="E3201" s="4">
        <v>271450</v>
      </c>
    </row>
    <row r="3202" spans="1:5" x14ac:dyDescent="0.25">
      <c r="A3202" s="2" t="s">
        <v>13</v>
      </c>
      <c r="B3202" s="3">
        <v>68377.5</v>
      </c>
      <c r="C3202" s="2" t="s">
        <v>46</v>
      </c>
      <c r="D3202" s="4">
        <v>2.5</v>
      </c>
      <c r="E3202" s="4">
        <v>12911.666666666668</v>
      </c>
    </row>
    <row r="3203" spans="1:5" x14ac:dyDescent="0.25">
      <c r="A3203" s="2" t="s">
        <v>13</v>
      </c>
      <c r="B3203" s="3">
        <v>134343</v>
      </c>
      <c r="C3203" s="2" t="s">
        <v>28</v>
      </c>
      <c r="D3203" s="4">
        <v>5</v>
      </c>
      <c r="E3203" s="4">
        <v>12708.333333333334</v>
      </c>
    </row>
    <row r="3204" spans="1:5" x14ac:dyDescent="0.25">
      <c r="A3204" s="2" t="s">
        <v>13</v>
      </c>
      <c r="B3204" s="3">
        <v>21852</v>
      </c>
      <c r="C3204" s="2" t="s">
        <v>57</v>
      </c>
      <c r="D3204" s="4">
        <v>32.5</v>
      </c>
      <c r="E3204" s="4">
        <v>233985.83333333334</v>
      </c>
    </row>
    <row r="3205" spans="1:5" x14ac:dyDescent="0.25">
      <c r="A3205" s="2" t="s">
        <v>17</v>
      </c>
      <c r="B3205" s="3">
        <v>131728.5</v>
      </c>
      <c r="C3205" s="2" t="s">
        <v>21</v>
      </c>
      <c r="D3205" s="4">
        <v>7.5</v>
      </c>
      <c r="E3205" s="4">
        <v>36066.25</v>
      </c>
    </row>
    <row r="3206" spans="1:5" x14ac:dyDescent="0.25">
      <c r="A3206" s="2" t="s">
        <v>14</v>
      </c>
      <c r="B3206" s="3">
        <v>129429</v>
      </c>
      <c r="C3206" s="2" t="s">
        <v>8</v>
      </c>
      <c r="D3206" s="4">
        <v>87.5</v>
      </c>
      <c r="E3206" s="4">
        <v>443292.08333333337</v>
      </c>
    </row>
    <row r="3207" spans="1:5" x14ac:dyDescent="0.25">
      <c r="A3207" s="2" t="s">
        <v>9</v>
      </c>
      <c r="B3207" s="3">
        <v>64282.5</v>
      </c>
      <c r="C3207" s="2" t="s">
        <v>21</v>
      </c>
      <c r="D3207" s="4">
        <v>2.5</v>
      </c>
      <c r="E3207" s="4">
        <v>12454.166666666668</v>
      </c>
    </row>
    <row r="3208" spans="1:5" x14ac:dyDescent="0.25">
      <c r="A3208" s="2" t="s">
        <v>13</v>
      </c>
      <c r="B3208" s="3">
        <v>125104.5</v>
      </c>
      <c r="C3208" s="2" t="s">
        <v>23</v>
      </c>
      <c r="D3208" s="4">
        <v>132.5</v>
      </c>
      <c r="E3208" s="4">
        <v>452925</v>
      </c>
    </row>
    <row r="3209" spans="1:5" x14ac:dyDescent="0.25">
      <c r="A3209" s="2" t="s">
        <v>13</v>
      </c>
      <c r="B3209" s="3">
        <v>75658.5</v>
      </c>
      <c r="C3209" s="2" t="s">
        <v>34</v>
      </c>
      <c r="D3209" s="4">
        <v>57.5</v>
      </c>
      <c r="E3209" s="4">
        <v>154762.08333333334</v>
      </c>
    </row>
    <row r="3210" spans="1:5" x14ac:dyDescent="0.25">
      <c r="A3210" s="2" t="s">
        <v>5</v>
      </c>
      <c r="B3210" s="3">
        <v>129523.5</v>
      </c>
      <c r="C3210" s="2" t="s">
        <v>8</v>
      </c>
      <c r="D3210" s="4">
        <v>57.5</v>
      </c>
      <c r="E3210" s="4">
        <v>260698.75</v>
      </c>
    </row>
    <row r="3211" spans="1:5" x14ac:dyDescent="0.25">
      <c r="A3211" s="2" t="s">
        <v>11</v>
      </c>
      <c r="B3211" s="3">
        <v>148720.5</v>
      </c>
      <c r="C3211" s="2" t="s">
        <v>21</v>
      </c>
      <c r="D3211" s="4">
        <v>12.5</v>
      </c>
      <c r="E3211" s="4">
        <v>60644.166666666672</v>
      </c>
    </row>
    <row r="3212" spans="1:5" x14ac:dyDescent="0.25">
      <c r="A3212" s="2" t="s">
        <v>14</v>
      </c>
      <c r="B3212" s="3">
        <v>69786</v>
      </c>
      <c r="C3212" s="2" t="s">
        <v>25</v>
      </c>
      <c r="D3212" s="4">
        <v>25</v>
      </c>
      <c r="E3212" s="4">
        <v>108935.83333333334</v>
      </c>
    </row>
    <row r="3213" spans="1:5" x14ac:dyDescent="0.25">
      <c r="A3213" s="2" t="s">
        <v>5</v>
      </c>
      <c r="B3213" s="3">
        <v>218713.5</v>
      </c>
      <c r="C3213" s="2" t="s">
        <v>21</v>
      </c>
      <c r="D3213" s="4">
        <v>5</v>
      </c>
      <c r="E3213" s="4">
        <v>12682.916666666668</v>
      </c>
    </row>
    <row r="3214" spans="1:5" x14ac:dyDescent="0.25">
      <c r="A3214" s="2" t="s">
        <v>15</v>
      </c>
      <c r="B3214" s="3">
        <v>234706.5</v>
      </c>
      <c r="C3214" s="2" t="s">
        <v>28</v>
      </c>
      <c r="D3214" s="4">
        <v>10</v>
      </c>
      <c r="E3214" s="4">
        <v>48622.083333333336</v>
      </c>
    </row>
    <row r="3215" spans="1:5" x14ac:dyDescent="0.25">
      <c r="A3215" s="2" t="s">
        <v>5</v>
      </c>
      <c r="B3215" s="3">
        <v>164074.5</v>
      </c>
      <c r="C3215" s="2" t="s">
        <v>32</v>
      </c>
      <c r="D3215" s="4">
        <v>292.5</v>
      </c>
      <c r="E3215" s="4">
        <v>828659.58333333337</v>
      </c>
    </row>
    <row r="3216" spans="1:5" x14ac:dyDescent="0.25">
      <c r="A3216" s="2" t="s">
        <v>5</v>
      </c>
      <c r="B3216" s="3">
        <v>146619</v>
      </c>
      <c r="C3216" s="2" t="s">
        <v>22</v>
      </c>
      <c r="D3216" s="4">
        <v>112.5</v>
      </c>
      <c r="E3216" s="4">
        <v>479104.16666666669</v>
      </c>
    </row>
    <row r="3217" spans="1:5" x14ac:dyDescent="0.25">
      <c r="A3217" s="2" t="s">
        <v>7</v>
      </c>
      <c r="B3217" s="3">
        <v>86071.5</v>
      </c>
      <c r="C3217" s="2" t="s">
        <v>21</v>
      </c>
      <c r="D3217" s="4">
        <v>37.5</v>
      </c>
      <c r="E3217" s="4">
        <v>167216.25</v>
      </c>
    </row>
    <row r="3218" spans="1:5" x14ac:dyDescent="0.25">
      <c r="A3218" s="2" t="s">
        <v>9</v>
      </c>
      <c r="B3218" s="3">
        <v>109957.5</v>
      </c>
      <c r="C3218" s="2" t="s">
        <v>8</v>
      </c>
      <c r="D3218" s="4">
        <v>97.5</v>
      </c>
      <c r="E3218" s="4">
        <v>417163.75</v>
      </c>
    </row>
    <row r="3219" spans="1:5" x14ac:dyDescent="0.25">
      <c r="A3219" s="2" t="s">
        <v>17</v>
      </c>
      <c r="B3219" s="3">
        <v>163611</v>
      </c>
      <c r="C3219" s="2" t="s">
        <v>25</v>
      </c>
      <c r="D3219" s="4">
        <v>10</v>
      </c>
      <c r="E3219" s="4">
        <v>51112.916666666672</v>
      </c>
    </row>
    <row r="3220" spans="1:5" x14ac:dyDescent="0.25">
      <c r="A3220" s="2" t="s">
        <v>15</v>
      </c>
      <c r="B3220" s="3">
        <v>106920</v>
      </c>
      <c r="C3220" s="2" t="s">
        <v>30</v>
      </c>
      <c r="D3220" s="4">
        <v>412.5</v>
      </c>
      <c r="E3220" s="4">
        <v>1520475.8333333335</v>
      </c>
    </row>
    <row r="3221" spans="1:5" x14ac:dyDescent="0.25">
      <c r="A3221" s="2" t="s">
        <v>15</v>
      </c>
      <c r="B3221" s="3">
        <v>42075</v>
      </c>
      <c r="C3221" s="2" t="s">
        <v>47</v>
      </c>
      <c r="D3221" s="4">
        <v>30</v>
      </c>
      <c r="E3221" s="4">
        <v>156414.16666666669</v>
      </c>
    </row>
    <row r="3222" spans="1:5" x14ac:dyDescent="0.25">
      <c r="A3222" s="2" t="s">
        <v>17</v>
      </c>
      <c r="B3222" s="3">
        <v>28170</v>
      </c>
      <c r="C3222" s="2" t="s">
        <v>44</v>
      </c>
      <c r="D3222" s="4">
        <v>2.5</v>
      </c>
      <c r="E3222" s="4">
        <v>23205.416666666668</v>
      </c>
    </row>
    <row r="3223" spans="1:5" x14ac:dyDescent="0.25">
      <c r="A3223" s="2" t="s">
        <v>17</v>
      </c>
      <c r="B3223" s="3">
        <v>75856.5</v>
      </c>
      <c r="C3223" s="2" t="s">
        <v>50</v>
      </c>
      <c r="D3223" s="4">
        <v>5</v>
      </c>
      <c r="E3223" s="4">
        <v>48393.333333333336</v>
      </c>
    </row>
    <row r="3224" spans="1:5" x14ac:dyDescent="0.25">
      <c r="A3224" s="2" t="s">
        <v>5</v>
      </c>
      <c r="B3224" s="3">
        <v>8653.5</v>
      </c>
      <c r="C3224" s="2" t="s">
        <v>58</v>
      </c>
      <c r="D3224" s="4">
        <v>10</v>
      </c>
      <c r="E3224" s="4">
        <v>56323.333333333336</v>
      </c>
    </row>
    <row r="3225" spans="1:5" x14ac:dyDescent="0.25">
      <c r="A3225" s="2" t="s">
        <v>14</v>
      </c>
      <c r="B3225" s="3">
        <v>31149</v>
      </c>
      <c r="C3225" s="2" t="s">
        <v>32</v>
      </c>
      <c r="D3225" s="4">
        <v>225</v>
      </c>
      <c r="E3225" s="4">
        <v>580491.25</v>
      </c>
    </row>
    <row r="3226" spans="1:5" x14ac:dyDescent="0.25">
      <c r="A3226" s="2" t="s">
        <v>15</v>
      </c>
      <c r="B3226" s="3">
        <v>78039</v>
      </c>
      <c r="C3226" s="2" t="s">
        <v>43</v>
      </c>
      <c r="D3226" s="4">
        <v>40</v>
      </c>
      <c r="E3226" s="4">
        <v>235815.83333333334</v>
      </c>
    </row>
    <row r="3227" spans="1:5" x14ac:dyDescent="0.25">
      <c r="A3227" s="2" t="s">
        <v>13</v>
      </c>
      <c r="B3227" s="3">
        <v>78597</v>
      </c>
      <c r="C3227" s="2" t="s">
        <v>60</v>
      </c>
      <c r="D3227" s="4">
        <v>25</v>
      </c>
      <c r="E3227" s="4">
        <v>182491.66666666669</v>
      </c>
    </row>
    <row r="3228" spans="1:5" x14ac:dyDescent="0.25">
      <c r="A3228" s="2" t="s">
        <v>5</v>
      </c>
      <c r="B3228" s="3">
        <v>33097.5</v>
      </c>
      <c r="C3228" s="2" t="s">
        <v>19</v>
      </c>
      <c r="D3228" s="4">
        <v>107.5</v>
      </c>
      <c r="E3228" s="4">
        <v>320529.58333333337</v>
      </c>
    </row>
    <row r="3229" spans="1:5" x14ac:dyDescent="0.25">
      <c r="A3229" s="2" t="s">
        <v>13</v>
      </c>
      <c r="B3229" s="3">
        <v>200092.5</v>
      </c>
      <c r="C3229" s="2" t="s">
        <v>51</v>
      </c>
      <c r="D3229" s="4">
        <v>20</v>
      </c>
      <c r="E3229" s="4">
        <v>63719.583333333336</v>
      </c>
    </row>
    <row r="3230" spans="1:5" x14ac:dyDescent="0.25">
      <c r="A3230" s="2" t="s">
        <v>14</v>
      </c>
      <c r="B3230" s="3">
        <v>208975.5</v>
      </c>
      <c r="C3230" s="2" t="s">
        <v>12</v>
      </c>
      <c r="D3230" s="4">
        <v>22.5</v>
      </c>
      <c r="E3230" s="4">
        <v>161777.08333333334</v>
      </c>
    </row>
    <row r="3231" spans="1:5" x14ac:dyDescent="0.25">
      <c r="A3231" s="2" t="s">
        <v>9</v>
      </c>
      <c r="B3231" s="3">
        <v>283513.5</v>
      </c>
      <c r="C3231" s="2" t="s">
        <v>27</v>
      </c>
      <c r="D3231" s="4">
        <v>25</v>
      </c>
      <c r="E3231" s="4">
        <v>49562.5</v>
      </c>
    </row>
    <row r="3232" spans="1:5" x14ac:dyDescent="0.25">
      <c r="A3232" s="2" t="s">
        <v>7</v>
      </c>
      <c r="B3232" s="3">
        <v>176706</v>
      </c>
      <c r="C3232" s="2" t="s">
        <v>16</v>
      </c>
      <c r="D3232" s="4">
        <v>17.5</v>
      </c>
      <c r="E3232" s="4">
        <v>71725.833333333343</v>
      </c>
    </row>
    <row r="3233" spans="1:5" x14ac:dyDescent="0.25">
      <c r="A3233" s="2" t="s">
        <v>9</v>
      </c>
      <c r="B3233" s="3">
        <v>131746.5</v>
      </c>
      <c r="C3233" s="2" t="s">
        <v>21</v>
      </c>
      <c r="D3233" s="4">
        <v>7.5</v>
      </c>
      <c r="E3233" s="4">
        <v>12733.75</v>
      </c>
    </row>
    <row r="3234" spans="1:5" x14ac:dyDescent="0.25">
      <c r="A3234" s="2" t="s">
        <v>14</v>
      </c>
      <c r="B3234" s="3">
        <v>31923</v>
      </c>
      <c r="C3234" s="2" t="s">
        <v>21</v>
      </c>
      <c r="D3234" s="4">
        <v>15</v>
      </c>
      <c r="E3234" s="4">
        <v>32584.166666666668</v>
      </c>
    </row>
    <row r="3235" spans="1:5" x14ac:dyDescent="0.25">
      <c r="A3235" s="2" t="s">
        <v>14</v>
      </c>
      <c r="B3235" s="3">
        <v>31779</v>
      </c>
      <c r="C3235" s="2" t="s">
        <v>21</v>
      </c>
      <c r="D3235" s="4">
        <v>32.5</v>
      </c>
      <c r="E3235" s="4">
        <v>165284.58333333334</v>
      </c>
    </row>
    <row r="3236" spans="1:5" x14ac:dyDescent="0.25">
      <c r="A3236" s="2" t="s">
        <v>7</v>
      </c>
      <c r="B3236" s="3">
        <v>107671.5</v>
      </c>
      <c r="C3236" s="2" t="s">
        <v>8</v>
      </c>
      <c r="D3236" s="4">
        <v>107.5</v>
      </c>
      <c r="E3236" s="4">
        <v>458796.25</v>
      </c>
    </row>
    <row r="3237" spans="1:5" x14ac:dyDescent="0.25">
      <c r="A3237" s="2" t="s">
        <v>14</v>
      </c>
      <c r="B3237" s="3">
        <v>107050.5</v>
      </c>
      <c r="C3237" s="2" t="s">
        <v>8</v>
      </c>
      <c r="D3237" s="4">
        <v>45</v>
      </c>
      <c r="E3237" s="4">
        <v>212203.75</v>
      </c>
    </row>
    <row r="3238" spans="1:5" x14ac:dyDescent="0.25">
      <c r="A3238" s="2" t="s">
        <v>15</v>
      </c>
      <c r="B3238" s="3">
        <v>86166</v>
      </c>
      <c r="C3238" s="2" t="s">
        <v>21</v>
      </c>
      <c r="D3238" s="4">
        <v>37.5</v>
      </c>
      <c r="E3238" s="4">
        <v>158650.83333333334</v>
      </c>
    </row>
    <row r="3239" spans="1:5" x14ac:dyDescent="0.25">
      <c r="A3239" s="2" t="s">
        <v>14</v>
      </c>
      <c r="B3239" s="3">
        <v>37206</v>
      </c>
      <c r="C3239" s="2" t="s">
        <v>42</v>
      </c>
      <c r="D3239" s="4">
        <v>2.5</v>
      </c>
      <c r="E3239" s="4">
        <v>22265</v>
      </c>
    </row>
    <row r="3240" spans="1:5" x14ac:dyDescent="0.25">
      <c r="A3240" s="2" t="s">
        <v>13</v>
      </c>
      <c r="B3240" s="3">
        <v>95917.5</v>
      </c>
      <c r="C3240" s="2" t="s">
        <v>38</v>
      </c>
      <c r="D3240" s="4">
        <v>10</v>
      </c>
      <c r="E3240" s="4">
        <v>25925</v>
      </c>
    </row>
    <row r="3241" spans="1:5" x14ac:dyDescent="0.25">
      <c r="A3241" s="2" t="s">
        <v>15</v>
      </c>
      <c r="B3241" s="3">
        <v>80199</v>
      </c>
      <c r="C3241" s="2" t="s">
        <v>16</v>
      </c>
      <c r="D3241" s="4">
        <v>47.5</v>
      </c>
      <c r="E3241" s="4">
        <v>228165.41666666669</v>
      </c>
    </row>
    <row r="3242" spans="1:5" x14ac:dyDescent="0.25">
      <c r="A3242" s="2" t="s">
        <v>5</v>
      </c>
      <c r="B3242" s="3">
        <v>28197</v>
      </c>
      <c r="C3242" s="2" t="s">
        <v>57</v>
      </c>
      <c r="D3242" s="4">
        <v>30</v>
      </c>
      <c r="E3242" s="4">
        <v>120602.08333333334</v>
      </c>
    </row>
    <row r="3243" spans="1:5" x14ac:dyDescent="0.25">
      <c r="A3243" s="2" t="s">
        <v>9</v>
      </c>
      <c r="B3243" s="3">
        <v>238248</v>
      </c>
      <c r="C3243" s="2" t="s">
        <v>43</v>
      </c>
      <c r="D3243" s="4">
        <v>27.5</v>
      </c>
      <c r="E3243" s="4">
        <v>115900</v>
      </c>
    </row>
    <row r="3244" spans="1:5" x14ac:dyDescent="0.25">
      <c r="A3244" s="2" t="s">
        <v>35</v>
      </c>
      <c r="B3244" s="3">
        <v>186975</v>
      </c>
      <c r="C3244" s="2" t="s">
        <v>38</v>
      </c>
      <c r="D3244" s="4">
        <v>2.5</v>
      </c>
      <c r="E3244" s="4">
        <v>4244.5833333333339</v>
      </c>
    </row>
    <row r="3245" spans="1:5" x14ac:dyDescent="0.25">
      <c r="A3245" s="2" t="s">
        <v>7</v>
      </c>
      <c r="B3245" s="3">
        <v>107721</v>
      </c>
      <c r="C3245" s="2" t="s">
        <v>8</v>
      </c>
      <c r="D3245" s="4">
        <v>120</v>
      </c>
      <c r="E3245" s="4">
        <v>662815.83333333337</v>
      </c>
    </row>
    <row r="3246" spans="1:5" x14ac:dyDescent="0.25">
      <c r="A3246" s="2" t="s">
        <v>15</v>
      </c>
      <c r="B3246" s="3">
        <v>114322.5</v>
      </c>
      <c r="C3246" s="2" t="s">
        <v>12</v>
      </c>
      <c r="D3246" s="4">
        <v>10</v>
      </c>
      <c r="E3246" s="4">
        <v>26255.416666666668</v>
      </c>
    </row>
    <row r="3247" spans="1:5" x14ac:dyDescent="0.25">
      <c r="A3247" s="2" t="s">
        <v>11</v>
      </c>
      <c r="B3247" s="3">
        <v>257449.5</v>
      </c>
      <c r="C3247" s="2" t="s">
        <v>20</v>
      </c>
      <c r="D3247" s="4">
        <v>77.5</v>
      </c>
      <c r="E3247" s="4">
        <v>256072.91666666669</v>
      </c>
    </row>
    <row r="3248" spans="1:5" x14ac:dyDescent="0.25">
      <c r="A3248" s="2" t="s">
        <v>14</v>
      </c>
      <c r="B3248" s="3">
        <v>283072.5</v>
      </c>
      <c r="C3248" s="2" t="s">
        <v>27</v>
      </c>
      <c r="D3248" s="4">
        <v>90</v>
      </c>
      <c r="E3248" s="4">
        <v>139283.33333333334</v>
      </c>
    </row>
    <row r="3249" spans="1:5" x14ac:dyDescent="0.25">
      <c r="A3249" s="2" t="s">
        <v>13</v>
      </c>
      <c r="B3249" s="3">
        <v>131719.5</v>
      </c>
      <c r="C3249" s="2" t="s">
        <v>21</v>
      </c>
      <c r="D3249" s="4">
        <v>15</v>
      </c>
      <c r="E3249" s="4">
        <v>52815.833333333336</v>
      </c>
    </row>
    <row r="3250" spans="1:5" x14ac:dyDescent="0.25">
      <c r="A3250" s="2" t="s">
        <v>13</v>
      </c>
      <c r="B3250" s="3">
        <v>258750</v>
      </c>
      <c r="C3250" s="2" t="s">
        <v>8</v>
      </c>
      <c r="D3250" s="4">
        <v>15</v>
      </c>
      <c r="E3250" s="4">
        <v>70658.333333333343</v>
      </c>
    </row>
    <row r="3251" spans="1:5" x14ac:dyDescent="0.25">
      <c r="A3251" s="2" t="s">
        <v>14</v>
      </c>
      <c r="B3251" s="3">
        <v>283297.5</v>
      </c>
      <c r="C3251" s="2" t="s">
        <v>27</v>
      </c>
      <c r="D3251" s="4">
        <v>5</v>
      </c>
      <c r="E3251" s="4">
        <v>8387.5</v>
      </c>
    </row>
    <row r="3252" spans="1:5" x14ac:dyDescent="0.25">
      <c r="A3252" s="2" t="s">
        <v>5</v>
      </c>
      <c r="B3252" s="3">
        <v>264294</v>
      </c>
      <c r="C3252" s="2" t="s">
        <v>20</v>
      </c>
      <c r="D3252" s="4">
        <v>45</v>
      </c>
      <c r="E3252" s="4">
        <v>134200</v>
      </c>
    </row>
    <row r="3253" spans="1:5" x14ac:dyDescent="0.25">
      <c r="A3253" s="2" t="s">
        <v>9</v>
      </c>
      <c r="B3253" s="3">
        <v>161424</v>
      </c>
      <c r="C3253" s="2" t="s">
        <v>66</v>
      </c>
      <c r="D3253" s="4">
        <v>2.5</v>
      </c>
      <c r="E3253" s="4">
        <v>8260.4166666666679</v>
      </c>
    </row>
    <row r="3254" spans="1:5" x14ac:dyDescent="0.25">
      <c r="A3254" s="2" t="s">
        <v>14</v>
      </c>
      <c r="B3254" s="3">
        <v>26689.5</v>
      </c>
      <c r="C3254" s="2" t="s">
        <v>19</v>
      </c>
      <c r="D3254" s="4">
        <v>330</v>
      </c>
      <c r="E3254" s="4">
        <v>1094746.6666666667</v>
      </c>
    </row>
    <row r="3255" spans="1:5" x14ac:dyDescent="0.25">
      <c r="A3255" s="2" t="s">
        <v>14</v>
      </c>
      <c r="B3255" s="3">
        <v>31671</v>
      </c>
      <c r="C3255" s="2" t="s">
        <v>21</v>
      </c>
      <c r="D3255" s="4">
        <v>7.5</v>
      </c>
      <c r="E3255" s="4">
        <v>31694.583333333336</v>
      </c>
    </row>
    <row r="3256" spans="1:5" x14ac:dyDescent="0.25">
      <c r="A3256" s="2" t="s">
        <v>14</v>
      </c>
      <c r="B3256" s="3">
        <v>106614</v>
      </c>
      <c r="C3256" s="2" t="s">
        <v>30</v>
      </c>
      <c r="D3256" s="4">
        <v>302.5</v>
      </c>
      <c r="E3256" s="4">
        <v>1075404.5833333335</v>
      </c>
    </row>
    <row r="3257" spans="1:5" x14ac:dyDescent="0.25">
      <c r="A3257" s="2" t="s">
        <v>15</v>
      </c>
      <c r="B3257" s="3">
        <v>283302</v>
      </c>
      <c r="C3257" s="2" t="s">
        <v>27</v>
      </c>
      <c r="D3257" s="4">
        <v>37.5</v>
      </c>
      <c r="E3257" s="4">
        <v>76250</v>
      </c>
    </row>
    <row r="3258" spans="1:5" x14ac:dyDescent="0.25">
      <c r="A3258" s="2" t="s">
        <v>5</v>
      </c>
      <c r="B3258" s="3">
        <v>68256</v>
      </c>
      <c r="C3258" s="2" t="s">
        <v>19</v>
      </c>
      <c r="D3258" s="4">
        <v>227.5</v>
      </c>
      <c r="E3258" s="4">
        <v>695984.58333333337</v>
      </c>
    </row>
    <row r="3259" spans="1:5" x14ac:dyDescent="0.25">
      <c r="A3259" s="2" t="s">
        <v>5</v>
      </c>
      <c r="B3259" s="3">
        <v>64192.5</v>
      </c>
      <c r="C3259" s="2" t="s">
        <v>79</v>
      </c>
      <c r="D3259" s="4">
        <v>2.5</v>
      </c>
      <c r="E3259" s="4">
        <v>14614.583333333334</v>
      </c>
    </row>
    <row r="3260" spans="1:5" x14ac:dyDescent="0.25">
      <c r="A3260" s="2" t="s">
        <v>13</v>
      </c>
      <c r="B3260" s="3">
        <v>131733</v>
      </c>
      <c r="C3260" s="2" t="s">
        <v>21</v>
      </c>
      <c r="D3260" s="4">
        <v>5</v>
      </c>
      <c r="E3260" s="4">
        <v>22366.666666666668</v>
      </c>
    </row>
    <row r="3261" spans="1:5" x14ac:dyDescent="0.25">
      <c r="A3261" s="2" t="s">
        <v>14</v>
      </c>
      <c r="B3261" s="3">
        <v>212278.5</v>
      </c>
      <c r="C3261" s="2" t="s">
        <v>89</v>
      </c>
      <c r="D3261" s="4">
        <v>22.5</v>
      </c>
      <c r="E3261" s="4">
        <v>85755.833333333343</v>
      </c>
    </row>
    <row r="3262" spans="1:5" x14ac:dyDescent="0.25">
      <c r="A3262" s="2" t="s">
        <v>13</v>
      </c>
      <c r="B3262" s="3">
        <v>241974</v>
      </c>
      <c r="C3262" s="2" t="s">
        <v>25</v>
      </c>
      <c r="D3262" s="4">
        <v>10</v>
      </c>
      <c r="E3262" s="4">
        <v>41683.333333333336</v>
      </c>
    </row>
    <row r="3263" spans="1:5" x14ac:dyDescent="0.25">
      <c r="A3263" s="2" t="s">
        <v>5</v>
      </c>
      <c r="B3263" s="3">
        <v>110205</v>
      </c>
      <c r="C3263" s="2" t="s">
        <v>8</v>
      </c>
      <c r="D3263" s="4">
        <v>32.5</v>
      </c>
      <c r="E3263" s="4">
        <v>154355.41666666669</v>
      </c>
    </row>
    <row r="3264" spans="1:5" x14ac:dyDescent="0.25">
      <c r="A3264" s="2" t="s">
        <v>11</v>
      </c>
      <c r="B3264" s="3">
        <v>38965.5</v>
      </c>
      <c r="C3264" s="2" t="s">
        <v>26</v>
      </c>
      <c r="D3264" s="4">
        <v>25</v>
      </c>
      <c r="E3264" s="4">
        <v>154431.66666666669</v>
      </c>
    </row>
    <row r="3265" spans="1:5" x14ac:dyDescent="0.25">
      <c r="A3265" s="2" t="s">
        <v>5</v>
      </c>
      <c r="B3265" s="3">
        <v>263434.5</v>
      </c>
      <c r="C3265" s="2" t="s">
        <v>101</v>
      </c>
      <c r="D3265" s="4">
        <v>2.5</v>
      </c>
      <c r="E3265" s="4">
        <v>12810</v>
      </c>
    </row>
    <row r="3266" spans="1:5" x14ac:dyDescent="0.25">
      <c r="A3266" s="2" t="s">
        <v>15</v>
      </c>
      <c r="B3266" s="3">
        <v>283441.5</v>
      </c>
      <c r="C3266" s="2" t="s">
        <v>27</v>
      </c>
      <c r="D3266" s="4">
        <v>45</v>
      </c>
      <c r="E3266" s="4">
        <v>90737.5</v>
      </c>
    </row>
    <row r="3267" spans="1:5" x14ac:dyDescent="0.25">
      <c r="A3267" s="2" t="s">
        <v>14</v>
      </c>
      <c r="B3267" s="3">
        <v>217075.5</v>
      </c>
      <c r="C3267" s="2" t="s">
        <v>20</v>
      </c>
      <c r="D3267" s="4">
        <v>42.5</v>
      </c>
      <c r="E3267" s="4">
        <v>127718.75</v>
      </c>
    </row>
    <row r="3268" spans="1:5" x14ac:dyDescent="0.25">
      <c r="A3268" s="2" t="s">
        <v>9</v>
      </c>
      <c r="B3268" s="3">
        <v>109827</v>
      </c>
      <c r="C3268" s="2" t="s">
        <v>8</v>
      </c>
      <c r="D3268" s="4">
        <v>65</v>
      </c>
      <c r="E3268" s="4">
        <v>340634.16666666669</v>
      </c>
    </row>
    <row r="3269" spans="1:5" x14ac:dyDescent="0.25">
      <c r="A3269" s="2" t="s">
        <v>5</v>
      </c>
      <c r="B3269" s="3">
        <v>53802</v>
      </c>
      <c r="C3269" s="2" t="s">
        <v>49</v>
      </c>
      <c r="D3269" s="4">
        <v>52.5</v>
      </c>
      <c r="E3269" s="4">
        <v>146781.25</v>
      </c>
    </row>
    <row r="3270" spans="1:5" x14ac:dyDescent="0.25">
      <c r="A3270" s="2" t="s">
        <v>7</v>
      </c>
      <c r="B3270" s="3">
        <v>107698.5</v>
      </c>
      <c r="C3270" s="2" t="s">
        <v>8</v>
      </c>
      <c r="D3270" s="4">
        <v>85</v>
      </c>
      <c r="E3270" s="4">
        <v>383232.5</v>
      </c>
    </row>
    <row r="3271" spans="1:5" x14ac:dyDescent="0.25">
      <c r="A3271" s="2" t="s">
        <v>41</v>
      </c>
      <c r="B3271" s="3">
        <v>293985</v>
      </c>
      <c r="C3271" s="2" t="s">
        <v>8</v>
      </c>
      <c r="D3271" s="4">
        <v>50</v>
      </c>
      <c r="E3271" s="4">
        <v>242907.08333333334</v>
      </c>
    </row>
    <row r="3272" spans="1:5" x14ac:dyDescent="0.25">
      <c r="A3272" s="2" t="s">
        <v>14</v>
      </c>
      <c r="B3272" s="3">
        <v>222804</v>
      </c>
      <c r="C3272" s="2" t="s">
        <v>34</v>
      </c>
      <c r="D3272" s="4">
        <v>7.5</v>
      </c>
      <c r="E3272" s="4">
        <v>56043.75</v>
      </c>
    </row>
    <row r="3273" spans="1:5" x14ac:dyDescent="0.25">
      <c r="A3273" s="2" t="s">
        <v>9</v>
      </c>
      <c r="B3273" s="3">
        <v>46336.5</v>
      </c>
      <c r="C3273" s="2" t="s">
        <v>25</v>
      </c>
      <c r="D3273" s="4">
        <v>20</v>
      </c>
      <c r="E3273" s="4">
        <v>103293.33333333334</v>
      </c>
    </row>
    <row r="3274" spans="1:5" x14ac:dyDescent="0.25">
      <c r="A3274" s="2" t="s">
        <v>9</v>
      </c>
      <c r="B3274" s="3">
        <v>109867.5</v>
      </c>
      <c r="C3274" s="2" t="s">
        <v>8</v>
      </c>
      <c r="D3274" s="4">
        <v>57.5</v>
      </c>
      <c r="E3274" s="4">
        <v>293715</v>
      </c>
    </row>
    <row r="3275" spans="1:5" x14ac:dyDescent="0.25">
      <c r="A3275" s="2" t="s">
        <v>17</v>
      </c>
      <c r="B3275" s="3">
        <v>229819.5</v>
      </c>
      <c r="C3275" s="2" t="s">
        <v>80</v>
      </c>
      <c r="D3275" s="4">
        <v>2.5</v>
      </c>
      <c r="E3275" s="4">
        <v>11412.083333333334</v>
      </c>
    </row>
    <row r="3276" spans="1:5" x14ac:dyDescent="0.25">
      <c r="A3276" s="2" t="s">
        <v>9</v>
      </c>
      <c r="B3276" s="3">
        <v>288288</v>
      </c>
      <c r="C3276" s="2" t="s">
        <v>54</v>
      </c>
      <c r="D3276" s="4">
        <v>30</v>
      </c>
      <c r="E3276" s="4">
        <v>137504.16666666669</v>
      </c>
    </row>
    <row r="3277" spans="1:5" x14ac:dyDescent="0.25">
      <c r="A3277" s="2" t="s">
        <v>11</v>
      </c>
      <c r="B3277" s="3">
        <v>110749.5</v>
      </c>
      <c r="C3277" s="2" t="s">
        <v>8</v>
      </c>
      <c r="D3277" s="4">
        <v>200</v>
      </c>
      <c r="E3277" s="4">
        <v>1191685.8333333335</v>
      </c>
    </row>
    <row r="3278" spans="1:5" x14ac:dyDescent="0.25">
      <c r="A3278" s="2" t="s">
        <v>13</v>
      </c>
      <c r="B3278" s="3">
        <v>89950.5</v>
      </c>
      <c r="C3278" s="2" t="s">
        <v>95</v>
      </c>
      <c r="D3278" s="4">
        <v>67.5</v>
      </c>
      <c r="E3278" s="4">
        <v>191057.08333333334</v>
      </c>
    </row>
    <row r="3279" spans="1:5" x14ac:dyDescent="0.25">
      <c r="A3279" s="2" t="s">
        <v>11</v>
      </c>
      <c r="B3279" s="3">
        <v>21456</v>
      </c>
      <c r="C3279" s="2" t="s">
        <v>85</v>
      </c>
      <c r="D3279" s="4">
        <v>127.5</v>
      </c>
      <c r="E3279" s="4">
        <v>310007.08333333337</v>
      </c>
    </row>
    <row r="3280" spans="1:5" x14ac:dyDescent="0.25">
      <c r="A3280" s="2" t="s">
        <v>5</v>
      </c>
      <c r="B3280" s="3">
        <v>123120</v>
      </c>
      <c r="C3280" s="2" t="s">
        <v>21</v>
      </c>
      <c r="D3280" s="4">
        <v>20</v>
      </c>
      <c r="E3280" s="4">
        <v>85527.083333333343</v>
      </c>
    </row>
    <row r="3281" spans="1:5" x14ac:dyDescent="0.25">
      <c r="A3281" s="2" t="s">
        <v>14</v>
      </c>
      <c r="B3281" s="3">
        <v>26469</v>
      </c>
      <c r="C3281" s="2" t="s">
        <v>58</v>
      </c>
      <c r="D3281" s="4">
        <v>22.5</v>
      </c>
      <c r="E3281" s="4">
        <v>245448.75</v>
      </c>
    </row>
    <row r="3282" spans="1:5" x14ac:dyDescent="0.25">
      <c r="A3282" s="2" t="s">
        <v>9</v>
      </c>
      <c r="B3282" s="3">
        <v>106870.5</v>
      </c>
      <c r="C3282" s="2" t="s">
        <v>30</v>
      </c>
      <c r="D3282" s="4">
        <v>195</v>
      </c>
      <c r="E3282" s="4">
        <v>569917.91666666674</v>
      </c>
    </row>
    <row r="3283" spans="1:5" x14ac:dyDescent="0.25">
      <c r="A3283" s="2" t="s">
        <v>5</v>
      </c>
      <c r="B3283" s="3">
        <v>283351.5</v>
      </c>
      <c r="C3283" s="2" t="s">
        <v>27</v>
      </c>
      <c r="D3283" s="4">
        <v>77.5</v>
      </c>
      <c r="E3283" s="4">
        <v>146145.83333333334</v>
      </c>
    </row>
    <row r="3284" spans="1:5" x14ac:dyDescent="0.25">
      <c r="A3284" s="2" t="s">
        <v>7</v>
      </c>
      <c r="B3284" s="3">
        <v>72963</v>
      </c>
      <c r="C3284" s="2" t="s">
        <v>46</v>
      </c>
      <c r="D3284" s="4">
        <v>17.5</v>
      </c>
      <c r="E3284" s="4">
        <v>169249.58333333334</v>
      </c>
    </row>
    <row r="3285" spans="1:5" x14ac:dyDescent="0.25">
      <c r="A3285" s="2" t="s">
        <v>7</v>
      </c>
      <c r="B3285" s="3">
        <v>122008.5</v>
      </c>
      <c r="C3285" s="2" t="s">
        <v>8</v>
      </c>
      <c r="D3285" s="4">
        <v>25</v>
      </c>
      <c r="E3285" s="4">
        <v>126015.83333333334</v>
      </c>
    </row>
    <row r="3286" spans="1:5" x14ac:dyDescent="0.25">
      <c r="A3286" s="2" t="s">
        <v>14</v>
      </c>
      <c r="B3286" s="3">
        <v>31828.5</v>
      </c>
      <c r="C3286" s="2" t="s">
        <v>21</v>
      </c>
      <c r="D3286" s="4">
        <v>15</v>
      </c>
      <c r="E3286" s="4">
        <v>96024.166666666672</v>
      </c>
    </row>
    <row r="3287" spans="1:5" x14ac:dyDescent="0.25">
      <c r="A3287" s="2" t="s">
        <v>13</v>
      </c>
      <c r="B3287" s="3">
        <v>80253</v>
      </c>
      <c r="C3287" s="2" t="s">
        <v>43</v>
      </c>
      <c r="D3287" s="4">
        <v>155</v>
      </c>
      <c r="E3287" s="4">
        <v>945906.66666666674</v>
      </c>
    </row>
    <row r="3288" spans="1:5" x14ac:dyDescent="0.25">
      <c r="A3288" s="2" t="s">
        <v>17</v>
      </c>
      <c r="B3288" s="3">
        <v>176886</v>
      </c>
      <c r="C3288" s="2" t="s">
        <v>16</v>
      </c>
      <c r="D3288" s="4">
        <v>32.5</v>
      </c>
      <c r="E3288" s="4">
        <v>131099.16666666669</v>
      </c>
    </row>
    <row r="3289" spans="1:5" x14ac:dyDescent="0.25">
      <c r="A3289" s="2" t="s">
        <v>17</v>
      </c>
      <c r="B3289" s="3">
        <v>26685</v>
      </c>
      <c r="C3289" s="2" t="s">
        <v>19</v>
      </c>
      <c r="D3289" s="4">
        <v>285</v>
      </c>
      <c r="E3289" s="4">
        <v>875883.75</v>
      </c>
    </row>
    <row r="3290" spans="1:5" x14ac:dyDescent="0.25">
      <c r="A3290" s="2" t="s">
        <v>15</v>
      </c>
      <c r="B3290" s="3">
        <v>193288.5</v>
      </c>
      <c r="C3290" s="2" t="s">
        <v>20</v>
      </c>
      <c r="D3290" s="4">
        <v>70</v>
      </c>
      <c r="E3290" s="4">
        <v>165310</v>
      </c>
    </row>
    <row r="3291" spans="1:5" x14ac:dyDescent="0.25">
      <c r="A3291" s="2" t="s">
        <v>15</v>
      </c>
      <c r="B3291" s="3">
        <v>160713</v>
      </c>
      <c r="C3291" s="2" t="s">
        <v>66</v>
      </c>
      <c r="D3291" s="4">
        <v>5</v>
      </c>
      <c r="E3291" s="4">
        <v>18859.166666666668</v>
      </c>
    </row>
    <row r="3292" spans="1:5" x14ac:dyDescent="0.25">
      <c r="A3292" s="2" t="s">
        <v>13</v>
      </c>
      <c r="B3292" s="3">
        <v>128763</v>
      </c>
      <c r="C3292" s="2" t="s">
        <v>60</v>
      </c>
      <c r="D3292" s="4">
        <v>5</v>
      </c>
      <c r="E3292" s="4">
        <v>25162.5</v>
      </c>
    </row>
    <row r="3293" spans="1:5" x14ac:dyDescent="0.25">
      <c r="A3293" s="2" t="s">
        <v>5</v>
      </c>
      <c r="B3293" s="3">
        <v>134194.5</v>
      </c>
      <c r="C3293" s="2" t="s">
        <v>105</v>
      </c>
      <c r="D3293" s="4">
        <v>45</v>
      </c>
      <c r="E3293" s="4">
        <v>155041.66666666669</v>
      </c>
    </row>
    <row r="3294" spans="1:5" x14ac:dyDescent="0.25">
      <c r="A3294" s="2" t="s">
        <v>29</v>
      </c>
      <c r="B3294" s="3">
        <v>283405.5</v>
      </c>
      <c r="C3294" s="2" t="s">
        <v>27</v>
      </c>
      <c r="D3294" s="4">
        <v>15</v>
      </c>
      <c r="E3294" s="4">
        <v>23383.333333333336</v>
      </c>
    </row>
    <row r="3295" spans="1:5" x14ac:dyDescent="0.25">
      <c r="A3295" s="2" t="s">
        <v>11</v>
      </c>
      <c r="B3295" s="3">
        <v>74938.5</v>
      </c>
      <c r="C3295" s="2" t="s">
        <v>43</v>
      </c>
      <c r="D3295" s="4">
        <v>27.5</v>
      </c>
      <c r="E3295" s="4">
        <v>104996.25</v>
      </c>
    </row>
    <row r="3296" spans="1:5" x14ac:dyDescent="0.25">
      <c r="A3296" s="2" t="s">
        <v>14</v>
      </c>
      <c r="B3296" s="3">
        <v>266161.5</v>
      </c>
      <c r="C3296" s="2" t="s">
        <v>44</v>
      </c>
      <c r="D3296" s="4">
        <v>22.5</v>
      </c>
      <c r="E3296" s="4">
        <v>85044.166666666672</v>
      </c>
    </row>
    <row r="3297" spans="1:5" x14ac:dyDescent="0.25">
      <c r="A3297" s="2" t="s">
        <v>5</v>
      </c>
      <c r="B3297" s="3">
        <v>131710.5</v>
      </c>
      <c r="C3297" s="2" t="s">
        <v>21</v>
      </c>
      <c r="D3297" s="4">
        <v>5</v>
      </c>
      <c r="E3297" s="4">
        <v>33575.416666666672</v>
      </c>
    </row>
    <row r="3298" spans="1:5" x14ac:dyDescent="0.25">
      <c r="A3298" s="2" t="s">
        <v>5</v>
      </c>
      <c r="B3298" s="3">
        <v>213304.5</v>
      </c>
      <c r="C3298" s="2" t="s">
        <v>23</v>
      </c>
      <c r="D3298" s="4">
        <v>87.5</v>
      </c>
      <c r="E3298" s="4">
        <v>296993.75</v>
      </c>
    </row>
    <row r="3299" spans="1:5" x14ac:dyDescent="0.25">
      <c r="A3299" s="2" t="s">
        <v>14</v>
      </c>
      <c r="B3299" s="3">
        <v>31684.5</v>
      </c>
      <c r="C3299" s="2" t="s">
        <v>21</v>
      </c>
      <c r="D3299" s="4">
        <v>7.5</v>
      </c>
      <c r="E3299" s="4">
        <v>20943.333333333336</v>
      </c>
    </row>
    <row r="3300" spans="1:5" x14ac:dyDescent="0.25">
      <c r="A3300" s="2" t="s">
        <v>11</v>
      </c>
      <c r="B3300" s="3">
        <v>36117</v>
      </c>
      <c r="C3300" s="2" t="s">
        <v>46</v>
      </c>
      <c r="D3300" s="4">
        <v>17.5</v>
      </c>
      <c r="E3300" s="4">
        <v>130743.33333333334</v>
      </c>
    </row>
    <row r="3301" spans="1:5" x14ac:dyDescent="0.25">
      <c r="A3301" s="2" t="s">
        <v>9</v>
      </c>
      <c r="B3301" s="3">
        <v>75834</v>
      </c>
      <c r="C3301" s="2" t="s">
        <v>43</v>
      </c>
      <c r="D3301" s="4">
        <v>87.5</v>
      </c>
      <c r="E3301" s="4">
        <v>516746.25</v>
      </c>
    </row>
    <row r="3302" spans="1:5" x14ac:dyDescent="0.25">
      <c r="A3302" s="2" t="s">
        <v>5</v>
      </c>
      <c r="B3302" s="3">
        <v>270855</v>
      </c>
      <c r="C3302" s="2" t="s">
        <v>22</v>
      </c>
      <c r="D3302" s="4">
        <v>65</v>
      </c>
      <c r="E3302" s="4">
        <v>255157.91666666669</v>
      </c>
    </row>
    <row r="3303" spans="1:5" x14ac:dyDescent="0.25">
      <c r="A3303" s="2" t="s">
        <v>7</v>
      </c>
      <c r="B3303" s="3">
        <v>153801</v>
      </c>
      <c r="C3303" s="2" t="s">
        <v>21</v>
      </c>
      <c r="D3303" s="4">
        <v>10</v>
      </c>
      <c r="E3303" s="4">
        <v>32838.333333333336</v>
      </c>
    </row>
    <row r="3304" spans="1:5" x14ac:dyDescent="0.25">
      <c r="A3304" s="2" t="s">
        <v>11</v>
      </c>
      <c r="B3304" s="3">
        <v>166959</v>
      </c>
      <c r="C3304" s="2" t="s">
        <v>16</v>
      </c>
      <c r="D3304" s="4">
        <v>140</v>
      </c>
      <c r="E3304" s="4">
        <v>643245</v>
      </c>
    </row>
    <row r="3305" spans="1:5" x14ac:dyDescent="0.25">
      <c r="A3305" s="2" t="s">
        <v>17</v>
      </c>
      <c r="B3305" s="3">
        <v>87624</v>
      </c>
      <c r="C3305" s="2" t="s">
        <v>95</v>
      </c>
      <c r="D3305" s="4">
        <v>22.5</v>
      </c>
      <c r="E3305" s="4">
        <v>64609.166666666672</v>
      </c>
    </row>
    <row r="3306" spans="1:5" x14ac:dyDescent="0.25">
      <c r="A3306" s="2" t="s">
        <v>13</v>
      </c>
      <c r="B3306" s="3">
        <v>212301</v>
      </c>
      <c r="C3306" s="2" t="s">
        <v>89</v>
      </c>
      <c r="D3306" s="4">
        <v>5</v>
      </c>
      <c r="E3306" s="4">
        <v>11666.25</v>
      </c>
    </row>
    <row r="3307" spans="1:5" x14ac:dyDescent="0.25">
      <c r="A3307" s="2" t="s">
        <v>5</v>
      </c>
      <c r="B3307" s="3">
        <v>206581.5</v>
      </c>
      <c r="C3307" s="2" t="s">
        <v>57</v>
      </c>
      <c r="D3307" s="4">
        <v>32.5</v>
      </c>
      <c r="E3307" s="4">
        <v>101768.33333333334</v>
      </c>
    </row>
    <row r="3308" spans="1:5" x14ac:dyDescent="0.25">
      <c r="A3308" s="2" t="s">
        <v>11</v>
      </c>
      <c r="B3308" s="3">
        <v>118462.5</v>
      </c>
      <c r="C3308" s="2" t="s">
        <v>16</v>
      </c>
      <c r="D3308" s="4">
        <v>52.5</v>
      </c>
      <c r="E3308" s="4">
        <v>216194.16666666669</v>
      </c>
    </row>
    <row r="3309" spans="1:5" x14ac:dyDescent="0.25">
      <c r="A3309" s="2" t="s">
        <v>5</v>
      </c>
      <c r="B3309" s="3">
        <v>64413</v>
      </c>
      <c r="C3309" s="2" t="s">
        <v>21</v>
      </c>
      <c r="D3309" s="4">
        <v>17.5</v>
      </c>
      <c r="E3309" s="4">
        <v>44835</v>
      </c>
    </row>
    <row r="3310" spans="1:5" x14ac:dyDescent="0.25">
      <c r="A3310" s="2" t="s">
        <v>14</v>
      </c>
      <c r="B3310" s="3">
        <v>79834.5</v>
      </c>
      <c r="C3310" s="2" t="s">
        <v>20</v>
      </c>
      <c r="D3310" s="4">
        <v>85</v>
      </c>
      <c r="E3310" s="4">
        <v>187117.5</v>
      </c>
    </row>
    <row r="3311" spans="1:5" x14ac:dyDescent="0.25">
      <c r="A3311" s="2" t="s">
        <v>14</v>
      </c>
      <c r="B3311" s="3">
        <v>237595.5</v>
      </c>
      <c r="C3311" s="2" t="s">
        <v>48</v>
      </c>
      <c r="D3311" s="4">
        <v>2.5</v>
      </c>
      <c r="E3311" s="4">
        <v>10166.666666666668</v>
      </c>
    </row>
    <row r="3312" spans="1:5" x14ac:dyDescent="0.25">
      <c r="A3312" s="2" t="s">
        <v>14</v>
      </c>
      <c r="B3312" s="3">
        <v>153783</v>
      </c>
      <c r="C3312" s="2" t="s">
        <v>21</v>
      </c>
      <c r="D3312" s="4">
        <v>5</v>
      </c>
      <c r="E3312" s="4">
        <v>16368.333333333334</v>
      </c>
    </row>
    <row r="3313" spans="1:5" x14ac:dyDescent="0.25">
      <c r="A3313" s="2" t="s">
        <v>15</v>
      </c>
      <c r="B3313" s="3">
        <v>68323.5</v>
      </c>
      <c r="C3313" s="2" t="s">
        <v>43</v>
      </c>
      <c r="D3313" s="4">
        <v>50</v>
      </c>
      <c r="E3313" s="4">
        <v>394847.91666666669</v>
      </c>
    </row>
    <row r="3314" spans="1:5" x14ac:dyDescent="0.25">
      <c r="A3314" s="2" t="s">
        <v>14</v>
      </c>
      <c r="B3314" s="3">
        <v>27778.5</v>
      </c>
      <c r="C3314" s="2" t="s">
        <v>47</v>
      </c>
      <c r="D3314" s="4">
        <v>20</v>
      </c>
      <c r="E3314" s="4">
        <v>105199.58333333334</v>
      </c>
    </row>
    <row r="3315" spans="1:5" x14ac:dyDescent="0.25">
      <c r="A3315" s="2" t="s">
        <v>11</v>
      </c>
      <c r="B3315" s="3">
        <v>81031.5</v>
      </c>
      <c r="C3315" s="2" t="s">
        <v>21</v>
      </c>
      <c r="D3315" s="4">
        <v>22.5</v>
      </c>
      <c r="E3315" s="4">
        <v>130895.83333333334</v>
      </c>
    </row>
    <row r="3316" spans="1:5" x14ac:dyDescent="0.25">
      <c r="A3316" s="2" t="s">
        <v>5</v>
      </c>
      <c r="B3316" s="3">
        <v>175311</v>
      </c>
      <c r="C3316" s="2" t="s">
        <v>8</v>
      </c>
      <c r="D3316" s="4">
        <v>82.5</v>
      </c>
      <c r="E3316" s="4">
        <v>391391.25</v>
      </c>
    </row>
    <row r="3317" spans="1:5" x14ac:dyDescent="0.25">
      <c r="A3317" s="2" t="s">
        <v>5</v>
      </c>
      <c r="B3317" s="3">
        <v>209083.5</v>
      </c>
      <c r="C3317" s="2" t="s">
        <v>30</v>
      </c>
      <c r="D3317" s="4">
        <v>245</v>
      </c>
      <c r="E3317" s="4">
        <v>990436.66666666674</v>
      </c>
    </row>
    <row r="3318" spans="1:5" x14ac:dyDescent="0.25">
      <c r="A3318" s="2" t="s">
        <v>14</v>
      </c>
      <c r="B3318" s="3">
        <v>225081</v>
      </c>
      <c r="C3318" s="2" t="s">
        <v>44</v>
      </c>
      <c r="D3318" s="4">
        <v>57.5</v>
      </c>
      <c r="E3318" s="4">
        <v>199952.91666666669</v>
      </c>
    </row>
    <row r="3319" spans="1:5" x14ac:dyDescent="0.25">
      <c r="A3319" s="2" t="s">
        <v>13</v>
      </c>
      <c r="B3319" s="3">
        <v>80401.5</v>
      </c>
      <c r="C3319" s="2" t="s">
        <v>21</v>
      </c>
      <c r="D3319" s="4">
        <v>2.5</v>
      </c>
      <c r="E3319" s="4">
        <v>10242.916666666668</v>
      </c>
    </row>
    <row r="3320" spans="1:5" x14ac:dyDescent="0.25">
      <c r="A3320" s="2" t="s">
        <v>13</v>
      </c>
      <c r="B3320" s="3">
        <v>237613.5</v>
      </c>
      <c r="C3320" s="2" t="s">
        <v>48</v>
      </c>
      <c r="D3320" s="4">
        <v>5</v>
      </c>
      <c r="E3320" s="4">
        <v>10319.166666666668</v>
      </c>
    </row>
    <row r="3321" spans="1:5" x14ac:dyDescent="0.25">
      <c r="A3321" s="2" t="s">
        <v>5</v>
      </c>
      <c r="B3321" s="3">
        <v>145314</v>
      </c>
      <c r="C3321" s="2" t="s">
        <v>21</v>
      </c>
      <c r="D3321" s="4">
        <v>7.5</v>
      </c>
      <c r="E3321" s="4">
        <v>30881.25</v>
      </c>
    </row>
    <row r="3322" spans="1:5" x14ac:dyDescent="0.25">
      <c r="A3322" s="2" t="s">
        <v>9</v>
      </c>
      <c r="B3322" s="3">
        <v>74956.5</v>
      </c>
      <c r="C3322" s="2" t="s">
        <v>68</v>
      </c>
      <c r="D3322" s="4">
        <v>22.5</v>
      </c>
      <c r="E3322" s="4">
        <v>45953.333333333336</v>
      </c>
    </row>
    <row r="3323" spans="1:5" x14ac:dyDescent="0.25">
      <c r="A3323" s="2" t="s">
        <v>13</v>
      </c>
      <c r="B3323" s="3">
        <v>282937.5</v>
      </c>
      <c r="C3323" s="2" t="s">
        <v>27</v>
      </c>
      <c r="D3323" s="4">
        <v>62.5</v>
      </c>
      <c r="E3323" s="4">
        <v>99760.416666666672</v>
      </c>
    </row>
    <row r="3324" spans="1:5" x14ac:dyDescent="0.25">
      <c r="A3324" s="2" t="s">
        <v>14</v>
      </c>
      <c r="B3324" s="3">
        <v>31666.5</v>
      </c>
      <c r="C3324" s="2" t="s">
        <v>21</v>
      </c>
      <c r="D3324" s="4">
        <v>17.5</v>
      </c>
      <c r="E3324" s="4">
        <v>58178.75</v>
      </c>
    </row>
    <row r="3325" spans="1:5" x14ac:dyDescent="0.25">
      <c r="A3325" s="2" t="s">
        <v>14</v>
      </c>
      <c r="B3325" s="3">
        <v>31846.5</v>
      </c>
      <c r="C3325" s="2" t="s">
        <v>21</v>
      </c>
      <c r="D3325" s="4">
        <v>22.5</v>
      </c>
      <c r="E3325" s="4">
        <v>101615.83333333334</v>
      </c>
    </row>
    <row r="3326" spans="1:5" x14ac:dyDescent="0.25">
      <c r="A3326" s="2" t="s">
        <v>15</v>
      </c>
      <c r="B3326" s="3">
        <v>154507.5</v>
      </c>
      <c r="C3326" s="2" t="s">
        <v>25</v>
      </c>
      <c r="D3326" s="4">
        <v>25</v>
      </c>
      <c r="E3326" s="4">
        <v>141418.33333333334</v>
      </c>
    </row>
    <row r="3327" spans="1:5" x14ac:dyDescent="0.25">
      <c r="A3327" s="2" t="s">
        <v>14</v>
      </c>
      <c r="B3327" s="3">
        <v>238293</v>
      </c>
      <c r="C3327" s="2" t="s">
        <v>20</v>
      </c>
      <c r="D3327" s="4">
        <v>122.5</v>
      </c>
      <c r="E3327" s="4">
        <v>292317.08333333337</v>
      </c>
    </row>
    <row r="3328" spans="1:5" x14ac:dyDescent="0.25">
      <c r="A3328" s="2" t="s">
        <v>5</v>
      </c>
      <c r="B3328" s="3">
        <v>157108.5</v>
      </c>
      <c r="C3328" s="2" t="s">
        <v>96</v>
      </c>
      <c r="D3328" s="4">
        <v>15</v>
      </c>
      <c r="E3328" s="4">
        <v>188413.75</v>
      </c>
    </row>
    <row r="3329" spans="1:5" x14ac:dyDescent="0.25">
      <c r="A3329" s="2" t="s">
        <v>13</v>
      </c>
      <c r="B3329" s="3">
        <v>265207.5</v>
      </c>
      <c r="C3329" s="2" t="s">
        <v>88</v>
      </c>
      <c r="D3329" s="4">
        <v>5</v>
      </c>
      <c r="E3329" s="4">
        <v>14233.333333333334</v>
      </c>
    </row>
    <row r="3330" spans="1:5" x14ac:dyDescent="0.25">
      <c r="A3330" s="2" t="s">
        <v>5</v>
      </c>
      <c r="B3330" s="3">
        <v>61654.5</v>
      </c>
      <c r="C3330" s="2" t="s">
        <v>42</v>
      </c>
      <c r="D3330" s="4">
        <v>10</v>
      </c>
      <c r="E3330" s="4">
        <v>85120.416666666672</v>
      </c>
    </row>
    <row r="3331" spans="1:5" x14ac:dyDescent="0.25">
      <c r="A3331" s="2" t="s">
        <v>9</v>
      </c>
      <c r="B3331" s="3">
        <v>149976</v>
      </c>
      <c r="C3331" s="2" t="s">
        <v>20</v>
      </c>
      <c r="D3331" s="4">
        <v>32.5</v>
      </c>
      <c r="E3331" s="4">
        <v>97981.25</v>
      </c>
    </row>
    <row r="3332" spans="1:5" x14ac:dyDescent="0.25">
      <c r="A3332" s="2" t="s">
        <v>15</v>
      </c>
      <c r="B3332" s="3">
        <v>109534.5</v>
      </c>
      <c r="C3332" s="2" t="s">
        <v>8</v>
      </c>
      <c r="D3332" s="4">
        <v>95</v>
      </c>
      <c r="E3332" s="4">
        <v>498344.58333333337</v>
      </c>
    </row>
    <row r="3333" spans="1:5" x14ac:dyDescent="0.25">
      <c r="A3333" s="2" t="s">
        <v>13</v>
      </c>
      <c r="B3333" s="3">
        <v>75663</v>
      </c>
      <c r="C3333" s="2" t="s">
        <v>34</v>
      </c>
      <c r="D3333" s="4">
        <v>15</v>
      </c>
      <c r="E3333" s="4">
        <v>53807.083333333336</v>
      </c>
    </row>
    <row r="3334" spans="1:5" x14ac:dyDescent="0.25">
      <c r="A3334" s="2" t="s">
        <v>11</v>
      </c>
      <c r="B3334" s="3">
        <v>103909.5</v>
      </c>
      <c r="C3334" s="2" t="s">
        <v>109</v>
      </c>
      <c r="D3334" s="4">
        <v>2.5</v>
      </c>
      <c r="E3334" s="4">
        <v>5998.3333333333339</v>
      </c>
    </row>
    <row r="3335" spans="1:5" x14ac:dyDescent="0.25">
      <c r="A3335" s="2" t="s">
        <v>14</v>
      </c>
      <c r="B3335" s="3">
        <v>161361</v>
      </c>
      <c r="C3335" s="2" t="s">
        <v>66</v>
      </c>
      <c r="D3335" s="4">
        <v>5</v>
      </c>
      <c r="E3335" s="4">
        <v>20511.25</v>
      </c>
    </row>
    <row r="3336" spans="1:5" x14ac:dyDescent="0.25">
      <c r="A3336" s="2" t="s">
        <v>13</v>
      </c>
      <c r="B3336" s="3">
        <v>45936</v>
      </c>
      <c r="C3336" s="2" t="s">
        <v>19</v>
      </c>
      <c r="D3336" s="4">
        <v>282.5</v>
      </c>
      <c r="E3336" s="4">
        <v>753121.25</v>
      </c>
    </row>
    <row r="3337" spans="1:5" x14ac:dyDescent="0.25">
      <c r="A3337" s="2" t="s">
        <v>14</v>
      </c>
      <c r="B3337" s="3">
        <v>107176.5</v>
      </c>
      <c r="C3337" s="2" t="s">
        <v>8</v>
      </c>
      <c r="D3337" s="4">
        <v>125</v>
      </c>
      <c r="E3337" s="4">
        <v>611677.5</v>
      </c>
    </row>
    <row r="3338" spans="1:5" x14ac:dyDescent="0.25">
      <c r="A3338" s="2" t="s">
        <v>11</v>
      </c>
      <c r="B3338" s="3">
        <v>49923</v>
      </c>
      <c r="C3338" s="2" t="s">
        <v>25</v>
      </c>
      <c r="D3338" s="4">
        <v>45</v>
      </c>
      <c r="E3338" s="4">
        <v>244050.83333333334</v>
      </c>
    </row>
    <row r="3339" spans="1:5" x14ac:dyDescent="0.25">
      <c r="A3339" s="2" t="s">
        <v>13</v>
      </c>
      <c r="B3339" s="3">
        <v>94459.5</v>
      </c>
      <c r="C3339" s="2" t="s">
        <v>24</v>
      </c>
      <c r="D3339" s="4">
        <v>2.5</v>
      </c>
      <c r="E3339" s="4">
        <v>4193.75</v>
      </c>
    </row>
    <row r="3340" spans="1:5" x14ac:dyDescent="0.25">
      <c r="A3340" s="2" t="s">
        <v>14</v>
      </c>
      <c r="B3340" s="3">
        <v>79879.5</v>
      </c>
      <c r="C3340" s="2" t="s">
        <v>20</v>
      </c>
      <c r="D3340" s="4">
        <v>175</v>
      </c>
      <c r="E3340" s="4">
        <v>379521.66666666669</v>
      </c>
    </row>
    <row r="3341" spans="1:5" x14ac:dyDescent="0.25">
      <c r="A3341" s="2" t="s">
        <v>5</v>
      </c>
      <c r="B3341" s="3">
        <v>12919.5</v>
      </c>
      <c r="C3341" s="2" t="s">
        <v>57</v>
      </c>
      <c r="D3341" s="4">
        <v>50</v>
      </c>
      <c r="E3341" s="4">
        <v>166733.33333333334</v>
      </c>
    </row>
    <row r="3342" spans="1:5" x14ac:dyDescent="0.25">
      <c r="A3342" s="2" t="s">
        <v>14</v>
      </c>
      <c r="B3342" s="3">
        <v>25074</v>
      </c>
      <c r="C3342" s="2" t="s">
        <v>42</v>
      </c>
      <c r="D3342" s="4">
        <v>17.5</v>
      </c>
      <c r="E3342" s="4">
        <v>333237.91666666669</v>
      </c>
    </row>
    <row r="3343" spans="1:5" x14ac:dyDescent="0.25">
      <c r="A3343" s="2" t="s">
        <v>29</v>
      </c>
      <c r="B3343" s="3">
        <v>223384.5</v>
      </c>
      <c r="C3343" s="2" t="s">
        <v>8</v>
      </c>
      <c r="D3343" s="4">
        <v>25</v>
      </c>
      <c r="E3343" s="4">
        <v>158549.16666666669</v>
      </c>
    </row>
    <row r="3344" spans="1:5" x14ac:dyDescent="0.25">
      <c r="A3344" s="2" t="s">
        <v>5</v>
      </c>
      <c r="B3344" s="3">
        <v>9040.5</v>
      </c>
      <c r="C3344" s="2" t="s">
        <v>93</v>
      </c>
      <c r="D3344" s="4">
        <v>10</v>
      </c>
      <c r="E3344" s="4">
        <v>71929.166666666672</v>
      </c>
    </row>
    <row r="3345" spans="1:5" x14ac:dyDescent="0.25">
      <c r="A3345" s="2" t="s">
        <v>11</v>
      </c>
      <c r="B3345" s="3">
        <v>81058.5</v>
      </c>
      <c r="C3345" s="2" t="s">
        <v>21</v>
      </c>
      <c r="D3345" s="4">
        <v>20</v>
      </c>
      <c r="E3345" s="4">
        <v>102403.75</v>
      </c>
    </row>
    <row r="3346" spans="1:5" x14ac:dyDescent="0.25">
      <c r="A3346" s="2" t="s">
        <v>15</v>
      </c>
      <c r="B3346" s="3">
        <v>219060</v>
      </c>
      <c r="C3346" s="2" t="s">
        <v>70</v>
      </c>
      <c r="D3346" s="4">
        <v>425</v>
      </c>
      <c r="E3346" s="4">
        <v>2207234.166666667</v>
      </c>
    </row>
    <row r="3347" spans="1:5" x14ac:dyDescent="0.25">
      <c r="A3347" s="2" t="s">
        <v>5</v>
      </c>
      <c r="B3347" s="3">
        <v>143905.5</v>
      </c>
      <c r="C3347" s="2" t="s">
        <v>23</v>
      </c>
      <c r="D3347" s="4">
        <v>45</v>
      </c>
      <c r="E3347" s="4">
        <v>132929.16666666669</v>
      </c>
    </row>
    <row r="3348" spans="1:5" x14ac:dyDescent="0.25">
      <c r="A3348" s="2" t="s">
        <v>13</v>
      </c>
      <c r="B3348" s="3">
        <v>95832</v>
      </c>
      <c r="C3348" s="2" t="s">
        <v>38</v>
      </c>
      <c r="D3348" s="4">
        <v>5</v>
      </c>
      <c r="E3348" s="4">
        <v>22519.166666666668</v>
      </c>
    </row>
    <row r="3349" spans="1:5" x14ac:dyDescent="0.25">
      <c r="A3349" s="2" t="s">
        <v>13</v>
      </c>
      <c r="B3349" s="3">
        <v>52407</v>
      </c>
      <c r="C3349" s="2" t="s">
        <v>25</v>
      </c>
      <c r="D3349" s="4">
        <v>15</v>
      </c>
      <c r="E3349" s="4">
        <v>72742.5</v>
      </c>
    </row>
    <row r="3350" spans="1:5" x14ac:dyDescent="0.25">
      <c r="A3350" s="2" t="s">
        <v>13</v>
      </c>
      <c r="B3350" s="3">
        <v>108675</v>
      </c>
      <c r="C3350" s="2" t="s">
        <v>8</v>
      </c>
      <c r="D3350" s="4">
        <v>100</v>
      </c>
      <c r="E3350" s="4">
        <v>456813.75</v>
      </c>
    </row>
    <row r="3351" spans="1:5" x14ac:dyDescent="0.25">
      <c r="A3351" s="2" t="s">
        <v>5</v>
      </c>
      <c r="B3351" s="3">
        <v>208768.5</v>
      </c>
      <c r="C3351" s="2" t="s">
        <v>24</v>
      </c>
      <c r="D3351" s="4">
        <v>2.5</v>
      </c>
      <c r="E3351" s="4">
        <v>8895.8333333333339</v>
      </c>
    </row>
    <row r="3352" spans="1:5" x14ac:dyDescent="0.25">
      <c r="A3352" s="2" t="s">
        <v>15</v>
      </c>
      <c r="B3352" s="3">
        <v>109503</v>
      </c>
      <c r="C3352" s="2" t="s">
        <v>8</v>
      </c>
      <c r="D3352" s="4">
        <v>47.5</v>
      </c>
      <c r="E3352" s="4">
        <v>303703.75</v>
      </c>
    </row>
    <row r="3353" spans="1:5" x14ac:dyDescent="0.25">
      <c r="A3353" s="2" t="s">
        <v>13</v>
      </c>
      <c r="B3353" s="3">
        <v>49977</v>
      </c>
      <c r="C3353" s="2" t="s">
        <v>25</v>
      </c>
      <c r="D3353" s="4">
        <v>22.5</v>
      </c>
      <c r="E3353" s="4">
        <v>103572.91666666667</v>
      </c>
    </row>
    <row r="3354" spans="1:5" x14ac:dyDescent="0.25">
      <c r="A3354" s="2" t="s">
        <v>14</v>
      </c>
      <c r="B3354" s="3">
        <v>83353.5</v>
      </c>
      <c r="C3354" s="2" t="s">
        <v>43</v>
      </c>
      <c r="D3354" s="4">
        <v>77.5</v>
      </c>
      <c r="E3354" s="4">
        <v>453840</v>
      </c>
    </row>
    <row r="3355" spans="1:5" x14ac:dyDescent="0.25">
      <c r="A3355" s="2" t="s">
        <v>15</v>
      </c>
      <c r="B3355" s="3">
        <v>234702</v>
      </c>
      <c r="C3355" s="2" t="s">
        <v>12</v>
      </c>
      <c r="D3355" s="4">
        <v>22.5</v>
      </c>
      <c r="E3355" s="4">
        <v>104970.83333333334</v>
      </c>
    </row>
    <row r="3356" spans="1:5" x14ac:dyDescent="0.25">
      <c r="A3356" s="2" t="s">
        <v>11</v>
      </c>
      <c r="B3356" s="3">
        <v>118467</v>
      </c>
      <c r="C3356" s="2" t="s">
        <v>16</v>
      </c>
      <c r="D3356" s="4">
        <v>52.5</v>
      </c>
      <c r="E3356" s="4">
        <v>258131.66666666669</v>
      </c>
    </row>
    <row r="3357" spans="1:5" x14ac:dyDescent="0.25">
      <c r="A3357" s="2" t="s">
        <v>14</v>
      </c>
      <c r="B3357" s="3">
        <v>154728</v>
      </c>
      <c r="C3357" s="2" t="s">
        <v>28</v>
      </c>
      <c r="D3357" s="4">
        <v>12.5</v>
      </c>
      <c r="E3357" s="4">
        <v>49613.333333333336</v>
      </c>
    </row>
    <row r="3358" spans="1:5" x14ac:dyDescent="0.25">
      <c r="A3358" s="2" t="s">
        <v>5</v>
      </c>
      <c r="B3358" s="3">
        <v>157194</v>
      </c>
      <c r="C3358" s="2" t="s">
        <v>19</v>
      </c>
      <c r="D3358" s="4">
        <v>130</v>
      </c>
      <c r="E3358" s="4">
        <v>365034.16666666669</v>
      </c>
    </row>
    <row r="3359" spans="1:5" x14ac:dyDescent="0.25">
      <c r="A3359" s="2" t="s">
        <v>13</v>
      </c>
      <c r="B3359" s="3">
        <v>175171.5</v>
      </c>
      <c r="C3359" s="2" t="s">
        <v>8</v>
      </c>
      <c r="D3359" s="4">
        <v>27.5</v>
      </c>
      <c r="E3359" s="4">
        <v>131048.33333333334</v>
      </c>
    </row>
    <row r="3360" spans="1:5" x14ac:dyDescent="0.25">
      <c r="A3360" s="2" t="s">
        <v>5</v>
      </c>
      <c r="B3360" s="3">
        <v>44113.5</v>
      </c>
      <c r="C3360" s="2" t="s">
        <v>83</v>
      </c>
      <c r="D3360" s="4">
        <v>7.5</v>
      </c>
      <c r="E3360" s="4">
        <v>114756.25</v>
      </c>
    </row>
    <row r="3361" spans="1:5" x14ac:dyDescent="0.25">
      <c r="A3361" s="2" t="s">
        <v>5</v>
      </c>
      <c r="B3361" s="3">
        <v>156159</v>
      </c>
      <c r="C3361" s="2" t="s">
        <v>32</v>
      </c>
      <c r="D3361" s="4">
        <v>182.5</v>
      </c>
      <c r="E3361" s="4">
        <v>421459.16666666669</v>
      </c>
    </row>
    <row r="3362" spans="1:5" x14ac:dyDescent="0.25">
      <c r="A3362" s="2" t="s">
        <v>14</v>
      </c>
      <c r="B3362" s="3">
        <v>272781</v>
      </c>
      <c r="C3362" s="2" t="s">
        <v>81</v>
      </c>
      <c r="D3362" s="4">
        <v>2.5</v>
      </c>
      <c r="E3362" s="4">
        <v>4803.75</v>
      </c>
    </row>
    <row r="3363" spans="1:5" x14ac:dyDescent="0.25">
      <c r="A3363" s="2" t="s">
        <v>14</v>
      </c>
      <c r="B3363" s="3">
        <v>266179.5</v>
      </c>
      <c r="C3363" s="2" t="s">
        <v>64</v>
      </c>
      <c r="D3363" s="4">
        <v>10</v>
      </c>
      <c r="E3363" s="4">
        <v>31262.5</v>
      </c>
    </row>
    <row r="3364" spans="1:5" x14ac:dyDescent="0.25">
      <c r="A3364" s="2" t="s">
        <v>14</v>
      </c>
      <c r="B3364" s="3">
        <v>27796.5</v>
      </c>
      <c r="C3364" s="2" t="s">
        <v>47</v>
      </c>
      <c r="D3364" s="4">
        <v>32.5</v>
      </c>
      <c r="E3364" s="4">
        <v>144747.91666666669</v>
      </c>
    </row>
    <row r="3365" spans="1:5" x14ac:dyDescent="0.25">
      <c r="A3365" s="2" t="s">
        <v>17</v>
      </c>
      <c r="B3365" s="3">
        <v>13293</v>
      </c>
      <c r="C3365" s="2" t="s">
        <v>144</v>
      </c>
      <c r="D3365" s="4">
        <v>2.5</v>
      </c>
      <c r="E3365" s="4">
        <v>15885.416666666668</v>
      </c>
    </row>
    <row r="3366" spans="1:5" x14ac:dyDescent="0.25">
      <c r="A3366" s="2" t="s">
        <v>65</v>
      </c>
      <c r="B3366" s="3">
        <v>240300</v>
      </c>
      <c r="C3366" s="2" t="s">
        <v>8</v>
      </c>
      <c r="D3366" s="4">
        <v>10</v>
      </c>
      <c r="E3366" s="4">
        <v>51087.5</v>
      </c>
    </row>
    <row r="3367" spans="1:5" x14ac:dyDescent="0.25">
      <c r="A3367" s="2" t="s">
        <v>15</v>
      </c>
      <c r="B3367" s="3">
        <v>198684</v>
      </c>
      <c r="C3367" s="2" t="s">
        <v>78</v>
      </c>
      <c r="D3367" s="4">
        <v>7.5</v>
      </c>
      <c r="E3367" s="4">
        <v>20994.166666666668</v>
      </c>
    </row>
    <row r="3368" spans="1:5" x14ac:dyDescent="0.25">
      <c r="A3368" s="2" t="s">
        <v>13</v>
      </c>
      <c r="B3368" s="3">
        <v>252031.5</v>
      </c>
      <c r="C3368" s="2" t="s">
        <v>34</v>
      </c>
      <c r="D3368" s="4">
        <v>32.5</v>
      </c>
      <c r="E3368" s="4">
        <v>107715.83333333334</v>
      </c>
    </row>
    <row r="3369" spans="1:5" x14ac:dyDescent="0.25">
      <c r="A3369" s="2" t="s">
        <v>9</v>
      </c>
      <c r="B3369" s="3">
        <v>103891.5</v>
      </c>
      <c r="C3369" s="2" t="s">
        <v>109</v>
      </c>
      <c r="D3369" s="4">
        <v>2.5</v>
      </c>
      <c r="E3369" s="4">
        <v>7243.75</v>
      </c>
    </row>
    <row r="3370" spans="1:5" x14ac:dyDescent="0.25">
      <c r="A3370" s="2" t="s">
        <v>5</v>
      </c>
      <c r="B3370" s="3">
        <v>281965.5</v>
      </c>
      <c r="C3370" s="2" t="s">
        <v>66</v>
      </c>
      <c r="D3370" s="4">
        <v>2.5</v>
      </c>
      <c r="E3370" s="4">
        <v>9531.25</v>
      </c>
    </row>
    <row r="3371" spans="1:5" x14ac:dyDescent="0.25">
      <c r="A3371" s="2" t="s">
        <v>5</v>
      </c>
      <c r="B3371" s="3">
        <v>64449</v>
      </c>
      <c r="C3371" s="2" t="s">
        <v>21</v>
      </c>
      <c r="D3371" s="4">
        <v>25</v>
      </c>
      <c r="E3371" s="4">
        <v>98845.416666666672</v>
      </c>
    </row>
    <row r="3372" spans="1:5" x14ac:dyDescent="0.25">
      <c r="A3372" s="2" t="s">
        <v>5</v>
      </c>
      <c r="B3372" s="3">
        <v>294718.5</v>
      </c>
      <c r="C3372" s="2" t="s">
        <v>10</v>
      </c>
      <c r="D3372" s="4">
        <v>2.5</v>
      </c>
      <c r="E3372" s="4">
        <v>8285.8333333333339</v>
      </c>
    </row>
    <row r="3373" spans="1:5" x14ac:dyDescent="0.25">
      <c r="A3373" s="2" t="s">
        <v>5</v>
      </c>
      <c r="B3373" s="3">
        <v>178542</v>
      </c>
      <c r="C3373" s="2" t="s">
        <v>25</v>
      </c>
      <c r="D3373" s="4">
        <v>77.5</v>
      </c>
      <c r="E3373" s="4">
        <v>584862.91666666674</v>
      </c>
    </row>
    <row r="3374" spans="1:5" x14ac:dyDescent="0.25">
      <c r="A3374" s="2" t="s">
        <v>14</v>
      </c>
      <c r="B3374" s="3">
        <v>31797</v>
      </c>
      <c r="C3374" s="2" t="s">
        <v>21</v>
      </c>
      <c r="D3374" s="4">
        <v>5</v>
      </c>
      <c r="E3374" s="4">
        <v>23027.5</v>
      </c>
    </row>
    <row r="3375" spans="1:5" x14ac:dyDescent="0.25">
      <c r="A3375" s="2" t="s">
        <v>7</v>
      </c>
      <c r="B3375" s="3">
        <v>85990.5</v>
      </c>
      <c r="C3375" s="2" t="s">
        <v>21</v>
      </c>
      <c r="D3375" s="4">
        <v>7.5</v>
      </c>
      <c r="E3375" s="4">
        <v>30144.166666666668</v>
      </c>
    </row>
    <row r="3376" spans="1:5" x14ac:dyDescent="0.25">
      <c r="A3376" s="2" t="s">
        <v>15</v>
      </c>
      <c r="B3376" s="3">
        <v>154615.5</v>
      </c>
      <c r="C3376" s="2" t="s">
        <v>28</v>
      </c>
      <c r="D3376" s="4">
        <v>2.5</v>
      </c>
      <c r="E3376" s="4">
        <v>19062.5</v>
      </c>
    </row>
    <row r="3377" spans="1:5" x14ac:dyDescent="0.25">
      <c r="A3377" s="2" t="s">
        <v>17</v>
      </c>
      <c r="B3377" s="3">
        <v>78588</v>
      </c>
      <c r="C3377" s="2" t="s">
        <v>60</v>
      </c>
      <c r="D3377" s="4">
        <v>7.5</v>
      </c>
      <c r="E3377" s="4">
        <v>47529.166666666672</v>
      </c>
    </row>
    <row r="3378" spans="1:5" x14ac:dyDescent="0.25">
      <c r="A3378" s="2" t="s">
        <v>7</v>
      </c>
      <c r="B3378" s="3">
        <v>246735</v>
      </c>
      <c r="C3378" s="2" t="s">
        <v>92</v>
      </c>
      <c r="D3378" s="4">
        <v>20</v>
      </c>
      <c r="E3378" s="4">
        <v>38048.75</v>
      </c>
    </row>
    <row r="3379" spans="1:5" x14ac:dyDescent="0.25">
      <c r="A3379" s="2" t="s">
        <v>5</v>
      </c>
      <c r="B3379" s="3">
        <v>283009.5</v>
      </c>
      <c r="C3379" s="2" t="s">
        <v>27</v>
      </c>
      <c r="D3379" s="4">
        <v>92.5</v>
      </c>
      <c r="E3379" s="4">
        <v>156185.41666666669</v>
      </c>
    </row>
    <row r="3380" spans="1:5" x14ac:dyDescent="0.25">
      <c r="A3380" s="2" t="s">
        <v>5</v>
      </c>
      <c r="B3380" s="3">
        <v>106663.5</v>
      </c>
      <c r="C3380" s="2" t="s">
        <v>30</v>
      </c>
      <c r="D3380" s="4">
        <v>425</v>
      </c>
      <c r="E3380" s="4">
        <v>1462805.4166666667</v>
      </c>
    </row>
    <row r="3381" spans="1:5" x14ac:dyDescent="0.25">
      <c r="A3381" s="2" t="s">
        <v>14</v>
      </c>
      <c r="B3381" s="3">
        <v>215032.5</v>
      </c>
      <c r="C3381" s="2" t="s">
        <v>119</v>
      </c>
      <c r="D3381" s="4">
        <v>2.5</v>
      </c>
      <c r="E3381" s="4">
        <v>20968.75</v>
      </c>
    </row>
    <row r="3382" spans="1:5" x14ac:dyDescent="0.25">
      <c r="A3382" s="2" t="s">
        <v>5</v>
      </c>
      <c r="B3382" s="3">
        <v>200178</v>
      </c>
      <c r="C3382" s="2" t="s">
        <v>55</v>
      </c>
      <c r="D3382" s="4">
        <v>65</v>
      </c>
      <c r="E3382" s="4">
        <v>217465</v>
      </c>
    </row>
    <row r="3383" spans="1:5" x14ac:dyDescent="0.25">
      <c r="A3383" s="2" t="s">
        <v>15</v>
      </c>
      <c r="B3383" s="3">
        <v>151555.5</v>
      </c>
      <c r="C3383" s="2" t="s">
        <v>8</v>
      </c>
      <c r="D3383" s="4">
        <v>35</v>
      </c>
      <c r="E3383" s="4">
        <v>168588.75</v>
      </c>
    </row>
    <row r="3384" spans="1:5" x14ac:dyDescent="0.25">
      <c r="A3384" s="2" t="s">
        <v>5</v>
      </c>
      <c r="B3384" s="3">
        <v>152626.5</v>
      </c>
      <c r="C3384" s="2" t="s">
        <v>28</v>
      </c>
      <c r="D3384" s="4">
        <v>2.5</v>
      </c>
      <c r="E3384" s="4">
        <v>2922.916666666667</v>
      </c>
    </row>
    <row r="3385" spans="1:5" x14ac:dyDescent="0.25">
      <c r="A3385" s="2" t="s">
        <v>13</v>
      </c>
      <c r="B3385" s="3">
        <v>95575.5</v>
      </c>
      <c r="C3385" s="2" t="s">
        <v>19</v>
      </c>
      <c r="D3385" s="4">
        <v>107.5</v>
      </c>
      <c r="E3385" s="4">
        <v>308532.91666666669</v>
      </c>
    </row>
    <row r="3386" spans="1:5" x14ac:dyDescent="0.25">
      <c r="A3386" s="2" t="s">
        <v>5</v>
      </c>
      <c r="B3386" s="3">
        <v>178546.5</v>
      </c>
      <c r="C3386" s="2" t="s">
        <v>16</v>
      </c>
      <c r="D3386" s="4">
        <v>30</v>
      </c>
      <c r="E3386" s="4">
        <v>138190.41666666669</v>
      </c>
    </row>
    <row r="3387" spans="1:5" x14ac:dyDescent="0.25">
      <c r="A3387" s="2" t="s">
        <v>14</v>
      </c>
      <c r="B3387" s="3">
        <v>283122</v>
      </c>
      <c r="C3387" s="2" t="s">
        <v>27</v>
      </c>
      <c r="D3387" s="4">
        <v>10</v>
      </c>
      <c r="E3387" s="4">
        <v>12962.5</v>
      </c>
    </row>
    <row r="3388" spans="1:5" x14ac:dyDescent="0.25">
      <c r="A3388" s="2" t="s">
        <v>13</v>
      </c>
      <c r="B3388" s="3">
        <v>175153.5</v>
      </c>
      <c r="C3388" s="2" t="s">
        <v>8</v>
      </c>
      <c r="D3388" s="4">
        <v>17.5</v>
      </c>
      <c r="E3388" s="4">
        <v>94931.25</v>
      </c>
    </row>
    <row r="3389" spans="1:5" x14ac:dyDescent="0.25">
      <c r="A3389" s="2" t="s">
        <v>17</v>
      </c>
      <c r="B3389" s="3">
        <v>176611.5</v>
      </c>
      <c r="C3389" s="2" t="s">
        <v>16</v>
      </c>
      <c r="D3389" s="4">
        <v>17.5</v>
      </c>
      <c r="E3389" s="4">
        <v>71344.583333333343</v>
      </c>
    </row>
    <row r="3390" spans="1:5" x14ac:dyDescent="0.25">
      <c r="A3390" s="2" t="s">
        <v>17</v>
      </c>
      <c r="B3390" s="3">
        <v>35527.5</v>
      </c>
      <c r="C3390" s="2" t="s">
        <v>32</v>
      </c>
      <c r="D3390" s="4">
        <v>142.5</v>
      </c>
      <c r="E3390" s="4">
        <v>369278.75</v>
      </c>
    </row>
    <row r="3391" spans="1:5" x14ac:dyDescent="0.25">
      <c r="A3391" s="2" t="s">
        <v>5</v>
      </c>
      <c r="B3391" s="3">
        <v>258214.5</v>
      </c>
      <c r="C3391" s="2" t="s">
        <v>34</v>
      </c>
      <c r="D3391" s="4">
        <v>47.5</v>
      </c>
      <c r="E3391" s="4">
        <v>149450</v>
      </c>
    </row>
    <row r="3392" spans="1:5" x14ac:dyDescent="0.25">
      <c r="A3392" s="2" t="s">
        <v>5</v>
      </c>
      <c r="B3392" s="3">
        <v>46602</v>
      </c>
      <c r="C3392" s="2" t="s">
        <v>141</v>
      </c>
      <c r="D3392" s="4">
        <v>2.5</v>
      </c>
      <c r="E3392" s="4">
        <v>12276.25</v>
      </c>
    </row>
    <row r="3393" spans="1:5" x14ac:dyDescent="0.25">
      <c r="A3393" s="2" t="s">
        <v>5</v>
      </c>
      <c r="B3393" s="3">
        <v>74871</v>
      </c>
      <c r="C3393" s="2" t="s">
        <v>53</v>
      </c>
      <c r="D3393" s="4">
        <v>55</v>
      </c>
      <c r="E3393" s="4">
        <v>270560.41666666669</v>
      </c>
    </row>
    <row r="3394" spans="1:5" x14ac:dyDescent="0.25">
      <c r="A3394" s="2" t="s">
        <v>9</v>
      </c>
      <c r="B3394" s="3">
        <v>156163.5</v>
      </c>
      <c r="C3394" s="2" t="s">
        <v>21</v>
      </c>
      <c r="D3394" s="4">
        <v>2.5</v>
      </c>
      <c r="E3394" s="4">
        <v>11844.166666666668</v>
      </c>
    </row>
    <row r="3395" spans="1:5" x14ac:dyDescent="0.25">
      <c r="A3395" s="2" t="s">
        <v>5</v>
      </c>
      <c r="B3395" s="3">
        <v>134014.5</v>
      </c>
      <c r="C3395" s="2" t="s">
        <v>67</v>
      </c>
      <c r="D3395" s="4">
        <v>25</v>
      </c>
      <c r="E3395" s="4">
        <v>108961.25</v>
      </c>
    </row>
    <row r="3396" spans="1:5" x14ac:dyDescent="0.25">
      <c r="A3396" s="2" t="s">
        <v>5</v>
      </c>
      <c r="B3396" s="3">
        <v>35464.5</v>
      </c>
      <c r="C3396" s="2" t="s">
        <v>32</v>
      </c>
      <c r="D3396" s="4">
        <v>220</v>
      </c>
      <c r="E3396" s="4">
        <v>543815</v>
      </c>
    </row>
    <row r="3397" spans="1:5" x14ac:dyDescent="0.25">
      <c r="A3397" s="2" t="s">
        <v>14</v>
      </c>
      <c r="B3397" s="3">
        <v>68283</v>
      </c>
      <c r="C3397" s="2" t="s">
        <v>43</v>
      </c>
      <c r="D3397" s="4">
        <v>90</v>
      </c>
      <c r="E3397" s="4">
        <v>565952.91666666674</v>
      </c>
    </row>
    <row r="3398" spans="1:5" x14ac:dyDescent="0.25">
      <c r="A3398" s="2" t="s">
        <v>9</v>
      </c>
      <c r="B3398" s="3">
        <v>114282</v>
      </c>
      <c r="C3398" s="2" t="s">
        <v>12</v>
      </c>
      <c r="D3398" s="4">
        <v>5</v>
      </c>
      <c r="E3398" s="4">
        <v>15860</v>
      </c>
    </row>
    <row r="3399" spans="1:5" x14ac:dyDescent="0.25">
      <c r="A3399" s="2" t="s">
        <v>14</v>
      </c>
      <c r="B3399" s="3">
        <v>116068.5</v>
      </c>
      <c r="C3399" s="2" t="s">
        <v>16</v>
      </c>
      <c r="D3399" s="4">
        <v>32.5</v>
      </c>
      <c r="E3399" s="4">
        <v>118721.25</v>
      </c>
    </row>
    <row r="3400" spans="1:5" x14ac:dyDescent="0.25">
      <c r="A3400" s="2" t="s">
        <v>17</v>
      </c>
      <c r="B3400" s="3">
        <v>22680</v>
      </c>
      <c r="C3400" s="2" t="s">
        <v>46</v>
      </c>
      <c r="D3400" s="4">
        <v>7.5</v>
      </c>
      <c r="E3400" s="4">
        <v>60313.75</v>
      </c>
    </row>
    <row r="3401" spans="1:5" x14ac:dyDescent="0.25">
      <c r="A3401" s="2" t="s">
        <v>5</v>
      </c>
      <c r="B3401" s="3">
        <v>43564.5</v>
      </c>
      <c r="C3401" s="2" t="s">
        <v>26</v>
      </c>
      <c r="D3401" s="4">
        <v>25</v>
      </c>
      <c r="E3401" s="4">
        <v>326324.58333333337</v>
      </c>
    </row>
    <row r="3402" spans="1:5" x14ac:dyDescent="0.25">
      <c r="A3402" s="2" t="s">
        <v>14</v>
      </c>
      <c r="B3402" s="3">
        <v>273501</v>
      </c>
      <c r="C3402" s="2" t="s">
        <v>102</v>
      </c>
      <c r="D3402" s="4">
        <v>7.5</v>
      </c>
      <c r="E3402" s="4">
        <v>30601.666666666668</v>
      </c>
    </row>
    <row r="3403" spans="1:5" x14ac:dyDescent="0.25">
      <c r="A3403" s="2" t="s">
        <v>11</v>
      </c>
      <c r="B3403" s="3">
        <v>110722.5</v>
      </c>
      <c r="C3403" s="2" t="s">
        <v>8</v>
      </c>
      <c r="D3403" s="4">
        <v>92.5</v>
      </c>
      <c r="E3403" s="4">
        <v>446291.25</v>
      </c>
    </row>
    <row r="3404" spans="1:5" x14ac:dyDescent="0.25">
      <c r="A3404" s="2" t="s">
        <v>11</v>
      </c>
      <c r="B3404" s="3">
        <v>213417</v>
      </c>
      <c r="C3404" s="2" t="s">
        <v>55</v>
      </c>
      <c r="D3404" s="4">
        <v>55</v>
      </c>
      <c r="E3404" s="4">
        <v>147492.91666666669</v>
      </c>
    </row>
    <row r="3405" spans="1:5" x14ac:dyDescent="0.25">
      <c r="A3405" s="2" t="s">
        <v>13</v>
      </c>
      <c r="B3405" s="3">
        <v>89914.5</v>
      </c>
      <c r="C3405" s="2" t="s">
        <v>95</v>
      </c>
      <c r="D3405" s="4">
        <v>97.5</v>
      </c>
      <c r="E3405" s="4">
        <v>301822.91666666669</v>
      </c>
    </row>
    <row r="3406" spans="1:5" x14ac:dyDescent="0.25">
      <c r="A3406" s="2" t="s">
        <v>14</v>
      </c>
      <c r="B3406" s="3">
        <v>154633.5</v>
      </c>
      <c r="C3406" s="2" t="s">
        <v>28</v>
      </c>
      <c r="D3406" s="4">
        <v>5</v>
      </c>
      <c r="E3406" s="4">
        <v>18528.75</v>
      </c>
    </row>
    <row r="3407" spans="1:5" x14ac:dyDescent="0.25">
      <c r="A3407" s="2" t="s">
        <v>13</v>
      </c>
      <c r="B3407" s="3">
        <v>94446</v>
      </c>
      <c r="C3407" s="2" t="s">
        <v>24</v>
      </c>
      <c r="D3407" s="4">
        <v>2.5</v>
      </c>
      <c r="E3407" s="4">
        <v>4575</v>
      </c>
    </row>
    <row r="3408" spans="1:5" x14ac:dyDescent="0.25">
      <c r="A3408" s="2" t="s">
        <v>14</v>
      </c>
      <c r="B3408" s="3">
        <v>161343</v>
      </c>
      <c r="C3408" s="2" t="s">
        <v>66</v>
      </c>
      <c r="D3408" s="4">
        <v>5</v>
      </c>
      <c r="E3408" s="4">
        <v>19494.583333333336</v>
      </c>
    </row>
    <row r="3409" spans="1:5" x14ac:dyDescent="0.25">
      <c r="A3409" s="2" t="s">
        <v>14</v>
      </c>
      <c r="B3409" s="3">
        <v>294781.5</v>
      </c>
      <c r="C3409" s="2" t="s">
        <v>21</v>
      </c>
      <c r="D3409" s="4">
        <v>2.5</v>
      </c>
      <c r="E3409" s="4">
        <v>10725.833333333334</v>
      </c>
    </row>
    <row r="3410" spans="1:5" x14ac:dyDescent="0.25">
      <c r="A3410" s="2" t="s">
        <v>14</v>
      </c>
      <c r="B3410" s="3">
        <v>39262.5</v>
      </c>
      <c r="C3410" s="2" t="s">
        <v>44</v>
      </c>
      <c r="D3410" s="4">
        <v>20</v>
      </c>
      <c r="E3410" s="4">
        <v>80189.583333333343</v>
      </c>
    </row>
    <row r="3411" spans="1:5" x14ac:dyDescent="0.25">
      <c r="A3411" s="2" t="s">
        <v>5</v>
      </c>
      <c r="B3411" s="3">
        <v>53716.5</v>
      </c>
      <c r="C3411" s="2" t="s">
        <v>84</v>
      </c>
      <c r="D3411" s="4">
        <v>42.5</v>
      </c>
      <c r="E3411" s="4">
        <v>246821.25</v>
      </c>
    </row>
    <row r="3412" spans="1:5" x14ac:dyDescent="0.25">
      <c r="A3412" s="2" t="s">
        <v>7</v>
      </c>
      <c r="B3412" s="3">
        <v>107703</v>
      </c>
      <c r="C3412" s="2" t="s">
        <v>8</v>
      </c>
      <c r="D3412" s="4">
        <v>95</v>
      </c>
      <c r="E3412" s="4">
        <v>480527.5</v>
      </c>
    </row>
    <row r="3413" spans="1:5" x14ac:dyDescent="0.25">
      <c r="A3413" s="2" t="s">
        <v>5</v>
      </c>
      <c r="B3413" s="3">
        <v>78034.5</v>
      </c>
      <c r="C3413" s="2" t="s">
        <v>103</v>
      </c>
      <c r="D3413" s="4">
        <v>27.5</v>
      </c>
      <c r="E3413" s="4">
        <v>421840.41666666669</v>
      </c>
    </row>
    <row r="3414" spans="1:5" x14ac:dyDescent="0.25">
      <c r="A3414" s="2" t="s">
        <v>9</v>
      </c>
      <c r="B3414" s="3">
        <v>146029.5</v>
      </c>
      <c r="C3414" s="2" t="s">
        <v>23</v>
      </c>
      <c r="D3414" s="4">
        <v>22.5</v>
      </c>
      <c r="E3414" s="4">
        <v>60745.833333333336</v>
      </c>
    </row>
    <row r="3415" spans="1:5" x14ac:dyDescent="0.25">
      <c r="A3415" s="2" t="s">
        <v>5</v>
      </c>
      <c r="B3415" s="3">
        <v>115384.5</v>
      </c>
      <c r="C3415" s="2" t="s">
        <v>38</v>
      </c>
      <c r="D3415" s="4">
        <v>12.5</v>
      </c>
      <c r="E3415" s="4">
        <v>27729.583333333336</v>
      </c>
    </row>
    <row r="3416" spans="1:5" x14ac:dyDescent="0.25">
      <c r="A3416" s="2" t="s">
        <v>14</v>
      </c>
      <c r="B3416" s="3">
        <v>237631.5</v>
      </c>
      <c r="C3416" s="2" t="s">
        <v>48</v>
      </c>
      <c r="D3416" s="4">
        <v>42.5</v>
      </c>
      <c r="E3416" s="4">
        <v>118060.41666666667</v>
      </c>
    </row>
    <row r="3417" spans="1:5" x14ac:dyDescent="0.25">
      <c r="A3417" s="2" t="s">
        <v>9</v>
      </c>
      <c r="B3417" s="3">
        <v>283428</v>
      </c>
      <c r="C3417" s="2" t="s">
        <v>27</v>
      </c>
      <c r="D3417" s="4">
        <v>57.5</v>
      </c>
      <c r="E3417" s="4">
        <v>97472.916666666672</v>
      </c>
    </row>
    <row r="3418" spans="1:5" x14ac:dyDescent="0.25">
      <c r="A3418" s="2" t="s">
        <v>13</v>
      </c>
      <c r="B3418" s="3">
        <v>193230</v>
      </c>
      <c r="C3418" s="2" t="s">
        <v>28</v>
      </c>
      <c r="D3418" s="4">
        <v>2.5</v>
      </c>
      <c r="E3418" s="4">
        <v>10700.416666666668</v>
      </c>
    </row>
    <row r="3419" spans="1:5" x14ac:dyDescent="0.25">
      <c r="A3419" s="2" t="s">
        <v>14</v>
      </c>
      <c r="B3419" s="3">
        <v>273541.5</v>
      </c>
      <c r="C3419" s="2" t="s">
        <v>102</v>
      </c>
      <c r="D3419" s="4">
        <v>2.5</v>
      </c>
      <c r="E3419" s="4">
        <v>4803.75</v>
      </c>
    </row>
    <row r="3420" spans="1:5" x14ac:dyDescent="0.25">
      <c r="A3420" s="2" t="s">
        <v>29</v>
      </c>
      <c r="B3420" s="3">
        <v>214159.5</v>
      </c>
      <c r="C3420" s="2" t="s">
        <v>25</v>
      </c>
      <c r="D3420" s="4">
        <v>5</v>
      </c>
      <c r="E3420" s="4">
        <v>13343.75</v>
      </c>
    </row>
    <row r="3421" spans="1:5" x14ac:dyDescent="0.25">
      <c r="A3421" s="2" t="s">
        <v>14</v>
      </c>
      <c r="B3421" s="3">
        <v>89851.5</v>
      </c>
      <c r="C3421" s="2" t="s">
        <v>43</v>
      </c>
      <c r="D3421" s="4">
        <v>2.5</v>
      </c>
      <c r="E3421" s="4">
        <v>14512.916666666668</v>
      </c>
    </row>
    <row r="3422" spans="1:5" x14ac:dyDescent="0.25">
      <c r="A3422" s="2" t="s">
        <v>5</v>
      </c>
      <c r="B3422" s="3">
        <v>125154</v>
      </c>
      <c r="C3422" s="2" t="s">
        <v>23</v>
      </c>
      <c r="D3422" s="4">
        <v>55</v>
      </c>
      <c r="E3422" s="4">
        <v>130895.83333333334</v>
      </c>
    </row>
    <row r="3423" spans="1:5" x14ac:dyDescent="0.25">
      <c r="A3423" s="2" t="s">
        <v>13</v>
      </c>
      <c r="B3423" s="3">
        <v>134352</v>
      </c>
      <c r="C3423" s="2" t="s">
        <v>28</v>
      </c>
      <c r="D3423" s="4">
        <v>5</v>
      </c>
      <c r="E3423" s="4">
        <v>29864.583333333336</v>
      </c>
    </row>
    <row r="3424" spans="1:5" x14ac:dyDescent="0.25">
      <c r="A3424" s="2" t="s">
        <v>31</v>
      </c>
      <c r="B3424" s="3">
        <v>240399</v>
      </c>
      <c r="C3424" s="2" t="s">
        <v>66</v>
      </c>
      <c r="D3424" s="4">
        <v>10</v>
      </c>
      <c r="E3424" s="4">
        <v>35405.416666666672</v>
      </c>
    </row>
    <row r="3425" spans="1:5" x14ac:dyDescent="0.25">
      <c r="A3425" s="2" t="s">
        <v>9</v>
      </c>
      <c r="B3425" s="3">
        <v>59386.5</v>
      </c>
      <c r="C3425" s="2" t="s">
        <v>87</v>
      </c>
      <c r="D3425" s="4">
        <v>32.5</v>
      </c>
      <c r="E3425" s="4">
        <v>136589.16666666669</v>
      </c>
    </row>
    <row r="3426" spans="1:5" x14ac:dyDescent="0.25">
      <c r="A3426" s="2" t="s">
        <v>13</v>
      </c>
      <c r="B3426" s="3">
        <v>78021</v>
      </c>
      <c r="C3426" s="2" t="s">
        <v>141</v>
      </c>
      <c r="D3426" s="4">
        <v>2.5</v>
      </c>
      <c r="E3426" s="4">
        <v>20943.333333333336</v>
      </c>
    </row>
    <row r="3427" spans="1:5" x14ac:dyDescent="0.25">
      <c r="A3427" s="2" t="s">
        <v>13</v>
      </c>
      <c r="B3427" s="3">
        <v>283342.5</v>
      </c>
      <c r="C3427" s="2" t="s">
        <v>27</v>
      </c>
      <c r="D3427" s="4">
        <v>20</v>
      </c>
      <c r="E3427" s="4">
        <v>35329.166666666672</v>
      </c>
    </row>
    <row r="3428" spans="1:5" x14ac:dyDescent="0.25">
      <c r="A3428" s="2" t="s">
        <v>5</v>
      </c>
      <c r="B3428" s="3">
        <v>116163</v>
      </c>
      <c r="C3428" s="2" t="s">
        <v>67</v>
      </c>
      <c r="D3428" s="4">
        <v>30</v>
      </c>
      <c r="E3428" s="4">
        <v>103598.33333333334</v>
      </c>
    </row>
    <row r="3429" spans="1:5" x14ac:dyDescent="0.25">
      <c r="A3429" s="2" t="s">
        <v>13</v>
      </c>
      <c r="B3429" s="3">
        <v>32850</v>
      </c>
      <c r="C3429" s="2" t="s">
        <v>34</v>
      </c>
      <c r="D3429" s="4">
        <v>20</v>
      </c>
      <c r="E3429" s="4">
        <v>52180.416666666672</v>
      </c>
    </row>
    <row r="3430" spans="1:5" x14ac:dyDescent="0.25">
      <c r="A3430" s="2" t="s">
        <v>13</v>
      </c>
      <c r="B3430" s="3">
        <v>36643.5</v>
      </c>
      <c r="C3430" s="2" t="s">
        <v>68</v>
      </c>
      <c r="D3430" s="4">
        <v>40</v>
      </c>
      <c r="E3430" s="4">
        <v>68218.333333333343</v>
      </c>
    </row>
    <row r="3431" spans="1:5" x14ac:dyDescent="0.25">
      <c r="A3431" s="2" t="s">
        <v>14</v>
      </c>
      <c r="B3431" s="3">
        <v>120037.5</v>
      </c>
      <c r="C3431" s="2" t="s">
        <v>69</v>
      </c>
      <c r="D3431" s="4">
        <v>150</v>
      </c>
      <c r="E3431" s="4">
        <v>616506.66666666674</v>
      </c>
    </row>
    <row r="3432" spans="1:5" x14ac:dyDescent="0.25">
      <c r="A3432" s="2" t="s">
        <v>14</v>
      </c>
      <c r="B3432" s="3">
        <v>65497.5</v>
      </c>
      <c r="C3432" s="2" t="s">
        <v>25</v>
      </c>
      <c r="D3432" s="4">
        <v>95</v>
      </c>
      <c r="E3432" s="4">
        <v>392204.58333333337</v>
      </c>
    </row>
    <row r="3433" spans="1:5" x14ac:dyDescent="0.25">
      <c r="A3433" s="2" t="s">
        <v>13</v>
      </c>
      <c r="B3433" s="3">
        <v>56614.5</v>
      </c>
      <c r="C3433" s="2" t="s">
        <v>26</v>
      </c>
      <c r="D3433" s="4">
        <v>7.5</v>
      </c>
      <c r="E3433" s="4">
        <v>119178.75</v>
      </c>
    </row>
    <row r="3434" spans="1:5" x14ac:dyDescent="0.25">
      <c r="A3434" s="2" t="s">
        <v>5</v>
      </c>
      <c r="B3434" s="3">
        <v>106861.5</v>
      </c>
      <c r="C3434" s="2" t="s">
        <v>30</v>
      </c>
      <c r="D3434" s="4">
        <v>250</v>
      </c>
      <c r="E3434" s="4">
        <v>949337.91666666674</v>
      </c>
    </row>
    <row r="3435" spans="1:5" x14ac:dyDescent="0.25">
      <c r="A3435" s="2" t="s">
        <v>11</v>
      </c>
      <c r="B3435" s="3">
        <v>110785.5</v>
      </c>
      <c r="C3435" s="2" t="s">
        <v>8</v>
      </c>
      <c r="D3435" s="4">
        <v>150</v>
      </c>
      <c r="E3435" s="4">
        <v>632519.16666666674</v>
      </c>
    </row>
    <row r="3436" spans="1:5" x14ac:dyDescent="0.25">
      <c r="A3436" s="2" t="s">
        <v>14</v>
      </c>
      <c r="B3436" s="3">
        <v>77976</v>
      </c>
      <c r="C3436" s="2" t="s">
        <v>141</v>
      </c>
      <c r="D3436" s="4">
        <v>2.5</v>
      </c>
      <c r="E3436" s="4">
        <v>10420.833333333334</v>
      </c>
    </row>
    <row r="3437" spans="1:5" x14ac:dyDescent="0.25">
      <c r="A3437" s="2" t="s">
        <v>29</v>
      </c>
      <c r="B3437" s="3">
        <v>176724</v>
      </c>
      <c r="C3437" s="2" t="s">
        <v>12</v>
      </c>
      <c r="D3437" s="4">
        <v>12.5</v>
      </c>
      <c r="E3437" s="4">
        <v>50935</v>
      </c>
    </row>
    <row r="3438" spans="1:5" x14ac:dyDescent="0.25">
      <c r="A3438" s="2" t="s">
        <v>15</v>
      </c>
      <c r="B3438" s="3">
        <v>114313.5</v>
      </c>
      <c r="C3438" s="2" t="s">
        <v>12</v>
      </c>
      <c r="D3438" s="4">
        <v>22.5</v>
      </c>
      <c r="E3438" s="4">
        <v>95007.5</v>
      </c>
    </row>
    <row r="3439" spans="1:5" x14ac:dyDescent="0.25">
      <c r="A3439" s="2" t="s">
        <v>14</v>
      </c>
      <c r="B3439" s="3">
        <v>137070</v>
      </c>
      <c r="C3439" s="2" t="s">
        <v>145</v>
      </c>
      <c r="D3439" s="4">
        <v>27.5</v>
      </c>
      <c r="E3439" s="4">
        <v>290614.16666666669</v>
      </c>
    </row>
    <row r="3440" spans="1:5" x14ac:dyDescent="0.25">
      <c r="A3440" s="2" t="s">
        <v>35</v>
      </c>
      <c r="B3440" s="3">
        <v>223636.5</v>
      </c>
      <c r="C3440" s="2" t="s">
        <v>8</v>
      </c>
      <c r="D3440" s="4">
        <v>7.5</v>
      </c>
      <c r="E3440" s="4">
        <v>29432.5</v>
      </c>
    </row>
    <row r="3441" spans="1:5" x14ac:dyDescent="0.25">
      <c r="A3441" s="2" t="s">
        <v>13</v>
      </c>
      <c r="B3441" s="3">
        <v>120244.5</v>
      </c>
      <c r="C3441" s="2" t="s">
        <v>16</v>
      </c>
      <c r="D3441" s="4">
        <v>10</v>
      </c>
      <c r="E3441" s="4">
        <v>40870</v>
      </c>
    </row>
    <row r="3442" spans="1:5" x14ac:dyDescent="0.25">
      <c r="A3442" s="2" t="s">
        <v>7</v>
      </c>
      <c r="B3442" s="3">
        <v>176890.5</v>
      </c>
      <c r="C3442" s="2" t="s">
        <v>16</v>
      </c>
      <c r="D3442" s="4">
        <v>50</v>
      </c>
      <c r="E3442" s="4">
        <v>190777.5</v>
      </c>
    </row>
    <row r="3443" spans="1:5" x14ac:dyDescent="0.25">
      <c r="A3443" s="2" t="s">
        <v>17</v>
      </c>
      <c r="B3443" s="3">
        <v>70456.5</v>
      </c>
      <c r="C3443" s="2" t="s">
        <v>43</v>
      </c>
      <c r="D3443" s="4">
        <v>87.5</v>
      </c>
      <c r="E3443" s="4">
        <v>528005.83333333337</v>
      </c>
    </row>
    <row r="3444" spans="1:5" x14ac:dyDescent="0.25">
      <c r="A3444" s="2" t="s">
        <v>5</v>
      </c>
      <c r="B3444" s="3">
        <v>64480.5</v>
      </c>
      <c r="C3444" s="2" t="s">
        <v>21</v>
      </c>
      <c r="D3444" s="4">
        <v>10</v>
      </c>
      <c r="E3444" s="4">
        <v>48164.583333333336</v>
      </c>
    </row>
    <row r="3445" spans="1:5" x14ac:dyDescent="0.25">
      <c r="A3445" s="2" t="s">
        <v>15</v>
      </c>
      <c r="B3445" s="3">
        <v>78552</v>
      </c>
      <c r="C3445" s="2" t="s">
        <v>93</v>
      </c>
      <c r="D3445" s="4">
        <v>25</v>
      </c>
      <c r="E3445" s="4">
        <v>147899.58333333334</v>
      </c>
    </row>
    <row r="3446" spans="1:5" x14ac:dyDescent="0.25">
      <c r="A3446" s="2" t="s">
        <v>11</v>
      </c>
      <c r="B3446" s="3">
        <v>200209.5</v>
      </c>
      <c r="C3446" s="2" t="s">
        <v>16</v>
      </c>
      <c r="D3446" s="4">
        <v>77.5</v>
      </c>
      <c r="E3446" s="4">
        <v>369431.25</v>
      </c>
    </row>
    <row r="3447" spans="1:5" x14ac:dyDescent="0.25">
      <c r="A3447" s="2" t="s">
        <v>13</v>
      </c>
      <c r="B3447" s="3">
        <v>85531.5</v>
      </c>
      <c r="C3447" s="2" t="s">
        <v>132</v>
      </c>
      <c r="D3447" s="4">
        <v>17.5</v>
      </c>
      <c r="E3447" s="4">
        <v>59729.166666666672</v>
      </c>
    </row>
    <row r="3448" spans="1:5" x14ac:dyDescent="0.25">
      <c r="A3448" s="2" t="s">
        <v>7</v>
      </c>
      <c r="B3448" s="3">
        <v>150669</v>
      </c>
      <c r="C3448" s="2" t="s">
        <v>8</v>
      </c>
      <c r="D3448" s="4">
        <v>20</v>
      </c>
      <c r="E3448" s="4">
        <v>106902.5</v>
      </c>
    </row>
    <row r="3449" spans="1:5" x14ac:dyDescent="0.25">
      <c r="A3449" s="2" t="s">
        <v>7</v>
      </c>
      <c r="B3449" s="3">
        <v>96313.5</v>
      </c>
      <c r="C3449" s="2" t="s">
        <v>51</v>
      </c>
      <c r="D3449" s="4">
        <v>5</v>
      </c>
      <c r="E3449" s="4">
        <v>8870.4166666666679</v>
      </c>
    </row>
    <row r="3450" spans="1:5" x14ac:dyDescent="0.25">
      <c r="A3450" s="2" t="s">
        <v>15</v>
      </c>
      <c r="B3450" s="3">
        <v>283153.5</v>
      </c>
      <c r="C3450" s="2" t="s">
        <v>27</v>
      </c>
      <c r="D3450" s="4">
        <v>40</v>
      </c>
      <c r="E3450" s="4">
        <v>98108.333333333343</v>
      </c>
    </row>
    <row r="3451" spans="1:5" x14ac:dyDescent="0.25">
      <c r="A3451" s="2" t="s">
        <v>13</v>
      </c>
      <c r="B3451" s="3">
        <v>72315</v>
      </c>
      <c r="C3451" s="2" t="s">
        <v>115</v>
      </c>
      <c r="D3451" s="4">
        <v>2.5</v>
      </c>
      <c r="E3451" s="4">
        <v>3710.8333333333335</v>
      </c>
    </row>
    <row r="3452" spans="1:5" x14ac:dyDescent="0.25">
      <c r="A3452" s="2" t="s">
        <v>14</v>
      </c>
      <c r="B3452" s="3">
        <v>139302</v>
      </c>
      <c r="C3452" s="2" t="s">
        <v>16</v>
      </c>
      <c r="D3452" s="4">
        <v>55</v>
      </c>
      <c r="E3452" s="4">
        <v>248930.83333333334</v>
      </c>
    </row>
    <row r="3453" spans="1:5" x14ac:dyDescent="0.25">
      <c r="A3453" s="2" t="s">
        <v>13</v>
      </c>
      <c r="B3453" s="3">
        <v>175185</v>
      </c>
      <c r="C3453" s="2" t="s">
        <v>8</v>
      </c>
      <c r="D3453" s="4">
        <v>5</v>
      </c>
      <c r="E3453" s="4">
        <v>19062.5</v>
      </c>
    </row>
    <row r="3454" spans="1:5" x14ac:dyDescent="0.25">
      <c r="A3454" s="2" t="s">
        <v>17</v>
      </c>
      <c r="B3454" s="3">
        <v>128412</v>
      </c>
      <c r="C3454" s="2" t="s">
        <v>28</v>
      </c>
      <c r="D3454" s="4">
        <v>10</v>
      </c>
      <c r="E3454" s="4">
        <v>30652.5</v>
      </c>
    </row>
    <row r="3455" spans="1:5" x14ac:dyDescent="0.25">
      <c r="A3455" s="2" t="s">
        <v>5</v>
      </c>
      <c r="B3455" s="3">
        <v>64570.5</v>
      </c>
      <c r="C3455" s="2" t="s">
        <v>21</v>
      </c>
      <c r="D3455" s="4">
        <v>12.5</v>
      </c>
      <c r="E3455" s="4">
        <v>63211.25</v>
      </c>
    </row>
    <row r="3456" spans="1:5" x14ac:dyDescent="0.25">
      <c r="A3456" s="2" t="s">
        <v>13</v>
      </c>
      <c r="B3456" s="3">
        <v>241938</v>
      </c>
      <c r="C3456" s="2" t="s">
        <v>25</v>
      </c>
      <c r="D3456" s="4">
        <v>30</v>
      </c>
      <c r="E3456" s="4">
        <v>89492.083333333343</v>
      </c>
    </row>
    <row r="3457" spans="1:5" x14ac:dyDescent="0.25">
      <c r="A3457" s="2" t="s">
        <v>17</v>
      </c>
      <c r="B3457" s="3">
        <v>161559</v>
      </c>
      <c r="C3457" s="2" t="s">
        <v>66</v>
      </c>
      <c r="D3457" s="4">
        <v>2.5</v>
      </c>
      <c r="E3457" s="4">
        <v>10065</v>
      </c>
    </row>
    <row r="3458" spans="1:5" x14ac:dyDescent="0.25">
      <c r="A3458" s="2" t="s">
        <v>11</v>
      </c>
      <c r="B3458" s="3">
        <v>81036</v>
      </c>
      <c r="C3458" s="2" t="s">
        <v>21</v>
      </c>
      <c r="D3458" s="4">
        <v>17.5</v>
      </c>
      <c r="E3458" s="4">
        <v>70861.666666666672</v>
      </c>
    </row>
    <row r="3459" spans="1:5" x14ac:dyDescent="0.25">
      <c r="A3459" s="2" t="s">
        <v>17</v>
      </c>
      <c r="B3459" s="3">
        <v>131886</v>
      </c>
      <c r="C3459" s="2" t="s">
        <v>97</v>
      </c>
      <c r="D3459" s="4">
        <v>5</v>
      </c>
      <c r="E3459" s="4">
        <v>24018.75</v>
      </c>
    </row>
    <row r="3460" spans="1:5" x14ac:dyDescent="0.25">
      <c r="A3460" s="2" t="s">
        <v>15</v>
      </c>
      <c r="B3460" s="3">
        <v>80203.5</v>
      </c>
      <c r="C3460" s="2" t="s">
        <v>16</v>
      </c>
      <c r="D3460" s="4">
        <v>30</v>
      </c>
      <c r="E3460" s="4">
        <v>120144.58333333334</v>
      </c>
    </row>
    <row r="3461" spans="1:5" x14ac:dyDescent="0.25">
      <c r="A3461" s="2" t="s">
        <v>14</v>
      </c>
      <c r="B3461" s="3">
        <v>283293</v>
      </c>
      <c r="C3461" s="2" t="s">
        <v>27</v>
      </c>
      <c r="D3461" s="4">
        <v>45</v>
      </c>
      <c r="E3461" s="4">
        <v>86797.916666666672</v>
      </c>
    </row>
    <row r="3462" spans="1:5" x14ac:dyDescent="0.25">
      <c r="A3462" s="2" t="s">
        <v>17</v>
      </c>
      <c r="B3462" s="3">
        <v>89388</v>
      </c>
      <c r="C3462" s="2" t="s">
        <v>25</v>
      </c>
      <c r="D3462" s="4">
        <v>52.5</v>
      </c>
      <c r="E3462" s="4">
        <v>220692.91666666669</v>
      </c>
    </row>
    <row r="3463" spans="1:5" x14ac:dyDescent="0.25">
      <c r="A3463" s="2" t="s">
        <v>11</v>
      </c>
      <c r="B3463" s="3">
        <v>58410</v>
      </c>
      <c r="C3463" s="2" t="s">
        <v>124</v>
      </c>
      <c r="D3463" s="4">
        <v>57.5</v>
      </c>
      <c r="E3463" s="4">
        <v>461719.16666666669</v>
      </c>
    </row>
    <row r="3464" spans="1:5" x14ac:dyDescent="0.25">
      <c r="A3464" s="2" t="s">
        <v>11</v>
      </c>
      <c r="B3464" s="3">
        <v>144297</v>
      </c>
      <c r="C3464" s="2" t="s">
        <v>119</v>
      </c>
      <c r="D3464" s="4">
        <v>2.5</v>
      </c>
      <c r="E3464" s="4">
        <v>6328.75</v>
      </c>
    </row>
    <row r="3465" spans="1:5" x14ac:dyDescent="0.25">
      <c r="A3465" s="2" t="s">
        <v>14</v>
      </c>
      <c r="B3465" s="3">
        <v>223456.5</v>
      </c>
      <c r="C3465" s="2" t="s">
        <v>8</v>
      </c>
      <c r="D3465" s="4">
        <v>2.5</v>
      </c>
      <c r="E3465" s="4">
        <v>58407.5</v>
      </c>
    </row>
    <row r="3466" spans="1:5" x14ac:dyDescent="0.25">
      <c r="A3466" s="2" t="s">
        <v>14</v>
      </c>
      <c r="B3466" s="3">
        <v>77053.5</v>
      </c>
      <c r="C3466" s="2" t="s">
        <v>68</v>
      </c>
      <c r="D3466" s="4">
        <v>392.5</v>
      </c>
      <c r="E3466" s="4">
        <v>843680.83333333337</v>
      </c>
    </row>
    <row r="3467" spans="1:5" x14ac:dyDescent="0.25">
      <c r="A3467" s="2" t="s">
        <v>7</v>
      </c>
      <c r="B3467" s="3">
        <v>227974.5</v>
      </c>
      <c r="C3467" s="2" t="s">
        <v>34</v>
      </c>
      <c r="D3467" s="4">
        <v>32.5</v>
      </c>
      <c r="E3467" s="4">
        <v>104335.41666666667</v>
      </c>
    </row>
    <row r="3468" spans="1:5" x14ac:dyDescent="0.25">
      <c r="A3468" s="2" t="s">
        <v>5</v>
      </c>
      <c r="B3468" s="3">
        <v>237586.5</v>
      </c>
      <c r="C3468" s="2" t="s">
        <v>48</v>
      </c>
      <c r="D3468" s="4">
        <v>7.5</v>
      </c>
      <c r="E3468" s="4">
        <v>18884.583333333336</v>
      </c>
    </row>
    <row r="3469" spans="1:5" x14ac:dyDescent="0.25">
      <c r="A3469" s="2" t="s">
        <v>11</v>
      </c>
      <c r="B3469" s="3">
        <v>81013.5</v>
      </c>
      <c r="C3469" s="2" t="s">
        <v>21</v>
      </c>
      <c r="D3469" s="4">
        <v>25</v>
      </c>
      <c r="E3469" s="4">
        <v>117653.75</v>
      </c>
    </row>
    <row r="3470" spans="1:5" x14ac:dyDescent="0.25">
      <c r="A3470" s="2" t="s">
        <v>13</v>
      </c>
      <c r="B3470" s="3">
        <v>238392</v>
      </c>
      <c r="C3470" s="2" t="s">
        <v>51</v>
      </c>
      <c r="D3470" s="4">
        <v>17.5</v>
      </c>
      <c r="E3470" s="4">
        <v>44530</v>
      </c>
    </row>
    <row r="3471" spans="1:5" x14ac:dyDescent="0.25">
      <c r="A3471" s="2" t="s">
        <v>14</v>
      </c>
      <c r="B3471" s="3">
        <v>31810.5</v>
      </c>
      <c r="C3471" s="2" t="s">
        <v>21</v>
      </c>
      <c r="D3471" s="4">
        <v>12.5</v>
      </c>
      <c r="E3471" s="4">
        <v>53044.583333333336</v>
      </c>
    </row>
    <row r="3472" spans="1:5" x14ac:dyDescent="0.25">
      <c r="A3472" s="2" t="s">
        <v>5</v>
      </c>
      <c r="B3472" s="3">
        <v>106843.5</v>
      </c>
      <c r="C3472" s="2" t="s">
        <v>30</v>
      </c>
      <c r="D3472" s="4">
        <v>30</v>
      </c>
      <c r="E3472" s="4">
        <v>98642.083333333343</v>
      </c>
    </row>
    <row r="3473" spans="1:5" x14ac:dyDescent="0.25">
      <c r="A3473" s="2" t="s">
        <v>9</v>
      </c>
      <c r="B3473" s="3">
        <v>23193</v>
      </c>
      <c r="C3473" s="2" t="s">
        <v>57</v>
      </c>
      <c r="D3473" s="4">
        <v>35</v>
      </c>
      <c r="E3473" s="4">
        <v>128684.58333333334</v>
      </c>
    </row>
    <row r="3474" spans="1:5" x14ac:dyDescent="0.25">
      <c r="A3474" s="2" t="s">
        <v>14</v>
      </c>
      <c r="B3474" s="3">
        <v>91867.5</v>
      </c>
      <c r="C3474" s="2" t="s">
        <v>70</v>
      </c>
      <c r="D3474" s="4">
        <v>770</v>
      </c>
      <c r="E3474" s="4">
        <v>3587333.75</v>
      </c>
    </row>
    <row r="3475" spans="1:5" x14ac:dyDescent="0.25">
      <c r="A3475" s="2" t="s">
        <v>13</v>
      </c>
      <c r="B3475" s="3">
        <v>75946.5</v>
      </c>
      <c r="C3475" s="2" t="s">
        <v>25</v>
      </c>
      <c r="D3475" s="4">
        <v>45</v>
      </c>
      <c r="E3475" s="4">
        <v>178755.41666666669</v>
      </c>
    </row>
    <row r="3476" spans="1:5" x14ac:dyDescent="0.25">
      <c r="A3476" s="2" t="s">
        <v>13</v>
      </c>
      <c r="B3476" s="3">
        <v>120253.5</v>
      </c>
      <c r="C3476" s="2" t="s">
        <v>16</v>
      </c>
      <c r="D3476" s="4">
        <v>15</v>
      </c>
      <c r="E3476" s="4">
        <v>50350.416666666672</v>
      </c>
    </row>
    <row r="3477" spans="1:5" x14ac:dyDescent="0.25">
      <c r="A3477" s="2" t="s">
        <v>14</v>
      </c>
      <c r="B3477" s="3">
        <v>31693.5</v>
      </c>
      <c r="C3477" s="2" t="s">
        <v>21</v>
      </c>
      <c r="D3477" s="4">
        <v>5</v>
      </c>
      <c r="E3477" s="4">
        <v>23332.5</v>
      </c>
    </row>
    <row r="3478" spans="1:5" x14ac:dyDescent="0.25">
      <c r="A3478" s="2" t="s">
        <v>14</v>
      </c>
      <c r="B3478" s="3">
        <v>131467.5</v>
      </c>
      <c r="C3478" s="2" t="s">
        <v>88</v>
      </c>
      <c r="D3478" s="4">
        <v>25</v>
      </c>
      <c r="E3478" s="4">
        <v>118797.5</v>
      </c>
    </row>
    <row r="3479" spans="1:5" x14ac:dyDescent="0.25">
      <c r="A3479" s="2" t="s">
        <v>14</v>
      </c>
      <c r="B3479" s="3">
        <v>107181</v>
      </c>
      <c r="C3479" s="2" t="s">
        <v>8</v>
      </c>
      <c r="D3479" s="4">
        <v>117.5</v>
      </c>
      <c r="E3479" s="4">
        <v>516924.16666666669</v>
      </c>
    </row>
    <row r="3480" spans="1:5" x14ac:dyDescent="0.25">
      <c r="A3480" s="2" t="s">
        <v>14</v>
      </c>
      <c r="B3480" s="3">
        <v>67387.5</v>
      </c>
      <c r="C3480" s="2" t="s">
        <v>43</v>
      </c>
      <c r="D3480" s="4">
        <v>92.5</v>
      </c>
      <c r="E3480" s="4">
        <v>528310.83333333337</v>
      </c>
    </row>
    <row r="3481" spans="1:5" x14ac:dyDescent="0.25">
      <c r="A3481" s="2" t="s">
        <v>13</v>
      </c>
      <c r="B3481" s="3">
        <v>296973</v>
      </c>
      <c r="C3481" s="2" t="s">
        <v>68</v>
      </c>
      <c r="D3481" s="4">
        <v>57.5</v>
      </c>
      <c r="E3481" s="4">
        <v>108046.25</v>
      </c>
    </row>
    <row r="3482" spans="1:5" x14ac:dyDescent="0.25">
      <c r="A3482" s="2" t="s">
        <v>11</v>
      </c>
      <c r="B3482" s="3">
        <v>110718</v>
      </c>
      <c r="C3482" s="2" t="s">
        <v>8</v>
      </c>
      <c r="D3482" s="4">
        <v>47.5</v>
      </c>
      <c r="E3482" s="4">
        <v>229893.75</v>
      </c>
    </row>
    <row r="3483" spans="1:5" x14ac:dyDescent="0.25">
      <c r="A3483" s="2" t="s">
        <v>14</v>
      </c>
      <c r="B3483" s="3">
        <v>67441.5</v>
      </c>
      <c r="C3483" s="2" t="s">
        <v>43</v>
      </c>
      <c r="D3483" s="4">
        <v>117.5</v>
      </c>
      <c r="E3483" s="4">
        <v>723460</v>
      </c>
    </row>
    <row r="3484" spans="1:5" x14ac:dyDescent="0.25">
      <c r="A3484" s="2" t="s">
        <v>13</v>
      </c>
      <c r="B3484" s="3">
        <v>228037.5</v>
      </c>
      <c r="C3484" s="2" t="s">
        <v>34</v>
      </c>
      <c r="D3484" s="4">
        <v>32.5</v>
      </c>
      <c r="E3484" s="4">
        <v>100548.33333333334</v>
      </c>
    </row>
    <row r="3485" spans="1:5" x14ac:dyDescent="0.25">
      <c r="A3485" s="2" t="s">
        <v>11</v>
      </c>
      <c r="B3485" s="3">
        <v>169942.5</v>
      </c>
      <c r="C3485" s="2" t="s">
        <v>68</v>
      </c>
      <c r="D3485" s="4">
        <v>67.5</v>
      </c>
      <c r="E3485" s="4">
        <v>122101.66666666667</v>
      </c>
    </row>
    <row r="3486" spans="1:5" x14ac:dyDescent="0.25">
      <c r="A3486" s="2" t="s">
        <v>5</v>
      </c>
      <c r="B3486" s="3">
        <v>188145</v>
      </c>
      <c r="C3486" s="2" t="s">
        <v>28</v>
      </c>
      <c r="D3486" s="4">
        <v>2.5</v>
      </c>
      <c r="E3486" s="4">
        <v>11462.916666666668</v>
      </c>
    </row>
    <row r="3487" spans="1:5" x14ac:dyDescent="0.25">
      <c r="A3487" s="2" t="s">
        <v>9</v>
      </c>
      <c r="B3487" s="3">
        <v>263439</v>
      </c>
      <c r="C3487" s="2" t="s">
        <v>101</v>
      </c>
      <c r="D3487" s="4">
        <v>2.5</v>
      </c>
      <c r="E3487" s="4">
        <v>8819.5833333333339</v>
      </c>
    </row>
    <row r="3488" spans="1:5" x14ac:dyDescent="0.25">
      <c r="A3488" s="2" t="s">
        <v>13</v>
      </c>
      <c r="B3488" s="3">
        <v>108895.5</v>
      </c>
      <c r="C3488" s="2" t="s">
        <v>8</v>
      </c>
      <c r="D3488" s="4">
        <v>82.5</v>
      </c>
      <c r="E3488" s="4">
        <v>504317.5</v>
      </c>
    </row>
    <row r="3489" spans="1:5" x14ac:dyDescent="0.25">
      <c r="A3489" s="2" t="s">
        <v>5</v>
      </c>
      <c r="B3489" s="3">
        <v>187290</v>
      </c>
      <c r="C3489" s="2" t="s">
        <v>130</v>
      </c>
      <c r="D3489" s="4">
        <v>2.5</v>
      </c>
      <c r="E3489" s="4">
        <v>31669.166666666668</v>
      </c>
    </row>
    <row r="3490" spans="1:5" x14ac:dyDescent="0.25">
      <c r="A3490" s="2" t="s">
        <v>14</v>
      </c>
      <c r="B3490" s="3">
        <v>150628.5</v>
      </c>
      <c r="C3490" s="2" t="s">
        <v>8</v>
      </c>
      <c r="D3490" s="4">
        <v>30</v>
      </c>
      <c r="E3490" s="4">
        <v>136309.58333333334</v>
      </c>
    </row>
    <row r="3491" spans="1:5" x14ac:dyDescent="0.25">
      <c r="A3491" s="2" t="s">
        <v>14</v>
      </c>
      <c r="B3491" s="3">
        <v>150615</v>
      </c>
      <c r="C3491" s="2" t="s">
        <v>16</v>
      </c>
      <c r="D3491" s="4">
        <v>92.5</v>
      </c>
      <c r="E3491" s="4">
        <v>453890.83333333337</v>
      </c>
    </row>
    <row r="3492" spans="1:5" x14ac:dyDescent="0.25">
      <c r="A3492" s="2" t="s">
        <v>62</v>
      </c>
      <c r="B3492" s="3">
        <v>229324.5</v>
      </c>
      <c r="C3492" s="2" t="s">
        <v>8</v>
      </c>
      <c r="D3492" s="4">
        <v>22.5</v>
      </c>
      <c r="E3492" s="4">
        <v>90864.583333333343</v>
      </c>
    </row>
    <row r="3493" spans="1:5" x14ac:dyDescent="0.25">
      <c r="A3493" s="2" t="s">
        <v>5</v>
      </c>
      <c r="B3493" s="3">
        <v>110137.5</v>
      </c>
      <c r="C3493" s="2" t="s">
        <v>8</v>
      </c>
      <c r="D3493" s="4">
        <v>65</v>
      </c>
      <c r="E3493" s="4">
        <v>303398.75</v>
      </c>
    </row>
    <row r="3494" spans="1:5" x14ac:dyDescent="0.25">
      <c r="A3494" s="2" t="s">
        <v>13</v>
      </c>
      <c r="B3494" s="3">
        <v>197554.5</v>
      </c>
      <c r="C3494" s="2" t="s">
        <v>20</v>
      </c>
      <c r="D3494" s="4">
        <v>90</v>
      </c>
      <c r="E3494" s="4">
        <v>220108.33333333334</v>
      </c>
    </row>
    <row r="3495" spans="1:5" x14ac:dyDescent="0.25">
      <c r="A3495" s="2" t="s">
        <v>15</v>
      </c>
      <c r="B3495" s="3">
        <v>238239</v>
      </c>
      <c r="C3495" s="2" t="s">
        <v>74</v>
      </c>
      <c r="D3495" s="4">
        <v>2.5</v>
      </c>
      <c r="E3495" s="4">
        <v>10547.916666666668</v>
      </c>
    </row>
    <row r="3496" spans="1:5" x14ac:dyDescent="0.25">
      <c r="A3496" s="2" t="s">
        <v>13</v>
      </c>
      <c r="B3496" s="3">
        <v>102325.5</v>
      </c>
      <c r="C3496" s="2" t="s">
        <v>25</v>
      </c>
      <c r="D3496" s="4">
        <v>12.5</v>
      </c>
      <c r="E3496" s="4">
        <v>99455.416666666672</v>
      </c>
    </row>
    <row r="3497" spans="1:5" x14ac:dyDescent="0.25">
      <c r="A3497" s="2" t="s">
        <v>5</v>
      </c>
      <c r="B3497" s="3">
        <v>170712</v>
      </c>
      <c r="C3497" s="2" t="s">
        <v>30</v>
      </c>
      <c r="D3497" s="4">
        <v>125</v>
      </c>
      <c r="E3497" s="4">
        <v>410784.16666666669</v>
      </c>
    </row>
    <row r="3498" spans="1:5" x14ac:dyDescent="0.25">
      <c r="A3498" s="2" t="s">
        <v>13</v>
      </c>
      <c r="B3498" s="3">
        <v>70497</v>
      </c>
      <c r="C3498" s="2" t="s">
        <v>43</v>
      </c>
      <c r="D3498" s="4">
        <v>200</v>
      </c>
      <c r="E3498" s="4">
        <v>1229124.5833333335</v>
      </c>
    </row>
    <row r="3499" spans="1:5" x14ac:dyDescent="0.25">
      <c r="A3499" s="2" t="s">
        <v>17</v>
      </c>
      <c r="B3499" s="3">
        <v>5089.5</v>
      </c>
      <c r="C3499" s="2" t="s">
        <v>68</v>
      </c>
      <c r="D3499" s="4">
        <v>60</v>
      </c>
      <c r="E3499" s="4">
        <v>129142.08333333334</v>
      </c>
    </row>
    <row r="3500" spans="1:5" x14ac:dyDescent="0.25">
      <c r="A3500" s="2" t="s">
        <v>14</v>
      </c>
      <c r="B3500" s="3">
        <v>77004</v>
      </c>
      <c r="C3500" s="2" t="s">
        <v>68</v>
      </c>
      <c r="D3500" s="4">
        <v>77.5</v>
      </c>
      <c r="E3500" s="4">
        <v>185185.83333333334</v>
      </c>
    </row>
    <row r="3501" spans="1:5" x14ac:dyDescent="0.25">
      <c r="A3501" s="2" t="s">
        <v>14</v>
      </c>
      <c r="B3501" s="3">
        <v>106708.5</v>
      </c>
      <c r="C3501" s="2" t="s">
        <v>30</v>
      </c>
      <c r="D3501" s="4">
        <v>125</v>
      </c>
      <c r="E3501" s="4">
        <v>493362.91666666669</v>
      </c>
    </row>
    <row r="3502" spans="1:5" x14ac:dyDescent="0.25">
      <c r="A3502" s="2" t="s">
        <v>17</v>
      </c>
      <c r="B3502" s="3">
        <v>52506</v>
      </c>
      <c r="C3502" s="2" t="s">
        <v>25</v>
      </c>
      <c r="D3502" s="4">
        <v>17.5</v>
      </c>
      <c r="E3502" s="4">
        <v>111960.41666666667</v>
      </c>
    </row>
    <row r="3503" spans="1:5" x14ac:dyDescent="0.25">
      <c r="A3503" s="2" t="s">
        <v>5</v>
      </c>
      <c r="B3503" s="3">
        <v>296887.5</v>
      </c>
      <c r="C3503" s="2" t="s">
        <v>59</v>
      </c>
      <c r="D3503" s="4">
        <v>5</v>
      </c>
      <c r="E3503" s="4">
        <v>7625</v>
      </c>
    </row>
    <row r="3504" spans="1:5" x14ac:dyDescent="0.25">
      <c r="A3504" s="2" t="s">
        <v>14</v>
      </c>
      <c r="B3504" s="3">
        <v>17793</v>
      </c>
      <c r="C3504" s="2" t="s">
        <v>85</v>
      </c>
      <c r="D3504" s="4">
        <v>65</v>
      </c>
      <c r="E3504" s="4">
        <v>230580</v>
      </c>
    </row>
    <row r="3505" spans="1:5" x14ac:dyDescent="0.25">
      <c r="A3505" s="2" t="s">
        <v>17</v>
      </c>
      <c r="B3505" s="3">
        <v>198670.5</v>
      </c>
      <c r="C3505" s="2" t="s">
        <v>26</v>
      </c>
      <c r="D3505" s="4">
        <v>2.5</v>
      </c>
      <c r="E3505" s="4">
        <v>13445.416666666668</v>
      </c>
    </row>
    <row r="3506" spans="1:5" x14ac:dyDescent="0.25">
      <c r="A3506" s="2" t="s">
        <v>13</v>
      </c>
      <c r="B3506" s="3">
        <v>194850</v>
      </c>
      <c r="C3506" s="2" t="s">
        <v>82</v>
      </c>
      <c r="D3506" s="4">
        <v>5</v>
      </c>
      <c r="E3506" s="4">
        <v>13826.666666666668</v>
      </c>
    </row>
    <row r="3507" spans="1:5" x14ac:dyDescent="0.25">
      <c r="A3507" s="2" t="s">
        <v>41</v>
      </c>
      <c r="B3507" s="3">
        <v>294943.5</v>
      </c>
      <c r="C3507" s="2" t="s">
        <v>25</v>
      </c>
      <c r="D3507" s="4">
        <v>47.5</v>
      </c>
      <c r="E3507" s="4">
        <v>113104.16666666667</v>
      </c>
    </row>
    <row r="3508" spans="1:5" x14ac:dyDescent="0.25">
      <c r="A3508" s="2" t="s">
        <v>17</v>
      </c>
      <c r="B3508" s="3">
        <v>273546</v>
      </c>
      <c r="C3508" s="2" t="s">
        <v>102</v>
      </c>
      <c r="D3508" s="4">
        <v>5</v>
      </c>
      <c r="E3508" s="4">
        <v>13953.75</v>
      </c>
    </row>
    <row r="3509" spans="1:5" x14ac:dyDescent="0.25">
      <c r="A3509" s="2" t="s">
        <v>14</v>
      </c>
      <c r="B3509" s="3">
        <v>107154</v>
      </c>
      <c r="C3509" s="2" t="s">
        <v>8</v>
      </c>
      <c r="D3509" s="4">
        <v>12.5</v>
      </c>
      <c r="E3509" s="4">
        <v>60161.25</v>
      </c>
    </row>
    <row r="3510" spans="1:5" x14ac:dyDescent="0.25">
      <c r="A3510" s="2" t="s">
        <v>14</v>
      </c>
      <c r="B3510" s="3">
        <v>223510.5</v>
      </c>
      <c r="C3510" s="2" t="s">
        <v>8</v>
      </c>
      <c r="D3510" s="4">
        <v>20</v>
      </c>
      <c r="E3510" s="4">
        <v>88424.583333333343</v>
      </c>
    </row>
    <row r="3511" spans="1:5" x14ac:dyDescent="0.25">
      <c r="A3511" s="2" t="s">
        <v>14</v>
      </c>
      <c r="B3511" s="3">
        <v>77836.5</v>
      </c>
      <c r="C3511" s="2" t="s">
        <v>16</v>
      </c>
      <c r="D3511" s="4">
        <v>20</v>
      </c>
      <c r="E3511" s="4">
        <v>82400.833333333343</v>
      </c>
    </row>
    <row r="3512" spans="1:5" x14ac:dyDescent="0.25">
      <c r="A3512" s="2" t="s">
        <v>11</v>
      </c>
      <c r="B3512" s="3">
        <v>282906</v>
      </c>
      <c r="C3512" s="2" t="s">
        <v>27</v>
      </c>
      <c r="D3512" s="4">
        <v>85</v>
      </c>
      <c r="E3512" s="4">
        <v>144112.5</v>
      </c>
    </row>
    <row r="3513" spans="1:5" x14ac:dyDescent="0.25">
      <c r="A3513" s="2" t="s">
        <v>13</v>
      </c>
      <c r="B3513" s="3">
        <v>293211</v>
      </c>
      <c r="C3513" s="2" t="s">
        <v>20</v>
      </c>
      <c r="D3513" s="4">
        <v>27.5</v>
      </c>
      <c r="E3513" s="4">
        <v>55281.25</v>
      </c>
    </row>
    <row r="3514" spans="1:5" x14ac:dyDescent="0.25">
      <c r="A3514" s="2" t="s">
        <v>5</v>
      </c>
      <c r="B3514" s="3">
        <v>221161.5</v>
      </c>
      <c r="C3514" s="2" t="s">
        <v>34</v>
      </c>
      <c r="D3514" s="4">
        <v>75</v>
      </c>
      <c r="E3514" s="4">
        <v>224988.33333333334</v>
      </c>
    </row>
    <row r="3515" spans="1:5" x14ac:dyDescent="0.25">
      <c r="A3515" s="2" t="s">
        <v>7</v>
      </c>
      <c r="B3515" s="3">
        <v>86044.5</v>
      </c>
      <c r="C3515" s="2" t="s">
        <v>21</v>
      </c>
      <c r="D3515" s="4">
        <v>27.5</v>
      </c>
      <c r="E3515" s="4">
        <v>139308.75</v>
      </c>
    </row>
    <row r="3516" spans="1:5" x14ac:dyDescent="0.25">
      <c r="A3516" s="2" t="s">
        <v>14</v>
      </c>
      <c r="B3516" s="3">
        <v>175288.5</v>
      </c>
      <c r="C3516" s="2" t="s">
        <v>8</v>
      </c>
      <c r="D3516" s="4">
        <v>55</v>
      </c>
      <c r="E3516" s="4">
        <v>270204.58333333337</v>
      </c>
    </row>
    <row r="3517" spans="1:5" x14ac:dyDescent="0.25">
      <c r="A3517" s="2" t="s">
        <v>14</v>
      </c>
      <c r="B3517" s="3">
        <v>111991.5</v>
      </c>
      <c r="C3517" s="2" t="s">
        <v>12</v>
      </c>
      <c r="D3517" s="4">
        <v>15</v>
      </c>
      <c r="E3517" s="4">
        <v>90610.416666666672</v>
      </c>
    </row>
    <row r="3518" spans="1:5" x14ac:dyDescent="0.25">
      <c r="A3518" s="2" t="s">
        <v>13</v>
      </c>
      <c r="B3518" s="3">
        <v>141822</v>
      </c>
      <c r="C3518" s="2" t="s">
        <v>79</v>
      </c>
      <c r="D3518" s="4">
        <v>2.5</v>
      </c>
      <c r="E3518" s="4">
        <v>12759.166666666668</v>
      </c>
    </row>
    <row r="3519" spans="1:5" x14ac:dyDescent="0.25">
      <c r="A3519" s="2" t="s">
        <v>29</v>
      </c>
      <c r="B3519" s="3">
        <v>170703</v>
      </c>
      <c r="C3519" s="2" t="s">
        <v>20</v>
      </c>
      <c r="D3519" s="4">
        <v>65</v>
      </c>
      <c r="E3519" s="4">
        <v>165005</v>
      </c>
    </row>
    <row r="3520" spans="1:5" x14ac:dyDescent="0.25">
      <c r="A3520" s="2" t="s">
        <v>5</v>
      </c>
      <c r="B3520" s="3">
        <v>96444</v>
      </c>
      <c r="C3520" s="2" t="s">
        <v>42</v>
      </c>
      <c r="D3520" s="4">
        <v>12.5</v>
      </c>
      <c r="E3520" s="4">
        <v>120881.66666666667</v>
      </c>
    </row>
    <row r="3521" spans="1:5" x14ac:dyDescent="0.25">
      <c r="A3521" s="2" t="s">
        <v>5</v>
      </c>
      <c r="B3521" s="3">
        <v>110151</v>
      </c>
      <c r="C3521" s="2" t="s">
        <v>8</v>
      </c>
      <c r="D3521" s="4">
        <v>100</v>
      </c>
      <c r="E3521" s="4">
        <v>488355.83333333337</v>
      </c>
    </row>
    <row r="3522" spans="1:5" x14ac:dyDescent="0.25">
      <c r="A3522" s="2" t="s">
        <v>15</v>
      </c>
      <c r="B3522" s="3">
        <v>217111.5</v>
      </c>
      <c r="C3522" s="2" t="s">
        <v>12</v>
      </c>
      <c r="D3522" s="4">
        <v>10</v>
      </c>
      <c r="E3522" s="4">
        <v>51824.583333333336</v>
      </c>
    </row>
    <row r="3523" spans="1:5" x14ac:dyDescent="0.25">
      <c r="A3523" s="2" t="s">
        <v>5</v>
      </c>
      <c r="B3523" s="3">
        <v>242361</v>
      </c>
      <c r="C3523" s="2" t="s">
        <v>51</v>
      </c>
      <c r="D3523" s="4">
        <v>22.5</v>
      </c>
      <c r="E3523" s="4">
        <v>112595.83333333334</v>
      </c>
    </row>
    <row r="3524" spans="1:5" x14ac:dyDescent="0.25">
      <c r="A3524" s="2" t="s">
        <v>9</v>
      </c>
      <c r="B3524" s="3">
        <v>21307.5</v>
      </c>
      <c r="C3524" s="2" t="s">
        <v>85</v>
      </c>
      <c r="D3524" s="4">
        <v>135</v>
      </c>
      <c r="E3524" s="4">
        <v>322715.41666666669</v>
      </c>
    </row>
    <row r="3525" spans="1:5" x14ac:dyDescent="0.25">
      <c r="A3525" s="2" t="s">
        <v>5</v>
      </c>
      <c r="B3525" s="3">
        <v>106830</v>
      </c>
      <c r="C3525" s="2" t="s">
        <v>30</v>
      </c>
      <c r="D3525" s="4">
        <v>107.5</v>
      </c>
      <c r="E3525" s="4">
        <v>380080.83333333337</v>
      </c>
    </row>
    <row r="3526" spans="1:5" x14ac:dyDescent="0.25">
      <c r="A3526" s="2" t="s">
        <v>14</v>
      </c>
      <c r="B3526" s="3">
        <v>107163</v>
      </c>
      <c r="C3526" s="2" t="s">
        <v>8</v>
      </c>
      <c r="D3526" s="4">
        <v>142.5</v>
      </c>
      <c r="E3526" s="4">
        <v>763338.75</v>
      </c>
    </row>
    <row r="3527" spans="1:5" x14ac:dyDescent="0.25">
      <c r="A3527" s="2" t="s">
        <v>5</v>
      </c>
      <c r="B3527" s="3">
        <v>77026.5</v>
      </c>
      <c r="C3527" s="2" t="s">
        <v>139</v>
      </c>
      <c r="D3527" s="4">
        <v>20</v>
      </c>
      <c r="E3527" s="4">
        <v>83112.5</v>
      </c>
    </row>
    <row r="3528" spans="1:5" x14ac:dyDescent="0.25">
      <c r="A3528" s="2" t="s">
        <v>13</v>
      </c>
      <c r="B3528" s="3">
        <v>93514.5</v>
      </c>
      <c r="C3528" s="2" t="s">
        <v>61</v>
      </c>
      <c r="D3528" s="4">
        <v>72.5</v>
      </c>
      <c r="E3528" s="4">
        <v>229436.25</v>
      </c>
    </row>
    <row r="3529" spans="1:5" x14ac:dyDescent="0.25">
      <c r="A3529" s="2" t="s">
        <v>14</v>
      </c>
      <c r="B3529" s="3">
        <v>85932</v>
      </c>
      <c r="C3529" s="2" t="s">
        <v>20</v>
      </c>
      <c r="D3529" s="4">
        <v>55</v>
      </c>
      <c r="E3529" s="4">
        <v>146705</v>
      </c>
    </row>
    <row r="3530" spans="1:5" x14ac:dyDescent="0.25">
      <c r="A3530" s="2" t="s">
        <v>9</v>
      </c>
      <c r="B3530" s="3">
        <v>283185</v>
      </c>
      <c r="C3530" s="2" t="s">
        <v>27</v>
      </c>
      <c r="D3530" s="4">
        <v>45</v>
      </c>
      <c r="E3530" s="4">
        <v>80570.833333333343</v>
      </c>
    </row>
    <row r="3531" spans="1:5" x14ac:dyDescent="0.25">
      <c r="A3531" s="2" t="s">
        <v>11</v>
      </c>
      <c r="B3531" s="3">
        <v>74916</v>
      </c>
      <c r="C3531" s="2" t="s">
        <v>43</v>
      </c>
      <c r="D3531" s="4">
        <v>40</v>
      </c>
      <c r="E3531" s="4">
        <v>177306.66666666669</v>
      </c>
    </row>
    <row r="3532" spans="1:5" x14ac:dyDescent="0.25">
      <c r="A3532" s="2" t="s">
        <v>15</v>
      </c>
      <c r="B3532" s="3">
        <v>120046.5</v>
      </c>
      <c r="C3532" s="2" t="s">
        <v>16</v>
      </c>
      <c r="D3532" s="4">
        <v>50</v>
      </c>
      <c r="E3532" s="4">
        <v>225496.66666666669</v>
      </c>
    </row>
    <row r="3533" spans="1:5" x14ac:dyDescent="0.25">
      <c r="A3533" s="2" t="s">
        <v>14</v>
      </c>
      <c r="B3533" s="3">
        <v>48843</v>
      </c>
      <c r="C3533" s="2" t="s">
        <v>25</v>
      </c>
      <c r="D3533" s="4">
        <v>45</v>
      </c>
      <c r="E3533" s="4">
        <v>184753.75</v>
      </c>
    </row>
    <row r="3534" spans="1:5" x14ac:dyDescent="0.25">
      <c r="A3534" s="2" t="s">
        <v>11</v>
      </c>
      <c r="B3534" s="3">
        <v>47250</v>
      </c>
      <c r="C3534" s="2" t="s">
        <v>25</v>
      </c>
      <c r="D3534" s="4">
        <v>17.5</v>
      </c>
      <c r="E3534" s="4">
        <v>81562.083333333343</v>
      </c>
    </row>
    <row r="3535" spans="1:5" x14ac:dyDescent="0.25">
      <c r="A3535" s="2" t="s">
        <v>13</v>
      </c>
      <c r="B3535" s="3">
        <v>141169.5</v>
      </c>
      <c r="C3535" s="2" t="s">
        <v>16</v>
      </c>
      <c r="D3535" s="4">
        <v>40</v>
      </c>
      <c r="E3535" s="4">
        <v>172223.33333333334</v>
      </c>
    </row>
    <row r="3536" spans="1:5" x14ac:dyDescent="0.25">
      <c r="A3536" s="2" t="s">
        <v>15</v>
      </c>
      <c r="B3536" s="3">
        <v>154629</v>
      </c>
      <c r="C3536" s="2" t="s">
        <v>28</v>
      </c>
      <c r="D3536" s="4">
        <v>7.5</v>
      </c>
      <c r="E3536" s="4">
        <v>29661.25</v>
      </c>
    </row>
    <row r="3537" spans="1:5" x14ac:dyDescent="0.25">
      <c r="A3537" s="2" t="s">
        <v>11</v>
      </c>
      <c r="B3537" s="3">
        <v>78601.5</v>
      </c>
      <c r="C3537" s="2" t="s">
        <v>87</v>
      </c>
      <c r="D3537" s="4">
        <v>322.5</v>
      </c>
      <c r="E3537" s="4">
        <v>1034153.3333333334</v>
      </c>
    </row>
    <row r="3538" spans="1:5" x14ac:dyDescent="0.25">
      <c r="A3538" s="2" t="s">
        <v>14</v>
      </c>
      <c r="B3538" s="3">
        <v>79794</v>
      </c>
      <c r="C3538" s="2" t="s">
        <v>20</v>
      </c>
      <c r="D3538" s="4">
        <v>97.5</v>
      </c>
      <c r="E3538" s="4">
        <v>220540.41666666669</v>
      </c>
    </row>
    <row r="3539" spans="1:5" x14ac:dyDescent="0.25">
      <c r="A3539" s="2" t="s">
        <v>13</v>
      </c>
      <c r="B3539" s="3">
        <v>80311.5</v>
      </c>
      <c r="C3539" s="2" t="s">
        <v>21</v>
      </c>
      <c r="D3539" s="4">
        <v>10</v>
      </c>
      <c r="E3539" s="4">
        <v>25492.916666666668</v>
      </c>
    </row>
    <row r="3540" spans="1:5" x14ac:dyDescent="0.25">
      <c r="A3540" s="2" t="s">
        <v>13</v>
      </c>
      <c r="B3540" s="3">
        <v>108837</v>
      </c>
      <c r="C3540" s="2" t="s">
        <v>8</v>
      </c>
      <c r="D3540" s="4">
        <v>72.5</v>
      </c>
      <c r="E3540" s="4">
        <v>326553.33333333337</v>
      </c>
    </row>
    <row r="3541" spans="1:5" x14ac:dyDescent="0.25">
      <c r="A3541" s="2" t="s">
        <v>14</v>
      </c>
      <c r="B3541" s="3">
        <v>208921.5</v>
      </c>
      <c r="C3541" s="2" t="s">
        <v>24</v>
      </c>
      <c r="D3541" s="4">
        <v>2.5</v>
      </c>
      <c r="E3541" s="4">
        <v>8387.5</v>
      </c>
    </row>
    <row r="3542" spans="1:5" x14ac:dyDescent="0.25">
      <c r="A3542" s="2" t="s">
        <v>13</v>
      </c>
      <c r="B3542" s="3">
        <v>71311.5</v>
      </c>
      <c r="C3542" s="2" t="s">
        <v>20</v>
      </c>
      <c r="D3542" s="4">
        <v>62.5</v>
      </c>
      <c r="E3542" s="4">
        <v>177154.16666666669</v>
      </c>
    </row>
    <row r="3543" spans="1:5" x14ac:dyDescent="0.25">
      <c r="A3543" s="2" t="s">
        <v>14</v>
      </c>
      <c r="B3543" s="3">
        <v>31819.5</v>
      </c>
      <c r="C3543" s="2" t="s">
        <v>21</v>
      </c>
      <c r="D3543" s="4">
        <v>2.5</v>
      </c>
      <c r="E3543" s="4">
        <v>19799.583333333336</v>
      </c>
    </row>
    <row r="3544" spans="1:5" x14ac:dyDescent="0.25">
      <c r="A3544" s="2" t="s">
        <v>14</v>
      </c>
      <c r="B3544" s="3">
        <v>267502.5</v>
      </c>
      <c r="C3544" s="2" t="s">
        <v>20</v>
      </c>
      <c r="D3544" s="4">
        <v>50</v>
      </c>
      <c r="E3544" s="4">
        <v>100014.58333333334</v>
      </c>
    </row>
    <row r="3545" spans="1:5" x14ac:dyDescent="0.25">
      <c r="A3545" s="2" t="s">
        <v>5</v>
      </c>
      <c r="B3545" s="3">
        <v>122287.5</v>
      </c>
      <c r="C3545" s="2" t="s">
        <v>16</v>
      </c>
      <c r="D3545" s="4">
        <v>22.5</v>
      </c>
      <c r="E3545" s="4">
        <v>79630.416666666672</v>
      </c>
    </row>
    <row r="3546" spans="1:5" x14ac:dyDescent="0.25">
      <c r="A3546" s="2" t="s">
        <v>5</v>
      </c>
      <c r="B3546" s="3">
        <v>67662</v>
      </c>
      <c r="C3546" s="2" t="s">
        <v>21</v>
      </c>
      <c r="D3546" s="4">
        <v>5</v>
      </c>
      <c r="E3546" s="4">
        <v>25670.833333333336</v>
      </c>
    </row>
    <row r="3547" spans="1:5" x14ac:dyDescent="0.25">
      <c r="A3547" s="2" t="s">
        <v>15</v>
      </c>
      <c r="B3547" s="3">
        <v>33723</v>
      </c>
      <c r="C3547" s="2" t="s">
        <v>47</v>
      </c>
      <c r="D3547" s="4">
        <v>32.5</v>
      </c>
      <c r="E3547" s="4">
        <v>139537.5</v>
      </c>
    </row>
    <row r="3548" spans="1:5" x14ac:dyDescent="0.25">
      <c r="A3548" s="2" t="s">
        <v>14</v>
      </c>
      <c r="B3548" s="3">
        <v>111982.5</v>
      </c>
      <c r="C3548" s="2" t="s">
        <v>12</v>
      </c>
      <c r="D3548" s="4">
        <v>15</v>
      </c>
      <c r="E3548" s="4">
        <v>114375</v>
      </c>
    </row>
    <row r="3549" spans="1:5" x14ac:dyDescent="0.25">
      <c r="A3549" s="2" t="s">
        <v>5</v>
      </c>
      <c r="B3549" s="3">
        <v>115339.5</v>
      </c>
      <c r="C3549" s="2" t="s">
        <v>38</v>
      </c>
      <c r="D3549" s="4">
        <v>5</v>
      </c>
      <c r="E3549" s="4">
        <v>8463.75</v>
      </c>
    </row>
    <row r="3550" spans="1:5" x14ac:dyDescent="0.25">
      <c r="A3550" s="2" t="s">
        <v>13</v>
      </c>
      <c r="B3550" s="3">
        <v>80329.5</v>
      </c>
      <c r="C3550" s="2" t="s">
        <v>21</v>
      </c>
      <c r="D3550" s="4">
        <v>7.5</v>
      </c>
      <c r="E3550" s="4">
        <v>36167.916666666672</v>
      </c>
    </row>
    <row r="3551" spans="1:5" x14ac:dyDescent="0.25">
      <c r="A3551" s="2" t="s">
        <v>14</v>
      </c>
      <c r="B3551" s="3">
        <v>31806</v>
      </c>
      <c r="C3551" s="2" t="s">
        <v>21</v>
      </c>
      <c r="D3551" s="4">
        <v>5</v>
      </c>
      <c r="E3551" s="4">
        <v>23408.75</v>
      </c>
    </row>
    <row r="3552" spans="1:5" x14ac:dyDescent="0.25">
      <c r="A3552" s="2" t="s">
        <v>15</v>
      </c>
      <c r="B3552" s="3">
        <v>114309</v>
      </c>
      <c r="C3552" s="2" t="s">
        <v>12</v>
      </c>
      <c r="D3552" s="4">
        <v>25</v>
      </c>
      <c r="E3552" s="4">
        <v>179085.83333333334</v>
      </c>
    </row>
    <row r="3553" spans="1:5" x14ac:dyDescent="0.25">
      <c r="A3553" s="2" t="s">
        <v>9</v>
      </c>
      <c r="B3553" s="3">
        <v>75798</v>
      </c>
      <c r="C3553" s="2" t="s">
        <v>43</v>
      </c>
      <c r="D3553" s="4">
        <v>45</v>
      </c>
      <c r="E3553" s="4">
        <v>295850</v>
      </c>
    </row>
    <row r="3554" spans="1:5" x14ac:dyDescent="0.25">
      <c r="A3554" s="2" t="s">
        <v>13</v>
      </c>
      <c r="B3554" s="3">
        <v>68341.5</v>
      </c>
      <c r="C3554" s="2" t="s">
        <v>26</v>
      </c>
      <c r="D3554" s="4">
        <v>7.5</v>
      </c>
      <c r="E3554" s="4">
        <v>60593.333333333336</v>
      </c>
    </row>
    <row r="3555" spans="1:5" x14ac:dyDescent="0.25">
      <c r="A3555" s="2" t="s">
        <v>13</v>
      </c>
      <c r="B3555" s="3">
        <v>123183</v>
      </c>
      <c r="C3555" s="2" t="s">
        <v>38</v>
      </c>
      <c r="D3555" s="4">
        <v>5</v>
      </c>
      <c r="E3555" s="4">
        <v>11793.333333333334</v>
      </c>
    </row>
    <row r="3556" spans="1:5" x14ac:dyDescent="0.25">
      <c r="A3556" s="2" t="s">
        <v>14</v>
      </c>
      <c r="B3556" s="3">
        <v>75996</v>
      </c>
      <c r="C3556" s="2" t="s">
        <v>57</v>
      </c>
      <c r="D3556" s="4">
        <v>47.5</v>
      </c>
      <c r="E3556" s="4">
        <v>183660.83333333334</v>
      </c>
    </row>
    <row r="3557" spans="1:5" x14ac:dyDescent="0.25">
      <c r="A3557" s="2" t="s">
        <v>14</v>
      </c>
      <c r="B3557" s="3">
        <v>31905</v>
      </c>
      <c r="C3557" s="2" t="s">
        <v>32</v>
      </c>
      <c r="D3557" s="4">
        <v>165</v>
      </c>
      <c r="E3557" s="4">
        <v>292291.66666666669</v>
      </c>
    </row>
    <row r="3558" spans="1:5" x14ac:dyDescent="0.25">
      <c r="A3558" s="2" t="s">
        <v>5</v>
      </c>
      <c r="B3558" s="3">
        <v>110142</v>
      </c>
      <c r="C3558" s="2" t="s">
        <v>8</v>
      </c>
      <c r="D3558" s="4">
        <v>42.5</v>
      </c>
      <c r="E3558" s="4">
        <v>261308.75</v>
      </c>
    </row>
    <row r="3559" spans="1:5" x14ac:dyDescent="0.25">
      <c r="A3559" s="2" t="s">
        <v>5</v>
      </c>
      <c r="B3559" s="3">
        <v>258196.5</v>
      </c>
      <c r="C3559" s="2" t="s">
        <v>34</v>
      </c>
      <c r="D3559" s="4">
        <v>55</v>
      </c>
      <c r="E3559" s="4">
        <v>159794.58333333334</v>
      </c>
    </row>
    <row r="3560" spans="1:5" x14ac:dyDescent="0.25">
      <c r="A3560" s="2" t="s">
        <v>14</v>
      </c>
      <c r="B3560" s="3">
        <v>17766</v>
      </c>
      <c r="C3560" s="2" t="s">
        <v>85</v>
      </c>
      <c r="D3560" s="4">
        <v>120</v>
      </c>
      <c r="E3560" s="4">
        <v>294223.33333333337</v>
      </c>
    </row>
    <row r="3561" spans="1:5" x14ac:dyDescent="0.25">
      <c r="A3561" s="2" t="s">
        <v>29</v>
      </c>
      <c r="B3561" s="3">
        <v>174528</v>
      </c>
      <c r="C3561" s="2" t="s">
        <v>21</v>
      </c>
      <c r="D3561" s="4">
        <v>2.5</v>
      </c>
      <c r="E3561" s="4">
        <v>17944.166666666668</v>
      </c>
    </row>
    <row r="3562" spans="1:5" x14ac:dyDescent="0.25">
      <c r="A3562" s="2" t="s">
        <v>14</v>
      </c>
      <c r="B3562" s="3">
        <v>199426.5</v>
      </c>
      <c r="C3562" s="2" t="s">
        <v>80</v>
      </c>
      <c r="D3562" s="4">
        <v>47.5</v>
      </c>
      <c r="E3562" s="4">
        <v>181042.91666666669</v>
      </c>
    </row>
    <row r="3563" spans="1:5" x14ac:dyDescent="0.25">
      <c r="A3563" s="2" t="s">
        <v>14</v>
      </c>
      <c r="B3563" s="3">
        <v>217080</v>
      </c>
      <c r="C3563" s="2" t="s">
        <v>43</v>
      </c>
      <c r="D3563" s="4">
        <v>35</v>
      </c>
      <c r="E3563" s="4">
        <v>229893.75</v>
      </c>
    </row>
    <row r="3564" spans="1:5" x14ac:dyDescent="0.25">
      <c r="A3564" s="2" t="s">
        <v>15</v>
      </c>
      <c r="B3564" s="3">
        <v>109539</v>
      </c>
      <c r="C3564" s="2" t="s">
        <v>8</v>
      </c>
      <c r="D3564" s="4">
        <v>152.5</v>
      </c>
      <c r="E3564" s="4">
        <v>816739.16666666674</v>
      </c>
    </row>
    <row r="3565" spans="1:5" x14ac:dyDescent="0.25">
      <c r="A3565" s="2" t="s">
        <v>13</v>
      </c>
      <c r="B3565" s="3">
        <v>21843</v>
      </c>
      <c r="C3565" s="2" t="s">
        <v>57</v>
      </c>
      <c r="D3565" s="4">
        <v>37.5</v>
      </c>
      <c r="E3565" s="4">
        <v>116916.66666666667</v>
      </c>
    </row>
    <row r="3566" spans="1:5" x14ac:dyDescent="0.25">
      <c r="A3566" s="2" t="s">
        <v>9</v>
      </c>
      <c r="B3566" s="3">
        <v>66510</v>
      </c>
      <c r="C3566" s="2" t="s">
        <v>25</v>
      </c>
      <c r="D3566" s="4">
        <v>70</v>
      </c>
      <c r="E3566" s="4">
        <v>292240.83333333337</v>
      </c>
    </row>
    <row r="3567" spans="1:5" x14ac:dyDescent="0.25">
      <c r="A3567" s="2" t="s">
        <v>14</v>
      </c>
      <c r="B3567" s="3">
        <v>107316</v>
      </c>
      <c r="C3567" s="2" t="s">
        <v>8</v>
      </c>
      <c r="D3567" s="4">
        <v>92.5</v>
      </c>
      <c r="E3567" s="4">
        <v>432185</v>
      </c>
    </row>
    <row r="3568" spans="1:5" x14ac:dyDescent="0.25">
      <c r="A3568" s="2" t="s">
        <v>11</v>
      </c>
      <c r="B3568" s="3">
        <v>106641</v>
      </c>
      <c r="C3568" s="2" t="s">
        <v>30</v>
      </c>
      <c r="D3568" s="4">
        <v>332.5</v>
      </c>
      <c r="E3568" s="4">
        <v>1299223.75</v>
      </c>
    </row>
    <row r="3569" spans="1:5" x14ac:dyDescent="0.25">
      <c r="A3569" s="2" t="s">
        <v>5</v>
      </c>
      <c r="B3569" s="3">
        <v>64444.5</v>
      </c>
      <c r="C3569" s="2" t="s">
        <v>21</v>
      </c>
      <c r="D3569" s="4">
        <v>10</v>
      </c>
      <c r="E3569" s="4">
        <v>46156.666666666672</v>
      </c>
    </row>
    <row r="3570" spans="1:5" x14ac:dyDescent="0.25">
      <c r="A3570" s="2" t="s">
        <v>7</v>
      </c>
      <c r="B3570" s="3">
        <v>100728</v>
      </c>
      <c r="C3570" s="2" t="s">
        <v>36</v>
      </c>
      <c r="D3570" s="4">
        <v>25</v>
      </c>
      <c r="E3570" s="4">
        <v>53171.666666666672</v>
      </c>
    </row>
    <row r="3571" spans="1:5" x14ac:dyDescent="0.25">
      <c r="A3571" s="2" t="s">
        <v>15</v>
      </c>
      <c r="B3571" s="3">
        <v>250600.5</v>
      </c>
      <c r="C3571" s="2" t="s">
        <v>47</v>
      </c>
      <c r="D3571" s="4">
        <v>5</v>
      </c>
      <c r="E3571" s="4">
        <v>17207.083333333336</v>
      </c>
    </row>
    <row r="3572" spans="1:5" x14ac:dyDescent="0.25">
      <c r="A3572" s="2" t="s">
        <v>14</v>
      </c>
      <c r="B3572" s="3">
        <v>283495.5</v>
      </c>
      <c r="C3572" s="2" t="s">
        <v>27</v>
      </c>
      <c r="D3572" s="4">
        <v>42.5</v>
      </c>
      <c r="E3572" s="4">
        <v>67354.166666666672</v>
      </c>
    </row>
    <row r="3573" spans="1:5" x14ac:dyDescent="0.25">
      <c r="A3573" s="2" t="s">
        <v>7</v>
      </c>
      <c r="B3573" s="3">
        <v>246726</v>
      </c>
      <c r="C3573" s="2" t="s">
        <v>92</v>
      </c>
      <c r="D3573" s="4">
        <v>27.5</v>
      </c>
      <c r="E3573" s="4">
        <v>93380.833333333343</v>
      </c>
    </row>
    <row r="3574" spans="1:5" x14ac:dyDescent="0.25">
      <c r="A3574" s="2" t="s">
        <v>29</v>
      </c>
      <c r="B3574" s="3">
        <v>169614</v>
      </c>
      <c r="C3574" s="2" t="s">
        <v>30</v>
      </c>
      <c r="D3574" s="4">
        <v>120</v>
      </c>
      <c r="E3574" s="4">
        <v>413910.41666666669</v>
      </c>
    </row>
    <row r="3575" spans="1:5" x14ac:dyDescent="0.25">
      <c r="A3575" s="2" t="s">
        <v>17</v>
      </c>
      <c r="B3575" s="3">
        <v>35532</v>
      </c>
      <c r="C3575" s="2" t="s">
        <v>32</v>
      </c>
      <c r="D3575" s="4">
        <v>197.5</v>
      </c>
      <c r="E3575" s="4">
        <v>542874.58333333337</v>
      </c>
    </row>
    <row r="3576" spans="1:5" x14ac:dyDescent="0.25">
      <c r="A3576" s="2" t="s">
        <v>17</v>
      </c>
      <c r="B3576" s="3">
        <v>109012.5</v>
      </c>
      <c r="C3576" s="2" t="s">
        <v>8</v>
      </c>
      <c r="D3576" s="4">
        <v>97.5</v>
      </c>
      <c r="E3576" s="4">
        <v>464032.08333333337</v>
      </c>
    </row>
    <row r="3577" spans="1:5" x14ac:dyDescent="0.25">
      <c r="A3577" s="2" t="s">
        <v>14</v>
      </c>
      <c r="B3577" s="3">
        <v>79830</v>
      </c>
      <c r="C3577" s="2" t="s">
        <v>20</v>
      </c>
      <c r="D3577" s="4">
        <v>95</v>
      </c>
      <c r="E3577" s="4">
        <v>240924.58333333334</v>
      </c>
    </row>
    <row r="3578" spans="1:5" x14ac:dyDescent="0.25">
      <c r="A3578" s="2" t="s">
        <v>13</v>
      </c>
      <c r="B3578" s="3">
        <v>215064</v>
      </c>
      <c r="C3578" s="2" t="s">
        <v>53</v>
      </c>
      <c r="D3578" s="4">
        <v>15</v>
      </c>
      <c r="E3578" s="4">
        <v>79960.833333333343</v>
      </c>
    </row>
    <row r="3579" spans="1:5" x14ac:dyDescent="0.25">
      <c r="A3579" s="2" t="s">
        <v>14</v>
      </c>
      <c r="B3579" s="3">
        <v>207765</v>
      </c>
      <c r="C3579" s="2" t="s">
        <v>92</v>
      </c>
      <c r="D3579" s="4">
        <v>25</v>
      </c>
      <c r="E3579" s="4">
        <v>80596.25</v>
      </c>
    </row>
    <row r="3580" spans="1:5" x14ac:dyDescent="0.25">
      <c r="A3580" s="2" t="s">
        <v>15</v>
      </c>
      <c r="B3580" s="3">
        <v>86238</v>
      </c>
      <c r="C3580" s="2" t="s">
        <v>21</v>
      </c>
      <c r="D3580" s="4">
        <v>20</v>
      </c>
      <c r="E3580" s="4">
        <v>86772.5</v>
      </c>
    </row>
    <row r="3581" spans="1:5" x14ac:dyDescent="0.25">
      <c r="A3581" s="2" t="s">
        <v>7</v>
      </c>
      <c r="B3581" s="3">
        <v>63549</v>
      </c>
      <c r="C3581" s="2" t="s">
        <v>51</v>
      </c>
      <c r="D3581" s="4">
        <v>50</v>
      </c>
      <c r="E3581" s="4">
        <v>134454.16666666669</v>
      </c>
    </row>
    <row r="3582" spans="1:5" x14ac:dyDescent="0.25">
      <c r="A3582" s="2" t="s">
        <v>7</v>
      </c>
      <c r="B3582" s="3">
        <v>176616</v>
      </c>
      <c r="C3582" s="2" t="s">
        <v>16</v>
      </c>
      <c r="D3582" s="4">
        <v>90</v>
      </c>
      <c r="E3582" s="4">
        <v>335474.58333333337</v>
      </c>
    </row>
    <row r="3583" spans="1:5" x14ac:dyDescent="0.25">
      <c r="A3583" s="2" t="s">
        <v>13</v>
      </c>
      <c r="B3583" s="3">
        <v>70524</v>
      </c>
      <c r="C3583" s="2" t="s">
        <v>96</v>
      </c>
      <c r="D3583" s="4">
        <v>2.5</v>
      </c>
      <c r="E3583" s="4">
        <v>25086.25</v>
      </c>
    </row>
    <row r="3584" spans="1:5" x14ac:dyDescent="0.25">
      <c r="A3584" s="2" t="s">
        <v>13</v>
      </c>
      <c r="B3584" s="3">
        <v>63576</v>
      </c>
      <c r="C3584" s="2" t="s">
        <v>34</v>
      </c>
      <c r="D3584" s="4">
        <v>22.5</v>
      </c>
      <c r="E3584" s="4">
        <v>42090</v>
      </c>
    </row>
    <row r="3585" spans="1:5" x14ac:dyDescent="0.25">
      <c r="A3585" s="2" t="s">
        <v>9</v>
      </c>
      <c r="B3585" s="3">
        <v>68193</v>
      </c>
      <c r="C3585" s="2" t="s">
        <v>21</v>
      </c>
      <c r="D3585" s="4">
        <v>5</v>
      </c>
      <c r="E3585" s="4">
        <v>26230</v>
      </c>
    </row>
    <row r="3586" spans="1:5" x14ac:dyDescent="0.25">
      <c r="A3586" s="2" t="s">
        <v>14</v>
      </c>
      <c r="B3586" s="3">
        <v>111987</v>
      </c>
      <c r="C3586" s="2" t="s">
        <v>12</v>
      </c>
      <c r="D3586" s="4">
        <v>7.5</v>
      </c>
      <c r="E3586" s="4">
        <v>28187.083333333336</v>
      </c>
    </row>
    <row r="3587" spans="1:5" x14ac:dyDescent="0.25">
      <c r="A3587" s="2" t="s">
        <v>9</v>
      </c>
      <c r="B3587" s="3">
        <v>163624.5</v>
      </c>
      <c r="C3587" s="2" t="s">
        <v>66</v>
      </c>
      <c r="D3587" s="4">
        <v>5</v>
      </c>
      <c r="E3587" s="4">
        <v>27119.583333333336</v>
      </c>
    </row>
    <row r="3588" spans="1:5" x14ac:dyDescent="0.25">
      <c r="A3588" s="2" t="s">
        <v>15</v>
      </c>
      <c r="B3588" s="3">
        <v>283140</v>
      </c>
      <c r="C3588" s="2" t="s">
        <v>27</v>
      </c>
      <c r="D3588" s="4">
        <v>50</v>
      </c>
      <c r="E3588" s="4">
        <v>83620.833333333343</v>
      </c>
    </row>
    <row r="3589" spans="1:5" x14ac:dyDescent="0.25">
      <c r="A3589" s="2" t="s">
        <v>17</v>
      </c>
      <c r="B3589" s="3">
        <v>85968</v>
      </c>
      <c r="C3589" s="2" t="s">
        <v>12</v>
      </c>
      <c r="D3589" s="4">
        <v>22.5</v>
      </c>
      <c r="E3589" s="4">
        <v>112875.41666666667</v>
      </c>
    </row>
    <row r="3590" spans="1:5" x14ac:dyDescent="0.25">
      <c r="A3590" s="2" t="s">
        <v>14</v>
      </c>
      <c r="B3590" s="3">
        <v>77872.5</v>
      </c>
      <c r="C3590" s="2" t="s">
        <v>16</v>
      </c>
      <c r="D3590" s="4">
        <v>50</v>
      </c>
      <c r="E3590" s="4">
        <v>197767.08333333334</v>
      </c>
    </row>
    <row r="3591" spans="1:5" x14ac:dyDescent="0.25">
      <c r="A3591" s="2" t="s">
        <v>5</v>
      </c>
      <c r="B3591" s="3">
        <v>64494</v>
      </c>
      <c r="C3591" s="2" t="s">
        <v>21</v>
      </c>
      <c r="D3591" s="4">
        <v>7.5</v>
      </c>
      <c r="E3591" s="4">
        <v>40793.75</v>
      </c>
    </row>
    <row r="3592" spans="1:5" x14ac:dyDescent="0.25">
      <c r="A3592" s="2" t="s">
        <v>9</v>
      </c>
      <c r="B3592" s="3">
        <v>145323</v>
      </c>
      <c r="C3592" s="2" t="s">
        <v>68</v>
      </c>
      <c r="D3592" s="4">
        <v>47.5</v>
      </c>
      <c r="E3592" s="4">
        <v>91017.083333333343</v>
      </c>
    </row>
    <row r="3593" spans="1:5" x14ac:dyDescent="0.25">
      <c r="A3593" s="2" t="s">
        <v>11</v>
      </c>
      <c r="B3593" s="3">
        <v>138325.5</v>
      </c>
      <c r="C3593" s="2" t="s">
        <v>52</v>
      </c>
      <c r="D3593" s="4">
        <v>25</v>
      </c>
      <c r="E3593" s="4">
        <v>94397.5</v>
      </c>
    </row>
    <row r="3594" spans="1:5" x14ac:dyDescent="0.25">
      <c r="A3594" s="2" t="s">
        <v>17</v>
      </c>
      <c r="B3594" s="3">
        <v>4257</v>
      </c>
      <c r="C3594" s="2" t="s">
        <v>61</v>
      </c>
      <c r="D3594" s="4">
        <v>42.5</v>
      </c>
      <c r="E3594" s="4">
        <v>164827.08333333334</v>
      </c>
    </row>
    <row r="3595" spans="1:5" x14ac:dyDescent="0.25">
      <c r="A3595" s="2" t="s">
        <v>15</v>
      </c>
      <c r="B3595" s="3">
        <v>217116</v>
      </c>
      <c r="C3595" s="2" t="s">
        <v>28</v>
      </c>
      <c r="D3595" s="4">
        <v>2.5</v>
      </c>
      <c r="E3595" s="4">
        <v>8565.4166666666679</v>
      </c>
    </row>
    <row r="3596" spans="1:5" x14ac:dyDescent="0.25">
      <c r="A3596" s="2" t="s">
        <v>15</v>
      </c>
      <c r="B3596" s="3">
        <v>243234</v>
      </c>
      <c r="C3596" s="2" t="s">
        <v>92</v>
      </c>
      <c r="D3596" s="4">
        <v>2.5</v>
      </c>
      <c r="E3596" s="4">
        <v>9302.5</v>
      </c>
    </row>
    <row r="3597" spans="1:5" x14ac:dyDescent="0.25">
      <c r="A3597" s="2" t="s">
        <v>11</v>
      </c>
      <c r="B3597" s="3">
        <v>110875.5</v>
      </c>
      <c r="C3597" s="2" t="s">
        <v>8</v>
      </c>
      <c r="D3597" s="4">
        <v>42.5</v>
      </c>
      <c r="E3597" s="4">
        <v>303424.16666666669</v>
      </c>
    </row>
    <row r="3598" spans="1:5" x14ac:dyDescent="0.25">
      <c r="A3598" s="2" t="s">
        <v>13</v>
      </c>
      <c r="B3598" s="3">
        <v>282924</v>
      </c>
      <c r="C3598" s="2" t="s">
        <v>27</v>
      </c>
      <c r="D3598" s="4">
        <v>30</v>
      </c>
      <c r="E3598" s="4">
        <v>57187.5</v>
      </c>
    </row>
    <row r="3599" spans="1:5" x14ac:dyDescent="0.25">
      <c r="A3599" s="2" t="s">
        <v>14</v>
      </c>
      <c r="B3599" s="3">
        <v>31927.5</v>
      </c>
      <c r="C3599" s="2" t="s">
        <v>21</v>
      </c>
      <c r="D3599" s="4">
        <v>50</v>
      </c>
      <c r="E3599" s="4">
        <v>215533.33333333334</v>
      </c>
    </row>
    <row r="3600" spans="1:5" x14ac:dyDescent="0.25">
      <c r="A3600" s="2" t="s">
        <v>15</v>
      </c>
      <c r="B3600" s="3">
        <v>283437</v>
      </c>
      <c r="C3600" s="2" t="s">
        <v>27</v>
      </c>
      <c r="D3600" s="4">
        <v>25</v>
      </c>
      <c r="E3600" s="4">
        <v>39522.916666666672</v>
      </c>
    </row>
    <row r="3601" spans="1:5" x14ac:dyDescent="0.25">
      <c r="A3601" s="2" t="s">
        <v>5</v>
      </c>
      <c r="B3601" s="3">
        <v>110313</v>
      </c>
      <c r="C3601" s="2" t="s">
        <v>8</v>
      </c>
      <c r="D3601" s="4">
        <v>65</v>
      </c>
      <c r="E3601" s="4">
        <v>265222.91666666669</v>
      </c>
    </row>
    <row r="3602" spans="1:5" x14ac:dyDescent="0.25">
      <c r="A3602" s="2" t="s">
        <v>5</v>
      </c>
      <c r="B3602" s="3">
        <v>247063.5</v>
      </c>
      <c r="C3602" s="2" t="s">
        <v>55</v>
      </c>
      <c r="D3602" s="4">
        <v>62.5</v>
      </c>
      <c r="E3602" s="4">
        <v>296282.08333333337</v>
      </c>
    </row>
    <row r="3603" spans="1:5" x14ac:dyDescent="0.25">
      <c r="A3603" s="2" t="s">
        <v>5</v>
      </c>
      <c r="B3603" s="3">
        <v>234684</v>
      </c>
      <c r="C3603" s="2" t="s">
        <v>19</v>
      </c>
      <c r="D3603" s="4">
        <v>112.5</v>
      </c>
      <c r="E3603" s="4">
        <v>377539.16666666669</v>
      </c>
    </row>
    <row r="3604" spans="1:5" x14ac:dyDescent="0.25">
      <c r="A3604" s="2" t="s">
        <v>13</v>
      </c>
      <c r="B3604" s="3">
        <v>253260</v>
      </c>
      <c r="C3604" s="2" t="s">
        <v>76</v>
      </c>
      <c r="D3604" s="4">
        <v>5</v>
      </c>
      <c r="E3604" s="4">
        <v>25772.5</v>
      </c>
    </row>
    <row r="3605" spans="1:5" x14ac:dyDescent="0.25">
      <c r="A3605" s="2" t="s">
        <v>11</v>
      </c>
      <c r="B3605" s="3">
        <v>159957</v>
      </c>
      <c r="C3605" s="2" t="s">
        <v>66</v>
      </c>
      <c r="D3605" s="4">
        <v>2.5</v>
      </c>
      <c r="E3605" s="4">
        <v>9429.5833333333339</v>
      </c>
    </row>
    <row r="3606" spans="1:5" x14ac:dyDescent="0.25">
      <c r="A3606" s="2" t="s">
        <v>11</v>
      </c>
      <c r="B3606" s="3">
        <v>76954.5</v>
      </c>
      <c r="C3606" s="2" t="s">
        <v>16</v>
      </c>
      <c r="D3606" s="4">
        <v>50</v>
      </c>
      <c r="E3606" s="4">
        <v>213093.33333333334</v>
      </c>
    </row>
    <row r="3607" spans="1:5" x14ac:dyDescent="0.25">
      <c r="A3607" s="2" t="s">
        <v>13</v>
      </c>
      <c r="B3607" s="3">
        <v>70501.5</v>
      </c>
      <c r="C3607" s="2" t="s">
        <v>43</v>
      </c>
      <c r="D3607" s="4">
        <v>155</v>
      </c>
      <c r="E3607" s="4">
        <v>933808.33333333337</v>
      </c>
    </row>
    <row r="3608" spans="1:5" x14ac:dyDescent="0.25">
      <c r="A3608" s="2" t="s">
        <v>9</v>
      </c>
      <c r="B3608" s="3">
        <v>283171.5</v>
      </c>
      <c r="C3608" s="2" t="s">
        <v>27</v>
      </c>
      <c r="D3608" s="4">
        <v>7.5</v>
      </c>
      <c r="E3608" s="4">
        <v>13725</v>
      </c>
    </row>
    <row r="3609" spans="1:5" x14ac:dyDescent="0.25">
      <c r="A3609" s="2" t="s">
        <v>14</v>
      </c>
      <c r="B3609" s="3">
        <v>176053.5</v>
      </c>
      <c r="C3609" s="2" t="s">
        <v>66</v>
      </c>
      <c r="D3609" s="4">
        <v>5</v>
      </c>
      <c r="E3609" s="4">
        <v>20638.333333333336</v>
      </c>
    </row>
    <row r="3610" spans="1:5" x14ac:dyDescent="0.25">
      <c r="A3610" s="2" t="s">
        <v>14</v>
      </c>
      <c r="B3610" s="3">
        <v>107095.5</v>
      </c>
      <c r="C3610" s="2" t="s">
        <v>8</v>
      </c>
      <c r="D3610" s="4">
        <v>97.5</v>
      </c>
      <c r="E3610" s="4">
        <v>547932.5</v>
      </c>
    </row>
    <row r="3611" spans="1:5" x14ac:dyDescent="0.25">
      <c r="A3611" s="2" t="s">
        <v>31</v>
      </c>
      <c r="B3611" s="3">
        <v>245704.5</v>
      </c>
      <c r="C3611" s="2" t="s">
        <v>8</v>
      </c>
      <c r="D3611" s="4">
        <v>10</v>
      </c>
      <c r="E3611" s="4">
        <v>52917.5</v>
      </c>
    </row>
    <row r="3612" spans="1:5" x14ac:dyDescent="0.25">
      <c r="A3612" s="2" t="s">
        <v>15</v>
      </c>
      <c r="B3612" s="3">
        <v>122211</v>
      </c>
      <c r="C3612" s="2" t="s">
        <v>47</v>
      </c>
      <c r="D3612" s="4">
        <v>57.5</v>
      </c>
      <c r="E3612" s="4">
        <v>269645.41666666669</v>
      </c>
    </row>
    <row r="3613" spans="1:5" x14ac:dyDescent="0.25">
      <c r="A3613" s="2" t="s">
        <v>9</v>
      </c>
      <c r="B3613" s="3">
        <v>72283.5</v>
      </c>
      <c r="C3613" s="2" t="s">
        <v>16</v>
      </c>
      <c r="D3613" s="4">
        <v>15</v>
      </c>
      <c r="E3613" s="4">
        <v>70937.916666666672</v>
      </c>
    </row>
    <row r="3614" spans="1:5" x14ac:dyDescent="0.25">
      <c r="A3614" s="2" t="s">
        <v>15</v>
      </c>
      <c r="B3614" s="3">
        <v>80230.5</v>
      </c>
      <c r="C3614" s="2" t="s">
        <v>16</v>
      </c>
      <c r="D3614" s="4">
        <v>80</v>
      </c>
      <c r="E3614" s="4">
        <v>354664.16666666669</v>
      </c>
    </row>
    <row r="3615" spans="1:5" x14ac:dyDescent="0.25">
      <c r="A3615" s="2" t="s">
        <v>9</v>
      </c>
      <c r="B3615" s="3">
        <v>146043</v>
      </c>
      <c r="C3615" s="2" t="s">
        <v>23</v>
      </c>
      <c r="D3615" s="4">
        <v>7.5</v>
      </c>
      <c r="E3615" s="4">
        <v>18554.166666666668</v>
      </c>
    </row>
    <row r="3616" spans="1:5" x14ac:dyDescent="0.25">
      <c r="A3616" s="2" t="s">
        <v>5</v>
      </c>
      <c r="B3616" s="3">
        <v>106857</v>
      </c>
      <c r="C3616" s="2" t="s">
        <v>30</v>
      </c>
      <c r="D3616" s="4">
        <v>157.5</v>
      </c>
      <c r="E3616" s="4">
        <v>631883.75</v>
      </c>
    </row>
    <row r="3617" spans="1:5" x14ac:dyDescent="0.25">
      <c r="A3617" s="2" t="s">
        <v>13</v>
      </c>
      <c r="B3617" s="3">
        <v>108729</v>
      </c>
      <c r="C3617" s="2" t="s">
        <v>8</v>
      </c>
      <c r="D3617" s="4">
        <v>42.5</v>
      </c>
      <c r="E3617" s="4">
        <v>212102.08333333334</v>
      </c>
    </row>
    <row r="3618" spans="1:5" x14ac:dyDescent="0.25">
      <c r="A3618" s="2" t="s">
        <v>5</v>
      </c>
      <c r="B3618" s="3">
        <v>152667</v>
      </c>
      <c r="C3618" s="2" t="s">
        <v>28</v>
      </c>
      <c r="D3618" s="4">
        <v>5</v>
      </c>
      <c r="E3618" s="4">
        <v>20028.333333333336</v>
      </c>
    </row>
    <row r="3619" spans="1:5" x14ac:dyDescent="0.25">
      <c r="A3619" s="2" t="s">
        <v>14</v>
      </c>
      <c r="B3619" s="3">
        <v>139315.5</v>
      </c>
      <c r="C3619" s="2" t="s">
        <v>16</v>
      </c>
      <c r="D3619" s="4">
        <v>52.5</v>
      </c>
      <c r="E3619" s="4">
        <v>260317.5</v>
      </c>
    </row>
    <row r="3620" spans="1:5" x14ac:dyDescent="0.25">
      <c r="A3620" s="2" t="s">
        <v>14</v>
      </c>
      <c r="B3620" s="3">
        <v>230868</v>
      </c>
      <c r="C3620" s="2" t="s">
        <v>10</v>
      </c>
      <c r="D3620" s="4">
        <v>2.5</v>
      </c>
      <c r="E3620" s="4">
        <v>12581.25</v>
      </c>
    </row>
    <row r="3621" spans="1:5" x14ac:dyDescent="0.25">
      <c r="A3621" s="2" t="s">
        <v>13</v>
      </c>
      <c r="B3621" s="3">
        <v>125095.5</v>
      </c>
      <c r="C3621" s="2" t="s">
        <v>23</v>
      </c>
      <c r="D3621" s="4">
        <v>122.5</v>
      </c>
      <c r="E3621" s="4">
        <v>375912.5</v>
      </c>
    </row>
    <row r="3622" spans="1:5" x14ac:dyDescent="0.25">
      <c r="A3622" s="2" t="s">
        <v>13</v>
      </c>
      <c r="B3622" s="3">
        <v>296842.5</v>
      </c>
      <c r="C3622" s="2" t="s">
        <v>59</v>
      </c>
      <c r="D3622" s="4">
        <v>2.5</v>
      </c>
      <c r="E3622" s="4">
        <v>7904.5833333333339</v>
      </c>
    </row>
    <row r="3623" spans="1:5" x14ac:dyDescent="0.25">
      <c r="A3623" s="2" t="s">
        <v>13</v>
      </c>
      <c r="B3623" s="3">
        <v>142722</v>
      </c>
      <c r="C3623" s="2" t="s">
        <v>46</v>
      </c>
      <c r="D3623" s="4">
        <v>20</v>
      </c>
      <c r="E3623" s="4">
        <v>169961.25</v>
      </c>
    </row>
    <row r="3624" spans="1:5" x14ac:dyDescent="0.25">
      <c r="A3624" s="2" t="s">
        <v>5</v>
      </c>
      <c r="B3624" s="3">
        <v>110133</v>
      </c>
      <c r="C3624" s="2" t="s">
        <v>8</v>
      </c>
      <c r="D3624" s="4">
        <v>122.5</v>
      </c>
      <c r="E3624" s="4">
        <v>533038.33333333337</v>
      </c>
    </row>
    <row r="3625" spans="1:5" x14ac:dyDescent="0.25">
      <c r="A3625" s="2" t="s">
        <v>7</v>
      </c>
      <c r="B3625" s="3">
        <v>232272</v>
      </c>
      <c r="C3625" s="2" t="s">
        <v>51</v>
      </c>
      <c r="D3625" s="4">
        <v>65</v>
      </c>
      <c r="E3625" s="4">
        <v>186837.91666666669</v>
      </c>
    </row>
    <row r="3626" spans="1:5" x14ac:dyDescent="0.25">
      <c r="A3626" s="2" t="s">
        <v>5</v>
      </c>
      <c r="B3626" s="3">
        <v>179784</v>
      </c>
      <c r="C3626" s="2" t="s">
        <v>19</v>
      </c>
      <c r="D3626" s="4">
        <v>65</v>
      </c>
      <c r="E3626" s="4">
        <v>208747.08333333334</v>
      </c>
    </row>
    <row r="3627" spans="1:5" x14ac:dyDescent="0.25">
      <c r="A3627" s="2" t="s">
        <v>5</v>
      </c>
      <c r="B3627" s="3">
        <v>221103</v>
      </c>
      <c r="C3627" s="2" t="s">
        <v>34</v>
      </c>
      <c r="D3627" s="4">
        <v>10</v>
      </c>
      <c r="E3627" s="4">
        <v>20663.75</v>
      </c>
    </row>
    <row r="3628" spans="1:5" x14ac:dyDescent="0.25">
      <c r="A3628" s="2" t="s">
        <v>7</v>
      </c>
      <c r="B3628" s="3">
        <v>176872.5</v>
      </c>
      <c r="C3628" s="2" t="s">
        <v>16</v>
      </c>
      <c r="D3628" s="4">
        <v>70</v>
      </c>
      <c r="E3628" s="4">
        <v>319360.41666666669</v>
      </c>
    </row>
    <row r="3629" spans="1:5" x14ac:dyDescent="0.25">
      <c r="A3629" s="2" t="s">
        <v>62</v>
      </c>
      <c r="B3629" s="3">
        <v>226701</v>
      </c>
      <c r="C3629" s="2" t="s">
        <v>25</v>
      </c>
      <c r="D3629" s="4">
        <v>35</v>
      </c>
      <c r="E3629" s="4">
        <v>295341.66666666669</v>
      </c>
    </row>
    <row r="3630" spans="1:5" x14ac:dyDescent="0.25">
      <c r="A3630" s="2" t="s">
        <v>9</v>
      </c>
      <c r="B3630" s="3">
        <v>221625</v>
      </c>
      <c r="C3630" s="2" t="s">
        <v>12</v>
      </c>
      <c r="D3630" s="4">
        <v>45</v>
      </c>
      <c r="E3630" s="4">
        <v>284412.5</v>
      </c>
    </row>
    <row r="3631" spans="1:5" x14ac:dyDescent="0.25">
      <c r="A3631" s="2" t="s">
        <v>14</v>
      </c>
      <c r="B3631" s="3">
        <v>47632.5</v>
      </c>
      <c r="C3631" s="2" t="s">
        <v>25</v>
      </c>
      <c r="D3631" s="4">
        <v>12.5</v>
      </c>
      <c r="E3631" s="4">
        <v>74140.416666666672</v>
      </c>
    </row>
    <row r="3632" spans="1:5" x14ac:dyDescent="0.25">
      <c r="A3632" s="2" t="s">
        <v>5</v>
      </c>
      <c r="B3632" s="3">
        <v>208759.5</v>
      </c>
      <c r="C3632" s="2" t="s">
        <v>24</v>
      </c>
      <c r="D3632" s="4">
        <v>5</v>
      </c>
      <c r="E3632" s="4">
        <v>9277.0833333333339</v>
      </c>
    </row>
    <row r="3633" spans="1:5" x14ac:dyDescent="0.25">
      <c r="A3633" s="2" t="s">
        <v>17</v>
      </c>
      <c r="B3633" s="3">
        <v>279531</v>
      </c>
      <c r="C3633" s="2" t="s">
        <v>83</v>
      </c>
      <c r="D3633" s="4">
        <v>2.5</v>
      </c>
      <c r="E3633" s="4">
        <v>18020.416666666668</v>
      </c>
    </row>
    <row r="3634" spans="1:5" x14ac:dyDescent="0.25">
      <c r="A3634" s="2" t="s">
        <v>14</v>
      </c>
      <c r="B3634" s="3">
        <v>106956</v>
      </c>
      <c r="C3634" s="2" t="s">
        <v>146</v>
      </c>
      <c r="D3634" s="4">
        <v>65</v>
      </c>
      <c r="E3634" s="4">
        <v>447994.16666666669</v>
      </c>
    </row>
    <row r="3635" spans="1:5" x14ac:dyDescent="0.25">
      <c r="A3635" s="2" t="s">
        <v>13</v>
      </c>
      <c r="B3635" s="3">
        <v>141165</v>
      </c>
      <c r="C3635" s="2" t="s">
        <v>16</v>
      </c>
      <c r="D3635" s="4">
        <v>47.5</v>
      </c>
      <c r="E3635" s="4">
        <v>244482.91666666669</v>
      </c>
    </row>
    <row r="3636" spans="1:5" x14ac:dyDescent="0.25">
      <c r="A3636" s="2" t="s">
        <v>9</v>
      </c>
      <c r="B3636" s="3">
        <v>285669</v>
      </c>
      <c r="C3636" s="2" t="s">
        <v>34</v>
      </c>
      <c r="D3636" s="4">
        <v>40</v>
      </c>
      <c r="E3636" s="4">
        <v>92135.416666666672</v>
      </c>
    </row>
    <row r="3637" spans="1:5" x14ac:dyDescent="0.25">
      <c r="A3637" s="2" t="s">
        <v>13</v>
      </c>
      <c r="B3637" s="3">
        <v>249655.5</v>
      </c>
      <c r="C3637" s="2" t="s">
        <v>122</v>
      </c>
      <c r="D3637" s="4">
        <v>5</v>
      </c>
      <c r="E3637" s="4">
        <v>31770.833333333336</v>
      </c>
    </row>
    <row r="3638" spans="1:5" x14ac:dyDescent="0.25">
      <c r="A3638" s="2" t="s">
        <v>11</v>
      </c>
      <c r="B3638" s="3">
        <v>144562.5</v>
      </c>
      <c r="C3638" s="2" t="s">
        <v>23</v>
      </c>
      <c r="D3638" s="4">
        <v>72.5</v>
      </c>
      <c r="E3638" s="4">
        <v>201808.33333333334</v>
      </c>
    </row>
    <row r="3639" spans="1:5" x14ac:dyDescent="0.25">
      <c r="A3639" s="2" t="s">
        <v>29</v>
      </c>
      <c r="B3639" s="3">
        <v>170788.5</v>
      </c>
      <c r="C3639" s="2" t="s">
        <v>23</v>
      </c>
      <c r="D3639" s="4">
        <v>62.5</v>
      </c>
      <c r="E3639" s="4">
        <v>181856.25</v>
      </c>
    </row>
    <row r="3640" spans="1:5" x14ac:dyDescent="0.25">
      <c r="A3640" s="2" t="s">
        <v>13</v>
      </c>
      <c r="B3640" s="3">
        <v>85527</v>
      </c>
      <c r="C3640" s="2" t="s">
        <v>132</v>
      </c>
      <c r="D3640" s="4">
        <v>17.5</v>
      </c>
      <c r="E3640" s="4">
        <v>62779.166666666672</v>
      </c>
    </row>
    <row r="3641" spans="1:5" x14ac:dyDescent="0.25">
      <c r="A3641" s="2" t="s">
        <v>5</v>
      </c>
      <c r="B3641" s="3">
        <v>110124</v>
      </c>
      <c r="C3641" s="2" t="s">
        <v>8</v>
      </c>
      <c r="D3641" s="4">
        <v>55</v>
      </c>
      <c r="E3641" s="4">
        <v>259529.58333333334</v>
      </c>
    </row>
    <row r="3642" spans="1:5" x14ac:dyDescent="0.25">
      <c r="A3642" s="2" t="s">
        <v>13</v>
      </c>
      <c r="B3642" s="3">
        <v>240579</v>
      </c>
      <c r="C3642" s="2" t="s">
        <v>72</v>
      </c>
      <c r="D3642" s="4">
        <v>15</v>
      </c>
      <c r="E3642" s="4">
        <v>103547.5</v>
      </c>
    </row>
    <row r="3643" spans="1:5" x14ac:dyDescent="0.25">
      <c r="A3643" s="2" t="s">
        <v>5</v>
      </c>
      <c r="B3643" s="3">
        <v>283347</v>
      </c>
      <c r="C3643" s="2" t="s">
        <v>27</v>
      </c>
      <c r="D3643" s="4">
        <v>62.5</v>
      </c>
      <c r="E3643" s="4">
        <v>122635.41666666667</v>
      </c>
    </row>
    <row r="3644" spans="1:5" x14ac:dyDescent="0.25">
      <c r="A3644" s="2" t="s">
        <v>14</v>
      </c>
      <c r="B3644" s="3">
        <v>31081.5</v>
      </c>
      <c r="C3644" s="2" t="s">
        <v>32</v>
      </c>
      <c r="D3644" s="4">
        <v>300</v>
      </c>
      <c r="E3644" s="4">
        <v>767227.5</v>
      </c>
    </row>
    <row r="3645" spans="1:5" x14ac:dyDescent="0.25">
      <c r="A3645" s="2" t="s">
        <v>17</v>
      </c>
      <c r="B3645" s="3">
        <v>61299</v>
      </c>
      <c r="C3645" s="2" t="s">
        <v>71</v>
      </c>
      <c r="D3645" s="4">
        <v>40</v>
      </c>
      <c r="E3645" s="4">
        <v>227707.91666666669</v>
      </c>
    </row>
    <row r="3646" spans="1:5" x14ac:dyDescent="0.25">
      <c r="A3646" s="2" t="s">
        <v>5</v>
      </c>
      <c r="B3646" s="3">
        <v>64435.5</v>
      </c>
      <c r="C3646" s="2" t="s">
        <v>21</v>
      </c>
      <c r="D3646" s="4">
        <v>5</v>
      </c>
      <c r="E3646" s="4">
        <v>39472.083333333336</v>
      </c>
    </row>
    <row r="3647" spans="1:5" x14ac:dyDescent="0.25">
      <c r="A3647" s="2" t="s">
        <v>9</v>
      </c>
      <c r="B3647" s="3">
        <v>151753.5</v>
      </c>
      <c r="C3647" s="2" t="s">
        <v>16</v>
      </c>
      <c r="D3647" s="4">
        <v>27.5</v>
      </c>
      <c r="E3647" s="4">
        <v>149602.5</v>
      </c>
    </row>
    <row r="3648" spans="1:5" x14ac:dyDescent="0.25">
      <c r="A3648" s="2" t="s">
        <v>5</v>
      </c>
      <c r="B3648" s="3">
        <v>175261.5</v>
      </c>
      <c r="C3648" s="2" t="s">
        <v>8</v>
      </c>
      <c r="D3648" s="4">
        <v>52.5</v>
      </c>
      <c r="E3648" s="4">
        <v>251853.75</v>
      </c>
    </row>
    <row r="3649" spans="1:5" x14ac:dyDescent="0.25">
      <c r="A3649" s="2" t="s">
        <v>14</v>
      </c>
      <c r="B3649" s="3">
        <v>238468.5</v>
      </c>
      <c r="C3649" s="2" t="s">
        <v>24</v>
      </c>
      <c r="D3649" s="4">
        <v>5</v>
      </c>
      <c r="E3649" s="4">
        <v>11437.5</v>
      </c>
    </row>
    <row r="3650" spans="1:5" x14ac:dyDescent="0.25">
      <c r="A3650" s="2" t="s">
        <v>14</v>
      </c>
      <c r="B3650" s="3">
        <v>212292</v>
      </c>
      <c r="C3650" s="2" t="s">
        <v>89</v>
      </c>
      <c r="D3650" s="4">
        <v>10</v>
      </c>
      <c r="E3650" s="4">
        <v>20740</v>
      </c>
    </row>
    <row r="3651" spans="1:5" x14ac:dyDescent="0.25">
      <c r="A3651" s="2" t="s">
        <v>5</v>
      </c>
      <c r="B3651" s="3">
        <v>110371.5</v>
      </c>
      <c r="C3651" s="2" t="s">
        <v>8</v>
      </c>
      <c r="D3651" s="4">
        <v>62.5</v>
      </c>
      <c r="E3651" s="4">
        <v>389662.91666666669</v>
      </c>
    </row>
    <row r="3652" spans="1:5" x14ac:dyDescent="0.25">
      <c r="A3652" s="2" t="s">
        <v>7</v>
      </c>
      <c r="B3652" s="3">
        <v>115078.5</v>
      </c>
      <c r="C3652" s="2" t="s">
        <v>34</v>
      </c>
      <c r="D3652" s="4">
        <v>32.5</v>
      </c>
      <c r="E3652" s="4">
        <v>110410</v>
      </c>
    </row>
    <row r="3653" spans="1:5" x14ac:dyDescent="0.25">
      <c r="A3653" s="2" t="s">
        <v>5</v>
      </c>
      <c r="B3653" s="3">
        <v>150700.5</v>
      </c>
      <c r="C3653" s="2" t="s">
        <v>8</v>
      </c>
      <c r="D3653" s="4">
        <v>80</v>
      </c>
      <c r="E3653" s="4">
        <v>370193.75</v>
      </c>
    </row>
    <row r="3654" spans="1:5" x14ac:dyDescent="0.25">
      <c r="A3654" s="2" t="s">
        <v>13</v>
      </c>
      <c r="B3654" s="3">
        <v>80428.5</v>
      </c>
      <c r="C3654" s="2" t="s">
        <v>21</v>
      </c>
      <c r="D3654" s="4">
        <v>5</v>
      </c>
      <c r="E3654" s="4">
        <v>25187.916666666668</v>
      </c>
    </row>
    <row r="3655" spans="1:5" x14ac:dyDescent="0.25">
      <c r="A3655" s="2" t="s">
        <v>14</v>
      </c>
      <c r="B3655" s="3">
        <v>50467.5</v>
      </c>
      <c r="C3655" s="2" t="s">
        <v>69</v>
      </c>
      <c r="D3655" s="4">
        <v>42.5</v>
      </c>
      <c r="E3655" s="4">
        <v>198732.91666666669</v>
      </c>
    </row>
    <row r="3656" spans="1:5" x14ac:dyDescent="0.25">
      <c r="A3656" s="2" t="s">
        <v>5</v>
      </c>
      <c r="B3656" s="3">
        <v>106515</v>
      </c>
      <c r="C3656" s="2" t="s">
        <v>30</v>
      </c>
      <c r="D3656" s="4">
        <v>85</v>
      </c>
      <c r="E3656" s="4">
        <v>294731.66666666669</v>
      </c>
    </row>
    <row r="3657" spans="1:5" x14ac:dyDescent="0.25">
      <c r="A3657" s="2" t="s">
        <v>13</v>
      </c>
      <c r="B3657" s="3">
        <v>283252.5</v>
      </c>
      <c r="C3657" s="2" t="s">
        <v>27</v>
      </c>
      <c r="D3657" s="4">
        <v>95</v>
      </c>
      <c r="E3657" s="4">
        <v>157837.5</v>
      </c>
    </row>
    <row r="3658" spans="1:5" x14ac:dyDescent="0.25">
      <c r="A3658" s="2" t="s">
        <v>14</v>
      </c>
      <c r="B3658" s="3">
        <v>296869.5</v>
      </c>
      <c r="C3658" s="2" t="s">
        <v>59</v>
      </c>
      <c r="D3658" s="4">
        <v>20</v>
      </c>
      <c r="E3658" s="4">
        <v>50604.583333333336</v>
      </c>
    </row>
    <row r="3659" spans="1:5" x14ac:dyDescent="0.25">
      <c r="A3659" s="2" t="s">
        <v>13</v>
      </c>
      <c r="B3659" s="3">
        <v>128583</v>
      </c>
      <c r="C3659" s="2" t="s">
        <v>40</v>
      </c>
      <c r="D3659" s="4">
        <v>87.5</v>
      </c>
      <c r="E3659" s="4">
        <v>268120.41666666669</v>
      </c>
    </row>
    <row r="3660" spans="1:5" x14ac:dyDescent="0.25">
      <c r="A3660" s="2" t="s">
        <v>5</v>
      </c>
      <c r="B3660" s="3">
        <v>44109</v>
      </c>
      <c r="C3660" s="2" t="s">
        <v>83</v>
      </c>
      <c r="D3660" s="4">
        <v>7.5</v>
      </c>
      <c r="E3660" s="4">
        <v>210577.08333333334</v>
      </c>
    </row>
    <row r="3661" spans="1:5" x14ac:dyDescent="0.25">
      <c r="A3661" s="2" t="s">
        <v>5</v>
      </c>
      <c r="B3661" s="3">
        <v>106906.5</v>
      </c>
      <c r="C3661" s="2" t="s">
        <v>30</v>
      </c>
      <c r="D3661" s="4">
        <v>212.5</v>
      </c>
      <c r="E3661" s="4">
        <v>802327.91666666674</v>
      </c>
    </row>
    <row r="3662" spans="1:5" x14ac:dyDescent="0.25">
      <c r="A3662" s="2" t="s">
        <v>17</v>
      </c>
      <c r="B3662" s="3">
        <v>80275.5</v>
      </c>
      <c r="C3662" s="2" t="s">
        <v>21</v>
      </c>
      <c r="D3662" s="4">
        <v>15</v>
      </c>
      <c r="E3662" s="4">
        <v>65676.666666666672</v>
      </c>
    </row>
    <row r="3663" spans="1:5" x14ac:dyDescent="0.25">
      <c r="A3663" s="2" t="s">
        <v>13</v>
      </c>
      <c r="B3663" s="3">
        <v>108787.5</v>
      </c>
      <c r="C3663" s="2" t="s">
        <v>8</v>
      </c>
      <c r="D3663" s="4">
        <v>95</v>
      </c>
      <c r="E3663" s="4">
        <v>510773.33333333337</v>
      </c>
    </row>
    <row r="3664" spans="1:5" x14ac:dyDescent="0.25">
      <c r="A3664" s="2" t="s">
        <v>5</v>
      </c>
      <c r="B3664" s="3">
        <v>94342.5</v>
      </c>
      <c r="C3664" s="2" t="s">
        <v>19</v>
      </c>
      <c r="D3664" s="4">
        <v>120</v>
      </c>
      <c r="E3664" s="4">
        <v>499539.16666666669</v>
      </c>
    </row>
    <row r="3665" spans="1:5" x14ac:dyDescent="0.25">
      <c r="A3665" s="2" t="s">
        <v>13</v>
      </c>
      <c r="B3665" s="3">
        <v>283468.5</v>
      </c>
      <c r="C3665" s="2" t="s">
        <v>27</v>
      </c>
      <c r="D3665" s="4">
        <v>17.5</v>
      </c>
      <c r="E3665" s="4">
        <v>40285.416666666672</v>
      </c>
    </row>
    <row r="3666" spans="1:5" x14ac:dyDescent="0.25">
      <c r="A3666" s="2" t="s">
        <v>5</v>
      </c>
      <c r="B3666" s="3">
        <v>159795</v>
      </c>
      <c r="C3666" s="2" t="s">
        <v>66</v>
      </c>
      <c r="D3666" s="4">
        <v>2.5</v>
      </c>
      <c r="E3666" s="4">
        <v>17562.916666666668</v>
      </c>
    </row>
    <row r="3667" spans="1:5" x14ac:dyDescent="0.25">
      <c r="A3667" s="2" t="s">
        <v>13</v>
      </c>
      <c r="B3667" s="3">
        <v>257413.5</v>
      </c>
      <c r="C3667" s="2" t="s">
        <v>20</v>
      </c>
      <c r="D3667" s="4">
        <v>45</v>
      </c>
      <c r="E3667" s="4">
        <v>113485.41666666667</v>
      </c>
    </row>
    <row r="3668" spans="1:5" x14ac:dyDescent="0.25">
      <c r="A3668" s="2" t="s">
        <v>5</v>
      </c>
      <c r="B3668" s="3">
        <v>200173.5</v>
      </c>
      <c r="C3668" s="2" t="s">
        <v>40</v>
      </c>
      <c r="D3668" s="4">
        <v>15</v>
      </c>
      <c r="E3668" s="4">
        <v>31364.166666666668</v>
      </c>
    </row>
    <row r="3669" spans="1:5" x14ac:dyDescent="0.25">
      <c r="A3669" s="2" t="s">
        <v>13</v>
      </c>
      <c r="B3669" s="3">
        <v>80334</v>
      </c>
      <c r="C3669" s="2" t="s">
        <v>21</v>
      </c>
      <c r="D3669" s="4">
        <v>5</v>
      </c>
      <c r="E3669" s="4">
        <v>27399.166666666668</v>
      </c>
    </row>
    <row r="3670" spans="1:5" x14ac:dyDescent="0.25">
      <c r="A3670" s="2" t="s">
        <v>14</v>
      </c>
      <c r="B3670" s="3">
        <v>47614.5</v>
      </c>
      <c r="C3670" s="2" t="s">
        <v>25</v>
      </c>
      <c r="D3670" s="4">
        <v>60</v>
      </c>
      <c r="E3670" s="4">
        <v>252768.75</v>
      </c>
    </row>
    <row r="3671" spans="1:5" x14ac:dyDescent="0.25">
      <c r="A3671" s="2" t="s">
        <v>11</v>
      </c>
      <c r="B3671" s="3">
        <v>249709.5</v>
      </c>
      <c r="C3671" s="2" t="s">
        <v>16</v>
      </c>
      <c r="D3671" s="4">
        <v>47.5</v>
      </c>
      <c r="E3671" s="4">
        <v>197843.33333333334</v>
      </c>
    </row>
    <row r="3672" spans="1:5" x14ac:dyDescent="0.25">
      <c r="A3672" s="2" t="s">
        <v>14</v>
      </c>
      <c r="B3672" s="3">
        <v>114475.5</v>
      </c>
      <c r="C3672" s="2" t="s">
        <v>47</v>
      </c>
      <c r="D3672" s="4">
        <v>17.5</v>
      </c>
      <c r="E3672" s="4">
        <v>84078.333333333343</v>
      </c>
    </row>
    <row r="3673" spans="1:5" x14ac:dyDescent="0.25">
      <c r="A3673" s="2" t="s">
        <v>5</v>
      </c>
      <c r="B3673" s="3">
        <v>44392.5</v>
      </c>
      <c r="C3673" s="2" t="s">
        <v>25</v>
      </c>
      <c r="D3673" s="4">
        <v>42.5</v>
      </c>
      <c r="E3673" s="4">
        <v>230020.83333333334</v>
      </c>
    </row>
    <row r="3674" spans="1:5" x14ac:dyDescent="0.25">
      <c r="A3674" s="2" t="s">
        <v>13</v>
      </c>
      <c r="B3674" s="3">
        <v>108882</v>
      </c>
      <c r="C3674" s="2" t="s">
        <v>8</v>
      </c>
      <c r="D3674" s="4">
        <v>67.5</v>
      </c>
      <c r="E3674" s="4">
        <v>419476.66666666669</v>
      </c>
    </row>
    <row r="3675" spans="1:5" x14ac:dyDescent="0.25">
      <c r="A3675" s="2" t="s">
        <v>11</v>
      </c>
      <c r="B3675" s="3">
        <v>93271.5</v>
      </c>
      <c r="C3675" s="2" t="s">
        <v>70</v>
      </c>
      <c r="D3675" s="4">
        <v>127.5</v>
      </c>
      <c r="E3675" s="4">
        <v>514662.08333333337</v>
      </c>
    </row>
    <row r="3676" spans="1:5" x14ac:dyDescent="0.25">
      <c r="A3676" s="2" t="s">
        <v>9</v>
      </c>
      <c r="B3676" s="3">
        <v>283212</v>
      </c>
      <c r="C3676" s="2" t="s">
        <v>27</v>
      </c>
      <c r="D3676" s="4">
        <v>52.5</v>
      </c>
      <c r="E3676" s="4">
        <v>104462.5</v>
      </c>
    </row>
    <row r="3677" spans="1:5" x14ac:dyDescent="0.25">
      <c r="A3677" s="2" t="s">
        <v>9</v>
      </c>
      <c r="B3677" s="3">
        <v>116145</v>
      </c>
      <c r="C3677" s="2" t="s">
        <v>43</v>
      </c>
      <c r="D3677" s="4">
        <v>32.5</v>
      </c>
      <c r="E3677" s="4">
        <v>173519.58333333334</v>
      </c>
    </row>
    <row r="3678" spans="1:5" x14ac:dyDescent="0.25">
      <c r="A3678" s="2" t="s">
        <v>5</v>
      </c>
      <c r="B3678" s="3">
        <v>175275</v>
      </c>
      <c r="C3678" s="2" t="s">
        <v>8</v>
      </c>
      <c r="D3678" s="4">
        <v>20</v>
      </c>
      <c r="E3678" s="4">
        <v>115772.91666666667</v>
      </c>
    </row>
    <row r="3679" spans="1:5" x14ac:dyDescent="0.25">
      <c r="A3679" s="2" t="s">
        <v>5</v>
      </c>
      <c r="B3679" s="3">
        <v>143923.5</v>
      </c>
      <c r="C3679" s="2" t="s">
        <v>23</v>
      </c>
      <c r="D3679" s="4">
        <v>47.5</v>
      </c>
      <c r="E3679" s="4">
        <v>90991.666666666672</v>
      </c>
    </row>
    <row r="3680" spans="1:5" x14ac:dyDescent="0.25">
      <c r="A3680" s="2" t="s">
        <v>14</v>
      </c>
      <c r="B3680" s="3">
        <v>90972</v>
      </c>
      <c r="C3680" s="2" t="s">
        <v>68</v>
      </c>
      <c r="D3680" s="4">
        <v>57.5</v>
      </c>
      <c r="E3680" s="4">
        <v>126854.58333333334</v>
      </c>
    </row>
    <row r="3681" spans="1:5" x14ac:dyDescent="0.25">
      <c r="A3681" s="2" t="s">
        <v>14</v>
      </c>
      <c r="B3681" s="3">
        <v>283113</v>
      </c>
      <c r="C3681" s="2" t="s">
        <v>27</v>
      </c>
      <c r="D3681" s="4">
        <v>10</v>
      </c>
      <c r="E3681" s="4">
        <v>16266.666666666668</v>
      </c>
    </row>
    <row r="3682" spans="1:5" x14ac:dyDescent="0.25">
      <c r="A3682" s="2" t="s">
        <v>5</v>
      </c>
      <c r="B3682" s="3">
        <v>228348</v>
      </c>
      <c r="C3682" s="2" t="s">
        <v>68</v>
      </c>
      <c r="D3682" s="4">
        <v>65</v>
      </c>
      <c r="E3682" s="4">
        <v>142002.91666666669</v>
      </c>
    </row>
    <row r="3683" spans="1:5" x14ac:dyDescent="0.25">
      <c r="A3683" s="2" t="s">
        <v>29</v>
      </c>
      <c r="B3683" s="3">
        <v>169569</v>
      </c>
      <c r="C3683" s="2" t="s">
        <v>43</v>
      </c>
      <c r="D3683" s="4">
        <v>50</v>
      </c>
      <c r="E3683" s="4">
        <v>427432.08333333337</v>
      </c>
    </row>
    <row r="3684" spans="1:5" x14ac:dyDescent="0.25">
      <c r="A3684" s="2" t="s">
        <v>17</v>
      </c>
      <c r="B3684" s="3">
        <v>87601.5</v>
      </c>
      <c r="C3684" s="2" t="s">
        <v>95</v>
      </c>
      <c r="D3684" s="4">
        <v>10</v>
      </c>
      <c r="E3684" s="4">
        <v>37006.666666666672</v>
      </c>
    </row>
    <row r="3685" spans="1:5" x14ac:dyDescent="0.25">
      <c r="A3685" s="2" t="s">
        <v>11</v>
      </c>
      <c r="B3685" s="3">
        <v>129469.5</v>
      </c>
      <c r="C3685" s="2" t="s">
        <v>8</v>
      </c>
      <c r="D3685" s="4">
        <v>52.5</v>
      </c>
      <c r="E3685" s="4">
        <v>208162.5</v>
      </c>
    </row>
    <row r="3686" spans="1:5" x14ac:dyDescent="0.25">
      <c r="A3686" s="2" t="s">
        <v>5</v>
      </c>
      <c r="B3686" s="3">
        <v>129555</v>
      </c>
      <c r="C3686" s="2" t="s">
        <v>8</v>
      </c>
      <c r="D3686" s="4">
        <v>120</v>
      </c>
      <c r="E3686" s="4">
        <v>608500.41666666674</v>
      </c>
    </row>
    <row r="3687" spans="1:5" x14ac:dyDescent="0.25">
      <c r="A3687" s="2" t="s">
        <v>9</v>
      </c>
      <c r="B3687" s="3">
        <v>221188.5</v>
      </c>
      <c r="C3687" s="2" t="s">
        <v>34</v>
      </c>
      <c r="D3687" s="4">
        <v>20</v>
      </c>
      <c r="E3687" s="4">
        <v>62321.666666666672</v>
      </c>
    </row>
    <row r="3688" spans="1:5" x14ac:dyDescent="0.25">
      <c r="A3688" s="2" t="s">
        <v>5</v>
      </c>
      <c r="B3688" s="3">
        <v>281947.5</v>
      </c>
      <c r="C3688" s="2" t="s">
        <v>20</v>
      </c>
      <c r="D3688" s="4">
        <v>20</v>
      </c>
      <c r="E3688" s="4">
        <v>36472.916666666672</v>
      </c>
    </row>
    <row r="3689" spans="1:5" x14ac:dyDescent="0.25">
      <c r="A3689" s="2" t="s">
        <v>14</v>
      </c>
      <c r="B3689" s="3">
        <v>82341</v>
      </c>
      <c r="C3689" s="2" t="s">
        <v>12</v>
      </c>
      <c r="D3689" s="4">
        <v>35</v>
      </c>
      <c r="E3689" s="4">
        <v>216956.66666666669</v>
      </c>
    </row>
    <row r="3690" spans="1:5" x14ac:dyDescent="0.25">
      <c r="A3690" s="2" t="s">
        <v>11</v>
      </c>
      <c r="B3690" s="3">
        <v>87570</v>
      </c>
      <c r="C3690" s="2" t="s">
        <v>78</v>
      </c>
      <c r="D3690" s="4">
        <v>10</v>
      </c>
      <c r="E3690" s="4">
        <v>23561.25</v>
      </c>
    </row>
    <row r="3691" spans="1:5" x14ac:dyDescent="0.25">
      <c r="A3691" s="2" t="s">
        <v>41</v>
      </c>
      <c r="B3691" s="3">
        <v>293103</v>
      </c>
      <c r="C3691" s="2" t="s">
        <v>27</v>
      </c>
      <c r="D3691" s="4">
        <v>17.5</v>
      </c>
      <c r="E3691" s="4">
        <v>25416.666666666668</v>
      </c>
    </row>
    <row r="3692" spans="1:5" x14ac:dyDescent="0.25">
      <c r="A3692" s="2" t="s">
        <v>13</v>
      </c>
      <c r="B3692" s="3">
        <v>175113</v>
      </c>
      <c r="C3692" s="2" t="s">
        <v>8</v>
      </c>
      <c r="D3692" s="4">
        <v>42.5</v>
      </c>
      <c r="E3692" s="4">
        <v>237569.58333333334</v>
      </c>
    </row>
    <row r="3693" spans="1:5" x14ac:dyDescent="0.25">
      <c r="A3693" s="2" t="s">
        <v>14</v>
      </c>
      <c r="B3693" s="3">
        <v>118584</v>
      </c>
      <c r="C3693" s="2" t="s">
        <v>51</v>
      </c>
      <c r="D3693" s="4">
        <v>37.5</v>
      </c>
      <c r="E3693" s="4">
        <v>89390.416666666672</v>
      </c>
    </row>
    <row r="3694" spans="1:5" x14ac:dyDescent="0.25">
      <c r="A3694" s="2" t="s">
        <v>17</v>
      </c>
      <c r="B3694" s="3">
        <v>176593.5</v>
      </c>
      <c r="C3694" s="2" t="s">
        <v>16</v>
      </c>
      <c r="D3694" s="4">
        <v>22.5</v>
      </c>
      <c r="E3694" s="4">
        <v>77673.333333333343</v>
      </c>
    </row>
    <row r="3695" spans="1:5" x14ac:dyDescent="0.25">
      <c r="A3695" s="2" t="s">
        <v>39</v>
      </c>
      <c r="B3695" s="3">
        <v>273100.5</v>
      </c>
      <c r="C3695" s="2" t="s">
        <v>21</v>
      </c>
      <c r="D3695" s="4">
        <v>5</v>
      </c>
      <c r="E3695" s="4">
        <v>32990.833333333336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E17"/>
  <sheetViews>
    <sheetView workbookViewId="0">
      <selection activeCell="D18" sqref="D18"/>
    </sheetView>
  </sheetViews>
  <sheetFormatPr defaultRowHeight="15" x14ac:dyDescent="0.25"/>
  <cols>
    <col min="1" max="1" width="11.7109375" bestFit="1" customWidth="1"/>
    <col min="3" max="3" width="13.140625" customWidth="1"/>
    <col min="4" max="4" width="8.7109375" customWidth="1"/>
  </cols>
  <sheetData>
    <row r="1" spans="1:5" x14ac:dyDescent="0.25">
      <c r="A1" s="5" t="s">
        <v>147</v>
      </c>
      <c r="B1" s="5"/>
      <c r="C1" s="5"/>
      <c r="D1" s="5"/>
      <c r="E1" s="5"/>
    </row>
    <row r="3" spans="1:5" x14ac:dyDescent="0.25">
      <c r="C3" s="6" t="s">
        <v>0</v>
      </c>
      <c r="D3" s="6" t="s">
        <v>3</v>
      </c>
    </row>
    <row r="4" spans="1:5" x14ac:dyDescent="0.25">
      <c r="C4" s="7" t="s">
        <v>29</v>
      </c>
      <c r="D4" s="8">
        <f>SUMIF('Raw data'!A1:A3695,"ahmedabad",'Raw data'!D1:D3695)</f>
        <v>2742.5</v>
      </c>
    </row>
    <row r="5" spans="1:5" x14ac:dyDescent="0.25">
      <c r="C5" s="7" t="s">
        <v>14</v>
      </c>
      <c r="D5" s="8">
        <f ca="1">SUMIF('Raw data'!A1:A3695,"bangalore",'Raw data'!D3674)</f>
        <v>155</v>
      </c>
    </row>
    <row r="6" spans="1:5" x14ac:dyDescent="0.25">
      <c r="C6" s="7" t="s">
        <v>35</v>
      </c>
      <c r="D6" s="8">
        <f>SUMIF('Raw data'!A1:A3695,"chandigarh",'Raw data'!D1:D3695)</f>
        <v>1332.5</v>
      </c>
    </row>
    <row r="7" spans="1:5" x14ac:dyDescent="0.25">
      <c r="C7" s="7" t="s">
        <v>15</v>
      </c>
      <c r="D7" s="8">
        <f>SUMIF('Raw data'!A1:A3695,"chennai",'Raw data'!D1:D3695)</f>
        <v>17742.5</v>
      </c>
    </row>
    <row r="8" spans="1:5" x14ac:dyDescent="0.25">
      <c r="C8" s="7" t="s">
        <v>62</v>
      </c>
      <c r="D8" s="8">
        <f>SUMIF('Raw data'!A1:A3695,"coimbatore",'Raw data'!D1:D3695)</f>
        <v>1240</v>
      </c>
    </row>
    <row r="9" spans="1:5" x14ac:dyDescent="0.25">
      <c r="C9" s="7" t="s">
        <v>13</v>
      </c>
      <c r="D9" s="8">
        <f>SUMIF('Raw data'!A1:A3695,"delhi",'Raw data'!D1:D3695)</f>
        <v>25780</v>
      </c>
    </row>
    <row r="10" spans="1:5" x14ac:dyDescent="0.25">
      <c r="C10" s="7" t="s">
        <v>17</v>
      </c>
      <c r="D10" s="8">
        <f>SUMIF('Raw data'!A1:A3695,"gurgaon",'Raw data'!D1:D3695)</f>
        <v>8802.5</v>
      </c>
    </row>
    <row r="11" spans="1:5" x14ac:dyDescent="0.25">
      <c r="C11" s="7" t="s">
        <v>11</v>
      </c>
      <c r="D11" s="8">
        <f>SUMIF('Raw data'!A1:A3695,"hyderabad",'Raw data'!D1:D3695)</f>
        <v>31130</v>
      </c>
    </row>
    <row r="12" spans="1:5" x14ac:dyDescent="0.25">
      <c r="C12" s="7" t="s">
        <v>41</v>
      </c>
      <c r="D12" s="8">
        <f>SUMIF('Raw data'!A1:A3695,"indore",'Raw data'!D1:D3695)</f>
        <v>675</v>
      </c>
    </row>
    <row r="13" spans="1:5" x14ac:dyDescent="0.25">
      <c r="C13" s="7" t="s">
        <v>39</v>
      </c>
      <c r="D13" s="8">
        <f>SUMIF('Raw data'!A1:A3695,"jaipur",'Raw data'!D1:D3695)</f>
        <v>1147.5</v>
      </c>
    </row>
    <row r="14" spans="1:5" x14ac:dyDescent="0.25">
      <c r="C14" s="7" t="s">
        <v>65</v>
      </c>
      <c r="D14" s="8">
        <f>SUMIF('Raw data'!A1:A3695,"kochi",'Raw data'!D1:D3695)</f>
        <v>642.5</v>
      </c>
    </row>
    <row r="15" spans="1:5" x14ac:dyDescent="0.25">
      <c r="C15" s="7" t="s">
        <v>7</v>
      </c>
      <c r="D15" s="8">
        <f>SUMIF('Raw data'!A1:A3695,"kolkata",'Raw data'!D1:D3695)</f>
        <v>5760</v>
      </c>
    </row>
    <row r="16" spans="1:5" x14ac:dyDescent="0.25">
      <c r="C16" s="7" t="s">
        <v>33</v>
      </c>
      <c r="D16" s="8">
        <f>SUMIF('Raw data'!A1:A3695,"lucknow",'Raw data'!D1:D3695)</f>
        <v>495</v>
      </c>
    </row>
    <row r="17" spans="3:4" x14ac:dyDescent="0.25">
      <c r="C17" s="7" t="s">
        <v>5</v>
      </c>
      <c r="D17" s="8">
        <f>SUMIF('Raw data'!A1:A3695,"mumbai",'Raw data'!D1:D3695)</f>
        <v>41742.5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9"/>
  <sheetViews>
    <sheetView workbookViewId="0">
      <selection activeCell="C6" sqref="C6"/>
    </sheetView>
  </sheetViews>
  <sheetFormatPr defaultRowHeight="15" x14ac:dyDescent="0.25"/>
  <cols>
    <col min="1" max="1" width="21.5703125" bestFit="1" customWidth="1"/>
    <col min="3" max="3" width="28.85546875" customWidth="1"/>
    <col min="5" max="5" width="7.5703125" bestFit="1" customWidth="1"/>
    <col min="6" max="6" width="9.85546875" bestFit="1" customWidth="1"/>
    <col min="7" max="7" width="16.85546875" bestFit="1" customWidth="1"/>
  </cols>
  <sheetData>
    <row r="1" spans="1:7" x14ac:dyDescent="0.25">
      <c r="A1" s="5" t="s">
        <v>148</v>
      </c>
      <c r="B1" s="5"/>
      <c r="C1" s="5"/>
      <c r="D1" t="s">
        <v>149</v>
      </c>
      <c r="E1" t="s">
        <v>150</v>
      </c>
      <c r="F1" t="s">
        <v>14</v>
      </c>
      <c r="G1" s="9" t="s">
        <v>151</v>
      </c>
    </row>
    <row r="2" spans="1:7" x14ac:dyDescent="0.25">
      <c r="A2" s="8" t="s">
        <v>152</v>
      </c>
      <c r="B2" s="8" t="s">
        <v>153</v>
      </c>
      <c r="C2" s="8" t="str">
        <f>_xlfn.CONCAT(A2," ",B2)</f>
        <v>Brand city</v>
      </c>
    </row>
    <row r="3" spans="1:7" x14ac:dyDescent="0.25">
      <c r="A3" s="10" t="s">
        <v>154</v>
      </c>
      <c r="B3" s="10" t="s">
        <v>155</v>
      </c>
      <c r="C3" t="str">
        <f>_xlfn.CONCAT(A3," ",B3)</f>
        <v>National Burger</v>
      </c>
    </row>
    <row r="4" spans="1:7" x14ac:dyDescent="0.25">
      <c r="A4" t="s">
        <v>38</v>
      </c>
      <c r="B4" t="s">
        <v>156</v>
      </c>
      <c r="C4" t="str">
        <f>_xlfn.CONCAT(A4," ",B4)</f>
        <v>Barista Partner</v>
      </c>
    </row>
    <row r="5" spans="1:7" x14ac:dyDescent="0.25">
      <c r="A5" t="s">
        <v>157</v>
      </c>
      <c r="B5" t="s">
        <v>158</v>
      </c>
      <c r="C5" t="str">
        <f>_xlfn.CONCAT(A5," ",B5)</f>
        <v>Coldstone India</v>
      </c>
    </row>
    <row r="9" spans="1:7" x14ac:dyDescent="0.25">
      <c r="D9" t="s">
        <v>159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L11"/>
  <sheetViews>
    <sheetView workbookViewId="0">
      <selection activeCell="F4" sqref="F4"/>
    </sheetView>
  </sheetViews>
  <sheetFormatPr defaultRowHeight="15" x14ac:dyDescent="0.25"/>
  <cols>
    <col min="4" max="4" width="14.42578125" bestFit="1" customWidth="1"/>
  </cols>
  <sheetData>
    <row r="1" spans="1:12" x14ac:dyDescent="0.25">
      <c r="A1" t="s">
        <v>165</v>
      </c>
      <c r="E1" s="55" t="s">
        <v>166</v>
      </c>
      <c r="F1" s="55"/>
      <c r="G1" s="55"/>
      <c r="H1" s="55"/>
      <c r="I1" s="55"/>
      <c r="J1" s="55"/>
      <c r="K1" s="55"/>
      <c r="L1" s="55"/>
    </row>
    <row r="2" spans="1:12" x14ac:dyDescent="0.25">
      <c r="A2">
        <v>23</v>
      </c>
      <c r="B2" t="s">
        <v>205</v>
      </c>
      <c r="E2" t="s">
        <v>167</v>
      </c>
      <c r="F2">
        <f>COUNTIF(B2:B11,"positive")</f>
        <v>6</v>
      </c>
    </row>
    <row r="3" spans="1:12" x14ac:dyDescent="0.25">
      <c r="A3">
        <v>12</v>
      </c>
      <c r="B3" t="s">
        <v>205</v>
      </c>
      <c r="E3" t="s">
        <v>168</v>
      </c>
      <c r="F3">
        <f>COUNTIF(B2:B11,"negative")</f>
        <v>4</v>
      </c>
    </row>
    <row r="4" spans="1:12" x14ac:dyDescent="0.25">
      <c r="A4">
        <v>-45</v>
      </c>
      <c r="B4" t="s">
        <v>168</v>
      </c>
    </row>
    <row r="5" spans="1:12" x14ac:dyDescent="0.25">
      <c r="A5">
        <v>-7</v>
      </c>
      <c r="B5" t="s">
        <v>168</v>
      </c>
      <c r="F5" t="s">
        <v>159</v>
      </c>
    </row>
    <row r="6" spans="1:12" x14ac:dyDescent="0.25">
      <c r="A6">
        <v>90</v>
      </c>
      <c r="B6" t="s">
        <v>205</v>
      </c>
    </row>
    <row r="7" spans="1:12" x14ac:dyDescent="0.25">
      <c r="A7">
        <v>-120</v>
      </c>
      <c r="B7" t="s">
        <v>168</v>
      </c>
    </row>
    <row r="8" spans="1:12" x14ac:dyDescent="0.25">
      <c r="A8">
        <v>72</v>
      </c>
      <c r="B8" t="s">
        <v>205</v>
      </c>
    </row>
    <row r="9" spans="1:12" x14ac:dyDescent="0.25">
      <c r="A9">
        <v>-43</v>
      </c>
      <c r="B9" t="s">
        <v>168</v>
      </c>
    </row>
    <row r="10" spans="1:12" x14ac:dyDescent="0.25">
      <c r="A10">
        <v>9</v>
      </c>
      <c r="B10" t="s">
        <v>205</v>
      </c>
    </row>
    <row r="11" spans="1:12" x14ac:dyDescent="0.25">
      <c r="A11">
        <v>89</v>
      </c>
      <c r="B11" t="s">
        <v>205</v>
      </c>
    </row>
  </sheetData>
  <mergeCells count="1">
    <mergeCell ref="E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D12"/>
  <sheetViews>
    <sheetView workbookViewId="0">
      <selection activeCell="D13" sqref="D13"/>
    </sheetView>
  </sheetViews>
  <sheetFormatPr defaultRowHeight="15" x14ac:dyDescent="0.25"/>
  <cols>
    <col min="1" max="1" width="11.7109375" bestFit="1" customWidth="1"/>
    <col min="3" max="3" width="13.140625" bestFit="1" customWidth="1"/>
  </cols>
  <sheetData>
    <row r="1" spans="1:4" x14ac:dyDescent="0.25">
      <c r="A1" s="5" t="s">
        <v>160</v>
      </c>
      <c r="B1" s="5"/>
      <c r="C1" s="5"/>
      <c r="D1" s="5"/>
    </row>
    <row r="2" spans="1:4" x14ac:dyDescent="0.25">
      <c r="A2" s="5" t="s">
        <v>161</v>
      </c>
      <c r="B2" s="5"/>
      <c r="C2" s="5"/>
      <c r="D2" s="5"/>
    </row>
    <row r="4" spans="1:4" x14ac:dyDescent="0.25">
      <c r="A4" s="11" t="s">
        <v>152</v>
      </c>
      <c r="B4" s="11" t="s">
        <v>4</v>
      </c>
      <c r="C4" s="11" t="s">
        <v>162</v>
      </c>
    </row>
    <row r="5" spans="1:4" x14ac:dyDescent="0.25">
      <c r="A5" s="8" t="s">
        <v>16</v>
      </c>
      <c r="B5" s="8">
        <v>50000</v>
      </c>
      <c r="C5" s="8" t="str">
        <f>IF(B5&gt;50000,"Achieved","Not achieved")</f>
        <v>Not achieved</v>
      </c>
    </row>
    <row r="6" spans="1:4" x14ac:dyDescent="0.25">
      <c r="A6" s="8" t="s">
        <v>25</v>
      </c>
      <c r="B6" s="8">
        <v>30000</v>
      </c>
      <c r="C6" s="8" t="str">
        <f t="shared" ref="C6:C12" si="0">IF(B6&gt;50000,"Achieved","Not achieved")</f>
        <v>Not achieved</v>
      </c>
    </row>
    <row r="7" spans="1:4" x14ac:dyDescent="0.25">
      <c r="A7" s="8" t="s">
        <v>19</v>
      </c>
      <c r="B7" s="8">
        <v>80000</v>
      </c>
      <c r="C7" s="8" t="str">
        <f t="shared" si="0"/>
        <v>Achieved</v>
      </c>
    </row>
    <row r="8" spans="1:4" x14ac:dyDescent="0.25">
      <c r="A8" s="8" t="s">
        <v>70</v>
      </c>
      <c r="B8" s="8">
        <v>40000</v>
      </c>
      <c r="C8" s="8" t="str">
        <f t="shared" si="0"/>
        <v>Not achieved</v>
      </c>
    </row>
    <row r="9" spans="1:4" x14ac:dyDescent="0.25">
      <c r="A9" s="8" t="s">
        <v>68</v>
      </c>
      <c r="B9" s="8">
        <v>35000</v>
      </c>
      <c r="C9" s="8" t="str">
        <f t="shared" si="0"/>
        <v>Not achieved</v>
      </c>
    </row>
    <row r="10" spans="1:4" x14ac:dyDescent="0.25">
      <c r="A10" s="8" t="s">
        <v>163</v>
      </c>
      <c r="B10" s="8">
        <v>150000</v>
      </c>
      <c r="C10" s="8" t="str">
        <f t="shared" si="0"/>
        <v>Achieved</v>
      </c>
    </row>
    <row r="11" spans="1:4" x14ac:dyDescent="0.25">
      <c r="A11" s="8" t="s">
        <v>80</v>
      </c>
      <c r="B11" s="8">
        <v>25000</v>
      </c>
      <c r="C11" s="8" t="str">
        <f t="shared" si="0"/>
        <v>Not achieved</v>
      </c>
    </row>
    <row r="12" spans="1:4" x14ac:dyDescent="0.25">
      <c r="A12" s="8" t="s">
        <v>164</v>
      </c>
      <c r="B12" s="8">
        <v>200000</v>
      </c>
      <c r="C12" s="8" t="str">
        <f t="shared" si="0"/>
        <v>Achieved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N91"/>
  <sheetViews>
    <sheetView workbookViewId="0">
      <selection activeCell="H10" sqref="H10"/>
    </sheetView>
  </sheetViews>
  <sheetFormatPr defaultColWidth="8.85546875" defaultRowHeight="14.25" x14ac:dyDescent="0.2"/>
  <cols>
    <col min="1" max="2" width="8.85546875" style="17"/>
    <col min="3" max="3" width="9.42578125" style="17" bestFit="1" customWidth="1"/>
    <col min="4" max="9" width="8.85546875" style="17"/>
    <col min="10" max="10" width="8.85546875" style="17" customWidth="1"/>
    <col min="11" max="11" width="4" style="17" customWidth="1"/>
    <col min="12" max="14" width="8.85546875" style="31"/>
    <col min="15" max="16384" width="8.85546875" style="17"/>
  </cols>
  <sheetData>
    <row r="1" spans="1:14" ht="15" x14ac:dyDescent="0.25">
      <c r="A1" s="12"/>
      <c r="B1" s="56" t="s">
        <v>169</v>
      </c>
      <c r="C1" s="56"/>
      <c r="D1" s="56"/>
      <c r="E1" s="56"/>
      <c r="F1" s="56"/>
      <c r="G1" s="56"/>
      <c r="H1" s="56"/>
      <c r="I1" s="56"/>
      <c r="J1" s="56"/>
      <c r="K1" s="13"/>
      <c r="L1" s="14" t="s">
        <v>170</v>
      </c>
      <c r="M1" s="15" t="s">
        <v>171</v>
      </c>
      <c r="N1" s="16" t="s">
        <v>172</v>
      </c>
    </row>
    <row r="2" spans="1:14" ht="15" x14ac:dyDescent="0.25">
      <c r="B2" s="56"/>
      <c r="C2" s="56"/>
      <c r="D2" s="56"/>
      <c r="E2" s="56"/>
      <c r="F2" s="56"/>
      <c r="G2" s="56"/>
      <c r="H2" s="56"/>
      <c r="I2" s="56"/>
      <c r="J2" s="56"/>
      <c r="K2" s="13"/>
      <c r="L2" s="18" t="s">
        <v>173</v>
      </c>
      <c r="M2" s="19" t="s">
        <v>174</v>
      </c>
      <c r="N2" s="20">
        <v>88</v>
      </c>
    </row>
    <row r="3" spans="1:14" ht="15.75" thickBot="1" x14ac:dyDescent="0.25">
      <c r="L3" s="18" t="s">
        <v>173</v>
      </c>
      <c r="M3" s="19" t="s">
        <v>175</v>
      </c>
      <c r="N3" s="20">
        <v>87</v>
      </c>
    </row>
    <row r="4" spans="1:14" ht="15.75" thickBot="1" x14ac:dyDescent="0.25">
      <c r="B4" s="21"/>
      <c r="C4" s="22" t="s">
        <v>176</v>
      </c>
      <c r="D4" s="22" t="s">
        <v>174</v>
      </c>
      <c r="E4" s="22" t="s">
        <v>175</v>
      </c>
      <c r="F4" s="22" t="s">
        <v>177</v>
      </c>
      <c r="G4" s="22" t="s">
        <v>178</v>
      </c>
      <c r="H4" s="35" t="s">
        <v>179</v>
      </c>
      <c r="L4" s="18" t="s">
        <v>180</v>
      </c>
      <c r="M4" s="19" t="s">
        <v>174</v>
      </c>
      <c r="N4" s="20">
        <v>86</v>
      </c>
    </row>
    <row r="5" spans="1:14" ht="15.75" thickBot="1" x14ac:dyDescent="0.3">
      <c r="B5" s="23" t="s">
        <v>180</v>
      </c>
      <c r="C5" s="24">
        <f>SUMIFS(N1:N91,L1:L91,B5,M1:M91,"A")</f>
        <v>152</v>
      </c>
      <c r="D5" s="24">
        <f>SUMIFS(N1:N91,L1:L91,B5,M1:M91,"B")</f>
        <v>157</v>
      </c>
      <c r="E5" s="24">
        <f>SUMIFS(N1:N91,L1:L91,B5,M1:M91,"C")</f>
        <v>133</v>
      </c>
      <c r="F5" s="24">
        <f>SUMIFS(N1:N91,L1:L91,B5,M1:M91,"D")</f>
        <v>99</v>
      </c>
      <c r="G5" s="24">
        <f>SUMIFS(N1:N91,L1:L91,B5,M1:M91,"E")</f>
        <v>149</v>
      </c>
      <c r="H5" s="33">
        <f>SUMIFS(N1:N91,L1:L91,B5,M1:M91,"F")</f>
        <v>72</v>
      </c>
      <c r="L5" s="25" t="s">
        <v>181</v>
      </c>
      <c r="M5" s="19" t="s">
        <v>174</v>
      </c>
      <c r="N5" s="20">
        <v>82</v>
      </c>
    </row>
    <row r="6" spans="1:14" ht="15.75" thickBot="1" x14ac:dyDescent="0.3">
      <c r="B6" s="26" t="s">
        <v>181</v>
      </c>
      <c r="C6" s="24">
        <f>SUMIFS(N1:N91,L1:L91,B6,M1:M91,"A")</f>
        <v>150</v>
      </c>
      <c r="D6" s="24">
        <f>SUMIFS(N1:N91,L1:L91,B6,M1:M91,"B")</f>
        <v>141</v>
      </c>
      <c r="E6" s="24">
        <f>SUMIFS(N1:N91,L1:L91,B6,M1:M91,"C")</f>
        <v>132</v>
      </c>
      <c r="F6" s="24">
        <f>SUMIFS(N1:N91,L1:L91,B6,M1:M91,"D")</f>
        <v>100</v>
      </c>
      <c r="G6" s="24">
        <f>SUMIFS(N1:N91,L1:L91,B6,M1:M91,"E")</f>
        <v>124</v>
      </c>
      <c r="H6" s="33">
        <f>SUMIFS(N1:N91,L1:L91,B6,M1:M91,"F")</f>
        <v>140</v>
      </c>
      <c r="L6" s="18" t="s">
        <v>182</v>
      </c>
      <c r="M6" s="19" t="s">
        <v>177</v>
      </c>
      <c r="N6" s="20">
        <v>77</v>
      </c>
    </row>
    <row r="7" spans="1:14" ht="15.75" thickBot="1" x14ac:dyDescent="0.3">
      <c r="B7" s="23" t="s">
        <v>173</v>
      </c>
      <c r="C7" s="24">
        <f>SUMIFS(N1:N91,L1:L91,B7,M1:M91,"A")</f>
        <v>104</v>
      </c>
      <c r="D7" s="24">
        <f>SUMIFS(N1:N91,L1:L91,B7,M1:M91,"B")</f>
        <v>182</v>
      </c>
      <c r="E7" s="24">
        <f>SUMIFS(N1:N91,L1:L91,B7,M1:M91,"C")</f>
        <v>168</v>
      </c>
      <c r="F7" s="24">
        <f>SUMIFS(N1:N91,L1:L91,B7,M1:M91,"D")</f>
        <v>144</v>
      </c>
      <c r="G7" s="24">
        <f>SUMIFS(N1:N91,L1:L91,B7,M1:M91,"E")</f>
        <v>157</v>
      </c>
      <c r="H7" s="33">
        <f>SUMIFS(N1:N91,L1:L91,B7,M1:M91,"F")</f>
        <v>86</v>
      </c>
      <c r="L7" s="25" t="s">
        <v>181</v>
      </c>
      <c r="M7" s="19" t="s">
        <v>179</v>
      </c>
      <c r="N7" s="20">
        <v>75</v>
      </c>
    </row>
    <row r="8" spans="1:14" ht="15" x14ac:dyDescent="0.2">
      <c r="B8" s="23" t="s">
        <v>183</v>
      </c>
      <c r="C8" s="24">
        <f>SUMIFS(N1:N91,L1:L91,B8,M1:M91,"A")</f>
        <v>84</v>
      </c>
      <c r="D8" s="24">
        <f>SUMIFS(N1:N91,L1:L91,B8,M1:M91,"B")</f>
        <v>133</v>
      </c>
      <c r="E8" s="24">
        <f>SUMIFS(N1:N91,L1:L91,B8,M1:M91,"C")</f>
        <v>98</v>
      </c>
      <c r="F8" s="24">
        <f>SUMIFS(N1:N91,L1:L91,B8,M1:M91,"D")</f>
        <v>98</v>
      </c>
      <c r="G8" s="24">
        <f>SUMIFS(N1:N91,L1:L91,B8,M1:M91,"E")</f>
        <v>117</v>
      </c>
      <c r="H8" s="33">
        <f>SUMIFS(N1:N91,L1:L91,B8,M1:M91,"F")</f>
        <v>120</v>
      </c>
      <c r="L8" s="18" t="s">
        <v>173</v>
      </c>
      <c r="M8" s="19" t="s">
        <v>177</v>
      </c>
      <c r="N8" s="20">
        <v>75</v>
      </c>
    </row>
    <row r="9" spans="1:14" ht="15.75" thickBot="1" x14ac:dyDescent="0.3">
      <c r="B9" s="32" t="s">
        <v>182</v>
      </c>
      <c r="C9" s="33">
        <f>SUMIFS(N1:N91,L1:L91,B9,M1:M91,"A")</f>
        <v>117</v>
      </c>
      <c r="D9" s="33">
        <f>SUMIFS(N1:N91,L1:L91,B9,M1:M91,"B")</f>
        <v>122</v>
      </c>
      <c r="E9" s="33">
        <f>SUMIFS(N1:N91,L1:L91,B9,M1:M91,"C")</f>
        <v>101</v>
      </c>
      <c r="F9" s="33">
        <f>SUMIFS(N1:N91,L1:L91,B9,M1:M91,"D")</f>
        <v>141</v>
      </c>
      <c r="G9" s="34">
        <f>SUMIFS(N1:N91,L1:L91,B9,M1:M91,"E")</f>
        <v>122</v>
      </c>
      <c r="H9" s="33">
        <f>SUMIFS(N1:N91,L1:L91,B9,M1:M91,"F")</f>
        <v>79</v>
      </c>
      <c r="L9" s="25" t="s">
        <v>181</v>
      </c>
      <c r="M9" s="19" t="s">
        <v>176</v>
      </c>
      <c r="N9" s="20">
        <v>71</v>
      </c>
    </row>
    <row r="10" spans="1:14" ht="15" x14ac:dyDescent="0.2">
      <c r="A10" s="27"/>
      <c r="L10" s="18" t="s">
        <v>180</v>
      </c>
      <c r="M10" s="19" t="s">
        <v>178</v>
      </c>
      <c r="N10" s="20">
        <v>70</v>
      </c>
    </row>
    <row r="11" spans="1:14" ht="15" x14ac:dyDescent="0.25">
      <c r="A11" s="27"/>
      <c r="B11" s="56"/>
      <c r="C11" s="56"/>
      <c r="D11" s="56"/>
      <c r="E11" s="56"/>
      <c r="F11" s="56"/>
      <c r="G11" s="56"/>
      <c r="H11" s="56"/>
      <c r="I11" s="56"/>
      <c r="J11" s="56"/>
      <c r="K11" s="13"/>
      <c r="L11" s="18" t="s">
        <v>173</v>
      </c>
      <c r="M11" s="19" t="s">
        <v>178</v>
      </c>
      <c r="N11" s="20">
        <v>69</v>
      </c>
    </row>
    <row r="12" spans="1:14" ht="15" x14ac:dyDescent="0.25">
      <c r="A12" s="27"/>
      <c r="B12" s="56"/>
      <c r="C12" s="56"/>
      <c r="D12" s="56"/>
      <c r="E12" s="56"/>
      <c r="F12" s="56"/>
      <c r="G12" s="56"/>
      <c r="H12" s="56"/>
      <c r="I12" s="56"/>
      <c r="J12" s="56"/>
      <c r="K12" s="13"/>
      <c r="L12" s="18" t="s">
        <v>182</v>
      </c>
      <c r="M12" s="19" t="s">
        <v>174</v>
      </c>
      <c r="N12" s="20">
        <v>69</v>
      </c>
    </row>
    <row r="13" spans="1:14" ht="15" x14ac:dyDescent="0.2">
      <c r="A13" s="27"/>
      <c r="L13" s="18" t="s">
        <v>173</v>
      </c>
      <c r="M13" s="19" t="s">
        <v>174</v>
      </c>
      <c r="N13" s="20">
        <v>67</v>
      </c>
    </row>
    <row r="14" spans="1:14" ht="15" x14ac:dyDescent="0.2">
      <c r="A14" s="27"/>
      <c r="B14" s="27"/>
      <c r="C14" s="27"/>
      <c r="D14" s="27"/>
      <c r="E14" s="27"/>
      <c r="F14" s="27"/>
      <c r="G14" s="27"/>
      <c r="H14" s="27"/>
      <c r="L14" s="18" t="s">
        <v>182</v>
      </c>
      <c r="M14" s="19" t="s">
        <v>176</v>
      </c>
      <c r="N14" s="20">
        <v>59</v>
      </c>
    </row>
    <row r="15" spans="1:14" ht="15" x14ac:dyDescent="0.2">
      <c r="A15" s="27"/>
      <c r="B15" s="27"/>
      <c r="C15" s="27"/>
      <c r="D15" s="27"/>
      <c r="E15" s="27"/>
      <c r="F15" s="27"/>
      <c r="G15" s="27"/>
      <c r="H15" s="27"/>
      <c r="L15" s="18" t="s">
        <v>183</v>
      </c>
      <c r="M15" s="19" t="s">
        <v>178</v>
      </c>
      <c r="N15" s="20">
        <v>58</v>
      </c>
    </row>
    <row r="16" spans="1:14" ht="15" x14ac:dyDescent="0.2">
      <c r="A16" s="27"/>
      <c r="B16" s="27"/>
      <c r="C16" s="27"/>
      <c r="D16" s="27"/>
      <c r="E16" s="27"/>
      <c r="F16" s="27"/>
      <c r="G16" s="27"/>
      <c r="H16" s="27"/>
      <c r="L16" s="18" t="s">
        <v>180</v>
      </c>
      <c r="M16" s="19" t="s">
        <v>176</v>
      </c>
      <c r="N16" s="20">
        <v>58</v>
      </c>
    </row>
    <row r="17" spans="1:14" ht="15" x14ac:dyDescent="0.25">
      <c r="A17" s="27"/>
      <c r="B17" s="27"/>
      <c r="C17" s="27"/>
      <c r="D17" s="27"/>
      <c r="E17" s="27"/>
      <c r="F17" s="27"/>
      <c r="G17" s="27"/>
      <c r="H17" s="27"/>
      <c r="L17" s="25" t="s">
        <v>181</v>
      </c>
      <c r="M17" s="19" t="s">
        <v>178</v>
      </c>
      <c r="N17" s="20">
        <v>56</v>
      </c>
    </row>
    <row r="18" spans="1:14" ht="15" x14ac:dyDescent="0.2">
      <c r="A18" s="27"/>
      <c r="B18" s="27"/>
      <c r="C18" s="27"/>
      <c r="D18" s="27"/>
      <c r="E18" s="27"/>
      <c r="F18" s="27"/>
      <c r="G18" s="27"/>
      <c r="H18" s="27"/>
      <c r="L18" s="18" t="s">
        <v>180</v>
      </c>
      <c r="M18" s="19" t="s">
        <v>176</v>
      </c>
      <c r="N18" s="20">
        <v>55</v>
      </c>
    </row>
    <row r="19" spans="1:14" ht="15" x14ac:dyDescent="0.2">
      <c r="A19" s="27"/>
      <c r="B19" s="27"/>
      <c r="C19" s="27"/>
      <c r="D19" s="27"/>
      <c r="E19" s="27"/>
      <c r="F19" s="27"/>
      <c r="G19" s="27"/>
      <c r="H19" s="27"/>
      <c r="L19" s="18" t="s">
        <v>173</v>
      </c>
      <c r="M19" s="19" t="s">
        <v>178</v>
      </c>
      <c r="N19" s="20">
        <v>54</v>
      </c>
    </row>
    <row r="20" spans="1:14" ht="15" x14ac:dyDescent="0.2">
      <c r="A20" s="27"/>
      <c r="B20" s="27"/>
      <c r="C20" s="27"/>
      <c r="D20" s="27"/>
      <c r="E20" s="27"/>
      <c r="F20" s="27"/>
      <c r="G20" s="27"/>
      <c r="H20" s="27"/>
      <c r="L20" s="18" t="s">
        <v>173</v>
      </c>
      <c r="M20" s="19" t="s">
        <v>175</v>
      </c>
      <c r="N20" s="20">
        <v>53</v>
      </c>
    </row>
    <row r="21" spans="1:14" ht="13.9" customHeight="1" x14ac:dyDescent="0.25">
      <c r="A21" s="27"/>
      <c r="L21" s="25" t="s">
        <v>181</v>
      </c>
      <c r="M21" s="19" t="s">
        <v>176</v>
      </c>
      <c r="N21" s="20">
        <v>52</v>
      </c>
    </row>
    <row r="22" spans="1:14" ht="15" x14ac:dyDescent="0.2">
      <c r="A22" s="27"/>
      <c r="L22" s="18" t="s">
        <v>180</v>
      </c>
      <c r="M22" s="19" t="s">
        <v>175</v>
      </c>
      <c r="N22" s="20">
        <v>50</v>
      </c>
    </row>
    <row r="23" spans="1:14" ht="15" x14ac:dyDescent="0.25">
      <c r="A23" s="27"/>
      <c r="L23" s="25" t="s">
        <v>181</v>
      </c>
      <c r="M23" s="19" t="s">
        <v>175</v>
      </c>
      <c r="N23" s="20">
        <v>50</v>
      </c>
    </row>
    <row r="24" spans="1:14" ht="15" x14ac:dyDescent="0.2">
      <c r="A24" s="27"/>
      <c r="L24" s="18" t="s">
        <v>183</v>
      </c>
      <c r="M24" s="19" t="s">
        <v>175</v>
      </c>
      <c r="N24" s="20">
        <v>50</v>
      </c>
    </row>
    <row r="25" spans="1:14" ht="15" x14ac:dyDescent="0.2">
      <c r="A25" s="27"/>
      <c r="L25" s="18" t="s">
        <v>183</v>
      </c>
      <c r="M25" s="19" t="s">
        <v>174</v>
      </c>
      <c r="N25" s="20">
        <v>49</v>
      </c>
    </row>
    <row r="26" spans="1:14" ht="15" x14ac:dyDescent="0.25">
      <c r="A26" s="27"/>
      <c r="L26" s="25" t="s">
        <v>181</v>
      </c>
      <c r="M26" s="19" t="s">
        <v>177</v>
      </c>
      <c r="N26" s="20">
        <v>47</v>
      </c>
    </row>
    <row r="27" spans="1:14" ht="15" x14ac:dyDescent="0.2">
      <c r="A27" s="27"/>
      <c r="L27" s="18" t="s">
        <v>183</v>
      </c>
      <c r="M27" s="19" t="s">
        <v>179</v>
      </c>
      <c r="N27" s="20">
        <v>46</v>
      </c>
    </row>
    <row r="28" spans="1:14" ht="15" x14ac:dyDescent="0.2">
      <c r="A28" s="27"/>
      <c r="L28" s="18" t="s">
        <v>183</v>
      </c>
      <c r="M28" s="19" t="s">
        <v>174</v>
      </c>
      <c r="N28" s="20">
        <v>45</v>
      </c>
    </row>
    <row r="29" spans="1:14" ht="15" x14ac:dyDescent="0.2">
      <c r="A29" s="27"/>
      <c r="L29" s="18" t="s">
        <v>182</v>
      </c>
      <c r="M29" s="19" t="s">
        <v>178</v>
      </c>
      <c r="N29" s="20">
        <v>45</v>
      </c>
    </row>
    <row r="30" spans="1:14" ht="15" x14ac:dyDescent="0.25">
      <c r="A30" s="27"/>
      <c r="L30" s="25" t="s">
        <v>181</v>
      </c>
      <c r="M30" s="19" t="s">
        <v>175</v>
      </c>
      <c r="N30" s="20">
        <v>43</v>
      </c>
    </row>
    <row r="31" spans="1:14" ht="13.9" customHeight="1" x14ac:dyDescent="0.2">
      <c r="A31" s="27"/>
      <c r="L31" s="18" t="s">
        <v>180</v>
      </c>
      <c r="M31" s="19" t="s">
        <v>175</v>
      </c>
      <c r="N31" s="20">
        <v>42</v>
      </c>
    </row>
    <row r="32" spans="1:14" ht="15" x14ac:dyDescent="0.2">
      <c r="A32" s="27"/>
      <c r="L32" s="18" t="s">
        <v>180</v>
      </c>
      <c r="M32" s="19" t="s">
        <v>178</v>
      </c>
      <c r="N32" s="20">
        <v>42</v>
      </c>
    </row>
    <row r="33" spans="1:14" ht="15" x14ac:dyDescent="0.2">
      <c r="A33" s="27"/>
      <c r="L33" s="18" t="s">
        <v>183</v>
      </c>
      <c r="M33" s="19" t="s">
        <v>177</v>
      </c>
      <c r="N33" s="20">
        <v>42</v>
      </c>
    </row>
    <row r="34" spans="1:14" ht="15" x14ac:dyDescent="0.2">
      <c r="A34" s="27"/>
      <c r="L34" s="18" t="s">
        <v>182</v>
      </c>
      <c r="M34" s="19" t="s">
        <v>178</v>
      </c>
      <c r="N34" s="20">
        <v>41</v>
      </c>
    </row>
    <row r="35" spans="1:14" ht="15" x14ac:dyDescent="0.2">
      <c r="A35" s="27"/>
      <c r="L35" s="18" t="s">
        <v>180</v>
      </c>
      <c r="M35" s="19" t="s">
        <v>175</v>
      </c>
      <c r="N35" s="20">
        <v>41</v>
      </c>
    </row>
    <row r="36" spans="1:14" ht="15" x14ac:dyDescent="0.2">
      <c r="A36" s="27"/>
      <c r="L36" s="18" t="s">
        <v>182</v>
      </c>
      <c r="M36" s="19" t="s">
        <v>176</v>
      </c>
      <c r="N36" s="20">
        <v>41</v>
      </c>
    </row>
    <row r="37" spans="1:14" ht="15" x14ac:dyDescent="0.2">
      <c r="L37" s="18" t="s">
        <v>173</v>
      </c>
      <c r="M37" s="19" t="s">
        <v>176</v>
      </c>
      <c r="N37" s="20">
        <v>40</v>
      </c>
    </row>
    <row r="38" spans="1:14" ht="15" x14ac:dyDescent="0.2">
      <c r="L38" s="18" t="s">
        <v>182</v>
      </c>
      <c r="M38" s="19" t="s">
        <v>177</v>
      </c>
      <c r="N38" s="20">
        <v>40</v>
      </c>
    </row>
    <row r="39" spans="1:14" ht="15" x14ac:dyDescent="0.25">
      <c r="L39" s="25" t="s">
        <v>181</v>
      </c>
      <c r="M39" s="19" t="s">
        <v>175</v>
      </c>
      <c r="N39" s="20">
        <v>39</v>
      </c>
    </row>
    <row r="40" spans="1:14" ht="15" x14ac:dyDescent="0.2">
      <c r="L40" s="18" t="s">
        <v>173</v>
      </c>
      <c r="M40" s="19" t="s">
        <v>177</v>
      </c>
      <c r="N40" s="20">
        <v>39</v>
      </c>
    </row>
    <row r="41" spans="1:14" ht="15" x14ac:dyDescent="0.2">
      <c r="L41" s="18" t="s">
        <v>180</v>
      </c>
      <c r="M41" s="19" t="s">
        <v>176</v>
      </c>
      <c r="N41" s="20">
        <v>39</v>
      </c>
    </row>
    <row r="42" spans="1:14" ht="15" x14ac:dyDescent="0.2">
      <c r="L42" s="18" t="s">
        <v>180</v>
      </c>
      <c r="M42" s="19" t="s">
        <v>174</v>
      </c>
      <c r="N42" s="20">
        <v>39</v>
      </c>
    </row>
    <row r="43" spans="1:14" ht="15" x14ac:dyDescent="0.25">
      <c r="L43" s="25" t="s">
        <v>181</v>
      </c>
      <c r="M43" s="19" t="s">
        <v>178</v>
      </c>
      <c r="N43" s="20">
        <v>39</v>
      </c>
    </row>
    <row r="44" spans="1:14" ht="15" x14ac:dyDescent="0.2">
      <c r="L44" s="18" t="s">
        <v>183</v>
      </c>
      <c r="M44" s="19" t="s">
        <v>174</v>
      </c>
      <c r="N44" s="20">
        <v>39</v>
      </c>
    </row>
    <row r="45" spans="1:14" ht="15" x14ac:dyDescent="0.2">
      <c r="L45" s="18" t="s">
        <v>182</v>
      </c>
      <c r="M45" s="19" t="s">
        <v>175</v>
      </c>
      <c r="N45" s="20">
        <v>38</v>
      </c>
    </row>
    <row r="46" spans="1:14" ht="15" x14ac:dyDescent="0.2">
      <c r="L46" s="18" t="s">
        <v>183</v>
      </c>
      <c r="M46" s="19" t="s">
        <v>179</v>
      </c>
      <c r="N46" s="20">
        <v>38</v>
      </c>
    </row>
    <row r="47" spans="1:14" ht="15" x14ac:dyDescent="0.2">
      <c r="L47" s="18" t="s">
        <v>180</v>
      </c>
      <c r="M47" s="19" t="s">
        <v>178</v>
      </c>
      <c r="N47" s="20">
        <v>37</v>
      </c>
    </row>
    <row r="48" spans="1:14" ht="15" x14ac:dyDescent="0.2">
      <c r="L48" s="18" t="s">
        <v>183</v>
      </c>
      <c r="M48" s="19" t="s">
        <v>179</v>
      </c>
      <c r="N48" s="20">
        <v>36</v>
      </c>
    </row>
    <row r="49" spans="12:14" ht="15" x14ac:dyDescent="0.2">
      <c r="L49" s="18" t="s">
        <v>182</v>
      </c>
      <c r="M49" s="19" t="s">
        <v>178</v>
      </c>
      <c r="N49" s="20">
        <v>36</v>
      </c>
    </row>
    <row r="50" spans="12:14" ht="15" x14ac:dyDescent="0.2">
      <c r="L50" s="18" t="s">
        <v>180</v>
      </c>
      <c r="M50" s="19" t="s">
        <v>177</v>
      </c>
      <c r="N50" s="20">
        <v>35</v>
      </c>
    </row>
    <row r="51" spans="12:14" ht="15" x14ac:dyDescent="0.2">
      <c r="L51" s="18" t="s">
        <v>173</v>
      </c>
      <c r="M51" s="19" t="s">
        <v>176</v>
      </c>
      <c r="N51" s="20">
        <v>35</v>
      </c>
    </row>
    <row r="52" spans="12:14" ht="15" x14ac:dyDescent="0.2">
      <c r="L52" s="18" t="s">
        <v>182</v>
      </c>
      <c r="M52" s="19" t="s">
        <v>174</v>
      </c>
      <c r="N52" s="20">
        <v>35</v>
      </c>
    </row>
    <row r="53" spans="12:14" ht="15" x14ac:dyDescent="0.2">
      <c r="L53" s="18" t="s">
        <v>182</v>
      </c>
      <c r="M53" s="19" t="s">
        <v>175</v>
      </c>
      <c r="N53" s="20">
        <v>35</v>
      </c>
    </row>
    <row r="54" spans="12:14" ht="15" x14ac:dyDescent="0.2">
      <c r="L54" s="18" t="s">
        <v>180</v>
      </c>
      <c r="M54" s="19" t="s">
        <v>177</v>
      </c>
      <c r="N54" s="20">
        <v>34</v>
      </c>
    </row>
    <row r="55" spans="12:14" ht="15" x14ac:dyDescent="0.25">
      <c r="L55" s="25" t="s">
        <v>181</v>
      </c>
      <c r="M55" s="19" t="s">
        <v>179</v>
      </c>
      <c r="N55" s="20">
        <v>34</v>
      </c>
    </row>
    <row r="56" spans="12:14" ht="15" x14ac:dyDescent="0.2">
      <c r="L56" s="18" t="s">
        <v>173</v>
      </c>
      <c r="M56" s="19" t="s">
        <v>178</v>
      </c>
      <c r="N56" s="20">
        <v>34</v>
      </c>
    </row>
    <row r="57" spans="12:14" ht="15" x14ac:dyDescent="0.25">
      <c r="L57" s="25" t="s">
        <v>181</v>
      </c>
      <c r="M57" s="19" t="s">
        <v>174</v>
      </c>
      <c r="N57" s="20">
        <v>33</v>
      </c>
    </row>
    <row r="58" spans="12:14" ht="15" x14ac:dyDescent="0.2">
      <c r="L58" s="18" t="s">
        <v>182</v>
      </c>
      <c r="M58" s="19" t="s">
        <v>179</v>
      </c>
      <c r="N58" s="20">
        <v>33</v>
      </c>
    </row>
    <row r="59" spans="12:14" ht="15" x14ac:dyDescent="0.2">
      <c r="L59" s="18" t="s">
        <v>180</v>
      </c>
      <c r="M59" s="19" t="s">
        <v>174</v>
      </c>
      <c r="N59" s="20">
        <v>32</v>
      </c>
    </row>
    <row r="60" spans="12:14" ht="15" x14ac:dyDescent="0.2">
      <c r="L60" s="18" t="s">
        <v>183</v>
      </c>
      <c r="M60" s="19" t="s">
        <v>176</v>
      </c>
      <c r="N60" s="20">
        <v>32</v>
      </c>
    </row>
    <row r="61" spans="12:14" ht="15" x14ac:dyDescent="0.25">
      <c r="L61" s="25" t="s">
        <v>181</v>
      </c>
      <c r="M61" s="19" t="s">
        <v>179</v>
      </c>
      <c r="N61" s="20">
        <v>31</v>
      </c>
    </row>
    <row r="62" spans="12:14" ht="15" x14ac:dyDescent="0.2">
      <c r="L62" s="18" t="s">
        <v>173</v>
      </c>
      <c r="M62" s="19" t="s">
        <v>179</v>
      </c>
      <c r="N62" s="20">
        <v>31</v>
      </c>
    </row>
    <row r="63" spans="12:14" ht="15" x14ac:dyDescent="0.2">
      <c r="L63" s="18" t="s">
        <v>180</v>
      </c>
      <c r="M63" s="19" t="s">
        <v>177</v>
      </c>
      <c r="N63" s="20">
        <v>30</v>
      </c>
    </row>
    <row r="64" spans="12:14" ht="15" x14ac:dyDescent="0.2">
      <c r="L64" s="18" t="s">
        <v>180</v>
      </c>
      <c r="M64" s="19" t="s">
        <v>179</v>
      </c>
      <c r="N64" s="20">
        <v>30</v>
      </c>
    </row>
    <row r="65" spans="12:14" ht="15" x14ac:dyDescent="0.2">
      <c r="L65" s="18" t="s">
        <v>183</v>
      </c>
      <c r="M65" s="19" t="s">
        <v>177</v>
      </c>
      <c r="N65" s="20">
        <v>30</v>
      </c>
    </row>
    <row r="66" spans="12:14" ht="15" x14ac:dyDescent="0.2">
      <c r="L66" s="18" t="s">
        <v>183</v>
      </c>
      <c r="M66" s="19" t="s">
        <v>178</v>
      </c>
      <c r="N66" s="20">
        <v>30</v>
      </c>
    </row>
    <row r="67" spans="12:14" ht="15" x14ac:dyDescent="0.2">
      <c r="L67" s="18" t="s">
        <v>173</v>
      </c>
      <c r="M67" s="19" t="s">
        <v>177</v>
      </c>
      <c r="N67" s="20">
        <v>30</v>
      </c>
    </row>
    <row r="68" spans="12:14" ht="15" x14ac:dyDescent="0.2">
      <c r="L68" s="18" t="s">
        <v>173</v>
      </c>
      <c r="M68" s="19" t="s">
        <v>176</v>
      </c>
      <c r="N68" s="20">
        <v>29</v>
      </c>
    </row>
    <row r="69" spans="12:14" ht="15" x14ac:dyDescent="0.25">
      <c r="L69" s="25" t="s">
        <v>181</v>
      </c>
      <c r="M69" s="19" t="s">
        <v>178</v>
      </c>
      <c r="N69" s="20">
        <v>29</v>
      </c>
    </row>
    <row r="70" spans="12:14" ht="15" x14ac:dyDescent="0.2">
      <c r="L70" s="18" t="s">
        <v>173</v>
      </c>
      <c r="M70" s="19" t="s">
        <v>179</v>
      </c>
      <c r="N70" s="20">
        <v>29</v>
      </c>
    </row>
    <row r="71" spans="12:14" ht="15" x14ac:dyDescent="0.2">
      <c r="L71" s="18" t="s">
        <v>183</v>
      </c>
      <c r="M71" s="19" t="s">
        <v>178</v>
      </c>
      <c r="N71" s="20">
        <v>29</v>
      </c>
    </row>
    <row r="72" spans="12:14" ht="15" x14ac:dyDescent="0.2">
      <c r="L72" s="18" t="s">
        <v>182</v>
      </c>
      <c r="M72" s="19" t="s">
        <v>175</v>
      </c>
      <c r="N72" s="20">
        <v>28</v>
      </c>
    </row>
    <row r="73" spans="12:14" ht="15" x14ac:dyDescent="0.2">
      <c r="L73" s="18" t="s">
        <v>173</v>
      </c>
      <c r="M73" s="19" t="s">
        <v>175</v>
      </c>
      <c r="N73" s="20">
        <v>28</v>
      </c>
    </row>
    <row r="74" spans="12:14" ht="15" x14ac:dyDescent="0.25">
      <c r="L74" s="25" t="s">
        <v>181</v>
      </c>
      <c r="M74" s="19" t="s">
        <v>176</v>
      </c>
      <c r="N74" s="20">
        <v>27</v>
      </c>
    </row>
    <row r="75" spans="12:14" ht="15" x14ac:dyDescent="0.25">
      <c r="L75" s="25" t="s">
        <v>181</v>
      </c>
      <c r="M75" s="19" t="s">
        <v>177</v>
      </c>
      <c r="N75" s="20">
        <v>27</v>
      </c>
    </row>
    <row r="76" spans="12:14" ht="15" x14ac:dyDescent="0.2">
      <c r="L76" s="18" t="s">
        <v>173</v>
      </c>
      <c r="M76" s="19" t="s">
        <v>174</v>
      </c>
      <c r="N76" s="20">
        <v>27</v>
      </c>
    </row>
    <row r="77" spans="12:14" ht="15" x14ac:dyDescent="0.2">
      <c r="L77" s="18" t="s">
        <v>183</v>
      </c>
      <c r="M77" s="19" t="s">
        <v>176</v>
      </c>
      <c r="N77" s="20">
        <v>27</v>
      </c>
    </row>
    <row r="78" spans="12:14" ht="15" x14ac:dyDescent="0.2">
      <c r="L78" s="18" t="s">
        <v>173</v>
      </c>
      <c r="M78" s="19" t="s">
        <v>179</v>
      </c>
      <c r="N78" s="20">
        <v>26</v>
      </c>
    </row>
    <row r="79" spans="12:14" ht="15" x14ac:dyDescent="0.2">
      <c r="L79" s="18" t="s">
        <v>183</v>
      </c>
      <c r="M79" s="19" t="s">
        <v>177</v>
      </c>
      <c r="N79" s="20">
        <v>26</v>
      </c>
    </row>
    <row r="80" spans="12:14" ht="15" x14ac:dyDescent="0.25">
      <c r="L80" s="25" t="s">
        <v>181</v>
      </c>
      <c r="M80" s="19" t="s">
        <v>177</v>
      </c>
      <c r="N80" s="20">
        <v>26</v>
      </c>
    </row>
    <row r="81" spans="12:14" ht="15" x14ac:dyDescent="0.25">
      <c r="L81" s="25" t="s">
        <v>181</v>
      </c>
      <c r="M81" s="19" t="s">
        <v>174</v>
      </c>
      <c r="N81" s="20">
        <v>26</v>
      </c>
    </row>
    <row r="82" spans="12:14" ht="15" x14ac:dyDescent="0.2">
      <c r="L82" s="18" t="s">
        <v>182</v>
      </c>
      <c r="M82" s="19" t="s">
        <v>179</v>
      </c>
      <c r="N82" s="20">
        <v>26</v>
      </c>
    </row>
    <row r="83" spans="12:14" ht="15" x14ac:dyDescent="0.2">
      <c r="L83" s="18" t="s">
        <v>183</v>
      </c>
      <c r="M83" s="19" t="s">
        <v>176</v>
      </c>
      <c r="N83" s="20">
        <v>25</v>
      </c>
    </row>
    <row r="84" spans="12:14" ht="15" x14ac:dyDescent="0.2">
      <c r="L84" s="18" t="s">
        <v>180</v>
      </c>
      <c r="M84" s="19" t="s">
        <v>179</v>
      </c>
      <c r="N84" s="20">
        <v>25</v>
      </c>
    </row>
    <row r="85" spans="12:14" ht="15" x14ac:dyDescent="0.2">
      <c r="L85" s="18" t="s">
        <v>183</v>
      </c>
      <c r="M85" s="19" t="s">
        <v>175</v>
      </c>
      <c r="N85" s="20">
        <v>24</v>
      </c>
    </row>
    <row r="86" spans="12:14" ht="15" x14ac:dyDescent="0.2">
      <c r="L86" s="18" t="s">
        <v>182</v>
      </c>
      <c r="M86" s="19" t="s">
        <v>177</v>
      </c>
      <c r="N86" s="20">
        <v>24</v>
      </c>
    </row>
    <row r="87" spans="12:14" ht="15" x14ac:dyDescent="0.2">
      <c r="L87" s="18" t="s">
        <v>183</v>
      </c>
      <c r="M87" s="19" t="s">
        <v>175</v>
      </c>
      <c r="N87" s="20">
        <v>24</v>
      </c>
    </row>
    <row r="88" spans="12:14" ht="15" x14ac:dyDescent="0.2">
      <c r="L88" s="18" t="s">
        <v>182</v>
      </c>
      <c r="M88" s="19" t="s">
        <v>179</v>
      </c>
      <c r="N88" s="20">
        <v>20</v>
      </c>
    </row>
    <row r="89" spans="12:14" ht="15" x14ac:dyDescent="0.2">
      <c r="L89" s="18" t="s">
        <v>182</v>
      </c>
      <c r="M89" s="19" t="s">
        <v>174</v>
      </c>
      <c r="N89" s="20">
        <v>18</v>
      </c>
    </row>
    <row r="90" spans="12:14" ht="15" x14ac:dyDescent="0.2">
      <c r="L90" s="18" t="s">
        <v>180</v>
      </c>
      <c r="M90" s="19" t="s">
        <v>179</v>
      </c>
      <c r="N90" s="20">
        <v>17</v>
      </c>
    </row>
    <row r="91" spans="12:14" ht="15.75" thickBot="1" x14ac:dyDescent="0.25">
      <c r="L91" s="28" t="s">
        <v>182</v>
      </c>
      <c r="M91" s="29" t="s">
        <v>176</v>
      </c>
      <c r="N91" s="30">
        <v>17</v>
      </c>
    </row>
  </sheetData>
  <mergeCells count="2">
    <mergeCell ref="B1:J2"/>
    <mergeCell ref="B11:J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J11"/>
  <sheetViews>
    <sheetView tabSelected="1" workbookViewId="0">
      <selection activeCell="K7" sqref="K7"/>
    </sheetView>
  </sheetViews>
  <sheetFormatPr defaultColWidth="8.85546875" defaultRowHeight="14.25" x14ac:dyDescent="0.2"/>
  <cols>
    <col min="1" max="1" width="6.28515625" style="17" bestFit="1" customWidth="1"/>
    <col min="2" max="2" width="45.42578125" style="17" bestFit="1" customWidth="1"/>
    <col min="3" max="3" width="8.5703125" style="17" customWidth="1"/>
    <col min="4" max="4" width="18.140625" style="17" bestFit="1" customWidth="1"/>
    <col min="5" max="5" width="10.140625" style="17" customWidth="1"/>
    <col min="6" max="16384" width="8.85546875" style="17"/>
  </cols>
  <sheetData>
    <row r="1" spans="1:10" ht="15.75" thickBot="1" x14ac:dyDescent="0.3">
      <c r="A1" s="12"/>
      <c r="B1" s="12" t="s">
        <v>204</v>
      </c>
      <c r="C1" s="12"/>
      <c r="D1" s="12" t="s">
        <v>184</v>
      </c>
    </row>
    <row r="2" spans="1:10" ht="15.75" thickBot="1" x14ac:dyDescent="0.3">
      <c r="D2" s="36" t="s">
        <v>185</v>
      </c>
      <c r="E2" s="37" t="s">
        <v>186</v>
      </c>
      <c r="F2" s="38" t="s">
        <v>187</v>
      </c>
      <c r="G2" s="38" t="s">
        <v>188</v>
      </c>
      <c r="H2" s="38" t="s">
        <v>189</v>
      </c>
      <c r="I2" s="38" t="s">
        <v>190</v>
      </c>
      <c r="J2" s="39" t="s">
        <v>191</v>
      </c>
    </row>
    <row r="3" spans="1:10" x14ac:dyDescent="0.2">
      <c r="A3" s="31"/>
      <c r="B3" s="40" t="s">
        <v>192</v>
      </c>
      <c r="D3" s="41" t="s">
        <v>180</v>
      </c>
      <c r="E3" s="42" t="s">
        <v>193</v>
      </c>
      <c r="F3" s="43" t="s">
        <v>194</v>
      </c>
      <c r="G3" s="43" t="s">
        <v>195</v>
      </c>
      <c r="H3" s="43" t="s">
        <v>196</v>
      </c>
      <c r="I3" s="43" t="s">
        <v>197</v>
      </c>
      <c r="J3" s="44" t="s">
        <v>198</v>
      </c>
    </row>
    <row r="4" spans="1:10" x14ac:dyDescent="0.2">
      <c r="A4" s="31"/>
      <c r="B4" s="45" t="s">
        <v>199</v>
      </c>
      <c r="D4" s="45" t="str">
        <f t="shared" ref="D4:D7" si="0">LEFT($B4,FIND(" ",$B4,LEN(C4+1))-1)</f>
        <v>beta</v>
      </c>
      <c r="E4" s="46">
        <v>22</v>
      </c>
      <c r="F4" s="47">
        <v>182</v>
      </c>
      <c r="G4" s="47">
        <v>18</v>
      </c>
      <c r="H4" s="47">
        <v>82</v>
      </c>
      <c r="I4" s="47">
        <v>147</v>
      </c>
      <c r="J4" s="48">
        <v>122</v>
      </c>
    </row>
    <row r="5" spans="1:10" x14ac:dyDescent="0.2">
      <c r="A5" s="31"/>
      <c r="B5" s="45" t="s">
        <v>200</v>
      </c>
      <c r="D5" s="45" t="str">
        <f t="shared" si="0"/>
        <v>gamma</v>
      </c>
      <c r="E5" s="46">
        <v>30</v>
      </c>
      <c r="F5" s="47">
        <v>98</v>
      </c>
      <c r="G5" s="47">
        <v>139</v>
      </c>
      <c r="H5" s="47">
        <v>97</v>
      </c>
      <c r="I5" s="47">
        <v>176</v>
      </c>
      <c r="J5" s="48">
        <v>94</v>
      </c>
    </row>
    <row r="6" spans="1:10" x14ac:dyDescent="0.2">
      <c r="A6" s="31"/>
      <c r="B6" s="45" t="s">
        <v>201</v>
      </c>
      <c r="D6" s="45" t="str">
        <f t="shared" si="0"/>
        <v>delta</v>
      </c>
      <c r="E6" s="46">
        <v>104</v>
      </c>
      <c r="F6" s="47">
        <v>199</v>
      </c>
      <c r="G6" s="47">
        <v>181</v>
      </c>
      <c r="H6" s="47">
        <v>8</v>
      </c>
      <c r="I6" s="47">
        <v>115</v>
      </c>
      <c r="J6" s="48">
        <v>185</v>
      </c>
    </row>
    <row r="7" spans="1:10" ht="15" thickBot="1" x14ac:dyDescent="0.25">
      <c r="A7" s="31"/>
      <c r="B7" s="49" t="s">
        <v>202</v>
      </c>
      <c r="D7" s="49" t="str">
        <f t="shared" si="0"/>
        <v>lambda</v>
      </c>
      <c r="E7" s="50">
        <v>170</v>
      </c>
      <c r="F7" s="51">
        <v>147</v>
      </c>
      <c r="G7" s="51">
        <v>165</v>
      </c>
      <c r="H7" s="51">
        <v>111</v>
      </c>
      <c r="I7" s="51">
        <v>90</v>
      </c>
      <c r="J7" s="52">
        <v>32</v>
      </c>
    </row>
    <row r="9" spans="1:10" x14ac:dyDescent="0.2">
      <c r="B9" s="53"/>
    </row>
    <row r="10" spans="1:10" x14ac:dyDescent="0.2">
      <c r="I10" s="17" t="s">
        <v>203</v>
      </c>
    </row>
    <row r="11" spans="1:10" x14ac:dyDescent="0.2">
      <c r="D11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Sum if</vt:lpstr>
      <vt:lpstr>Concatenate</vt:lpstr>
      <vt:lpstr>Countif</vt:lpstr>
      <vt:lpstr>if</vt:lpstr>
      <vt:lpstr>Sum ifs</vt:lpstr>
      <vt:lpstr>Text to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Raghuvendra Anshu</dc:creator>
  <cp:lastModifiedBy>1</cp:lastModifiedBy>
  <dcterms:created xsi:type="dcterms:W3CDTF">2023-09-07T04:07:07Z</dcterms:created>
  <dcterms:modified xsi:type="dcterms:W3CDTF">2023-09-10T03:29:04Z</dcterms:modified>
</cp:coreProperties>
</file>