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m3270\Desktop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B23" i="1"/>
  <c r="D22" i="1"/>
  <c r="B22" i="1"/>
  <c r="C22" i="1"/>
  <c r="D12" i="1"/>
  <c r="D6" i="1"/>
  <c r="D1" i="1"/>
  <c r="D8" i="1" s="1"/>
  <c r="D9" i="1" s="1"/>
  <c r="B20" i="1"/>
  <c r="C20" i="1"/>
  <c r="C19" i="1"/>
  <c r="B19" i="1"/>
  <c r="C12" i="1"/>
  <c r="B12" i="1"/>
  <c r="B15" i="1" s="1"/>
  <c r="B17" i="1" s="1"/>
  <c r="F11" i="1"/>
  <c r="C15" i="1"/>
  <c r="C17" i="1" s="1"/>
  <c r="C8" i="1"/>
  <c r="C14" i="1" s="1"/>
  <c r="C16" i="1" s="1"/>
  <c r="C6" i="1"/>
  <c r="C3" i="1"/>
  <c r="C5" i="1" s="1"/>
  <c r="C1" i="1"/>
  <c r="H10" i="1"/>
  <c r="H9" i="1"/>
  <c r="H8" i="1"/>
  <c r="B6" i="1"/>
  <c r="B1" i="1"/>
  <c r="B3" i="1" s="1"/>
  <c r="B5" i="1" s="1"/>
  <c r="D14" i="1" l="1"/>
  <c r="D15" i="1"/>
  <c r="D3" i="1"/>
  <c r="D5" i="1" s="1"/>
  <c r="B14" i="1"/>
  <c r="B16" i="1" s="1"/>
  <c r="C9" i="1"/>
  <c r="B8" i="1"/>
  <c r="B9" i="1" s="1"/>
  <c r="D20" i="1" l="1"/>
  <c r="D17" i="1"/>
  <c r="D19" i="1"/>
  <c r="D16" i="1"/>
</calcChain>
</file>

<file path=xl/sharedStrings.xml><?xml version="1.0" encoding="utf-8"?>
<sst xmlns="http://schemas.openxmlformats.org/spreadsheetml/2006/main" count="20" uniqueCount="20">
  <si>
    <t>Total Meters</t>
  </si>
  <si>
    <t>Total Reels</t>
  </si>
  <si>
    <t>http://mokungit.com/product-item/mokungit-ws2812b-addressable-144-leds-strip/</t>
  </si>
  <si>
    <t>Cost per Reel</t>
  </si>
  <si>
    <t>Total Cost</t>
  </si>
  <si>
    <t>Meters per reel</t>
  </si>
  <si>
    <t>Lights per Reel</t>
  </si>
  <si>
    <t>Lights per meter</t>
  </si>
  <si>
    <t>Meters per Loop</t>
  </si>
  <si>
    <t>Lights per loop</t>
  </si>
  <si>
    <t>Voltage</t>
  </si>
  <si>
    <t>Watts per Meter</t>
  </si>
  <si>
    <t>Watts per loop</t>
  </si>
  <si>
    <t>Watts Total</t>
  </si>
  <si>
    <t>Amps per Loop</t>
  </si>
  <si>
    <t>Amps Total</t>
  </si>
  <si>
    <t>Wall Amps per loop</t>
  </si>
  <si>
    <t>Wall amps total</t>
  </si>
  <si>
    <t>Lights per CM</t>
  </si>
  <si>
    <t>Lights per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</si>
</sst>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3"/>
    <xf numFmtId="0" fontId="2" fillId="3" borderId="1" xfId="2"/>
    <xf numFmtId="0" fontId="1" fillId="2" borderId="1" xfId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okungit.com/product-item/mokungit-ws2812b-addressable-144-leds-stri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C4" sqref="C4"/>
    </sheetView>
  </sheetViews>
  <sheetFormatPr defaultRowHeight="15" x14ac:dyDescent="0.25"/>
  <cols>
    <col min="1" max="1" width="18.5703125" bestFit="1" customWidth="1"/>
    <col min="2" max="3" width="5" bestFit="1" customWidth="1"/>
    <col min="4" max="4" width="7" bestFit="1" customWidth="1"/>
    <col min="6" max="6" width="77.28515625" bestFit="1" customWidth="1"/>
    <col min="8" max="8" width="4" bestFit="1" customWidth="1"/>
  </cols>
  <sheetData>
    <row r="1" spans="1:8" x14ac:dyDescent="0.25">
      <c r="A1" t="s">
        <v>0</v>
      </c>
      <c r="B1" s="3">
        <f>14+14+4</f>
        <v>32</v>
      </c>
      <c r="C1" s="3">
        <f>14+14+4</f>
        <v>32</v>
      </c>
      <c r="D1" s="3">
        <f>14+14+4</f>
        <v>32</v>
      </c>
      <c r="F1" s="1" t="s">
        <v>2</v>
      </c>
    </row>
    <row r="2" spans="1:8" x14ac:dyDescent="0.25">
      <c r="A2" t="s">
        <v>5</v>
      </c>
      <c r="B2" s="3">
        <v>5</v>
      </c>
      <c r="C2" s="3">
        <v>5</v>
      </c>
      <c r="D2" s="3">
        <v>5</v>
      </c>
    </row>
    <row r="3" spans="1:8" x14ac:dyDescent="0.25">
      <c r="A3" t="s">
        <v>1</v>
      </c>
      <c r="B3" s="2">
        <f>ROUNDUP(B1/B2,0)</f>
        <v>7</v>
      </c>
      <c r="C3" s="2">
        <f>ROUNDUP(C1/C2,0)</f>
        <v>7</v>
      </c>
      <c r="D3" s="2">
        <f>ROUNDUP(D1/D2,0)</f>
        <v>7</v>
      </c>
    </row>
    <row r="4" spans="1:8" x14ac:dyDescent="0.25">
      <c r="A4" t="s">
        <v>3</v>
      </c>
      <c r="B4" s="3">
        <v>19</v>
      </c>
      <c r="C4" s="3">
        <v>19</v>
      </c>
      <c r="D4" s="3">
        <v>19</v>
      </c>
    </row>
    <row r="5" spans="1:8" x14ac:dyDescent="0.25">
      <c r="A5" t="s">
        <v>4</v>
      </c>
      <c r="B5" s="2">
        <f>B4*B3</f>
        <v>133</v>
      </c>
      <c r="C5" s="2">
        <f>C4*C3</f>
        <v>133</v>
      </c>
      <c r="D5" s="2">
        <f>D4*D3</f>
        <v>133</v>
      </c>
    </row>
    <row r="6" spans="1:8" x14ac:dyDescent="0.25">
      <c r="A6" t="s">
        <v>6</v>
      </c>
      <c r="B6" s="2">
        <f>B7*B2</f>
        <v>300</v>
      </c>
      <c r="C6" s="2">
        <f>C7*C2</f>
        <v>150</v>
      </c>
      <c r="D6" s="2">
        <f>D7*D2</f>
        <v>720</v>
      </c>
    </row>
    <row r="7" spans="1:8" x14ac:dyDescent="0.25">
      <c r="A7" t="s">
        <v>7</v>
      </c>
      <c r="B7" s="3">
        <v>60</v>
      </c>
      <c r="C7" s="3">
        <v>30</v>
      </c>
      <c r="D7" s="3">
        <v>144</v>
      </c>
      <c r="H7">
        <v>5</v>
      </c>
    </row>
    <row r="8" spans="1:8" x14ac:dyDescent="0.25">
      <c r="A8" t="s">
        <v>8</v>
      </c>
      <c r="B8" s="2">
        <f>B1/2</f>
        <v>16</v>
      </c>
      <c r="C8" s="2">
        <f>C1/2</f>
        <v>16</v>
      </c>
      <c r="D8" s="2">
        <f>D1/2</f>
        <v>16</v>
      </c>
      <c r="H8">
        <f>20</f>
        <v>20</v>
      </c>
    </row>
    <row r="9" spans="1:8" x14ac:dyDescent="0.25">
      <c r="A9" t="s">
        <v>9</v>
      </c>
      <c r="B9" s="2">
        <f>B8*B7</f>
        <v>960</v>
      </c>
      <c r="C9" s="2">
        <f>C8*C7</f>
        <v>480</v>
      </c>
      <c r="D9" s="2">
        <f>D8*D7</f>
        <v>2304</v>
      </c>
      <c r="H9">
        <f>H8*H7</f>
        <v>100</v>
      </c>
    </row>
    <row r="10" spans="1:8" x14ac:dyDescent="0.25">
      <c r="H10">
        <f>H9*4</f>
        <v>400</v>
      </c>
    </row>
    <row r="11" spans="1:8" x14ac:dyDescent="0.25">
      <c r="A11" t="s">
        <v>10</v>
      </c>
      <c r="B11" s="3">
        <v>12</v>
      </c>
      <c r="C11" s="3">
        <v>12</v>
      </c>
      <c r="D11" s="3">
        <v>12</v>
      </c>
      <c r="F11">
        <f>18/60</f>
        <v>0.3</v>
      </c>
    </row>
    <row r="12" spans="1:8" x14ac:dyDescent="0.25">
      <c r="A12" t="s">
        <v>11</v>
      </c>
      <c r="B12" s="2">
        <f>0.3*B7</f>
        <v>18</v>
      </c>
      <c r="C12" s="2">
        <f>0.3*C7</f>
        <v>9</v>
      </c>
      <c r="D12" s="2">
        <f>0.3*D7</f>
        <v>43.199999999999996</v>
      </c>
    </row>
    <row r="14" spans="1:8" x14ac:dyDescent="0.25">
      <c r="A14" t="s">
        <v>12</v>
      </c>
      <c r="B14" s="2">
        <f>B12*B8</f>
        <v>288</v>
      </c>
      <c r="C14" s="2">
        <f>C12*C8</f>
        <v>144</v>
      </c>
      <c r="D14" s="2">
        <f>D12*D8</f>
        <v>691.19999999999993</v>
      </c>
    </row>
    <row r="15" spans="1:8" x14ac:dyDescent="0.25">
      <c r="A15" t="s">
        <v>13</v>
      </c>
      <c r="B15" s="2">
        <f>B12*B1</f>
        <v>576</v>
      </c>
      <c r="C15" s="2">
        <f>C12*C1</f>
        <v>288</v>
      </c>
      <c r="D15" s="2">
        <f>D12*D1</f>
        <v>1382.3999999999999</v>
      </c>
    </row>
    <row r="16" spans="1:8" x14ac:dyDescent="0.25">
      <c r="A16" t="s">
        <v>14</v>
      </c>
      <c r="B16" s="2">
        <f>B14/B11</f>
        <v>24</v>
      </c>
      <c r="C16" s="2">
        <f>C14/C11</f>
        <v>12</v>
      </c>
      <c r="D16" s="2">
        <f>D14/D11</f>
        <v>57.599999999999994</v>
      </c>
    </row>
    <row r="17" spans="1:4" x14ac:dyDescent="0.25">
      <c r="A17" t="s">
        <v>15</v>
      </c>
      <c r="B17" s="2">
        <f>B15/B12</f>
        <v>32</v>
      </c>
      <c r="C17" s="2">
        <f>C15/C12</f>
        <v>32</v>
      </c>
      <c r="D17" s="2">
        <f>D15/D12</f>
        <v>32</v>
      </c>
    </row>
    <row r="19" spans="1:4" x14ac:dyDescent="0.25">
      <c r="A19" t="s">
        <v>16</v>
      </c>
      <c r="B19">
        <f>B14/120</f>
        <v>2.4</v>
      </c>
      <c r="C19">
        <f t="shared" ref="C19:D20" si="0">C14/120</f>
        <v>1.2</v>
      </c>
      <c r="D19">
        <f t="shared" si="0"/>
        <v>5.76</v>
      </c>
    </row>
    <row r="20" spans="1:4" x14ac:dyDescent="0.25">
      <c r="A20" t="s">
        <v>17</v>
      </c>
      <c r="B20">
        <f>B15/120</f>
        <v>4.8</v>
      </c>
      <c r="C20">
        <f t="shared" si="0"/>
        <v>2.4</v>
      </c>
      <c r="D20">
        <f t="shared" si="0"/>
        <v>11.52</v>
      </c>
    </row>
    <row r="22" spans="1:4" x14ac:dyDescent="0.25">
      <c r="A22" t="s">
        <v>18</v>
      </c>
      <c r="B22">
        <f>ROUND(1/B7*100,2)</f>
        <v>1.67</v>
      </c>
      <c r="C22">
        <f>ROUND(1/C7*100,2)</f>
        <v>3.33</v>
      </c>
      <c r="D22">
        <f>ROUND(1/D7*100,2)</f>
        <v>0.69</v>
      </c>
    </row>
    <row r="23" spans="1:4" x14ac:dyDescent="0.25">
      <c r="A23" t="s">
        <v>19</v>
      </c>
      <c r="B23">
        <f>ROUND(1/B7*100*0.39370079,2)</f>
        <v>0.66</v>
      </c>
      <c r="C23">
        <f t="shared" ref="C23:D23" si="1">ROUND(1/C7*100*0.39370079,2)</f>
        <v>1.31</v>
      </c>
      <c r="D23">
        <f t="shared" si="1"/>
        <v>0.27</v>
      </c>
    </row>
  </sheetData>
  <hyperlinks>
    <hyperlink ref="F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BMW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Whited Matthew</dc:creator>
  <cp:lastModifiedBy>Whited Matthew</cp:lastModifiedBy>
  <dcterms:created xsi:type="dcterms:W3CDTF">2017-04-07T17:13:02Z</dcterms:created>
  <dcterms:modified xsi:type="dcterms:W3CDTF">2017-04-07T18:29:26Z</dcterms:modified>
</cp:coreProperties>
</file>