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martineza\Dropbox (IESE)\MOOCs\Coursera\Design Files\THINK LIKE A CFO\Exam Specialization\"/>
    </mc:Choice>
  </mc:AlternateContent>
  <xr:revisionPtr revIDLastSave="0" documentId="13_ncr:1_{9BC36CD9-076E-481E-BF76-1878C28F955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EXAM" sheetId="1" r:id="rId1"/>
  </sheets>
  <definedNames>
    <definedName name="_xlnm.Print_Area" localSheetId="0">EXAM!$A$1:$M$126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5" i="1" l="1"/>
  <c r="J37" i="1"/>
  <c r="W133" i="1" l="1"/>
  <c r="S133" i="1"/>
  <c r="S132" i="1"/>
  <c r="S129" i="1" l="1"/>
  <c r="S128" i="1"/>
  <c r="S126" i="1"/>
  <c r="S127" i="1" s="1"/>
  <c r="S124" i="1"/>
  <c r="S123" i="1"/>
  <c r="S122" i="1"/>
  <c r="S121" i="1"/>
  <c r="S125" i="1" s="1"/>
  <c r="AE117" i="1"/>
  <c r="AE115" i="1"/>
  <c r="AE114" i="1"/>
  <c r="AE113" i="1"/>
  <c r="AE112" i="1"/>
  <c r="AE110" i="1"/>
  <c r="AE109" i="1"/>
  <c r="AE111" i="1" l="1"/>
  <c r="AE116" i="1" s="1"/>
  <c r="AE118" i="1" s="1"/>
  <c r="S130" i="1"/>
  <c r="S131" i="1" s="1"/>
</calcChain>
</file>

<file path=xl/sharedStrings.xml><?xml version="1.0" encoding="utf-8"?>
<sst xmlns="http://schemas.openxmlformats.org/spreadsheetml/2006/main" count="206" uniqueCount="119">
  <si>
    <t>(a)</t>
  </si>
  <si>
    <t>(b)</t>
  </si>
  <si>
    <t>(c)</t>
  </si>
  <si>
    <t>(d)</t>
  </si>
  <si>
    <t>(e)</t>
  </si>
  <si>
    <t>None of the above</t>
  </si>
  <si>
    <t>Current assets</t>
  </si>
  <si>
    <t>Cash</t>
  </si>
  <si>
    <t>Accounts receivable</t>
  </si>
  <si>
    <t>Merchandise inventory</t>
  </si>
  <si>
    <t>Prepaid rent</t>
  </si>
  <si>
    <t>Total current assets</t>
  </si>
  <si>
    <t>Noncurrent assets</t>
  </si>
  <si>
    <t>Property, plant &amp; equipment, net</t>
  </si>
  <si>
    <t>Total assets</t>
  </si>
  <si>
    <t>Current liabilities</t>
  </si>
  <si>
    <t>Accounts payable for merchandise</t>
  </si>
  <si>
    <t>Salaries payable</t>
  </si>
  <si>
    <t>Taxes payable</t>
  </si>
  <si>
    <t>Total current liabilities</t>
  </si>
  <si>
    <t>Contributed capital</t>
  </si>
  <si>
    <t>Retained profits</t>
  </si>
  <si>
    <t>Total owners' equity</t>
  </si>
  <si>
    <t>Total liabilities and owners' equity</t>
  </si>
  <si>
    <t>Cash sales</t>
  </si>
  <si>
    <t>Issue of new shares</t>
  </si>
  <si>
    <t>Payments to suppliers of merchandise</t>
  </si>
  <si>
    <t>Payments for new equipment</t>
  </si>
  <si>
    <t>Salaries paid</t>
  </si>
  <si>
    <t>Rent payment</t>
  </si>
  <si>
    <t>Utilities and other operating costs</t>
  </si>
  <si>
    <t>Dividend paid</t>
  </si>
  <si>
    <t>1)</t>
  </si>
  <si>
    <t>2)</t>
  </si>
  <si>
    <t>3)</t>
  </si>
  <si>
    <t>Cost of merchandise purchased (all merchandise is purchased on account)</t>
  </si>
  <si>
    <t>4)</t>
  </si>
  <si>
    <t>Cost of goods sold</t>
  </si>
  <si>
    <t>5)</t>
  </si>
  <si>
    <t>Depreciation expense</t>
  </si>
  <si>
    <t>6)</t>
  </si>
  <si>
    <t>Rent expense</t>
  </si>
  <si>
    <t>7)</t>
  </si>
  <si>
    <t>Salaries expense</t>
  </si>
  <si>
    <t>8)</t>
  </si>
  <si>
    <t>Utilities and other operating expense</t>
  </si>
  <si>
    <t>9)</t>
  </si>
  <si>
    <t>Tax expense</t>
  </si>
  <si>
    <t>10)</t>
  </si>
  <si>
    <t>Net profit</t>
  </si>
  <si>
    <t>END OF EXAM. CONGRATULATIONS!</t>
  </si>
  <si>
    <t>BB</t>
  </si>
  <si>
    <t>EB</t>
  </si>
  <si>
    <t>A/R</t>
  </si>
  <si>
    <t>Credit sales</t>
  </si>
  <si>
    <t>cash from credit sales</t>
  </si>
  <si>
    <t>Purchases</t>
  </si>
  <si>
    <t>COGS</t>
  </si>
  <si>
    <t>A/P</t>
  </si>
  <si>
    <t>payments for merchandise</t>
  </si>
  <si>
    <t>purchases on account</t>
  </si>
  <si>
    <t>PPE, net</t>
  </si>
  <si>
    <t>new eqmt</t>
  </si>
  <si>
    <t>deprcn for the year</t>
  </si>
  <si>
    <t>rent paid</t>
  </si>
  <si>
    <t>rent expense</t>
  </si>
  <si>
    <t>Salaries/P</t>
  </si>
  <si>
    <t>payments for salaries</t>
  </si>
  <si>
    <t>salaries expense</t>
  </si>
  <si>
    <t>Taxes/P</t>
  </si>
  <si>
    <t>payments for taxes</t>
  </si>
  <si>
    <t>dividend paid</t>
  </si>
  <si>
    <t>New shares issued</t>
  </si>
  <si>
    <t>COGS expense</t>
  </si>
  <si>
    <t>Cash revenues</t>
  </si>
  <si>
    <t>Credit revenue</t>
  </si>
  <si>
    <t>Depr expense</t>
  </si>
  <si>
    <t>Util &amp; other expenses</t>
  </si>
  <si>
    <t>Sales</t>
  </si>
  <si>
    <t>- COGS</t>
  </si>
  <si>
    <t>Gross margin</t>
  </si>
  <si>
    <t>- Salaries expense</t>
  </si>
  <si>
    <t>- Rent expense</t>
  </si>
  <si>
    <t>- Util &amp; other exp.</t>
  </si>
  <si>
    <t>- Depreciation exp.</t>
  </si>
  <si>
    <t>Operating Profit</t>
  </si>
  <si>
    <t>- Tax expense</t>
  </si>
  <si>
    <t>Net Profit</t>
  </si>
  <si>
    <t xml:space="preserve">If you have grouped all these expenses under </t>
  </si>
  <si>
    <t>the concept SG&amp;A expenses is fine</t>
  </si>
  <si>
    <t>Payments to suppliers</t>
  </si>
  <si>
    <t>Utilites and others paid</t>
  </si>
  <si>
    <t>Cash Flow from Operations</t>
  </si>
  <si>
    <t>Cash Flow from Investing</t>
  </si>
  <si>
    <t>Cash Flow from Financing</t>
  </si>
  <si>
    <t>Total change in cash</t>
  </si>
  <si>
    <t>Cash beginning balance</t>
  </si>
  <si>
    <t>Cash ending balance</t>
  </si>
  <si>
    <t>Swimfish Company  - Balance Sheets as of December 31 of years (in € million)</t>
  </si>
  <si>
    <r>
      <rPr>
        <u/>
        <sz val="10"/>
        <rFont val="Arial"/>
        <family val="2"/>
      </rPr>
      <t>Notes</t>
    </r>
    <r>
      <rPr>
        <sz val="10"/>
        <rFont val="Arial"/>
        <family val="2"/>
      </rPr>
      <t>:</t>
    </r>
  </si>
  <si>
    <t>Swimfish is a merchandising company that sells wetsuits imported from Norway for freezing cold water.</t>
  </si>
  <si>
    <t>Below you are given two consecutive balance sheets and a summary of all the cash transactions</t>
  </si>
  <si>
    <t>Shareholders' Equity</t>
  </si>
  <si>
    <t>Share capital</t>
  </si>
  <si>
    <t>tax expense</t>
  </si>
  <si>
    <t>occurred in year x20. The company closes its accounts at the end of December.</t>
  </si>
  <si>
    <t>x20</t>
  </si>
  <si>
    <t>x19</t>
  </si>
  <si>
    <t>CASH FLOW STATEMENT (DIRECT) x20</t>
  </si>
  <si>
    <t>Cash receipts and payments during year x20 (in € million)</t>
  </si>
  <si>
    <t xml:space="preserve">There were no disposals of equipment in year x20. New shares were issued for cash. </t>
  </si>
  <si>
    <t>No taxes were paid in year x20.</t>
  </si>
  <si>
    <t>Compute the following items for year x20: (using T accounts might be helpful, mark your answer in yellow, show your calculations)</t>
  </si>
  <si>
    <t>I/S for year x20</t>
  </si>
  <si>
    <t>INCOME STATEMENT x20</t>
  </si>
  <si>
    <t>Cash collections from customers</t>
  </si>
  <si>
    <t>Collections from customers</t>
  </si>
  <si>
    <t>Revenue from credit sales (assume all sales were on credit). Tip: you can get this number from the Accounts Receivable T account.</t>
  </si>
  <si>
    <t>Prepare the Cash Flow Statement for Swimfish for the year x20 using the direct method.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</si>
</sst>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164" formatCode="_(* #,##0_);_(* \(#,##0\);_(* &quot;-&quot;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u val="singleAccounting"/>
      <sz val="10"/>
      <name val="Arial"/>
      <family val="2"/>
    </font>
    <font>
      <b/>
      <u val="singleAccounting"/>
      <sz val="10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3" fontId="1" fillId="2" borderId="0" xfId="0" applyNumberFormat="1" applyFont="1" applyFill="1" applyAlignment="1">
      <alignment horizontal="right" vertical="center" wrapText="1"/>
    </xf>
    <xf numFmtId="164" fontId="1" fillId="2" borderId="0" xfId="0" applyNumberFormat="1" applyFont="1" applyFill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37" fontId="2" fillId="2" borderId="0" xfId="0" applyNumberFormat="1" applyFont="1" applyFill="1" applyAlignment="1">
      <alignment horizontal="left" vertical="center"/>
    </xf>
    <xf numFmtId="3" fontId="2" fillId="2" borderId="0" xfId="0" applyNumberFormat="1" applyFont="1" applyFill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3" fontId="2" fillId="2" borderId="2" xfId="0" applyNumberFormat="1" applyFont="1" applyFill="1" applyBorder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vertical="center"/>
    </xf>
    <xf numFmtId="3" fontId="2" fillId="2" borderId="3" xfId="0" applyNumberFormat="1" applyFont="1" applyFill="1" applyBorder="1" applyAlignment="1">
      <alignment horizontal="right" vertical="center"/>
    </xf>
    <xf numFmtId="164" fontId="2" fillId="2" borderId="0" xfId="0" applyNumberFormat="1" applyFont="1" applyFill="1" applyAlignment="1">
      <alignment vertical="center"/>
    </xf>
    <xf numFmtId="0" fontId="1" fillId="2" borderId="3" xfId="0" applyFont="1" applyFill="1" applyBorder="1" applyAlignment="1">
      <alignment vertical="center"/>
    </xf>
    <xf numFmtId="3" fontId="1" fillId="2" borderId="3" xfId="0" applyNumberFormat="1" applyFont="1" applyFill="1" applyBorder="1" applyAlignment="1">
      <alignment horizontal="right" vertical="center"/>
    </xf>
    <xf numFmtId="164" fontId="4" fillId="2" borderId="3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3" fontId="2" fillId="2" borderId="1" xfId="0" applyNumberFormat="1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 indent="1"/>
    </xf>
    <xf numFmtId="0" fontId="2" fillId="2" borderId="0" xfId="0" applyFont="1" applyFill="1"/>
    <xf numFmtId="3" fontId="2" fillId="2" borderId="0" xfId="0" applyNumberFormat="1" applyFont="1" applyFill="1" applyAlignment="1">
      <alignment horizontal="right"/>
    </xf>
    <xf numFmtId="164" fontId="2" fillId="2" borderId="0" xfId="0" applyNumberFormat="1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1" fillId="2" borderId="0" xfId="0" applyFont="1" applyFill="1"/>
    <xf numFmtId="3" fontId="2" fillId="2" borderId="0" xfId="0" applyNumberFormat="1" applyFont="1" applyFill="1"/>
    <xf numFmtId="3" fontId="2" fillId="2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right" vertical="center" wrapText="1"/>
    </xf>
    <xf numFmtId="0" fontId="0" fillId="3" borderId="0" xfId="0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2" xfId="0" applyFont="1" applyBorder="1" applyAlignment="1">
      <alignment horizontal="right" vertical="center"/>
    </xf>
    <xf numFmtId="0" fontId="2" fillId="0" borderId="2" xfId="0" applyFont="1" applyBorder="1" applyAlignment="1">
      <alignment horizontal="left" vertical="center"/>
    </xf>
    <xf numFmtId="164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3" fontId="2" fillId="0" borderId="0" xfId="0" applyNumberFormat="1" applyFont="1" applyAlignment="1">
      <alignment vertical="center"/>
    </xf>
    <xf numFmtId="0" fontId="2" fillId="0" borderId="5" xfId="0" applyFont="1" applyBorder="1" applyAlignment="1">
      <alignment horizontal="left" vertical="center"/>
    </xf>
    <xf numFmtId="3" fontId="2" fillId="0" borderId="6" xfId="0" applyNumberFormat="1" applyFont="1" applyBorder="1" applyAlignment="1">
      <alignment horizontal="left" vertical="center"/>
    </xf>
    <xf numFmtId="0" fontId="2" fillId="0" borderId="0" xfId="0" applyFont="1" applyAlignment="1">
      <alignment horizontal="right"/>
    </xf>
    <xf numFmtId="0" fontId="2" fillId="0" borderId="0" xfId="0" applyFont="1"/>
    <xf numFmtId="164" fontId="2" fillId="0" borderId="0" xfId="0" applyNumberFormat="1" applyFont="1" applyAlignment="1">
      <alignment horizontal="left"/>
    </xf>
    <xf numFmtId="164" fontId="2" fillId="0" borderId="0" xfId="0" applyNumberFormat="1" applyFont="1"/>
    <xf numFmtId="0" fontId="2" fillId="0" borderId="2" xfId="0" applyFont="1" applyBorder="1"/>
    <xf numFmtId="3" fontId="2" fillId="0" borderId="8" xfId="0" applyNumberFormat="1" applyFont="1" applyBorder="1" applyAlignment="1">
      <alignment horizontal="left" vertical="center"/>
    </xf>
    <xf numFmtId="3" fontId="2" fillId="0" borderId="0" xfId="0" applyNumberFormat="1" applyFont="1"/>
    <xf numFmtId="0" fontId="2" fillId="0" borderId="6" xfId="0" applyFont="1" applyBorder="1" applyAlignment="1">
      <alignment horizontal="lef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3" fontId="2" fillId="4" borderId="2" xfId="0" applyNumberFormat="1" applyFont="1" applyFill="1" applyBorder="1"/>
    <xf numFmtId="3" fontId="2" fillId="0" borderId="8" xfId="0" applyNumberFormat="1" applyFont="1" applyBorder="1" applyAlignment="1">
      <alignment horizontal="left"/>
    </xf>
    <xf numFmtId="3" fontId="2" fillId="5" borderId="2" xfId="0" applyNumberFormat="1" applyFont="1" applyFill="1" applyBorder="1"/>
    <xf numFmtId="3" fontId="2" fillId="4" borderId="8" xfId="0" applyNumberFormat="1" applyFont="1" applyFill="1" applyBorder="1" applyAlignment="1">
      <alignment horizontal="left"/>
    </xf>
    <xf numFmtId="3" fontId="2" fillId="0" borderId="5" xfId="0" applyNumberFormat="1" applyFont="1" applyBorder="1" applyAlignment="1">
      <alignment horizontal="left"/>
    </xf>
    <xf numFmtId="3" fontId="2" fillId="0" borderId="2" xfId="0" applyNumberFormat="1" applyFont="1" applyBorder="1"/>
    <xf numFmtId="3" fontId="2" fillId="0" borderId="6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164" fontId="2" fillId="0" borderId="2" xfId="0" applyNumberFormat="1" applyFont="1" applyBorder="1" applyAlignment="1">
      <alignment horizontal="left"/>
    </xf>
    <xf numFmtId="3" fontId="2" fillId="0" borderId="7" xfId="0" applyNumberFormat="1" applyFont="1" applyBorder="1"/>
    <xf numFmtId="3" fontId="2" fillId="4" borderId="0" xfId="0" applyNumberFormat="1" applyFont="1" applyFill="1"/>
    <xf numFmtId="164" fontId="2" fillId="0" borderId="5" xfId="0" applyNumberFormat="1" applyFont="1" applyBorder="1" applyAlignment="1">
      <alignment horizontal="left"/>
    </xf>
    <xf numFmtId="164" fontId="2" fillId="0" borderId="6" xfId="0" applyNumberFormat="1" applyFont="1" applyBorder="1" applyAlignment="1">
      <alignment horizontal="left"/>
    </xf>
    <xf numFmtId="164" fontId="2" fillId="0" borderId="2" xfId="0" applyNumberFormat="1" applyFont="1" applyBorder="1"/>
    <xf numFmtId="3" fontId="2" fillId="0" borderId="6" xfId="0" applyNumberFormat="1" applyFont="1" applyBorder="1"/>
    <xf numFmtId="0" fontId="2" fillId="0" borderId="6" xfId="0" applyFont="1" applyBorder="1"/>
    <xf numFmtId="0" fontId="2" fillId="0" borderId="8" xfId="0" applyFont="1" applyBorder="1"/>
    <xf numFmtId="164" fontId="2" fillId="0" borderId="6" xfId="0" applyNumberFormat="1" applyFont="1" applyBorder="1"/>
    <xf numFmtId="3" fontId="2" fillId="6" borderId="0" xfId="0" applyNumberFormat="1" applyFont="1" applyFill="1" applyAlignment="1">
      <alignment horizontal="left"/>
    </xf>
    <xf numFmtId="0" fontId="2" fillId="0" borderId="0" xfId="0" applyFont="1" applyAlignment="1">
      <alignment horizontal="center"/>
    </xf>
    <xf numFmtId="0" fontId="2" fillId="6" borderId="0" xfId="0" applyFont="1" applyFill="1"/>
    <xf numFmtId="0" fontId="5" fillId="0" borderId="0" xfId="0" applyFont="1"/>
    <xf numFmtId="0" fontId="1" fillId="0" borderId="0" xfId="0" applyFont="1"/>
    <xf numFmtId="0" fontId="0" fillId="6" borderId="0" xfId="0" applyFill="1"/>
    <xf numFmtId="0" fontId="6" fillId="6" borderId="0" xfId="0" applyFont="1" applyFill="1"/>
    <xf numFmtId="3" fontId="0" fillId="6" borderId="0" xfId="0" applyNumberFormat="1" applyFill="1"/>
    <xf numFmtId="0" fontId="6" fillId="6" borderId="4" xfId="0" applyFont="1" applyFill="1" applyBorder="1"/>
    <xf numFmtId="3" fontId="6" fillId="6" borderId="4" xfId="0" applyNumberFormat="1" applyFont="1" applyFill="1" applyBorder="1"/>
    <xf numFmtId="164" fontId="1" fillId="6" borderId="0" xfId="0" applyNumberFormat="1" applyFont="1" applyFill="1"/>
    <xf numFmtId="164" fontId="2" fillId="6" borderId="0" xfId="0" applyNumberFormat="1" applyFont="1" applyFill="1"/>
    <xf numFmtId="164" fontId="2" fillId="6" borderId="0" xfId="0" quotePrefix="1" applyNumberFormat="1" applyFont="1" applyFill="1"/>
    <xf numFmtId="164" fontId="0" fillId="6" borderId="0" xfId="0" applyNumberFormat="1" applyFill="1"/>
    <xf numFmtId="164" fontId="1" fillId="6" borderId="4" xfId="0" applyNumberFormat="1" applyFont="1" applyFill="1" applyBorder="1"/>
    <xf numFmtId="0" fontId="1" fillId="6" borderId="4" xfId="0" applyFont="1" applyFill="1" applyBorder="1"/>
    <xf numFmtId="164" fontId="1" fillId="6" borderId="3" xfId="0" quotePrefix="1" applyNumberFormat="1" applyFont="1" applyFill="1" applyBorder="1"/>
    <xf numFmtId="0" fontId="1" fillId="6" borderId="3" xfId="0" applyFont="1" applyFill="1" applyBorder="1"/>
    <xf numFmtId="3" fontId="6" fillId="6" borderId="3" xfId="0" applyNumberFormat="1" applyFont="1" applyFill="1" applyBorder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198120</xdr:colOff>
      <xdr:row>50</xdr:row>
      <xdr:rowOff>0</xdr:rowOff>
    </xdr:from>
    <xdr:to>
      <xdr:col>11</xdr:col>
      <xdr:colOff>266700</xdr:colOff>
      <xdr:row>51</xdr:row>
      <xdr:rowOff>19685</xdr:rowOff>
    </xdr:to>
    <xdr:sp macro="" textlink="">
      <xdr:nvSpPr>
        <xdr:cNvPr id="2" name="Text Box 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5082540" y="17929860"/>
          <a:ext cx="6858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31</xdr:col>
      <xdr:colOff>213360</xdr:colOff>
      <xdr:row>111</xdr:row>
      <xdr:rowOff>38100</xdr:rowOff>
    </xdr:from>
    <xdr:to>
      <xdr:col>31</xdr:col>
      <xdr:colOff>502920</xdr:colOff>
      <xdr:row>115</xdr:row>
      <xdr:rowOff>38100</xdr:rowOff>
    </xdr:to>
    <xdr:sp macro="" textlink="">
      <xdr:nvSpPr>
        <xdr:cNvPr id="5" name="Right Brac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5537180" y="36156900"/>
          <a:ext cx="289560" cy="731520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140"/>
  <sheetViews>
    <sheetView tabSelected="1" zoomScaleNormal="100" workbookViewId="0">
      <selection activeCell="F101" sqref="F101"/>
    </sheetView>
  </sheetViews>
  <sheetFormatPr defaultRowHeight="14.5" x14ac:dyDescent="0.35"/>
  <cols>
    <col min="9" max="9" width="10.08984375" customWidth="1"/>
    <col min="11" max="11" width="8.90625" bestFit="1" customWidth="1"/>
    <col min="14" max="14" width="8.90625" style="48"/>
    <col min="17" max="18" width="10.6328125" customWidth="1"/>
    <col min="19" max="19" width="11.08984375" customWidth="1"/>
    <col min="20" max="20" width="10.6328125" customWidth="1"/>
    <col min="21" max="21" width="10.453125" customWidth="1"/>
  </cols>
  <sheetData>
    <row r="1" spans="1:13" x14ac:dyDescent="0.35">
      <c r="A1" s="3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5">
      <c r="A2" s="3" t="s">
        <v>100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5">
      <c r="A3" s="3" t="s">
        <v>101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35">
      <c r="A4" s="3" t="s">
        <v>105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ht="15" thickBot="1" x14ac:dyDescent="0.4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2"/>
    </row>
    <row r="6" spans="1:13" ht="15" thickBot="1" x14ac:dyDescent="0.4">
      <c r="A6" s="6" t="s">
        <v>98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8"/>
    </row>
    <row r="7" spans="1:13" x14ac:dyDescent="0.35">
      <c r="A7" s="9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x14ac:dyDescent="0.35">
      <c r="A8" s="3"/>
      <c r="B8" s="10"/>
      <c r="C8" s="10"/>
      <c r="D8" s="10"/>
      <c r="E8" s="10"/>
      <c r="F8" s="10"/>
      <c r="G8" s="10"/>
      <c r="H8" s="10"/>
      <c r="I8" s="10"/>
      <c r="J8" s="11" t="s">
        <v>106</v>
      </c>
      <c r="K8" s="11"/>
      <c r="L8" s="11" t="s">
        <v>107</v>
      </c>
      <c r="M8" s="2"/>
    </row>
    <row r="9" spans="1:13" x14ac:dyDescent="0.35">
      <c r="A9" s="9" t="s">
        <v>12</v>
      </c>
      <c r="B9" s="2"/>
      <c r="C9" s="2"/>
      <c r="D9" s="2"/>
      <c r="E9" s="2"/>
      <c r="F9" s="2"/>
      <c r="G9" s="2"/>
      <c r="H9" s="2"/>
      <c r="I9" s="2"/>
      <c r="J9" s="17"/>
      <c r="K9" s="17"/>
      <c r="L9" s="17"/>
      <c r="M9" s="14"/>
    </row>
    <row r="10" spans="1:13" x14ac:dyDescent="0.35">
      <c r="A10" s="3" t="s">
        <v>13</v>
      </c>
      <c r="B10" s="2"/>
      <c r="C10" s="2"/>
      <c r="D10" s="2"/>
      <c r="E10" s="2"/>
      <c r="F10" s="2"/>
      <c r="G10" s="2"/>
      <c r="H10" s="2"/>
      <c r="I10" s="2"/>
      <c r="J10" s="17">
        <v>108</v>
      </c>
      <c r="K10" s="17"/>
      <c r="L10" s="17">
        <v>100</v>
      </c>
      <c r="M10" s="18"/>
    </row>
    <row r="11" spans="1:13" x14ac:dyDescent="0.35">
      <c r="A11" s="9"/>
      <c r="B11" s="2"/>
      <c r="C11" s="2"/>
      <c r="D11" s="2"/>
      <c r="E11" s="2"/>
      <c r="F11" s="2"/>
      <c r="G11" s="2"/>
      <c r="H11" s="2"/>
      <c r="I11" s="12"/>
      <c r="J11" s="13"/>
      <c r="K11" s="13"/>
      <c r="L11" s="13"/>
      <c r="M11" s="18"/>
    </row>
    <row r="12" spans="1:13" x14ac:dyDescent="0.35">
      <c r="A12" s="9" t="s">
        <v>6</v>
      </c>
      <c r="B12" s="2"/>
      <c r="C12" s="2"/>
      <c r="D12" s="2"/>
      <c r="E12" s="2"/>
      <c r="F12" s="2"/>
      <c r="G12" s="2"/>
      <c r="H12" s="2"/>
      <c r="I12" s="12"/>
      <c r="J12" s="13"/>
      <c r="K12" s="13"/>
      <c r="L12" s="13"/>
      <c r="M12" s="18"/>
    </row>
    <row r="13" spans="1:13" x14ac:dyDescent="0.35">
      <c r="A13" s="2" t="s">
        <v>10</v>
      </c>
      <c r="B13" s="2"/>
      <c r="C13" s="2"/>
      <c r="D13" s="2"/>
      <c r="E13" s="2"/>
      <c r="F13" s="2"/>
      <c r="G13" s="2"/>
      <c r="H13" s="2"/>
      <c r="I13" s="2"/>
      <c r="J13" s="17">
        <v>12</v>
      </c>
      <c r="K13" s="17"/>
      <c r="L13" s="17">
        <v>8</v>
      </c>
      <c r="M13" s="20"/>
    </row>
    <row r="14" spans="1:13" x14ac:dyDescent="0.35">
      <c r="A14" s="2" t="s">
        <v>9</v>
      </c>
      <c r="B14" s="2"/>
      <c r="C14" s="2"/>
      <c r="D14" s="2"/>
      <c r="E14" s="2"/>
      <c r="F14" s="2"/>
      <c r="G14" s="2"/>
      <c r="H14" s="2"/>
      <c r="I14" s="2"/>
      <c r="J14" s="17">
        <v>228</v>
      </c>
      <c r="K14" s="17"/>
      <c r="L14" s="17">
        <v>220</v>
      </c>
      <c r="M14" s="21"/>
    </row>
    <row r="15" spans="1:13" x14ac:dyDescent="0.35">
      <c r="A15" s="2" t="s">
        <v>8</v>
      </c>
      <c r="B15" s="2"/>
      <c r="C15" s="2"/>
      <c r="D15" s="2"/>
      <c r="E15" s="2"/>
      <c r="F15" s="2"/>
      <c r="G15" s="2"/>
      <c r="H15" s="9"/>
      <c r="I15" s="2"/>
      <c r="J15" s="17">
        <v>60</v>
      </c>
      <c r="K15" s="17"/>
      <c r="L15" s="17">
        <v>40</v>
      </c>
      <c r="M15" s="18"/>
    </row>
    <row r="16" spans="1:13" x14ac:dyDescent="0.35">
      <c r="A16" s="2" t="s">
        <v>7</v>
      </c>
      <c r="B16" s="15"/>
      <c r="C16" s="15"/>
      <c r="D16" s="15"/>
      <c r="E16" s="16"/>
      <c r="F16" s="2"/>
      <c r="G16" s="15"/>
      <c r="H16" s="14"/>
      <c r="I16" s="2"/>
      <c r="J16" s="19">
        <v>104</v>
      </c>
      <c r="K16" s="13"/>
      <c r="L16" s="19">
        <v>52</v>
      </c>
      <c r="M16" s="18"/>
    </row>
    <row r="17" spans="1:13" x14ac:dyDescent="0.35">
      <c r="A17" s="3" t="s">
        <v>11</v>
      </c>
      <c r="B17" s="2"/>
      <c r="C17" s="2"/>
      <c r="D17" s="2"/>
      <c r="E17" s="2"/>
      <c r="F17" s="2"/>
      <c r="G17" s="2"/>
      <c r="H17" s="2"/>
      <c r="I17" s="2"/>
      <c r="J17" s="17">
        <v>404</v>
      </c>
      <c r="K17" s="17"/>
      <c r="L17" s="17">
        <v>320</v>
      </c>
      <c r="M17" s="18"/>
    </row>
    <row r="18" spans="1:13" x14ac:dyDescent="0.35">
      <c r="A18" s="3"/>
      <c r="B18" s="2"/>
      <c r="C18" s="2"/>
      <c r="D18" s="2"/>
      <c r="E18" s="2"/>
      <c r="F18" s="2"/>
      <c r="G18" s="2"/>
      <c r="H18" s="9"/>
      <c r="I18" s="2"/>
      <c r="J18" s="17"/>
      <c r="K18" s="17"/>
      <c r="L18" s="17"/>
      <c r="M18" s="18"/>
    </row>
    <row r="19" spans="1:13" ht="15" thickBot="1" x14ac:dyDescent="0.4">
      <c r="A19" s="22" t="s">
        <v>14</v>
      </c>
      <c r="B19" s="23"/>
      <c r="C19" s="23"/>
      <c r="D19" s="23"/>
      <c r="E19" s="23"/>
      <c r="F19" s="23"/>
      <c r="G19" s="23"/>
      <c r="H19" s="23"/>
      <c r="I19" s="23"/>
      <c r="J19" s="24">
        <v>512</v>
      </c>
      <c r="K19" s="24"/>
      <c r="L19" s="24">
        <v>420</v>
      </c>
      <c r="M19" s="21"/>
    </row>
    <row r="20" spans="1:13" x14ac:dyDescent="0.35">
      <c r="A20" s="3"/>
      <c r="B20" s="2"/>
      <c r="C20" s="2"/>
      <c r="D20" s="2"/>
      <c r="E20" s="2"/>
      <c r="F20" s="2"/>
      <c r="G20" s="2"/>
      <c r="H20" s="9"/>
      <c r="I20" s="21"/>
      <c r="J20" s="17"/>
      <c r="K20" s="17"/>
      <c r="L20" s="17"/>
      <c r="M20" s="21"/>
    </row>
    <row r="21" spans="1:13" x14ac:dyDescent="0.35">
      <c r="A21" s="1" t="s">
        <v>102</v>
      </c>
      <c r="B21" s="2"/>
      <c r="C21" s="2"/>
      <c r="D21" s="2"/>
      <c r="E21" s="2"/>
      <c r="F21" s="2"/>
      <c r="G21" s="2"/>
      <c r="H21" s="2"/>
      <c r="I21" s="21"/>
      <c r="J21" s="11"/>
      <c r="K21" s="11"/>
      <c r="L21" s="11"/>
      <c r="M21" s="21"/>
    </row>
    <row r="22" spans="1:13" x14ac:dyDescent="0.35">
      <c r="A22" s="3" t="s">
        <v>103</v>
      </c>
      <c r="B22" s="3"/>
      <c r="C22" s="3"/>
      <c r="D22" s="2"/>
      <c r="E22" s="2"/>
      <c r="F22" s="2"/>
      <c r="G22" s="2"/>
      <c r="H22" s="2"/>
      <c r="I22" s="21"/>
      <c r="J22" s="17">
        <v>244</v>
      </c>
      <c r="K22" s="17"/>
      <c r="L22" s="17">
        <v>220</v>
      </c>
      <c r="M22" s="21"/>
    </row>
    <row r="23" spans="1:13" x14ac:dyDescent="0.35">
      <c r="A23" s="3" t="s">
        <v>21</v>
      </c>
      <c r="B23" s="3"/>
      <c r="C23" s="3"/>
      <c r="D23" s="2"/>
      <c r="E23" s="2"/>
      <c r="F23" s="2"/>
      <c r="G23" s="2"/>
      <c r="H23" s="17"/>
      <c r="I23" s="21"/>
      <c r="J23" s="19">
        <v>152</v>
      </c>
      <c r="K23" s="17"/>
      <c r="L23" s="19">
        <v>124</v>
      </c>
      <c r="M23" s="21"/>
    </row>
    <row r="24" spans="1:13" x14ac:dyDescent="0.35">
      <c r="A24" s="3" t="s">
        <v>22</v>
      </c>
      <c r="B24" s="3"/>
      <c r="C24" s="3"/>
      <c r="D24" s="2"/>
      <c r="E24" s="2"/>
      <c r="F24" s="2"/>
      <c r="G24" s="2"/>
      <c r="H24" s="17"/>
      <c r="I24" s="21"/>
      <c r="J24" s="17">
        <v>396</v>
      </c>
      <c r="K24" s="17"/>
      <c r="L24" s="17">
        <v>344</v>
      </c>
      <c r="M24" s="21"/>
    </row>
    <row r="25" spans="1:13" x14ac:dyDescent="0.35">
      <c r="A25" s="3"/>
      <c r="B25" s="3"/>
      <c r="C25" s="3"/>
      <c r="D25" s="2"/>
      <c r="E25" s="2"/>
      <c r="F25" s="2"/>
      <c r="G25" s="2"/>
      <c r="H25" s="17"/>
      <c r="I25" s="21"/>
      <c r="J25" s="17"/>
      <c r="K25" s="17"/>
      <c r="L25" s="17"/>
      <c r="M25" s="21"/>
    </row>
    <row r="26" spans="1:13" x14ac:dyDescent="0.35">
      <c r="A26" s="1" t="s">
        <v>15</v>
      </c>
      <c r="B26" s="3"/>
      <c r="C26" s="3"/>
      <c r="D26" s="2"/>
      <c r="E26" s="2"/>
      <c r="F26" s="2"/>
      <c r="G26" s="2"/>
      <c r="H26" s="17"/>
      <c r="I26" s="21"/>
      <c r="J26" s="17"/>
      <c r="K26" s="17"/>
      <c r="L26" s="17"/>
      <c r="M26" s="21"/>
    </row>
    <row r="27" spans="1:13" x14ac:dyDescent="0.35">
      <c r="A27" s="3" t="s">
        <v>18</v>
      </c>
      <c r="B27" s="3"/>
      <c r="C27" s="2"/>
      <c r="D27" s="2"/>
      <c r="E27" s="2"/>
      <c r="F27" s="2"/>
      <c r="G27" s="2"/>
      <c r="H27" s="25"/>
      <c r="I27" s="21"/>
      <c r="J27" s="17">
        <v>24</v>
      </c>
      <c r="K27" s="17"/>
      <c r="L27" s="17">
        <v>0</v>
      </c>
      <c r="M27" s="21"/>
    </row>
    <row r="28" spans="1:13" x14ac:dyDescent="0.35">
      <c r="A28" s="3" t="s">
        <v>17</v>
      </c>
      <c r="B28" s="2"/>
      <c r="C28" s="2"/>
      <c r="D28" s="2"/>
      <c r="E28" s="2"/>
      <c r="F28" s="2"/>
      <c r="G28" s="2"/>
      <c r="H28" s="2"/>
      <c r="I28" s="21"/>
      <c r="J28" s="17">
        <v>16</v>
      </c>
      <c r="K28" s="17"/>
      <c r="L28" s="17">
        <v>20</v>
      </c>
      <c r="M28" s="21"/>
    </row>
    <row r="29" spans="1:13" x14ac:dyDescent="0.35">
      <c r="A29" s="3" t="s">
        <v>16</v>
      </c>
      <c r="B29" s="2"/>
      <c r="C29" s="2"/>
      <c r="D29" s="2"/>
      <c r="E29" s="2"/>
      <c r="F29" s="2"/>
      <c r="G29" s="2"/>
      <c r="H29" s="2"/>
      <c r="I29" s="21"/>
      <c r="J29" s="19">
        <v>76</v>
      </c>
      <c r="K29" s="17"/>
      <c r="L29" s="19">
        <v>56</v>
      </c>
      <c r="M29" s="21"/>
    </row>
    <row r="30" spans="1:13" x14ac:dyDescent="0.35">
      <c r="A30" s="3" t="s">
        <v>19</v>
      </c>
      <c r="B30" s="3"/>
      <c r="C30" s="2"/>
      <c r="D30" s="2"/>
      <c r="E30" s="2"/>
      <c r="F30" s="2"/>
      <c r="G30" s="2"/>
      <c r="H30" s="25"/>
      <c r="I30" s="21"/>
      <c r="J30" s="17">
        <v>116</v>
      </c>
      <c r="K30" s="17"/>
      <c r="L30" s="17">
        <v>76</v>
      </c>
      <c r="M30" s="21"/>
    </row>
    <row r="31" spans="1:13" x14ac:dyDescent="0.35">
      <c r="A31" s="3"/>
      <c r="B31" s="3"/>
      <c r="C31" s="3"/>
      <c r="D31" s="2"/>
      <c r="E31" s="2"/>
      <c r="F31" s="2"/>
      <c r="G31" s="2"/>
      <c r="H31" s="17"/>
      <c r="I31" s="21"/>
      <c r="J31" s="17"/>
      <c r="K31" s="17"/>
      <c r="L31" s="17"/>
      <c r="M31" s="21"/>
    </row>
    <row r="32" spans="1:13" ht="16.5" thickBot="1" x14ac:dyDescent="0.4">
      <c r="A32" s="22" t="s">
        <v>23</v>
      </c>
      <c r="B32" s="22"/>
      <c r="C32" s="22"/>
      <c r="D32" s="26"/>
      <c r="E32" s="26"/>
      <c r="F32" s="26"/>
      <c r="G32" s="26"/>
      <c r="H32" s="27"/>
      <c r="I32" s="28"/>
      <c r="J32" s="24">
        <v>512</v>
      </c>
      <c r="K32" s="24"/>
      <c r="L32" s="24">
        <v>420</v>
      </c>
      <c r="M32" s="29"/>
    </row>
    <row r="33" spans="1:13" x14ac:dyDescent="0.35">
      <c r="A33" s="3"/>
      <c r="B33" s="3"/>
      <c r="C33" s="3"/>
      <c r="D33" s="2"/>
      <c r="E33" s="2"/>
      <c r="F33" s="2"/>
      <c r="G33" s="2"/>
      <c r="H33" s="17"/>
      <c r="I33" s="21"/>
      <c r="J33" s="21"/>
      <c r="K33" s="2"/>
      <c r="L33" s="21"/>
      <c r="M33" s="21"/>
    </row>
    <row r="34" spans="1:13" ht="15" thickBot="1" x14ac:dyDescent="0.4">
      <c r="A34" s="4"/>
      <c r="B34" s="4"/>
      <c r="C34" s="4"/>
      <c r="D34" s="5"/>
      <c r="E34" s="5"/>
      <c r="F34" s="5"/>
      <c r="G34" s="5"/>
      <c r="H34" s="30"/>
      <c r="I34" s="31"/>
      <c r="J34" s="31"/>
      <c r="K34" s="2"/>
      <c r="L34" s="21"/>
      <c r="M34" s="21"/>
    </row>
    <row r="35" spans="1:13" ht="15" thickBot="1" x14ac:dyDescent="0.4">
      <c r="A35" s="6" t="s">
        <v>109</v>
      </c>
      <c r="B35" s="7"/>
      <c r="C35" s="7"/>
      <c r="D35" s="7"/>
      <c r="E35" s="7"/>
      <c r="F35" s="7"/>
      <c r="G35" s="7"/>
      <c r="H35" s="7"/>
      <c r="I35" s="7"/>
      <c r="J35" s="46" t="s">
        <v>106</v>
      </c>
      <c r="K35" s="8"/>
      <c r="L35" s="8"/>
      <c r="M35" s="21"/>
    </row>
    <row r="36" spans="1:13" x14ac:dyDescent="0.35">
      <c r="A36" s="3"/>
      <c r="B36" s="3"/>
      <c r="C36" s="3"/>
      <c r="D36" s="2"/>
      <c r="E36" s="2"/>
      <c r="F36" s="2"/>
      <c r="G36" s="2"/>
      <c r="H36" s="17"/>
      <c r="I36" s="21"/>
      <c r="J36" s="21"/>
      <c r="K36" s="2"/>
      <c r="L36" s="21"/>
      <c r="M36" s="21"/>
    </row>
    <row r="37" spans="1:13" x14ac:dyDescent="0.35">
      <c r="A37" s="3" t="s">
        <v>115</v>
      </c>
      <c r="B37" s="3"/>
      <c r="C37" s="3"/>
      <c r="D37" s="2"/>
      <c r="E37" s="2"/>
      <c r="F37" s="2"/>
      <c r="G37" s="2"/>
      <c r="H37" s="17"/>
      <c r="I37" s="21"/>
      <c r="J37" s="17">
        <f>324+260</f>
        <v>584</v>
      </c>
      <c r="K37" s="2"/>
      <c r="L37" s="21"/>
      <c r="M37" s="21"/>
    </row>
    <row r="38" spans="1:13" x14ac:dyDescent="0.35">
      <c r="A38" s="3" t="s">
        <v>25</v>
      </c>
      <c r="B38" s="3"/>
      <c r="C38" s="3"/>
      <c r="D38" s="2"/>
      <c r="E38" s="2"/>
      <c r="F38" s="2"/>
      <c r="G38" s="2"/>
      <c r="H38" s="17"/>
      <c r="I38" s="29"/>
      <c r="J38" s="17">
        <v>24</v>
      </c>
      <c r="K38" s="2"/>
      <c r="L38" s="29"/>
      <c r="M38" s="29"/>
    </row>
    <row r="39" spans="1:13" x14ac:dyDescent="0.35">
      <c r="A39" s="3"/>
      <c r="B39" s="3"/>
      <c r="C39" s="3"/>
      <c r="D39" s="2"/>
      <c r="E39" s="2"/>
      <c r="F39" s="2"/>
      <c r="G39" s="2"/>
      <c r="H39" s="17"/>
      <c r="I39" s="21"/>
      <c r="J39" s="21"/>
      <c r="K39" s="2"/>
      <c r="L39" s="21"/>
      <c r="M39" s="21"/>
    </row>
    <row r="40" spans="1:13" x14ac:dyDescent="0.35">
      <c r="A40" s="3" t="s">
        <v>26</v>
      </c>
      <c r="B40" s="2"/>
      <c r="C40" s="2"/>
      <c r="D40" s="2"/>
      <c r="E40" s="2"/>
      <c r="F40" s="2"/>
      <c r="G40" s="2"/>
      <c r="H40" s="2"/>
      <c r="I40" s="21"/>
      <c r="J40" s="17">
        <v>-280</v>
      </c>
      <c r="K40" s="2"/>
      <c r="L40" s="21"/>
      <c r="M40" s="21"/>
    </row>
    <row r="41" spans="1:13" x14ac:dyDescent="0.35">
      <c r="A41" s="3" t="s">
        <v>27</v>
      </c>
      <c r="B41" s="3"/>
      <c r="C41" s="3"/>
      <c r="D41" s="2"/>
      <c r="E41" s="2"/>
      <c r="F41" s="2"/>
      <c r="G41" s="2"/>
      <c r="H41" s="17"/>
      <c r="I41" s="21"/>
      <c r="J41" s="17">
        <v>-28</v>
      </c>
      <c r="K41" s="2"/>
      <c r="L41" s="21"/>
      <c r="M41" s="21"/>
    </row>
    <row r="42" spans="1:13" x14ac:dyDescent="0.35">
      <c r="A42" s="3" t="s">
        <v>28</v>
      </c>
      <c r="B42" s="3"/>
      <c r="C42" s="2"/>
      <c r="D42" s="2"/>
      <c r="E42" s="2"/>
      <c r="F42" s="2"/>
      <c r="G42" s="2"/>
      <c r="H42" s="17"/>
      <c r="I42" s="21"/>
      <c r="J42" s="17">
        <v>-200</v>
      </c>
      <c r="K42" s="2"/>
      <c r="L42" s="21"/>
      <c r="M42" s="21"/>
    </row>
    <row r="43" spans="1:13" x14ac:dyDescent="0.35">
      <c r="A43" s="3" t="s">
        <v>29</v>
      </c>
      <c r="B43" s="3"/>
      <c r="C43" s="3"/>
      <c r="D43" s="2"/>
      <c r="E43" s="2"/>
      <c r="F43" s="2"/>
      <c r="G43" s="2"/>
      <c r="H43" s="17"/>
      <c r="I43" s="21"/>
      <c r="J43" s="17">
        <v>-20</v>
      </c>
      <c r="K43" s="2"/>
      <c r="L43" s="21"/>
      <c r="M43" s="21"/>
    </row>
    <row r="44" spans="1:13" x14ac:dyDescent="0.35">
      <c r="A44" s="3" t="s">
        <v>30</v>
      </c>
      <c r="B44" s="3"/>
      <c r="C44" s="3"/>
      <c r="D44" s="2"/>
      <c r="E44" s="2"/>
      <c r="F44" s="2"/>
      <c r="G44" s="2"/>
      <c r="H44" s="17"/>
      <c r="I44" s="21"/>
      <c r="J44" s="17">
        <v>-12</v>
      </c>
      <c r="K44" s="2"/>
      <c r="L44" s="21"/>
      <c r="M44" s="21"/>
    </row>
    <row r="45" spans="1:13" x14ac:dyDescent="0.35">
      <c r="A45" s="32" t="s">
        <v>31</v>
      </c>
      <c r="B45" s="33"/>
      <c r="C45" s="33"/>
      <c r="D45" s="33"/>
      <c r="E45" s="33"/>
      <c r="F45" s="33"/>
      <c r="G45" s="33"/>
      <c r="H45" s="33"/>
      <c r="I45" s="34"/>
      <c r="J45" s="19">
        <v>-16</v>
      </c>
      <c r="K45" s="2"/>
      <c r="L45" s="21"/>
      <c r="M45" s="21"/>
    </row>
    <row r="46" spans="1:13" x14ac:dyDescent="0.35">
      <c r="A46" s="3"/>
      <c r="B46" s="2"/>
      <c r="C46" s="2"/>
      <c r="D46" s="2"/>
      <c r="E46" s="2"/>
      <c r="F46" s="2"/>
      <c r="G46" s="2"/>
      <c r="H46" s="2"/>
      <c r="I46" s="21"/>
      <c r="J46" s="17"/>
      <c r="K46" s="2"/>
      <c r="L46" s="21"/>
      <c r="M46" s="21"/>
    </row>
    <row r="47" spans="1:13" x14ac:dyDescent="0.35">
      <c r="A47" s="35" t="s">
        <v>99</v>
      </c>
      <c r="B47" s="36"/>
      <c r="C47" s="35"/>
      <c r="D47" s="37"/>
      <c r="E47" s="37"/>
      <c r="F47" s="37"/>
      <c r="G47" s="37"/>
      <c r="H47" s="38"/>
      <c r="I47" s="39"/>
      <c r="J47" s="39"/>
      <c r="K47" s="37"/>
      <c r="L47" s="39"/>
      <c r="M47" s="39"/>
    </row>
    <row r="48" spans="1:13" x14ac:dyDescent="0.35">
      <c r="A48" s="35" t="s">
        <v>110</v>
      </c>
      <c r="B48" s="36"/>
      <c r="C48" s="37"/>
      <c r="D48" s="37"/>
      <c r="E48" s="37"/>
      <c r="F48" s="37"/>
      <c r="G48" s="37"/>
      <c r="H48" s="37"/>
      <c r="I48" s="39"/>
      <c r="J48" s="39"/>
      <c r="K48" s="37"/>
      <c r="L48" s="39"/>
      <c r="M48" s="39"/>
    </row>
    <row r="49" spans="1:24" x14ac:dyDescent="0.35">
      <c r="A49" s="35" t="s">
        <v>111</v>
      </c>
      <c r="B49" s="37"/>
      <c r="C49" s="37"/>
      <c r="D49" s="37"/>
      <c r="E49" s="37"/>
      <c r="F49" s="37"/>
      <c r="G49" s="37"/>
      <c r="H49" s="37"/>
      <c r="I49" s="40"/>
      <c r="J49" s="41"/>
      <c r="K49" s="37"/>
      <c r="L49" s="37"/>
      <c r="M49" s="37"/>
    </row>
    <row r="50" spans="1:24" x14ac:dyDescent="0.35">
      <c r="A50" s="42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</row>
    <row r="51" spans="1:24" x14ac:dyDescent="0.35">
      <c r="A51" s="43" t="s">
        <v>112</v>
      </c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5"/>
      <c r="M51" s="37"/>
    </row>
    <row r="52" spans="1:24" x14ac:dyDescent="0.35">
      <c r="A52" s="42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5"/>
      <c r="M52" s="37"/>
      <c r="O52" s="50"/>
      <c r="P52" s="50"/>
    </row>
    <row r="53" spans="1:24" x14ac:dyDescent="0.35">
      <c r="A53" s="42" t="s">
        <v>32</v>
      </c>
      <c r="B53" s="37" t="s">
        <v>117</v>
      </c>
      <c r="C53" s="37"/>
      <c r="D53" s="37"/>
      <c r="E53" s="37"/>
      <c r="F53" s="37"/>
      <c r="G53" s="37"/>
      <c r="H53" s="37"/>
      <c r="I53" s="44"/>
      <c r="J53" s="44"/>
      <c r="K53" s="37"/>
      <c r="L53" s="37"/>
      <c r="M53" s="37"/>
      <c r="O53" s="50"/>
      <c r="P53" s="61"/>
      <c r="Q53" s="68" t="s">
        <v>53</v>
      </c>
      <c r="R53" s="69"/>
      <c r="S53" s="61"/>
      <c r="T53" s="61"/>
    </row>
    <row r="54" spans="1:24" x14ac:dyDescent="0.35">
      <c r="A54" s="42"/>
      <c r="B54" s="90" t="s">
        <v>0</v>
      </c>
      <c r="C54" s="45">
        <v>260</v>
      </c>
      <c r="D54" s="45"/>
      <c r="E54" s="37"/>
      <c r="F54" s="37"/>
      <c r="G54" s="37"/>
      <c r="H54" s="44"/>
      <c r="I54" s="44"/>
      <c r="J54" s="44"/>
      <c r="K54" s="37"/>
      <c r="L54" s="37"/>
      <c r="M54" s="37"/>
      <c r="O54" s="50"/>
      <c r="P54" s="60" t="s">
        <v>51</v>
      </c>
      <c r="Q54" s="66">
        <v>40</v>
      </c>
      <c r="R54" s="70"/>
      <c r="S54" s="61"/>
      <c r="T54" s="61"/>
    </row>
    <row r="55" spans="1:24" x14ac:dyDescent="0.35">
      <c r="A55" s="42"/>
      <c r="B55" s="41" t="s">
        <v>1</v>
      </c>
      <c r="C55" s="89">
        <v>280</v>
      </c>
      <c r="E55" s="37"/>
      <c r="F55" s="37"/>
      <c r="G55" s="37"/>
      <c r="H55" s="44"/>
      <c r="I55" s="44"/>
      <c r="J55" s="44"/>
      <c r="K55" s="37"/>
      <c r="L55" s="37"/>
      <c r="M55" s="37"/>
      <c r="O55" s="50"/>
      <c r="P55" s="60" t="s">
        <v>54</v>
      </c>
      <c r="Q55" s="71">
        <f>Q56-Q54+R55</f>
        <v>604</v>
      </c>
      <c r="R55" s="72">
        <v>584</v>
      </c>
      <c r="S55" s="61" t="s">
        <v>55</v>
      </c>
      <c r="T55" s="61"/>
    </row>
    <row r="56" spans="1:24" x14ac:dyDescent="0.35">
      <c r="A56" s="42"/>
      <c r="B56" s="41" t="s">
        <v>2</v>
      </c>
      <c r="C56" s="45">
        <v>220</v>
      </c>
      <c r="D56" s="45"/>
      <c r="E56" s="37"/>
      <c r="F56" s="37"/>
      <c r="G56" s="37"/>
      <c r="H56" s="37"/>
      <c r="I56" s="37"/>
      <c r="J56" s="37"/>
      <c r="K56" s="37"/>
      <c r="L56" s="37"/>
      <c r="M56" s="37"/>
      <c r="O56" s="50"/>
      <c r="P56" s="60" t="s">
        <v>52</v>
      </c>
      <c r="Q56" s="66">
        <v>60</v>
      </c>
      <c r="R56" s="67"/>
      <c r="S56" s="61"/>
      <c r="T56" s="61"/>
    </row>
    <row r="57" spans="1:24" x14ac:dyDescent="0.35">
      <c r="A57" s="42"/>
      <c r="B57" s="41" t="s">
        <v>3</v>
      </c>
      <c r="C57" s="45">
        <v>300</v>
      </c>
      <c r="D57" s="45"/>
      <c r="E57" s="37"/>
      <c r="F57" s="37"/>
      <c r="G57" s="37"/>
      <c r="H57" s="37"/>
      <c r="I57" s="37"/>
      <c r="J57" s="37"/>
      <c r="K57" s="37"/>
      <c r="L57" s="37"/>
      <c r="M57" s="37"/>
      <c r="O57" s="50"/>
      <c r="P57" s="61"/>
      <c r="Q57" s="61"/>
      <c r="R57" s="62"/>
      <c r="S57" s="61"/>
      <c r="T57" s="61"/>
    </row>
    <row r="58" spans="1:24" x14ac:dyDescent="0.35">
      <c r="A58" s="42"/>
      <c r="B58" s="41" t="s">
        <v>4</v>
      </c>
      <c r="C58" s="37" t="s">
        <v>5</v>
      </c>
      <c r="D58" s="37"/>
      <c r="E58" s="37"/>
      <c r="F58" s="37"/>
      <c r="G58" s="37"/>
      <c r="H58" s="37"/>
      <c r="I58" s="37"/>
      <c r="J58" s="37"/>
      <c r="K58" s="37"/>
      <c r="L58" s="37"/>
      <c r="M58" s="37"/>
      <c r="O58" s="61"/>
      <c r="P58" s="61"/>
    </row>
    <row r="59" spans="1:24" x14ac:dyDescent="0.35">
      <c r="A59" s="42"/>
      <c r="B59" s="41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O59" s="61"/>
      <c r="P59" s="61"/>
    </row>
    <row r="60" spans="1:24" x14ac:dyDescent="0.35">
      <c r="A60" s="42" t="s">
        <v>33</v>
      </c>
      <c r="B60" s="37" t="s">
        <v>35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O60" s="61"/>
      <c r="P60" s="61"/>
      <c r="Q60" s="64"/>
      <c r="R60" s="64" t="s">
        <v>58</v>
      </c>
      <c r="S60" s="62"/>
    </row>
    <row r="61" spans="1:24" x14ac:dyDescent="0.35">
      <c r="A61" s="42"/>
      <c r="B61" s="41" t="s">
        <v>0</v>
      </c>
      <c r="C61" s="45">
        <v>280</v>
      </c>
      <c r="D61" s="45"/>
      <c r="E61" s="37"/>
      <c r="F61" s="37"/>
      <c r="G61" s="37"/>
      <c r="H61" s="37"/>
      <c r="I61" s="37"/>
      <c r="J61" s="37"/>
      <c r="K61" s="37"/>
      <c r="L61" s="37"/>
      <c r="M61" s="37"/>
      <c r="O61" s="61"/>
      <c r="P61" s="61"/>
      <c r="Q61" s="61"/>
      <c r="R61" s="75">
        <v>56</v>
      </c>
      <c r="S61" s="62" t="s">
        <v>51</v>
      </c>
      <c r="U61" s="63"/>
      <c r="V61" s="62"/>
      <c r="W61" s="63"/>
      <c r="X61" s="61"/>
    </row>
    <row r="62" spans="1:24" x14ac:dyDescent="0.35">
      <c r="A62" s="42"/>
      <c r="B62" s="41" t="s">
        <v>1</v>
      </c>
      <c r="C62" s="45">
        <v>260</v>
      </c>
      <c r="D62" s="45"/>
      <c r="E62" s="37"/>
      <c r="F62" s="37"/>
      <c r="G62" s="37"/>
      <c r="H62" s="37"/>
      <c r="I62" s="37"/>
      <c r="J62" s="37"/>
      <c r="K62" s="37"/>
      <c r="L62" s="37"/>
      <c r="M62" s="37"/>
      <c r="O62" s="61"/>
      <c r="P62" s="60" t="s">
        <v>59</v>
      </c>
      <c r="Q62" s="76">
        <v>280</v>
      </c>
      <c r="R62" s="74">
        <v>300</v>
      </c>
      <c r="S62" s="62" t="s">
        <v>60</v>
      </c>
      <c r="U62" s="63"/>
      <c r="V62" s="62"/>
      <c r="W62" s="63"/>
      <c r="X62" s="61"/>
    </row>
    <row r="63" spans="1:24" x14ac:dyDescent="0.35">
      <c r="A63" s="42"/>
      <c r="B63" s="41" t="s">
        <v>2</v>
      </c>
      <c r="C63" s="45">
        <v>340</v>
      </c>
      <c r="D63" s="45"/>
      <c r="E63" s="37"/>
      <c r="F63" s="37"/>
      <c r="G63" s="37"/>
      <c r="H63" s="37"/>
      <c r="I63" s="37"/>
      <c r="J63" s="37"/>
      <c r="K63" s="37"/>
      <c r="L63" s="37"/>
      <c r="M63" s="37"/>
      <c r="O63" s="61"/>
      <c r="P63" s="61"/>
      <c r="Q63" s="61"/>
      <c r="R63" s="77">
        <v>76</v>
      </c>
      <c r="S63" s="62" t="s">
        <v>52</v>
      </c>
      <c r="U63" s="61"/>
      <c r="V63" s="62"/>
      <c r="W63" s="63"/>
      <c r="X63" s="61"/>
    </row>
    <row r="64" spans="1:24" x14ac:dyDescent="0.35">
      <c r="A64" s="42"/>
      <c r="B64" s="41" t="s">
        <v>3</v>
      </c>
      <c r="C64" s="89">
        <v>300</v>
      </c>
      <c r="D64" s="45"/>
      <c r="E64" s="37"/>
      <c r="F64" s="37"/>
      <c r="G64" s="37"/>
      <c r="H64" s="37"/>
      <c r="I64" s="37"/>
      <c r="J64" s="37"/>
      <c r="K64" s="37"/>
      <c r="L64" s="37"/>
      <c r="M64" s="37"/>
      <c r="T64" s="61"/>
      <c r="U64" s="61"/>
      <c r="V64" s="62"/>
      <c r="W64" s="63"/>
      <c r="X64" s="61"/>
    </row>
    <row r="65" spans="1:24" x14ac:dyDescent="0.35">
      <c r="A65" s="42"/>
      <c r="B65" s="41" t="s">
        <v>4</v>
      </c>
      <c r="C65" s="37" t="s">
        <v>5</v>
      </c>
      <c r="D65" s="37"/>
      <c r="E65" s="37"/>
      <c r="F65" s="37"/>
      <c r="G65" s="37"/>
      <c r="H65" s="37"/>
      <c r="I65" s="37"/>
      <c r="J65" s="37"/>
      <c r="K65" s="37"/>
      <c r="L65" s="37"/>
      <c r="M65" s="37"/>
      <c r="T65" s="61"/>
      <c r="U65" s="61"/>
    </row>
    <row r="66" spans="1:24" x14ac:dyDescent="0.35">
      <c r="A66" s="42"/>
      <c r="B66" s="41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T66" s="61"/>
      <c r="U66" s="61"/>
    </row>
    <row r="67" spans="1:24" x14ac:dyDescent="0.35">
      <c r="A67" s="42" t="s">
        <v>34</v>
      </c>
      <c r="B67" s="37" t="s">
        <v>37</v>
      </c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O67" s="61"/>
      <c r="P67" s="61"/>
      <c r="Q67" s="69" t="s">
        <v>9</v>
      </c>
      <c r="R67" s="69"/>
      <c r="S67" s="61"/>
      <c r="T67" s="61"/>
      <c r="U67" s="61"/>
    </row>
    <row r="68" spans="1:24" x14ac:dyDescent="0.35">
      <c r="A68" s="42"/>
      <c r="B68" s="41" t="s">
        <v>0</v>
      </c>
      <c r="C68" s="89">
        <v>292</v>
      </c>
      <c r="E68" s="37"/>
      <c r="F68" s="37"/>
      <c r="G68" s="37"/>
      <c r="H68" s="37"/>
      <c r="I68" s="37"/>
      <c r="J68" s="37"/>
      <c r="K68" s="37"/>
      <c r="L68" s="37"/>
      <c r="M68" s="37"/>
      <c r="P68" s="60" t="s">
        <v>51</v>
      </c>
      <c r="Q68" s="66">
        <v>220</v>
      </c>
      <c r="R68" s="70"/>
      <c r="S68" s="61"/>
      <c r="U68" s="61"/>
    </row>
    <row r="69" spans="1:24" x14ac:dyDescent="0.35">
      <c r="A69" s="42"/>
      <c r="B69" s="41" t="s">
        <v>1</v>
      </c>
      <c r="C69" s="45">
        <v>300</v>
      </c>
      <c r="D69" s="45"/>
      <c r="E69" s="37"/>
      <c r="F69" s="37"/>
      <c r="G69" s="37"/>
      <c r="H69" s="37"/>
      <c r="I69" s="37"/>
      <c r="J69" s="37"/>
      <c r="K69" s="37"/>
      <c r="L69" s="37"/>
      <c r="M69" s="37"/>
      <c r="P69" s="60" t="s">
        <v>56</v>
      </c>
      <c r="Q69" s="73">
        <v>300</v>
      </c>
      <c r="R69" s="74">
        <v>292</v>
      </c>
      <c r="S69" s="61" t="s">
        <v>57</v>
      </c>
    </row>
    <row r="70" spans="1:24" x14ac:dyDescent="0.35">
      <c r="A70" s="42"/>
      <c r="B70" s="41" t="s">
        <v>2</v>
      </c>
      <c r="C70" s="45">
        <v>308</v>
      </c>
      <c r="D70" s="45"/>
      <c r="E70" s="37"/>
      <c r="F70" s="37"/>
      <c r="G70" s="37"/>
      <c r="H70" s="37"/>
      <c r="I70" s="37"/>
      <c r="J70" s="37"/>
      <c r="K70" s="37"/>
      <c r="L70" s="37"/>
      <c r="M70" s="37"/>
      <c r="P70" s="60" t="s">
        <v>52</v>
      </c>
      <c r="Q70" s="66">
        <v>228</v>
      </c>
      <c r="R70" s="67"/>
      <c r="S70" s="61"/>
      <c r="W70" s="63"/>
      <c r="X70" s="61"/>
    </row>
    <row r="71" spans="1:24" x14ac:dyDescent="0.35">
      <c r="A71" s="42"/>
      <c r="B71" s="41" t="s">
        <v>3</v>
      </c>
      <c r="C71" s="45">
        <v>284</v>
      </c>
      <c r="D71" s="45"/>
      <c r="E71" s="37"/>
      <c r="F71" s="37"/>
      <c r="G71" s="37"/>
      <c r="H71" s="37"/>
      <c r="I71" s="37"/>
      <c r="J71" s="37"/>
      <c r="K71" s="37"/>
      <c r="L71" s="37"/>
      <c r="M71" s="37"/>
      <c r="Q71" s="63"/>
      <c r="R71" s="61"/>
      <c r="W71" s="63"/>
      <c r="X71" s="61"/>
    </row>
    <row r="72" spans="1:24" x14ac:dyDescent="0.35">
      <c r="A72" s="42"/>
      <c r="B72" s="41" t="s">
        <v>4</v>
      </c>
      <c r="C72" s="37" t="s">
        <v>5</v>
      </c>
      <c r="D72" s="37"/>
      <c r="E72" s="37"/>
      <c r="F72" s="37"/>
      <c r="G72" s="37"/>
      <c r="H72" s="37"/>
      <c r="I72" s="37"/>
      <c r="J72" s="37"/>
      <c r="K72" s="37"/>
      <c r="L72" s="37"/>
      <c r="M72" s="37"/>
      <c r="O72" s="92"/>
      <c r="Q72" s="92"/>
      <c r="R72" s="62"/>
      <c r="S72" s="61"/>
      <c r="T72" s="61"/>
      <c r="U72" s="63"/>
      <c r="V72" s="62"/>
      <c r="W72" s="63"/>
      <c r="X72" s="61"/>
    </row>
    <row r="73" spans="1:24" x14ac:dyDescent="0.35">
      <c r="I73" s="37"/>
      <c r="J73" s="37"/>
      <c r="K73" s="37"/>
      <c r="L73" s="37"/>
      <c r="M73" s="37"/>
      <c r="O73" s="93"/>
      <c r="Q73" s="92"/>
      <c r="R73" s="62"/>
      <c r="S73" s="61"/>
      <c r="T73" s="61"/>
      <c r="U73" s="63"/>
      <c r="V73" s="62"/>
      <c r="W73" s="63"/>
      <c r="X73" s="61"/>
    </row>
    <row r="74" spans="1:24" x14ac:dyDescent="0.35">
      <c r="A74" s="42" t="s">
        <v>36</v>
      </c>
      <c r="B74" s="37" t="s">
        <v>39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O74" s="93"/>
      <c r="P74" s="61"/>
      <c r="Q74" s="68" t="s">
        <v>61</v>
      </c>
      <c r="R74" s="79"/>
      <c r="S74" s="61"/>
      <c r="T74" s="61"/>
      <c r="U74" s="63"/>
      <c r="V74" s="62"/>
      <c r="W74" s="63"/>
      <c r="X74" s="61"/>
    </row>
    <row r="75" spans="1:24" x14ac:dyDescent="0.35">
      <c r="A75" s="42"/>
      <c r="B75" s="41" t="s">
        <v>0</v>
      </c>
      <c r="C75" s="45">
        <v>28</v>
      </c>
      <c r="D75" s="45"/>
      <c r="E75" s="37"/>
      <c r="F75" s="37"/>
      <c r="G75" s="37"/>
      <c r="H75" s="37"/>
      <c r="I75" s="37"/>
      <c r="J75" s="37"/>
      <c r="K75" s="37"/>
      <c r="L75" s="37"/>
      <c r="M75" s="37"/>
      <c r="O75" s="93"/>
      <c r="P75" s="60" t="s">
        <v>51</v>
      </c>
      <c r="Q75" s="66">
        <v>100</v>
      </c>
      <c r="R75" s="82"/>
      <c r="S75" s="61"/>
      <c r="T75" s="61"/>
      <c r="U75" s="63"/>
      <c r="V75" s="62"/>
      <c r="W75" s="63"/>
      <c r="X75" s="61"/>
    </row>
    <row r="76" spans="1:24" x14ac:dyDescent="0.35">
      <c r="A76" s="42"/>
      <c r="B76" s="41" t="s">
        <v>1</v>
      </c>
      <c r="C76" s="45">
        <v>24</v>
      </c>
      <c r="D76" s="45"/>
      <c r="E76" s="37"/>
      <c r="F76" s="37"/>
      <c r="G76" s="37"/>
      <c r="H76" s="37"/>
      <c r="I76" s="37"/>
      <c r="J76" s="37"/>
      <c r="K76" s="37"/>
      <c r="L76" s="37"/>
      <c r="M76" s="37"/>
      <c r="O76" s="93"/>
      <c r="P76" s="60" t="s">
        <v>62</v>
      </c>
      <c r="Q76" s="80">
        <v>28</v>
      </c>
      <c r="R76" s="74">
        <v>20</v>
      </c>
      <c r="S76" s="61" t="s">
        <v>63</v>
      </c>
      <c r="T76" s="61"/>
      <c r="U76" s="63"/>
      <c r="V76" s="62"/>
      <c r="W76" s="63"/>
      <c r="X76" s="61"/>
    </row>
    <row r="77" spans="1:24" x14ac:dyDescent="0.35">
      <c r="A77" s="42"/>
      <c r="B77" s="41" t="s">
        <v>2</v>
      </c>
      <c r="C77" s="45">
        <v>40</v>
      </c>
      <c r="D77" s="45"/>
      <c r="E77" s="37"/>
      <c r="F77" s="37"/>
      <c r="G77" s="37"/>
      <c r="H77" s="37"/>
      <c r="I77" s="37"/>
      <c r="J77" s="37"/>
      <c r="K77" s="37"/>
      <c r="L77" s="37"/>
      <c r="M77" s="37"/>
      <c r="O77" s="93"/>
      <c r="P77" s="60" t="s">
        <v>52</v>
      </c>
      <c r="Q77" s="66">
        <v>108</v>
      </c>
      <c r="R77" s="62"/>
      <c r="S77" s="61"/>
      <c r="T77" s="61"/>
      <c r="U77" s="63"/>
      <c r="V77" s="62"/>
      <c r="W77" s="63"/>
      <c r="X77" s="61"/>
    </row>
    <row r="78" spans="1:24" x14ac:dyDescent="0.35">
      <c r="A78" s="42"/>
      <c r="B78" s="41" t="s">
        <v>3</v>
      </c>
      <c r="C78" s="45">
        <v>32</v>
      </c>
      <c r="D78" s="45"/>
      <c r="E78" s="37"/>
      <c r="F78" s="37"/>
      <c r="G78" s="37"/>
      <c r="H78" s="37"/>
      <c r="I78" s="37"/>
      <c r="J78" s="37"/>
      <c r="K78" s="37"/>
      <c r="L78" s="37"/>
      <c r="M78" s="37"/>
      <c r="O78" s="81">
        <v>20</v>
      </c>
      <c r="Q78" s="92"/>
      <c r="R78" s="78"/>
      <c r="S78" s="61"/>
      <c r="T78" s="61"/>
      <c r="U78" s="63"/>
      <c r="V78" s="62"/>
      <c r="W78" s="63"/>
      <c r="X78" s="61"/>
    </row>
    <row r="79" spans="1:24" x14ac:dyDescent="0.35">
      <c r="A79" s="42"/>
      <c r="B79" s="41" t="s">
        <v>4</v>
      </c>
      <c r="C79" s="91" t="s">
        <v>5</v>
      </c>
      <c r="D79" s="37"/>
      <c r="E79" s="37"/>
      <c r="F79" s="37"/>
      <c r="G79" s="37"/>
      <c r="H79" s="37"/>
      <c r="I79" s="37"/>
      <c r="J79" s="37"/>
      <c r="K79" s="37"/>
      <c r="L79" s="37"/>
      <c r="M79" s="37"/>
      <c r="O79" s="93"/>
      <c r="Q79" s="92"/>
      <c r="R79" s="78"/>
      <c r="S79" s="61"/>
      <c r="T79" s="61"/>
      <c r="U79" s="63"/>
      <c r="V79" s="62"/>
      <c r="W79" s="63"/>
      <c r="X79" s="61"/>
    </row>
    <row r="80" spans="1:24" x14ac:dyDescent="0.35">
      <c r="A80" s="42"/>
      <c r="B80" s="41"/>
      <c r="C80" s="45"/>
      <c r="D80" s="45"/>
      <c r="E80" s="37"/>
      <c r="F80" s="37"/>
      <c r="G80" s="37"/>
      <c r="H80" s="37"/>
      <c r="I80" s="37"/>
      <c r="J80" s="37"/>
      <c r="K80" s="37"/>
      <c r="L80" s="37"/>
      <c r="M80" s="37"/>
      <c r="U80" s="63"/>
      <c r="V80" s="62"/>
      <c r="W80" s="63"/>
      <c r="X80" s="61"/>
    </row>
    <row r="81" spans="1:24" x14ac:dyDescent="0.35">
      <c r="A81" s="42" t="s">
        <v>38</v>
      </c>
      <c r="B81" s="37" t="s">
        <v>41</v>
      </c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O81" s="93"/>
      <c r="Q81" s="92"/>
      <c r="R81" s="62"/>
      <c r="S81" s="61"/>
      <c r="T81" s="61"/>
      <c r="U81" s="63"/>
      <c r="V81" s="62"/>
      <c r="W81" s="63"/>
      <c r="X81" s="61"/>
    </row>
    <row r="82" spans="1:24" x14ac:dyDescent="0.35">
      <c r="A82" s="42"/>
      <c r="B82" s="41" t="s">
        <v>0</v>
      </c>
      <c r="C82" s="45">
        <v>20</v>
      </c>
      <c r="D82" s="45"/>
      <c r="E82" s="37"/>
      <c r="F82" s="37"/>
      <c r="G82" s="37"/>
      <c r="H82" s="37"/>
      <c r="I82" s="37"/>
      <c r="J82" s="37"/>
      <c r="K82" s="37"/>
      <c r="L82" s="37"/>
      <c r="M82" s="37"/>
      <c r="O82" s="61"/>
      <c r="P82" s="61"/>
      <c r="Q82" s="69" t="s">
        <v>10</v>
      </c>
      <c r="R82" s="79"/>
      <c r="S82" s="61"/>
      <c r="T82" s="61"/>
      <c r="U82" s="63"/>
      <c r="V82" s="62"/>
      <c r="W82" s="63"/>
      <c r="X82" s="61"/>
    </row>
    <row r="83" spans="1:24" x14ac:dyDescent="0.35">
      <c r="A83" s="42"/>
      <c r="B83" s="41" t="s">
        <v>1</v>
      </c>
      <c r="C83" s="45">
        <v>24</v>
      </c>
      <c r="D83" s="45"/>
      <c r="E83" s="37"/>
      <c r="F83" s="37"/>
      <c r="G83" s="37"/>
      <c r="H83" s="37"/>
      <c r="I83" s="37"/>
      <c r="J83" s="37"/>
      <c r="K83" s="37"/>
      <c r="L83" s="37"/>
      <c r="M83" s="37"/>
      <c r="O83" s="61"/>
      <c r="P83" s="60" t="s">
        <v>51</v>
      </c>
      <c r="Q83" s="66">
        <v>8</v>
      </c>
      <c r="R83" s="82"/>
      <c r="S83" s="61"/>
      <c r="T83" s="61"/>
      <c r="U83" s="63"/>
      <c r="V83" s="62"/>
      <c r="W83" s="63"/>
      <c r="X83" s="61"/>
    </row>
    <row r="84" spans="1:24" x14ac:dyDescent="0.35">
      <c r="A84" s="42"/>
      <c r="B84" s="41" t="s">
        <v>2</v>
      </c>
      <c r="C84" s="89">
        <v>16</v>
      </c>
      <c r="E84" s="37"/>
      <c r="F84" s="37"/>
      <c r="G84" s="37"/>
      <c r="H84" s="37"/>
      <c r="I84" s="37"/>
      <c r="J84" s="37"/>
      <c r="K84" s="37"/>
      <c r="L84" s="37"/>
      <c r="M84" s="37"/>
      <c r="O84" s="61"/>
      <c r="P84" s="60" t="s">
        <v>64</v>
      </c>
      <c r="Q84" s="76">
        <v>20</v>
      </c>
      <c r="R84" s="74">
        <v>16</v>
      </c>
      <c r="S84" s="61" t="s">
        <v>65</v>
      </c>
      <c r="T84" s="61"/>
      <c r="U84" s="63"/>
      <c r="V84" s="62"/>
      <c r="W84" s="63"/>
      <c r="X84" s="61"/>
    </row>
    <row r="85" spans="1:24" x14ac:dyDescent="0.35">
      <c r="A85" s="42"/>
      <c r="B85" s="41" t="s">
        <v>3</v>
      </c>
      <c r="C85" s="45">
        <v>12</v>
      </c>
      <c r="D85" s="45"/>
      <c r="E85" s="37"/>
      <c r="F85" s="37"/>
      <c r="G85" s="37"/>
      <c r="H85" s="37"/>
      <c r="I85" s="37"/>
      <c r="J85" s="37"/>
      <c r="K85" s="37"/>
      <c r="L85" s="37"/>
      <c r="M85" s="37"/>
      <c r="O85" s="61"/>
      <c r="P85" s="60" t="s">
        <v>52</v>
      </c>
      <c r="Q85" s="66">
        <v>12</v>
      </c>
      <c r="R85" s="83"/>
      <c r="S85" s="61"/>
      <c r="T85" s="61"/>
      <c r="U85" s="63"/>
      <c r="V85" s="62"/>
      <c r="W85" s="63"/>
      <c r="X85" s="61"/>
    </row>
    <row r="86" spans="1:24" x14ac:dyDescent="0.35">
      <c r="A86" s="42"/>
      <c r="B86" s="41" t="s">
        <v>4</v>
      </c>
      <c r="C86" s="37" t="s">
        <v>5</v>
      </c>
      <c r="D86" s="37"/>
      <c r="E86" s="37"/>
      <c r="F86" s="37"/>
      <c r="G86" s="37"/>
      <c r="H86" s="37"/>
      <c r="I86" s="37"/>
      <c r="J86" s="37"/>
      <c r="K86" s="37"/>
      <c r="L86" s="37"/>
      <c r="M86" s="37"/>
      <c r="O86" s="61"/>
      <c r="P86" s="60"/>
      <c r="Q86" s="61"/>
      <c r="R86" s="62"/>
      <c r="S86" s="61"/>
      <c r="T86" s="61"/>
      <c r="U86" s="63"/>
      <c r="V86" s="62"/>
      <c r="W86" s="63"/>
      <c r="X86" s="61"/>
    </row>
    <row r="87" spans="1:24" x14ac:dyDescent="0.35">
      <c r="A87" s="42"/>
      <c r="B87" s="41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P87" s="61"/>
      <c r="Q87" s="61"/>
      <c r="R87" s="62"/>
      <c r="S87" s="61"/>
      <c r="T87" s="61"/>
      <c r="U87" s="63"/>
      <c r="V87" s="62"/>
      <c r="W87" s="63"/>
      <c r="X87" s="61"/>
    </row>
    <row r="88" spans="1:24" x14ac:dyDescent="0.35">
      <c r="A88" s="42" t="s">
        <v>40</v>
      </c>
      <c r="B88" s="37" t="s">
        <v>43</v>
      </c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O88" s="61"/>
      <c r="P88" s="61"/>
      <c r="Q88" s="61"/>
      <c r="R88" s="62"/>
      <c r="S88" s="61"/>
      <c r="T88" s="61"/>
      <c r="U88" s="63"/>
      <c r="V88" s="62"/>
      <c r="W88" s="63"/>
      <c r="X88" s="61"/>
    </row>
    <row r="89" spans="1:24" x14ac:dyDescent="0.35">
      <c r="A89" s="42"/>
      <c r="B89" s="41" t="s">
        <v>0</v>
      </c>
      <c r="C89" s="45">
        <v>204</v>
      </c>
      <c r="D89" s="45"/>
      <c r="E89" s="37"/>
      <c r="F89" s="37"/>
      <c r="G89" s="37"/>
      <c r="H89" s="37"/>
      <c r="I89" s="37"/>
      <c r="J89" s="37"/>
      <c r="K89" s="37"/>
      <c r="L89" s="37"/>
      <c r="M89" s="37"/>
      <c r="O89" s="61"/>
      <c r="P89" s="61"/>
      <c r="Q89" s="61"/>
      <c r="R89" s="64"/>
      <c r="S89" s="64" t="s">
        <v>66</v>
      </c>
      <c r="T89" s="62"/>
      <c r="U89" s="63"/>
      <c r="V89" s="62"/>
      <c r="W89" s="63"/>
      <c r="X89" s="61"/>
    </row>
    <row r="90" spans="1:24" x14ac:dyDescent="0.35">
      <c r="A90" s="42"/>
      <c r="B90" s="41" t="s">
        <v>1</v>
      </c>
      <c r="C90" s="45">
        <v>200</v>
      </c>
      <c r="D90" s="45"/>
      <c r="E90" s="37"/>
      <c r="F90" s="37"/>
      <c r="G90" s="37"/>
      <c r="H90" s="37"/>
      <c r="I90" s="37"/>
      <c r="J90" s="37"/>
      <c r="K90" s="37"/>
      <c r="L90" s="37"/>
      <c r="M90" s="37"/>
      <c r="O90" s="61"/>
      <c r="P90" s="61"/>
      <c r="Q90" s="61"/>
      <c r="R90" s="61"/>
      <c r="S90" s="75">
        <v>20</v>
      </c>
      <c r="T90" s="62" t="s">
        <v>51</v>
      </c>
      <c r="U90" s="63"/>
      <c r="V90" s="62"/>
      <c r="W90" s="63"/>
      <c r="X90" s="61"/>
    </row>
    <row r="91" spans="1:24" x14ac:dyDescent="0.35">
      <c r="A91" s="42"/>
      <c r="B91" s="41" t="s">
        <v>2</v>
      </c>
      <c r="C91" s="89">
        <v>196</v>
      </c>
      <c r="E91" s="37"/>
      <c r="F91" s="37"/>
      <c r="G91" s="37"/>
      <c r="H91" s="37"/>
      <c r="I91" s="37"/>
      <c r="J91" s="37"/>
      <c r="K91" s="37"/>
      <c r="L91" s="37"/>
      <c r="M91" s="37"/>
      <c r="O91" s="61"/>
      <c r="P91" s="61"/>
      <c r="Q91" s="60" t="s">
        <v>67</v>
      </c>
      <c r="R91" s="76">
        <v>200</v>
      </c>
      <c r="S91" s="74">
        <v>196</v>
      </c>
      <c r="T91" s="62" t="s">
        <v>68</v>
      </c>
      <c r="U91" s="63"/>
      <c r="V91" s="62"/>
      <c r="W91" s="63"/>
      <c r="X91" s="61"/>
    </row>
    <row r="92" spans="1:24" x14ac:dyDescent="0.35">
      <c r="A92" s="42"/>
      <c r="B92" s="41" t="s">
        <v>3</v>
      </c>
      <c r="C92" s="45">
        <v>192</v>
      </c>
      <c r="D92" s="45"/>
      <c r="E92" s="37"/>
      <c r="F92" s="37"/>
      <c r="G92" s="37"/>
      <c r="H92" s="37"/>
      <c r="I92" s="37"/>
      <c r="J92" s="37"/>
      <c r="K92" s="37"/>
      <c r="L92" s="37"/>
      <c r="M92" s="37"/>
      <c r="O92" s="61"/>
      <c r="P92" s="61"/>
      <c r="Q92" s="61"/>
      <c r="R92" s="61"/>
      <c r="S92" s="77">
        <v>16</v>
      </c>
      <c r="T92" s="62" t="s">
        <v>52</v>
      </c>
      <c r="U92" s="63"/>
      <c r="V92" s="62"/>
      <c r="W92" s="63"/>
      <c r="X92" s="61"/>
    </row>
    <row r="93" spans="1:24" x14ac:dyDescent="0.35">
      <c r="A93" s="42"/>
      <c r="B93" s="41" t="s">
        <v>4</v>
      </c>
      <c r="C93" s="37" t="s">
        <v>5</v>
      </c>
      <c r="D93" s="37"/>
      <c r="E93" s="37"/>
      <c r="F93" s="37"/>
      <c r="G93" s="37"/>
      <c r="H93" s="37"/>
      <c r="I93" s="37"/>
      <c r="J93" s="37"/>
      <c r="K93" s="37"/>
      <c r="L93" s="37"/>
      <c r="M93" s="37"/>
      <c r="O93" s="61"/>
      <c r="P93" s="61"/>
      <c r="Q93" s="61"/>
      <c r="R93" s="62"/>
      <c r="S93" s="61"/>
      <c r="T93" s="61"/>
      <c r="U93" s="63"/>
      <c r="V93" s="62"/>
      <c r="W93" s="63"/>
      <c r="X93" s="61"/>
    </row>
    <row r="94" spans="1:24" x14ac:dyDescent="0.35">
      <c r="A94" s="42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O94" s="61"/>
      <c r="P94" s="61"/>
      <c r="Q94" s="61"/>
      <c r="R94" s="62"/>
      <c r="S94" s="61"/>
      <c r="T94" s="61"/>
      <c r="U94" s="63"/>
      <c r="V94" s="62"/>
      <c r="W94" s="63"/>
      <c r="X94" s="61"/>
    </row>
    <row r="95" spans="1:24" x14ac:dyDescent="0.35">
      <c r="A95" s="42" t="s">
        <v>42</v>
      </c>
      <c r="B95" s="37" t="s">
        <v>45</v>
      </c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O95" s="61"/>
      <c r="P95" s="61"/>
      <c r="Q95" s="61"/>
      <c r="R95" s="62"/>
      <c r="S95" s="61"/>
      <c r="T95" s="61"/>
      <c r="U95" s="63"/>
      <c r="V95" s="62"/>
      <c r="W95" s="63"/>
      <c r="X95" s="61"/>
    </row>
    <row r="96" spans="1:24" x14ac:dyDescent="0.35">
      <c r="A96" s="42"/>
      <c r="B96" s="41" t="s">
        <v>0</v>
      </c>
      <c r="C96" s="45">
        <v>4</v>
      </c>
      <c r="D96" s="45"/>
      <c r="E96" s="37"/>
      <c r="F96" s="37"/>
      <c r="G96" s="37"/>
      <c r="H96" s="37"/>
      <c r="I96" s="37"/>
      <c r="J96" s="37"/>
      <c r="K96" s="37"/>
      <c r="L96" s="37"/>
      <c r="M96" s="37"/>
      <c r="O96" s="61"/>
      <c r="U96" s="63"/>
      <c r="V96" s="62"/>
      <c r="W96" s="63"/>
      <c r="X96" s="61"/>
    </row>
    <row r="97" spans="1:31" x14ac:dyDescent="0.35">
      <c r="A97" s="42"/>
      <c r="B97" s="41" t="s">
        <v>1</v>
      </c>
      <c r="C97" s="45">
        <v>8</v>
      </c>
      <c r="D97" s="45"/>
      <c r="E97" s="37"/>
      <c r="F97" s="37"/>
      <c r="G97" s="37"/>
      <c r="H97" s="37"/>
      <c r="I97" s="37"/>
      <c r="J97" s="37"/>
      <c r="K97" s="37"/>
      <c r="L97" s="37"/>
      <c r="M97" s="37"/>
      <c r="O97" s="61"/>
      <c r="U97" s="63"/>
      <c r="V97" s="62"/>
      <c r="W97" s="63"/>
      <c r="X97" s="61"/>
    </row>
    <row r="98" spans="1:31" x14ac:dyDescent="0.35">
      <c r="A98" s="42"/>
      <c r="B98" s="41" t="s">
        <v>2</v>
      </c>
      <c r="C98" s="89">
        <v>12</v>
      </c>
      <c r="E98" s="37"/>
      <c r="F98" s="37"/>
      <c r="G98" s="37"/>
      <c r="H98" s="37"/>
      <c r="I98" s="37"/>
      <c r="J98" s="37"/>
      <c r="K98" s="37"/>
      <c r="L98" s="37"/>
      <c r="M98" s="37"/>
      <c r="O98" s="61"/>
      <c r="U98" s="63"/>
      <c r="V98" s="62"/>
      <c r="W98" s="63"/>
      <c r="X98" s="61"/>
    </row>
    <row r="99" spans="1:31" x14ac:dyDescent="0.35">
      <c r="A99" s="42"/>
      <c r="B99" s="41" t="s">
        <v>3</v>
      </c>
      <c r="C99" s="45">
        <v>16</v>
      </c>
      <c r="D99" s="45"/>
      <c r="E99" s="37"/>
      <c r="F99" s="37"/>
      <c r="G99" s="37"/>
      <c r="H99" s="37"/>
      <c r="I99" s="37"/>
      <c r="J99" s="37"/>
      <c r="K99" s="37"/>
      <c r="L99" s="37"/>
      <c r="M99" s="37"/>
      <c r="O99" s="61"/>
      <c r="V99" s="62"/>
      <c r="W99" s="63"/>
      <c r="X99" s="61"/>
    </row>
    <row r="100" spans="1:31" x14ac:dyDescent="0.35">
      <c r="A100" s="42"/>
      <c r="B100" s="41" t="s">
        <v>4</v>
      </c>
      <c r="C100" s="37" t="s">
        <v>5</v>
      </c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O100" s="61"/>
      <c r="V100" s="62"/>
      <c r="W100" s="63"/>
      <c r="X100" s="61"/>
    </row>
    <row r="101" spans="1:31" x14ac:dyDescent="0.35">
      <c r="A101" s="42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O101" s="61"/>
      <c r="V101" s="62"/>
      <c r="W101" s="63"/>
      <c r="X101" s="61"/>
    </row>
    <row r="102" spans="1:31" x14ac:dyDescent="0.35">
      <c r="A102" s="42" t="s">
        <v>44</v>
      </c>
      <c r="B102" s="37" t="s">
        <v>47</v>
      </c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O102" s="61"/>
      <c r="P102" s="61"/>
      <c r="Q102" s="61"/>
      <c r="R102" s="69"/>
      <c r="S102" s="69" t="s">
        <v>69</v>
      </c>
      <c r="T102" s="62"/>
      <c r="U102" s="63"/>
      <c r="V102" s="62"/>
      <c r="W102" s="63"/>
      <c r="X102" s="61"/>
    </row>
    <row r="103" spans="1:31" x14ac:dyDescent="0.35">
      <c r="A103" s="42"/>
      <c r="B103" s="41" t="s">
        <v>0</v>
      </c>
      <c r="C103" s="45">
        <v>0</v>
      </c>
      <c r="D103" s="45"/>
      <c r="E103" s="37"/>
      <c r="F103" s="37"/>
      <c r="G103" s="37"/>
      <c r="H103" s="37"/>
      <c r="I103" s="37"/>
      <c r="J103" s="37"/>
      <c r="K103" s="37"/>
      <c r="L103" s="37"/>
      <c r="M103" s="37"/>
      <c r="O103" s="61"/>
      <c r="P103" s="61"/>
      <c r="Q103" s="61"/>
      <c r="R103" s="61"/>
      <c r="S103" s="75">
        <v>0</v>
      </c>
      <c r="T103" s="62" t="s">
        <v>51</v>
      </c>
      <c r="U103" s="63"/>
      <c r="V103" s="62"/>
      <c r="W103" s="63"/>
      <c r="X103" s="61"/>
    </row>
    <row r="104" spans="1:31" x14ac:dyDescent="0.35">
      <c r="A104" s="42"/>
      <c r="B104" s="41" t="s">
        <v>1</v>
      </c>
      <c r="C104" s="89">
        <v>24</v>
      </c>
      <c r="D104" s="45"/>
      <c r="E104" s="37"/>
      <c r="F104" s="37"/>
      <c r="G104" s="37"/>
      <c r="H104" s="37"/>
      <c r="I104" s="37"/>
      <c r="J104" s="37"/>
      <c r="K104" s="37"/>
      <c r="L104" s="37"/>
      <c r="M104" s="37"/>
      <c r="O104" s="61"/>
      <c r="P104" s="61"/>
      <c r="Q104" s="60" t="s">
        <v>70</v>
      </c>
      <c r="R104" s="76">
        <v>0</v>
      </c>
      <c r="S104" s="74">
        <v>24</v>
      </c>
      <c r="T104" s="62" t="s">
        <v>104</v>
      </c>
      <c r="U104" s="63"/>
      <c r="V104" s="62"/>
      <c r="W104" s="63"/>
      <c r="X104" s="61"/>
    </row>
    <row r="105" spans="1:31" x14ac:dyDescent="0.35">
      <c r="A105" s="42"/>
      <c r="B105" s="41" t="s">
        <v>2</v>
      </c>
      <c r="C105" s="45">
        <v>20</v>
      </c>
      <c r="D105" s="45"/>
      <c r="E105" s="37"/>
      <c r="F105" s="37"/>
      <c r="G105" s="37"/>
      <c r="H105" s="37"/>
      <c r="I105" s="37"/>
      <c r="J105" s="37"/>
      <c r="K105" s="37"/>
      <c r="L105" s="37"/>
      <c r="M105" s="37"/>
      <c r="O105" s="61"/>
      <c r="P105" s="61"/>
      <c r="Q105" s="61"/>
      <c r="R105" s="61"/>
      <c r="S105" s="77">
        <v>24</v>
      </c>
      <c r="T105" s="62" t="s">
        <v>52</v>
      </c>
      <c r="U105" s="63"/>
      <c r="V105" s="62"/>
      <c r="W105" s="63"/>
      <c r="X105" s="61"/>
    </row>
    <row r="106" spans="1:31" x14ac:dyDescent="0.35">
      <c r="A106" s="42"/>
      <c r="B106" s="41" t="s">
        <v>3</v>
      </c>
      <c r="C106" s="45">
        <v>16</v>
      </c>
      <c r="D106" s="45"/>
      <c r="E106" s="37"/>
      <c r="F106" s="37"/>
      <c r="G106" s="37"/>
      <c r="H106" s="37"/>
      <c r="I106" s="37"/>
      <c r="J106" s="37"/>
      <c r="K106" s="37"/>
      <c r="L106" s="37"/>
      <c r="M106" s="37"/>
      <c r="O106" s="61"/>
      <c r="P106" s="61"/>
      <c r="Q106" s="61"/>
      <c r="R106" s="62"/>
      <c r="S106" s="61"/>
      <c r="T106" s="61"/>
      <c r="U106" s="63"/>
      <c r="V106" s="62"/>
      <c r="W106" s="63"/>
      <c r="X106" s="61"/>
    </row>
    <row r="107" spans="1:31" x14ac:dyDescent="0.35">
      <c r="A107" s="42"/>
      <c r="B107" s="41" t="s">
        <v>4</v>
      </c>
      <c r="C107" s="37" t="s">
        <v>5</v>
      </c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O107" s="61"/>
      <c r="P107" s="61"/>
      <c r="Q107" s="61"/>
      <c r="R107" s="62"/>
      <c r="S107" s="61"/>
      <c r="T107" s="61"/>
      <c r="U107" s="63"/>
      <c r="V107" s="61"/>
      <c r="W107" s="61"/>
      <c r="X107" s="62"/>
      <c r="Y107" s="61"/>
      <c r="Z107" s="61"/>
      <c r="AA107" s="63"/>
      <c r="AB107" s="62"/>
      <c r="AC107" s="63"/>
      <c r="AD107" s="61"/>
    </row>
    <row r="108" spans="1:31" x14ac:dyDescent="0.35">
      <c r="A108" s="42"/>
      <c r="B108" s="41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O108" s="61"/>
      <c r="P108" s="61"/>
      <c r="Q108" s="61"/>
      <c r="R108" s="62"/>
      <c r="S108" s="61"/>
      <c r="T108" s="61"/>
      <c r="U108" s="63"/>
      <c r="V108" s="61"/>
      <c r="W108" s="61"/>
      <c r="X108" s="79" t="s">
        <v>113</v>
      </c>
      <c r="Y108" s="64"/>
      <c r="Z108" s="61"/>
      <c r="AA108" s="63"/>
      <c r="AB108" s="62"/>
      <c r="AC108" s="99" t="s">
        <v>114</v>
      </c>
      <c r="AD108" s="91"/>
      <c r="AE108" s="94"/>
    </row>
    <row r="109" spans="1:31" x14ac:dyDescent="0.35">
      <c r="A109" s="42"/>
      <c r="B109" s="41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O109" s="61"/>
      <c r="P109" s="61"/>
      <c r="U109" s="63"/>
      <c r="V109" s="61"/>
      <c r="W109" s="60" t="s">
        <v>73</v>
      </c>
      <c r="X109" s="62">
        <v>292</v>
      </c>
      <c r="Y109" s="85">
        <v>280</v>
      </c>
      <c r="Z109" s="61" t="s">
        <v>74</v>
      </c>
      <c r="AA109" s="63"/>
      <c r="AB109" s="62"/>
      <c r="AC109" s="100" t="s">
        <v>78</v>
      </c>
      <c r="AD109" s="91"/>
      <c r="AE109" s="96">
        <f>Y109+Y110</f>
        <v>604</v>
      </c>
    </row>
    <row r="110" spans="1:31" x14ac:dyDescent="0.35">
      <c r="A110" s="42"/>
      <c r="B110" s="41"/>
      <c r="C110" s="45"/>
      <c r="D110" s="45"/>
      <c r="E110" s="37"/>
      <c r="F110" s="37"/>
      <c r="G110" s="37"/>
      <c r="H110" s="37"/>
      <c r="I110" s="37"/>
      <c r="J110" s="37"/>
      <c r="K110" s="37"/>
      <c r="L110" s="37"/>
      <c r="M110" s="37"/>
      <c r="O110" s="61"/>
      <c r="Q110" s="61"/>
      <c r="R110" s="64" t="s">
        <v>21</v>
      </c>
      <c r="S110" s="84"/>
      <c r="T110" s="62"/>
      <c r="V110" s="61"/>
      <c r="W110" s="60" t="s">
        <v>41</v>
      </c>
      <c r="X110" s="62">
        <v>16</v>
      </c>
      <c r="Y110" s="85">
        <v>324</v>
      </c>
      <c r="Z110" s="61" t="s">
        <v>75</v>
      </c>
      <c r="AA110" s="63"/>
      <c r="AB110" s="62"/>
      <c r="AC110" s="101" t="s">
        <v>79</v>
      </c>
      <c r="AD110" s="91"/>
      <c r="AE110" s="102">
        <f>-X109</f>
        <v>-292</v>
      </c>
    </row>
    <row r="111" spans="1:31" x14ac:dyDescent="0.35">
      <c r="A111" s="42" t="s">
        <v>46</v>
      </c>
      <c r="B111" s="45" t="s">
        <v>49</v>
      </c>
      <c r="C111" s="41"/>
      <c r="D111" s="45"/>
      <c r="E111" s="37"/>
      <c r="F111" s="37"/>
      <c r="G111" s="37"/>
      <c r="H111" s="37"/>
      <c r="I111" s="37"/>
      <c r="J111" s="37"/>
      <c r="K111" s="37"/>
      <c r="L111" s="37"/>
      <c r="M111" s="37"/>
      <c r="O111" s="61"/>
      <c r="Q111" s="61"/>
      <c r="R111" s="61"/>
      <c r="S111" s="75">
        <v>124</v>
      </c>
      <c r="T111" s="62" t="s">
        <v>51</v>
      </c>
      <c r="V111" s="61"/>
      <c r="W111" s="60" t="s">
        <v>76</v>
      </c>
      <c r="X111" s="62">
        <v>20</v>
      </c>
      <c r="Y111" s="86"/>
      <c r="Z111" s="61"/>
      <c r="AA111" s="63"/>
      <c r="AB111" s="62"/>
      <c r="AC111" s="103" t="s">
        <v>80</v>
      </c>
      <c r="AD111" s="104"/>
      <c r="AE111" s="98">
        <f>SUM(AE109:AE110)</f>
        <v>312</v>
      </c>
    </row>
    <row r="112" spans="1:31" x14ac:dyDescent="0.35">
      <c r="A112" s="41"/>
      <c r="B112" s="41" t="s">
        <v>0</v>
      </c>
      <c r="C112" s="45">
        <v>36</v>
      </c>
      <c r="D112" s="45"/>
      <c r="E112" s="37"/>
      <c r="F112" s="37"/>
      <c r="G112" s="37"/>
      <c r="H112" s="37"/>
      <c r="I112" s="37"/>
      <c r="J112" s="37"/>
      <c r="K112" s="37"/>
      <c r="L112" s="37"/>
      <c r="M112" s="37"/>
      <c r="O112" s="61"/>
      <c r="Q112" s="60" t="s">
        <v>71</v>
      </c>
      <c r="R112" s="76">
        <v>16</v>
      </c>
      <c r="S112" s="74">
        <v>44</v>
      </c>
      <c r="T112" s="62" t="s">
        <v>49</v>
      </c>
      <c r="V112" s="61"/>
      <c r="W112" s="60" t="s">
        <v>43</v>
      </c>
      <c r="X112" s="62">
        <v>196</v>
      </c>
      <c r="Y112" s="86"/>
      <c r="Z112" s="61"/>
      <c r="AA112" s="63"/>
      <c r="AB112" s="62"/>
      <c r="AC112" s="101" t="s">
        <v>81</v>
      </c>
      <c r="AD112" s="91"/>
      <c r="AE112" s="102">
        <f>-X112</f>
        <v>-196</v>
      </c>
    </row>
    <row r="113" spans="1:39" x14ac:dyDescent="0.35">
      <c r="A113" s="41"/>
      <c r="B113" s="41" t="s">
        <v>1</v>
      </c>
      <c r="C113" s="45">
        <v>40</v>
      </c>
      <c r="D113" s="45"/>
      <c r="E113" s="37"/>
      <c r="F113" s="37"/>
      <c r="G113" s="37"/>
      <c r="H113" s="37"/>
      <c r="I113" s="37"/>
      <c r="J113" s="37"/>
      <c r="K113" s="37"/>
      <c r="L113" s="37"/>
      <c r="M113" s="37"/>
      <c r="O113" s="61"/>
      <c r="Q113" s="61"/>
      <c r="R113" s="61"/>
      <c r="S113" s="77">
        <v>152</v>
      </c>
      <c r="T113" s="62" t="s">
        <v>52</v>
      </c>
      <c r="V113" s="61"/>
      <c r="W113" s="60" t="s">
        <v>77</v>
      </c>
      <c r="X113" s="62">
        <v>12</v>
      </c>
      <c r="Y113" s="86"/>
      <c r="Z113" s="61"/>
      <c r="AA113" s="63"/>
      <c r="AB113" s="62"/>
      <c r="AC113" s="101" t="s">
        <v>82</v>
      </c>
      <c r="AD113" s="91"/>
      <c r="AE113" s="102">
        <f>-X110</f>
        <v>-16</v>
      </c>
      <c r="AG113" t="s">
        <v>88</v>
      </c>
    </row>
    <row r="114" spans="1:39" x14ac:dyDescent="0.35">
      <c r="A114" s="41"/>
      <c r="B114" s="41" t="s">
        <v>2</v>
      </c>
      <c r="C114" s="89">
        <v>44</v>
      </c>
      <c r="D114" s="45"/>
      <c r="E114" s="37"/>
      <c r="F114" s="37"/>
      <c r="G114" s="37"/>
      <c r="H114" s="37"/>
      <c r="I114" s="37"/>
      <c r="J114" s="37"/>
      <c r="K114" s="37"/>
      <c r="L114" s="37"/>
      <c r="M114" s="37"/>
      <c r="O114" s="61"/>
      <c r="P114" s="61"/>
      <c r="Q114" s="61"/>
      <c r="R114" s="62"/>
      <c r="S114" s="61"/>
      <c r="T114" s="61"/>
      <c r="U114" s="63"/>
      <c r="V114" s="61"/>
      <c r="W114" s="60" t="s">
        <v>47</v>
      </c>
      <c r="X114" s="79">
        <v>24</v>
      </c>
      <c r="Y114" s="87"/>
      <c r="Z114" s="61"/>
      <c r="AA114" s="63"/>
      <c r="AB114" s="62"/>
      <c r="AC114" s="101" t="s">
        <v>83</v>
      </c>
      <c r="AD114" s="91"/>
      <c r="AE114" s="102">
        <f>-X113</f>
        <v>-12</v>
      </c>
      <c r="AG114" t="s">
        <v>89</v>
      </c>
    </row>
    <row r="115" spans="1:39" x14ac:dyDescent="0.35">
      <c r="A115" s="41"/>
      <c r="B115" s="41" t="s">
        <v>3</v>
      </c>
      <c r="C115" s="45">
        <v>48</v>
      </c>
      <c r="D115" s="45"/>
      <c r="E115" s="37"/>
      <c r="F115" s="37"/>
      <c r="G115" s="37"/>
      <c r="H115" s="37"/>
      <c r="I115" s="37"/>
      <c r="J115" s="37"/>
      <c r="K115" s="37"/>
      <c r="L115" s="37"/>
      <c r="M115" s="37"/>
      <c r="O115" s="61"/>
      <c r="P115" s="61"/>
      <c r="Q115" s="61"/>
      <c r="R115" s="64" t="s">
        <v>20</v>
      </c>
      <c r="S115" s="84"/>
      <c r="T115" s="62"/>
      <c r="U115" s="63"/>
      <c r="V115" s="61"/>
      <c r="W115" s="61"/>
      <c r="X115" s="62"/>
      <c r="Y115" s="88">
        <v>44</v>
      </c>
      <c r="Z115" s="61" t="s">
        <v>49</v>
      </c>
      <c r="AA115" s="63"/>
      <c r="AB115" s="62"/>
      <c r="AC115" s="101" t="s">
        <v>84</v>
      </c>
      <c r="AD115" s="91"/>
      <c r="AE115" s="102">
        <f>-X111</f>
        <v>-20</v>
      </c>
    </row>
    <row r="116" spans="1:39" x14ac:dyDescent="0.35">
      <c r="A116" s="41"/>
      <c r="B116" s="41" t="s">
        <v>4</v>
      </c>
      <c r="C116" s="37" t="s">
        <v>5</v>
      </c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O116" s="61"/>
      <c r="P116" s="61"/>
      <c r="Q116" s="61"/>
      <c r="R116" s="61"/>
      <c r="S116" s="75">
        <v>220</v>
      </c>
      <c r="T116" s="62" t="s">
        <v>51</v>
      </c>
      <c r="U116" s="63"/>
      <c r="AB116" s="62"/>
      <c r="AC116" s="103" t="s">
        <v>85</v>
      </c>
      <c r="AD116" s="104"/>
      <c r="AE116" s="98">
        <f>SUM(AE111:AE115)</f>
        <v>68</v>
      </c>
    </row>
    <row r="117" spans="1:39" x14ac:dyDescent="0.35">
      <c r="A117" s="42"/>
      <c r="B117" s="41"/>
      <c r="C117" s="45"/>
      <c r="D117" s="45"/>
      <c r="E117" s="37"/>
      <c r="F117" s="37"/>
      <c r="G117" s="37"/>
      <c r="H117" s="37"/>
      <c r="I117" s="37"/>
      <c r="J117" s="37"/>
      <c r="K117" s="37"/>
      <c r="L117" s="37"/>
      <c r="M117" s="37"/>
      <c r="O117" s="61"/>
      <c r="P117" s="61"/>
      <c r="Q117" s="60"/>
      <c r="R117" s="76"/>
      <c r="S117" s="74">
        <v>24</v>
      </c>
      <c r="T117" s="62" t="s">
        <v>72</v>
      </c>
      <c r="U117" s="63"/>
      <c r="AB117" s="62"/>
      <c r="AC117" s="101" t="s">
        <v>86</v>
      </c>
      <c r="AD117" s="91"/>
      <c r="AE117" s="102">
        <f>-X114</f>
        <v>-24</v>
      </c>
    </row>
    <row r="118" spans="1:39" ht="15" thickBot="1" x14ac:dyDescent="0.4">
      <c r="A118" s="42"/>
      <c r="B118" s="35"/>
      <c r="C118" s="45"/>
      <c r="D118" s="45"/>
      <c r="E118" s="37"/>
      <c r="F118" s="37"/>
      <c r="G118" s="37"/>
      <c r="H118" s="37"/>
      <c r="I118" s="37"/>
      <c r="J118" s="37"/>
      <c r="K118" s="37"/>
      <c r="L118" s="37"/>
      <c r="M118" s="37"/>
      <c r="O118" s="61"/>
      <c r="P118" s="61"/>
      <c r="Q118" s="61"/>
      <c r="R118" s="61"/>
      <c r="S118" s="77">
        <v>244</v>
      </c>
      <c r="T118" s="62" t="s">
        <v>52</v>
      </c>
      <c r="U118" s="63"/>
      <c r="AB118" s="62"/>
      <c r="AC118" s="105" t="s">
        <v>87</v>
      </c>
      <c r="AD118" s="106"/>
      <c r="AE118" s="107">
        <f>SUM(AE116:AE117)</f>
        <v>44</v>
      </c>
    </row>
    <row r="119" spans="1:39" x14ac:dyDescent="0.35">
      <c r="A119" s="42"/>
      <c r="B119" s="41"/>
      <c r="C119" s="45"/>
      <c r="D119" s="45"/>
      <c r="E119" s="37"/>
      <c r="F119" s="37"/>
      <c r="G119" s="37"/>
      <c r="H119" s="37"/>
      <c r="I119" s="37"/>
      <c r="J119" s="37"/>
      <c r="K119" s="37"/>
      <c r="L119" s="37"/>
      <c r="M119" s="37"/>
      <c r="O119" s="61"/>
      <c r="P119" s="61"/>
      <c r="Q119" s="61"/>
      <c r="R119" s="62"/>
      <c r="S119" s="61"/>
      <c r="T119" s="61"/>
      <c r="U119" s="63"/>
      <c r="V119" s="62"/>
      <c r="W119" s="63"/>
      <c r="X119" s="61"/>
    </row>
    <row r="120" spans="1:39" x14ac:dyDescent="0.35">
      <c r="A120" s="42" t="s">
        <v>48</v>
      </c>
      <c r="B120" s="35" t="s">
        <v>118</v>
      </c>
      <c r="C120" s="45"/>
      <c r="D120" s="45"/>
      <c r="E120" s="37"/>
      <c r="F120" s="37"/>
      <c r="G120" s="37"/>
      <c r="H120" s="37"/>
      <c r="I120" s="37"/>
      <c r="J120" s="37"/>
      <c r="K120" s="37"/>
      <c r="L120" s="37"/>
      <c r="M120" s="37"/>
      <c r="O120" s="61"/>
      <c r="P120" s="95" t="s">
        <v>108</v>
      </c>
      <c r="Q120" s="94"/>
      <c r="R120" s="94"/>
      <c r="S120" s="94"/>
    </row>
    <row r="121" spans="1:39" x14ac:dyDescent="0.35">
      <c r="A121" s="42"/>
      <c r="B121" s="41"/>
      <c r="C121" s="45"/>
      <c r="D121" s="45"/>
      <c r="E121" s="37"/>
      <c r="F121" s="37"/>
      <c r="G121" s="37"/>
      <c r="H121" s="37"/>
      <c r="I121" s="37"/>
      <c r="J121" s="37"/>
      <c r="K121" s="37"/>
      <c r="L121" s="37"/>
      <c r="M121" s="37"/>
      <c r="O121" s="61"/>
      <c r="P121" s="94" t="s">
        <v>24</v>
      </c>
      <c r="Q121" s="94"/>
      <c r="R121" s="94"/>
      <c r="S121" s="96">
        <f>J37</f>
        <v>584</v>
      </c>
    </row>
    <row r="122" spans="1:39" x14ac:dyDescent="0.35">
      <c r="A122" s="42"/>
      <c r="B122" s="41"/>
      <c r="C122" s="45"/>
      <c r="D122" s="45"/>
      <c r="E122" s="37"/>
      <c r="F122" s="37"/>
      <c r="G122" s="37"/>
      <c r="H122" s="37"/>
      <c r="I122" s="37"/>
      <c r="J122" s="37"/>
      <c r="K122" s="37"/>
      <c r="L122" s="37"/>
      <c r="M122" s="37"/>
      <c r="O122" s="61"/>
      <c r="P122" s="94" t="s">
        <v>90</v>
      </c>
      <c r="Q122" s="94"/>
      <c r="R122" s="94"/>
      <c r="S122" s="96">
        <f>J40</f>
        <v>-280</v>
      </c>
    </row>
    <row r="123" spans="1:39" x14ac:dyDescent="0.35">
      <c r="A123" s="49"/>
      <c r="B123" s="41"/>
      <c r="C123" s="45"/>
      <c r="D123" s="45"/>
      <c r="E123" s="37"/>
      <c r="F123" s="37"/>
      <c r="G123" s="37"/>
      <c r="H123" s="37"/>
      <c r="I123" s="37"/>
      <c r="J123" s="37"/>
      <c r="K123" s="37"/>
      <c r="L123" s="37"/>
      <c r="M123" s="37"/>
      <c r="O123" s="61"/>
      <c r="P123" s="94" t="s">
        <v>29</v>
      </c>
      <c r="Q123" s="94"/>
      <c r="R123" s="94"/>
      <c r="S123" s="96">
        <f>J43</f>
        <v>-20</v>
      </c>
    </row>
    <row r="124" spans="1:39" x14ac:dyDescent="0.35">
      <c r="A124" s="42"/>
      <c r="B124" s="41"/>
      <c r="C124" s="45"/>
      <c r="D124" s="45"/>
      <c r="E124" s="37"/>
      <c r="F124" s="37"/>
      <c r="G124" s="37"/>
      <c r="H124" s="37"/>
      <c r="I124" s="37"/>
      <c r="J124" s="37"/>
      <c r="K124" s="37"/>
      <c r="L124" s="37"/>
      <c r="M124" s="37"/>
      <c r="O124" s="61"/>
      <c r="P124" s="94" t="s">
        <v>91</v>
      </c>
      <c r="Q124" s="94"/>
      <c r="R124" s="94"/>
      <c r="S124" s="96">
        <f>J44</f>
        <v>-12</v>
      </c>
    </row>
    <row r="125" spans="1:39" x14ac:dyDescent="0.35">
      <c r="A125" s="42"/>
      <c r="B125" s="41"/>
      <c r="C125" s="45"/>
      <c r="D125" s="45"/>
      <c r="E125" s="37"/>
      <c r="F125" s="37"/>
      <c r="G125" s="37"/>
      <c r="H125" s="37"/>
      <c r="I125" s="37"/>
      <c r="J125" s="37"/>
      <c r="K125" s="37"/>
      <c r="L125" s="37"/>
      <c r="M125" s="37"/>
      <c r="O125" s="61"/>
      <c r="P125" s="97" t="s">
        <v>92</v>
      </c>
      <c r="Q125" s="97"/>
      <c r="R125" s="97"/>
      <c r="S125" s="98">
        <f>SUM(S121:S124)</f>
        <v>272</v>
      </c>
      <c r="U125" s="50"/>
      <c r="V125" s="51"/>
      <c r="W125" s="52" t="s">
        <v>7</v>
      </c>
      <c r="X125" s="53"/>
      <c r="Y125" s="54"/>
      <c r="Z125" s="55"/>
      <c r="AA125" s="50"/>
      <c r="AB125" s="50"/>
    </row>
    <row r="126" spans="1:39" s="47" customFormat="1" x14ac:dyDescent="0.35">
      <c r="A126" s="42"/>
      <c r="B126" s="41"/>
      <c r="C126" s="45"/>
      <c r="D126" s="45"/>
      <c r="E126" s="37"/>
      <c r="F126" s="37"/>
      <c r="G126" s="37"/>
      <c r="H126" s="37"/>
      <c r="I126" s="37"/>
      <c r="J126" s="37"/>
      <c r="K126" s="37"/>
      <c r="L126" s="37"/>
      <c r="M126" s="37"/>
      <c r="N126" s="48"/>
      <c r="O126" s="61"/>
      <c r="P126" s="94" t="s">
        <v>27</v>
      </c>
      <c r="Q126" s="94"/>
      <c r="R126" s="94"/>
      <c r="S126" s="96">
        <f>J41</f>
        <v>-28</v>
      </c>
      <c r="T126"/>
      <c r="U126" s="50"/>
      <c r="V126" s="56" t="s">
        <v>51</v>
      </c>
      <c r="W126" s="57">
        <v>52</v>
      </c>
      <c r="X126" s="58"/>
      <c r="Y126" s="54"/>
      <c r="Z126" s="55"/>
      <c r="AA126" s="50"/>
      <c r="AB126" s="50"/>
      <c r="AE126"/>
      <c r="AF126"/>
      <c r="AG126"/>
      <c r="AH126"/>
      <c r="AI126"/>
      <c r="AJ126"/>
      <c r="AK126"/>
      <c r="AL126"/>
      <c r="AM126"/>
    </row>
    <row r="127" spans="1:39" x14ac:dyDescent="0.35">
      <c r="A127" s="49" t="s">
        <v>50</v>
      </c>
      <c r="B127" s="41"/>
      <c r="C127" s="45"/>
      <c r="D127" s="45"/>
      <c r="E127" s="37"/>
      <c r="F127" s="37"/>
      <c r="G127" s="37"/>
      <c r="H127" s="37"/>
      <c r="I127" s="37"/>
      <c r="J127" s="37"/>
      <c r="K127" s="37"/>
      <c r="L127" s="37"/>
      <c r="M127" s="37"/>
      <c r="O127" s="61"/>
      <c r="P127" s="97" t="s">
        <v>93</v>
      </c>
      <c r="Q127" s="97"/>
      <c r="R127" s="97"/>
      <c r="S127" s="98">
        <f>SUM(S126)</f>
        <v>-28</v>
      </c>
      <c r="U127" s="50"/>
      <c r="V127" s="56" t="s">
        <v>116</v>
      </c>
      <c r="W127" s="57">
        <v>584</v>
      </c>
      <c r="X127" s="59">
        <v>280</v>
      </c>
      <c r="Y127" s="50" t="s">
        <v>26</v>
      </c>
      <c r="Z127" s="55"/>
      <c r="AA127" s="54"/>
      <c r="AB127" s="50"/>
    </row>
    <row r="128" spans="1:39" x14ac:dyDescent="0.35">
      <c r="O128" s="61"/>
      <c r="P128" s="94" t="s">
        <v>25</v>
      </c>
      <c r="Q128" s="94"/>
      <c r="R128" s="94"/>
      <c r="S128" s="96">
        <f>J38</f>
        <v>24</v>
      </c>
      <c r="U128" s="50"/>
      <c r="V128" s="56" t="s">
        <v>25</v>
      </c>
      <c r="W128" s="57">
        <v>24</v>
      </c>
      <c r="X128" s="59">
        <v>28</v>
      </c>
      <c r="Y128" s="50" t="s">
        <v>27</v>
      </c>
      <c r="Z128" s="55"/>
      <c r="AA128" s="50"/>
      <c r="AB128" s="50"/>
    </row>
    <row r="129" spans="15:28" x14ac:dyDescent="0.35">
      <c r="O129" s="61"/>
      <c r="P129" s="94" t="s">
        <v>31</v>
      </c>
      <c r="Q129" s="94"/>
      <c r="R129" s="94"/>
      <c r="S129" s="96">
        <f>J45</f>
        <v>-16</v>
      </c>
      <c r="X129" s="59">
        <v>200</v>
      </c>
      <c r="Y129" s="50" t="s">
        <v>28</v>
      </c>
      <c r="Z129" s="55"/>
      <c r="AA129" s="54"/>
      <c r="AB129" s="50"/>
    </row>
    <row r="130" spans="15:28" x14ac:dyDescent="0.35">
      <c r="O130" s="61"/>
      <c r="P130" s="97" t="s">
        <v>94</v>
      </c>
      <c r="Q130" s="97"/>
      <c r="R130" s="97"/>
      <c r="S130" s="98">
        <f>SUM(S128:S129)</f>
        <v>8</v>
      </c>
      <c r="U130" s="50"/>
      <c r="V130" s="60"/>
      <c r="W130" s="61"/>
      <c r="X130" s="59">
        <v>20</v>
      </c>
      <c r="Y130" s="50" t="s">
        <v>29</v>
      </c>
      <c r="Z130" s="55"/>
      <c r="AA130" s="54"/>
      <c r="AB130" s="50"/>
    </row>
    <row r="131" spans="15:28" x14ac:dyDescent="0.35">
      <c r="O131" s="61"/>
      <c r="P131" s="94" t="s">
        <v>95</v>
      </c>
      <c r="Q131" s="94"/>
      <c r="R131" s="94"/>
      <c r="S131" s="96">
        <f>S125+S127+S130</f>
        <v>252</v>
      </c>
      <c r="U131" s="61"/>
      <c r="V131" s="60"/>
      <c r="W131" s="61"/>
      <c r="X131" s="59">
        <v>12</v>
      </c>
      <c r="Y131" s="50" t="s">
        <v>30</v>
      </c>
      <c r="Z131" s="62"/>
      <c r="AA131" s="63"/>
      <c r="AB131" s="61"/>
    </row>
    <row r="132" spans="15:28" x14ac:dyDescent="0.35">
      <c r="O132" s="61"/>
      <c r="P132" s="94" t="s">
        <v>96</v>
      </c>
      <c r="Q132" s="94"/>
      <c r="R132" s="94"/>
      <c r="S132" s="96">
        <f>L16</f>
        <v>52</v>
      </c>
      <c r="U132" s="61"/>
      <c r="V132" s="60"/>
      <c r="W132" s="64"/>
      <c r="X132" s="65">
        <v>16</v>
      </c>
      <c r="Y132" s="50" t="s">
        <v>31</v>
      </c>
      <c r="Z132" s="62"/>
      <c r="AA132" s="63"/>
      <c r="AB132" s="61"/>
    </row>
    <row r="133" spans="15:28" x14ac:dyDescent="0.35">
      <c r="O133" s="61"/>
      <c r="P133" s="94" t="s">
        <v>97</v>
      </c>
      <c r="Q133" s="94"/>
      <c r="R133" s="94"/>
      <c r="S133" s="96">
        <f>J16</f>
        <v>104</v>
      </c>
      <c r="U133" s="61"/>
      <c r="V133" s="61" t="s">
        <v>52</v>
      </c>
      <c r="W133" s="66">
        <f>SUM(W126:W132)-(SUM(X126:X132))</f>
        <v>104</v>
      </c>
      <c r="X133" s="67"/>
      <c r="Y133" s="63"/>
      <c r="Z133" s="62"/>
      <c r="AA133" s="63"/>
      <c r="AB133" s="61"/>
    </row>
    <row r="134" spans="15:28" x14ac:dyDescent="0.35">
      <c r="O134" s="61"/>
      <c r="V134" s="62"/>
      <c r="W134" s="63"/>
      <c r="X134" s="61"/>
    </row>
    <row r="135" spans="15:28" x14ac:dyDescent="0.35">
      <c r="O135" s="61"/>
      <c r="V135" s="62"/>
      <c r="W135" s="63"/>
      <c r="X135" s="61"/>
    </row>
    <row r="136" spans="15:28" x14ac:dyDescent="0.35">
      <c r="O136" s="61"/>
      <c r="V136" s="62"/>
      <c r="W136" s="63"/>
      <c r="X136" s="61"/>
    </row>
    <row r="137" spans="15:28" x14ac:dyDescent="0.35">
      <c r="O137" s="61"/>
      <c r="V137" s="62"/>
      <c r="W137" s="63"/>
      <c r="X137" s="61"/>
    </row>
    <row r="138" spans="15:28" x14ac:dyDescent="0.35">
      <c r="O138" s="61"/>
      <c r="V138" s="62"/>
      <c r="W138" s="63"/>
      <c r="X138" s="61"/>
    </row>
    <row r="139" spans="15:28" x14ac:dyDescent="0.35">
      <c r="O139" s="61"/>
      <c r="Q139" s="108"/>
      <c r="V139" s="62"/>
      <c r="W139" s="63"/>
      <c r="X139" s="61"/>
    </row>
    <row r="140" spans="15:28" x14ac:dyDescent="0.35">
      <c r="O140" s="61"/>
      <c r="P140" s="61"/>
      <c r="Q140" s="61"/>
      <c r="R140" s="78"/>
      <c r="S140" s="61"/>
      <c r="T140" s="61"/>
      <c r="U140" s="61"/>
      <c r="V140" s="62"/>
      <c r="W140" s="63"/>
      <c r="X140" s="61"/>
    </row>
  </sheetData>
  <pageMargins left="0.70866141732283472" right="0.59055118110236227" top="0.62" bottom="0.77" header="0.31496062992125984" footer="0.31496062992125984"/>
  <pageSetup scale="78" fitToHeight="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EXAM</vt:lpstr>
      <vt:lpstr>EXAM!Print_Area</vt:lpstr>
    </vt:vector>
  </TitlesOfParts>
  <Company>IESE Business Shool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mbadia</dc:creator>
  <cp:lastModifiedBy>Martínez Alemán, Pilar</cp:lastModifiedBy>
  <cp:lastPrinted>2014-03-30T14:29:02Z</cp:lastPrinted>
  <dcterms:created xsi:type="dcterms:W3CDTF">2014-03-29T19:15:15Z</dcterms:created>
  <dcterms:modified xsi:type="dcterms:W3CDTF">2020-10-27T22:17:41Z</dcterms:modified>
</cp:coreProperties>
</file>