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1f18c208c1b3c/Documents/CatanData/catan_data/catan_data/"/>
    </mc:Choice>
  </mc:AlternateContent>
  <xr:revisionPtr revIDLastSave="105" documentId="13_ncr:1_{28B5167E-7F82-4FB9-A91C-A7095E3977C9}" xr6:coauthVersionLast="47" xr6:coauthVersionMax="47" xr10:uidLastSave="{F51BDD72-7FC5-455A-AE8D-5C6C87CA7B4E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8" i="1" l="1"/>
  <c r="L329" i="1"/>
  <c r="L327" i="1"/>
  <c r="E327" i="1"/>
  <c r="E328" i="1"/>
  <c r="E329" i="1"/>
  <c r="L326" i="1"/>
  <c r="L325" i="1"/>
  <c r="L324" i="1"/>
  <c r="E324" i="1"/>
  <c r="E325" i="1"/>
  <c r="E326" i="1"/>
  <c r="L321" i="1"/>
  <c r="L322" i="1"/>
  <c r="L323" i="1"/>
  <c r="E323" i="1"/>
  <c r="E322" i="1"/>
  <c r="E321" i="1"/>
  <c r="L318" i="1"/>
  <c r="L319" i="1"/>
  <c r="L320" i="1"/>
  <c r="E320" i="1"/>
  <c r="E319" i="1"/>
  <c r="E318" i="1"/>
  <c r="L315" i="1"/>
  <c r="L316" i="1"/>
  <c r="L317" i="1"/>
  <c r="E317" i="1"/>
  <c r="E316" i="1"/>
  <c r="E315" i="1"/>
  <c r="L312" i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<sst xmlns="http://schemas.openxmlformats.org/spreadsheetml/2006/main" count="1385" uniqueCount="79">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</sst>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32"/>
  <sheetViews>
    <sheetView tabSelected="1" zoomScaleNormal="100" workbookViewId="0">
      <pane xSplit="9" ySplit="2" topLeftCell="J305" activePane="bottomRight" state="frozen"/>
      <selection pane="topRight" activeCell="E1" sqref="E1"/>
      <selection pane="bottomLeft" activeCell="A3" sqref="A3"/>
      <selection pane="bottomRight" activeCell="A330" sqref="A330:J332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  <row r="315" spans="1:34" x14ac:dyDescent="0.35">
      <c r="A315">
        <v>2025</v>
      </c>
      <c r="B315" s="5">
        <v>45764</v>
      </c>
      <c r="C315">
        <v>8</v>
      </c>
      <c r="D315" t="s">
        <v>76</v>
      </c>
      <c r="E315" t="str">
        <f>VLOOKUP(D315,Sheet2!$I$1:$J$12,2,FALSE)</f>
        <v>53.5953349871887, 9.982308366971944</v>
      </c>
      <c r="F315" t="s">
        <v>11</v>
      </c>
      <c r="G315">
        <v>13</v>
      </c>
      <c r="H315">
        <v>6</v>
      </c>
      <c r="I315">
        <v>1</v>
      </c>
      <c r="J315" t="s">
        <v>36</v>
      </c>
      <c r="K315" t="s">
        <v>31</v>
      </c>
      <c r="L315">
        <f t="shared" si="5"/>
        <v>28</v>
      </c>
      <c r="M315">
        <v>5</v>
      </c>
      <c r="N315">
        <v>4</v>
      </c>
      <c r="O315">
        <v>0</v>
      </c>
      <c r="P315">
        <v>3</v>
      </c>
      <c r="Q315">
        <v>8</v>
      </c>
      <c r="R315">
        <v>4</v>
      </c>
      <c r="S315">
        <v>5</v>
      </c>
      <c r="T315">
        <v>0</v>
      </c>
      <c r="U315">
        <v>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</row>
    <row r="316" spans="1:34" x14ac:dyDescent="0.35">
      <c r="A316">
        <v>2025</v>
      </c>
      <c r="B316" s="5">
        <v>45764</v>
      </c>
      <c r="C316">
        <v>8</v>
      </c>
      <c r="D316" t="s">
        <v>76</v>
      </c>
      <c r="E316" t="str">
        <f>VLOOKUP(D316,Sheet2!$I$1:$J$12,2,FALSE)</f>
        <v>53.5953349871887, 9.982308366971944</v>
      </c>
      <c r="F316" t="s">
        <v>12</v>
      </c>
      <c r="G316">
        <v>6</v>
      </c>
      <c r="H316">
        <v>0</v>
      </c>
      <c r="I316">
        <v>3</v>
      </c>
      <c r="J316" t="s">
        <v>32</v>
      </c>
      <c r="K316" t="s">
        <v>31</v>
      </c>
      <c r="L316">
        <f t="shared" ref="L316:L329" si="6">SUM(O316:V316)</f>
        <v>32</v>
      </c>
      <c r="M316">
        <v>6</v>
      </c>
      <c r="N316">
        <v>5</v>
      </c>
      <c r="O316">
        <v>3</v>
      </c>
      <c r="P316">
        <v>2</v>
      </c>
      <c r="Q316">
        <v>9</v>
      </c>
      <c r="R316">
        <v>4</v>
      </c>
      <c r="S316">
        <v>5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5">
      <c r="A317">
        <v>2025</v>
      </c>
      <c r="B317" s="5">
        <v>45764</v>
      </c>
      <c r="C317">
        <v>8</v>
      </c>
      <c r="D317" t="s">
        <v>76</v>
      </c>
      <c r="E317" t="str">
        <f>VLOOKUP(D317,Sheet2!$I$1:$J$12,2,FALSE)</f>
        <v>53.5953349871887, 9.982308366971944</v>
      </c>
      <c r="F317" t="s">
        <v>13</v>
      </c>
      <c r="G317">
        <v>9</v>
      </c>
      <c r="H317">
        <v>3</v>
      </c>
      <c r="I317">
        <v>2</v>
      </c>
      <c r="J317" t="s">
        <v>37</v>
      </c>
      <c r="K317" t="s">
        <v>31</v>
      </c>
      <c r="L317">
        <f t="shared" si="6"/>
        <v>34</v>
      </c>
      <c r="M317">
        <v>5</v>
      </c>
      <c r="N317">
        <v>4</v>
      </c>
      <c r="O317">
        <v>5</v>
      </c>
      <c r="P317">
        <v>0</v>
      </c>
      <c r="Q317">
        <v>4</v>
      </c>
      <c r="R317">
        <v>19</v>
      </c>
      <c r="S317">
        <v>2</v>
      </c>
      <c r="T317">
        <v>0</v>
      </c>
      <c r="U317">
        <v>0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</row>
    <row r="318" spans="1:34" x14ac:dyDescent="0.35">
      <c r="A318">
        <v>2025</v>
      </c>
      <c r="B318" s="5">
        <v>45849</v>
      </c>
      <c r="C318">
        <v>9</v>
      </c>
      <c r="D318" t="s">
        <v>76</v>
      </c>
      <c r="E318" t="str">
        <f>VLOOKUP(D318,Sheet2!$I$1:$J$12,2,FALSE)</f>
        <v>53.5953349871887, 9.982308366971944</v>
      </c>
      <c r="F318" t="s">
        <v>12</v>
      </c>
      <c r="G318">
        <v>2</v>
      </c>
      <c r="H318">
        <v>0</v>
      </c>
      <c r="I318">
        <v>3</v>
      </c>
      <c r="J318" t="s">
        <v>36</v>
      </c>
      <c r="K318" t="s">
        <v>32</v>
      </c>
      <c r="L318">
        <f t="shared" si="6"/>
        <v>30</v>
      </c>
      <c r="M318">
        <v>6</v>
      </c>
      <c r="N318">
        <v>4</v>
      </c>
      <c r="O318">
        <v>6</v>
      </c>
      <c r="P318">
        <v>0</v>
      </c>
      <c r="Q318">
        <v>6</v>
      </c>
      <c r="R318">
        <v>8</v>
      </c>
      <c r="S318">
        <v>5</v>
      </c>
      <c r="T318">
        <v>3</v>
      </c>
      <c r="U318">
        <v>0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5">
      <c r="A319">
        <v>2025</v>
      </c>
      <c r="B319" s="5">
        <v>45849</v>
      </c>
      <c r="C319">
        <v>9</v>
      </c>
      <c r="D319" t="s">
        <v>76</v>
      </c>
      <c r="E319" t="str">
        <f>VLOOKUP(D319,Sheet2!$I$1:$J$12,2,FALSE)</f>
        <v>53.5953349871887, 9.982308366971944</v>
      </c>
      <c r="F319" t="s">
        <v>13</v>
      </c>
      <c r="G319">
        <v>4</v>
      </c>
      <c r="H319">
        <v>1</v>
      </c>
      <c r="I319">
        <v>2</v>
      </c>
      <c r="J319" t="s">
        <v>32</v>
      </c>
      <c r="K319" t="s">
        <v>32</v>
      </c>
      <c r="L319">
        <f t="shared" si="6"/>
        <v>31</v>
      </c>
      <c r="M319">
        <v>6</v>
      </c>
      <c r="N319">
        <v>4</v>
      </c>
      <c r="O319">
        <v>3</v>
      </c>
      <c r="P319">
        <v>0</v>
      </c>
      <c r="Q319">
        <v>9</v>
      </c>
      <c r="R319">
        <v>8</v>
      </c>
      <c r="S319">
        <v>3</v>
      </c>
      <c r="T319">
        <v>3</v>
      </c>
      <c r="U319">
        <v>0</v>
      </c>
      <c r="V319">
        <v>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</row>
    <row r="320" spans="1:34" x14ac:dyDescent="0.35">
      <c r="A320">
        <v>2025</v>
      </c>
      <c r="B320" s="5">
        <v>45849</v>
      </c>
      <c r="C320">
        <v>9</v>
      </c>
      <c r="D320" t="s">
        <v>76</v>
      </c>
      <c r="E320" t="str">
        <f>VLOOKUP(D320,Sheet2!$I$1:$J$12,2,FALSE)</f>
        <v>53.5953349871887, 9.982308366971944</v>
      </c>
      <c r="F320" t="s">
        <v>11</v>
      </c>
      <c r="G320">
        <v>14</v>
      </c>
      <c r="H320">
        <v>6</v>
      </c>
      <c r="I320">
        <v>1</v>
      </c>
      <c r="J320" t="s">
        <v>37</v>
      </c>
      <c r="K320" t="s">
        <v>32</v>
      </c>
      <c r="L320">
        <f t="shared" si="6"/>
        <v>32</v>
      </c>
      <c r="M320">
        <v>6</v>
      </c>
      <c r="N320">
        <v>4</v>
      </c>
      <c r="O320">
        <v>0</v>
      </c>
      <c r="P320">
        <v>1</v>
      </c>
      <c r="Q320">
        <v>4</v>
      </c>
      <c r="R320">
        <v>14</v>
      </c>
      <c r="S320">
        <v>9</v>
      </c>
      <c r="T320">
        <v>0</v>
      </c>
      <c r="U320">
        <v>0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</row>
    <row r="321" spans="1:34" x14ac:dyDescent="0.35">
      <c r="A321">
        <v>2025</v>
      </c>
      <c r="B321" s="5">
        <v>45849</v>
      </c>
      <c r="C321">
        <v>10</v>
      </c>
      <c r="D321" t="s">
        <v>76</v>
      </c>
      <c r="E321" t="str">
        <f>VLOOKUP(D321,Sheet2!$I$1:$J$12,2,FALSE)</f>
        <v>53.5953349871887, 9.982308366971944</v>
      </c>
      <c r="F321" t="s">
        <v>13</v>
      </c>
      <c r="G321">
        <v>5</v>
      </c>
      <c r="H321">
        <v>0</v>
      </c>
      <c r="I321">
        <v>3</v>
      </c>
      <c r="J321" t="s">
        <v>36</v>
      </c>
      <c r="K321" t="s">
        <v>31</v>
      </c>
      <c r="L321">
        <f t="shared" si="6"/>
        <v>31</v>
      </c>
      <c r="M321">
        <v>5</v>
      </c>
      <c r="N321">
        <v>5</v>
      </c>
      <c r="O321">
        <v>8</v>
      </c>
      <c r="P321">
        <v>8</v>
      </c>
      <c r="Q321">
        <v>4</v>
      </c>
      <c r="R321">
        <v>3</v>
      </c>
      <c r="S321">
        <v>3</v>
      </c>
      <c r="T321">
        <v>2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5">
      <c r="A322">
        <v>2025</v>
      </c>
      <c r="B322" s="5">
        <v>45849</v>
      </c>
      <c r="C322">
        <v>10</v>
      </c>
      <c r="D322" t="s">
        <v>76</v>
      </c>
      <c r="E322" t="str">
        <f>VLOOKUP(D322,Sheet2!$I$1:$J$12,2,FALSE)</f>
        <v>53.5953349871887, 9.982308366971944</v>
      </c>
      <c r="F322" t="s">
        <v>11</v>
      </c>
      <c r="G322">
        <v>14</v>
      </c>
      <c r="H322">
        <v>6</v>
      </c>
      <c r="I322">
        <v>1</v>
      </c>
      <c r="J322" t="s">
        <v>32</v>
      </c>
      <c r="K322" t="s">
        <v>31</v>
      </c>
      <c r="L322">
        <f t="shared" si="6"/>
        <v>31</v>
      </c>
      <c r="M322">
        <v>5</v>
      </c>
      <c r="N322">
        <v>4</v>
      </c>
      <c r="O322">
        <v>0</v>
      </c>
      <c r="P322">
        <v>9</v>
      </c>
      <c r="Q322">
        <v>4</v>
      </c>
      <c r="R322">
        <v>4</v>
      </c>
      <c r="S322">
        <v>7</v>
      </c>
      <c r="T322">
        <v>0</v>
      </c>
      <c r="U322">
        <v>3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</row>
    <row r="323" spans="1:34" x14ac:dyDescent="0.35">
      <c r="A323">
        <v>2025</v>
      </c>
      <c r="B323" s="5">
        <v>45849</v>
      </c>
      <c r="C323">
        <v>10</v>
      </c>
      <c r="D323" t="s">
        <v>76</v>
      </c>
      <c r="E323" t="str">
        <f>VLOOKUP(D323,Sheet2!$I$1:$J$12,2,FALSE)</f>
        <v>53.5953349871887, 9.982308366971944</v>
      </c>
      <c r="F323" t="s">
        <v>12</v>
      </c>
      <c r="G323">
        <v>6</v>
      </c>
      <c r="H323">
        <v>1</v>
      </c>
      <c r="I323">
        <v>2</v>
      </c>
      <c r="J323" t="s">
        <v>37</v>
      </c>
      <c r="K323" t="s">
        <v>31</v>
      </c>
      <c r="L323">
        <f t="shared" si="6"/>
        <v>32</v>
      </c>
      <c r="M323">
        <v>4</v>
      </c>
      <c r="N323">
        <v>3</v>
      </c>
      <c r="O323">
        <v>13</v>
      </c>
      <c r="P323">
        <v>0</v>
      </c>
      <c r="Q323">
        <v>3</v>
      </c>
      <c r="R323">
        <v>0</v>
      </c>
      <c r="S323">
        <v>5</v>
      </c>
      <c r="T323">
        <v>8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</row>
    <row r="324" spans="1:34" x14ac:dyDescent="0.35">
      <c r="A324">
        <v>2025</v>
      </c>
      <c r="B324" s="5">
        <v>45849</v>
      </c>
      <c r="C324">
        <v>11</v>
      </c>
      <c r="D324" t="s">
        <v>76</v>
      </c>
      <c r="E324" t="str">
        <f>VLOOKUP(D324,Sheet2!$I$1:$J$12,2,FALSE)</f>
        <v>53.5953349871887, 9.982308366971944</v>
      </c>
      <c r="F324" t="s">
        <v>12</v>
      </c>
      <c r="G324">
        <v>6</v>
      </c>
      <c r="H324">
        <v>0</v>
      </c>
      <c r="I324">
        <v>3</v>
      </c>
      <c r="J324" t="s">
        <v>36</v>
      </c>
      <c r="K324" t="s">
        <v>31</v>
      </c>
      <c r="L324">
        <f t="shared" si="6"/>
        <v>31</v>
      </c>
      <c r="M324">
        <v>6</v>
      </c>
      <c r="N324">
        <v>4</v>
      </c>
      <c r="O324">
        <v>9</v>
      </c>
      <c r="P324">
        <v>0</v>
      </c>
      <c r="Q324">
        <v>6</v>
      </c>
      <c r="R324">
        <v>4</v>
      </c>
      <c r="S324">
        <v>4</v>
      </c>
      <c r="T324">
        <v>5</v>
      </c>
      <c r="U324">
        <v>0</v>
      </c>
      <c r="V324">
        <v>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5">
      <c r="A325">
        <v>2025</v>
      </c>
      <c r="B325" s="5">
        <v>45849</v>
      </c>
      <c r="C325">
        <v>11</v>
      </c>
      <c r="D325" t="s">
        <v>76</v>
      </c>
      <c r="E325" t="str">
        <f>VLOOKUP(D325,Sheet2!$I$1:$J$12,2,FALSE)</f>
        <v>53.5953349871887, 9.982308366971944</v>
      </c>
      <c r="F325" t="s">
        <v>11</v>
      </c>
      <c r="G325">
        <v>13</v>
      </c>
      <c r="H325">
        <v>7</v>
      </c>
      <c r="I325">
        <v>1</v>
      </c>
      <c r="J325" t="s">
        <v>32</v>
      </c>
      <c r="K325" t="s">
        <v>31</v>
      </c>
      <c r="L325">
        <f t="shared" si="6"/>
        <v>32</v>
      </c>
      <c r="M325">
        <v>6</v>
      </c>
      <c r="N325">
        <v>3</v>
      </c>
      <c r="O325">
        <v>4</v>
      </c>
      <c r="P325">
        <v>0</v>
      </c>
      <c r="Q325">
        <v>0</v>
      </c>
      <c r="R325">
        <v>8</v>
      </c>
      <c r="S325">
        <v>10</v>
      </c>
      <c r="T325">
        <v>0</v>
      </c>
      <c r="U325">
        <v>10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</row>
    <row r="326" spans="1:34" x14ac:dyDescent="0.35">
      <c r="A326">
        <v>2025</v>
      </c>
      <c r="B326" s="5">
        <v>45849</v>
      </c>
      <c r="C326">
        <v>11</v>
      </c>
      <c r="D326" t="s">
        <v>76</v>
      </c>
      <c r="E326" t="str">
        <f>VLOOKUP(D326,Sheet2!$I$1:$J$12,2,FALSE)</f>
        <v>53.5953349871887, 9.982308366971944</v>
      </c>
      <c r="F326" t="s">
        <v>13</v>
      </c>
      <c r="G326">
        <v>12</v>
      </c>
      <c r="H326">
        <v>5</v>
      </c>
      <c r="I326">
        <v>2</v>
      </c>
      <c r="J326" t="s">
        <v>37</v>
      </c>
      <c r="K326" t="s">
        <v>31</v>
      </c>
      <c r="L326">
        <f t="shared" si="6"/>
        <v>35</v>
      </c>
      <c r="M326">
        <v>6</v>
      </c>
      <c r="N326">
        <v>4</v>
      </c>
      <c r="O326">
        <v>5</v>
      </c>
      <c r="P326">
        <v>7</v>
      </c>
      <c r="Q326">
        <v>7</v>
      </c>
      <c r="R326">
        <v>4</v>
      </c>
      <c r="S326">
        <v>0</v>
      </c>
      <c r="T326">
        <v>5</v>
      </c>
      <c r="U326">
        <v>0</v>
      </c>
      <c r="V326">
        <v>7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1</v>
      </c>
    </row>
    <row r="327" spans="1:34" x14ac:dyDescent="0.35">
      <c r="A327">
        <v>2025</v>
      </c>
      <c r="B327" s="5">
        <v>45849</v>
      </c>
      <c r="C327">
        <v>12</v>
      </c>
      <c r="D327" t="s">
        <v>76</v>
      </c>
      <c r="E327" t="str">
        <f>VLOOKUP(D327,Sheet2!$I$1:$J$12,2,FALSE)</f>
        <v>53.5953349871887, 9.982308366971944</v>
      </c>
      <c r="F327" t="s">
        <v>11</v>
      </c>
      <c r="G327">
        <v>6</v>
      </c>
      <c r="H327">
        <v>0</v>
      </c>
      <c r="I327">
        <v>3</v>
      </c>
      <c r="J327" t="s">
        <v>36</v>
      </c>
      <c r="K327" t="s">
        <v>31</v>
      </c>
      <c r="L327">
        <f t="shared" si="6"/>
        <v>29</v>
      </c>
      <c r="M327">
        <v>5</v>
      </c>
      <c r="N327">
        <v>5</v>
      </c>
      <c r="O327">
        <v>4</v>
      </c>
      <c r="P327">
        <v>10</v>
      </c>
      <c r="Q327">
        <v>3</v>
      </c>
      <c r="R327">
        <v>4</v>
      </c>
      <c r="S327">
        <v>5</v>
      </c>
      <c r="T327">
        <v>0</v>
      </c>
      <c r="U327">
        <v>0</v>
      </c>
      <c r="V327">
        <v>3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35">
      <c r="A328">
        <v>2025</v>
      </c>
      <c r="B328" s="5">
        <v>45849</v>
      </c>
      <c r="C328">
        <v>12</v>
      </c>
      <c r="D328" t="s">
        <v>76</v>
      </c>
      <c r="E328" t="str">
        <f>VLOOKUP(D328,Sheet2!$I$1:$J$12,2,FALSE)</f>
        <v>53.5953349871887, 9.982308366971944</v>
      </c>
      <c r="F328" t="s">
        <v>12</v>
      </c>
      <c r="G328">
        <v>8</v>
      </c>
      <c r="H328">
        <v>2</v>
      </c>
      <c r="I328">
        <v>2</v>
      </c>
      <c r="J328" t="s">
        <v>32</v>
      </c>
      <c r="K328" t="s">
        <v>31</v>
      </c>
      <c r="L328">
        <f t="shared" si="6"/>
        <v>34</v>
      </c>
      <c r="M328">
        <v>5</v>
      </c>
      <c r="N328">
        <v>4</v>
      </c>
      <c r="O328">
        <v>0</v>
      </c>
      <c r="P328">
        <v>5</v>
      </c>
      <c r="Q328">
        <v>3</v>
      </c>
      <c r="R328">
        <v>12</v>
      </c>
      <c r="S328">
        <v>7</v>
      </c>
      <c r="T328">
        <v>0</v>
      </c>
      <c r="U328">
        <v>7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</row>
    <row r="329" spans="1:34" x14ac:dyDescent="0.35">
      <c r="A329">
        <v>2025</v>
      </c>
      <c r="B329" s="5">
        <v>45849</v>
      </c>
      <c r="C329">
        <v>12</v>
      </c>
      <c r="D329" t="s">
        <v>76</v>
      </c>
      <c r="E329" t="str">
        <f>VLOOKUP(D329,Sheet2!$I$1:$J$12,2,FALSE)</f>
        <v>53.5953349871887, 9.982308366971944</v>
      </c>
      <c r="F329" t="s">
        <v>13</v>
      </c>
      <c r="G329">
        <v>13</v>
      </c>
      <c r="H329">
        <v>5</v>
      </c>
      <c r="I329">
        <v>1</v>
      </c>
      <c r="J329" t="s">
        <v>37</v>
      </c>
      <c r="K329" t="s">
        <v>31</v>
      </c>
      <c r="L329">
        <f t="shared" si="6"/>
        <v>35</v>
      </c>
      <c r="M329">
        <v>5</v>
      </c>
      <c r="N329">
        <v>4</v>
      </c>
      <c r="O329">
        <v>5</v>
      </c>
      <c r="P329">
        <v>0</v>
      </c>
      <c r="Q329">
        <v>3</v>
      </c>
      <c r="R329">
        <v>13</v>
      </c>
      <c r="S329">
        <v>7</v>
      </c>
      <c r="T329">
        <v>0</v>
      </c>
      <c r="U329">
        <v>4</v>
      </c>
      <c r="V329">
        <v>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5">
      <c r="B330" s="5"/>
    </row>
    <row r="331" spans="1:34" x14ac:dyDescent="0.35">
      <c r="B331" s="5"/>
    </row>
    <row r="332" spans="1:34" x14ac:dyDescent="0.35">
      <c r="B332" s="5"/>
    </row>
  </sheetData>
  <autoFilter ref="A2:AP323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2025-07-12T09:26:24Z</dcterms:modified>
</cp:coreProperties>
</file>