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300" tabRatio="500"/>
  </bookViews>
  <sheets>
    <sheet name="Read_me" sheetId="15" r:id="rId1"/>
    <sheet name="load_time_series" sheetId="2" r:id="rId2"/>
    <sheet name="select_common_period" sheetId="3" r:id="rId3"/>
    <sheet name="plot_ctrl_obs" sheetId="5" r:id="rId4"/>
    <sheet name="calibration_phase" sheetId="6" r:id="rId5"/>
    <sheet name="plot_cdf" sheetId="13" r:id="rId6"/>
    <sheet name="plot_correction_function" sheetId="10" r:id="rId7"/>
    <sheet name="projection_phase" sheetId="8" r:id="rId8"/>
    <sheet name="plot_check1" sheetId="11" r:id="rId9"/>
    <sheet name="plot_check2" sheetId="14" r:id="rId10"/>
    <sheet name="plot_downscaled_time_series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71" i="3" l="1"/>
  <c r="C371" i="3"/>
  <c r="B372" i="3"/>
  <c r="C372" i="3"/>
  <c r="B373" i="3"/>
  <c r="C373" i="3"/>
  <c r="B374" i="3"/>
  <c r="C374" i="3"/>
  <c r="B375" i="3"/>
  <c r="C375" i="3"/>
  <c r="B376" i="3"/>
  <c r="C376" i="3"/>
  <c r="B377" i="3"/>
  <c r="C377" i="3"/>
  <c r="B378" i="3"/>
  <c r="C378" i="3"/>
  <c r="B379" i="3"/>
  <c r="C379" i="3"/>
  <c r="B380" i="3"/>
  <c r="C380" i="3"/>
  <c r="B381" i="3"/>
  <c r="C381" i="3"/>
  <c r="B382" i="3"/>
  <c r="C382" i="3"/>
  <c r="B383" i="3"/>
  <c r="C383" i="3"/>
  <c r="B384" i="3"/>
  <c r="C384" i="3"/>
  <c r="B385" i="3"/>
  <c r="C385" i="3"/>
  <c r="B386" i="3"/>
  <c r="C386" i="3"/>
  <c r="B387" i="3"/>
  <c r="C387" i="3"/>
  <c r="B388" i="3"/>
  <c r="C388" i="3"/>
  <c r="B389" i="3"/>
  <c r="C389" i="3"/>
  <c r="B390" i="3"/>
  <c r="C390" i="3"/>
  <c r="B391" i="3"/>
  <c r="C391" i="3"/>
  <c r="B392" i="3"/>
  <c r="C392" i="3"/>
  <c r="B393" i="3"/>
  <c r="C393" i="3"/>
  <c r="B394" i="3"/>
  <c r="C394" i="3"/>
  <c r="B395" i="3"/>
  <c r="C395" i="3"/>
  <c r="B396" i="3"/>
  <c r="C396" i="3"/>
  <c r="B397" i="3"/>
  <c r="C397" i="3"/>
  <c r="B398" i="3"/>
  <c r="C398" i="3"/>
  <c r="B399" i="3"/>
  <c r="C399" i="3"/>
  <c r="B400" i="3"/>
  <c r="C400" i="3"/>
  <c r="B401" i="3"/>
  <c r="C401" i="3"/>
  <c r="B402" i="3"/>
  <c r="C402" i="3"/>
  <c r="B403" i="3"/>
  <c r="C403" i="3"/>
  <c r="B404" i="3"/>
  <c r="C404" i="3"/>
  <c r="B405" i="3"/>
  <c r="C405" i="3"/>
  <c r="B406" i="3"/>
  <c r="C406" i="3"/>
  <c r="B407" i="3"/>
  <c r="C407" i="3"/>
  <c r="B408" i="3"/>
  <c r="C408" i="3"/>
  <c r="B409" i="3"/>
  <c r="C409" i="3"/>
  <c r="B410" i="3"/>
  <c r="C410" i="3"/>
  <c r="B411" i="3"/>
  <c r="C411" i="3"/>
  <c r="B412" i="3"/>
  <c r="C412" i="3"/>
  <c r="B413" i="3"/>
  <c r="C413" i="3"/>
  <c r="B414" i="3"/>
  <c r="C414" i="3"/>
  <c r="B415" i="3"/>
  <c r="C415" i="3"/>
  <c r="B416" i="3"/>
  <c r="C416" i="3"/>
  <c r="B417" i="3"/>
  <c r="C417" i="3"/>
  <c r="B418" i="3"/>
  <c r="C418" i="3"/>
  <c r="B419" i="3"/>
  <c r="C419" i="3"/>
  <c r="B420" i="3"/>
  <c r="C420" i="3"/>
  <c r="B421" i="3"/>
  <c r="C421" i="3"/>
  <c r="B422" i="3"/>
  <c r="C422" i="3"/>
  <c r="B423" i="3"/>
  <c r="C423" i="3"/>
  <c r="B424" i="3"/>
  <c r="C424" i="3"/>
  <c r="B425" i="3"/>
  <c r="C425" i="3"/>
  <c r="B426" i="3"/>
  <c r="C426" i="3"/>
  <c r="B427" i="3"/>
  <c r="C427" i="3"/>
  <c r="B428" i="3"/>
  <c r="C428" i="3"/>
  <c r="B429" i="3"/>
  <c r="C429" i="3"/>
  <c r="B430" i="3"/>
  <c r="C430" i="3"/>
  <c r="B431" i="3"/>
  <c r="C431" i="3"/>
  <c r="B432" i="3"/>
  <c r="C432" i="3"/>
  <c r="B433" i="3"/>
  <c r="C433" i="3"/>
  <c r="B434" i="3"/>
  <c r="C434" i="3"/>
  <c r="B435" i="3"/>
  <c r="C435" i="3"/>
  <c r="B436" i="3"/>
  <c r="C436" i="3"/>
  <c r="B437" i="3"/>
  <c r="C437" i="3"/>
  <c r="B438" i="3"/>
  <c r="C438" i="3"/>
  <c r="B439" i="3"/>
  <c r="C439" i="3"/>
  <c r="B440" i="3"/>
  <c r="C440" i="3"/>
  <c r="B441" i="3"/>
  <c r="C441" i="3"/>
  <c r="B442" i="3"/>
  <c r="C442" i="3"/>
  <c r="B443" i="3"/>
  <c r="C443" i="3"/>
  <c r="B444" i="3"/>
  <c r="C444" i="3"/>
  <c r="B445" i="3"/>
  <c r="C445" i="3"/>
  <c r="B446" i="3"/>
  <c r="C446" i="3"/>
  <c r="B447" i="3"/>
  <c r="C447" i="3"/>
  <c r="B448" i="3"/>
  <c r="C448" i="3"/>
  <c r="B449" i="3"/>
  <c r="C449" i="3"/>
  <c r="B450" i="3"/>
  <c r="C450" i="3"/>
  <c r="B451" i="3"/>
  <c r="C451" i="3"/>
  <c r="B452" i="3"/>
  <c r="C452" i="3"/>
  <c r="B453" i="3"/>
  <c r="C453" i="3"/>
  <c r="B454" i="3"/>
  <c r="C454" i="3"/>
  <c r="B455" i="3"/>
  <c r="C455" i="3"/>
  <c r="B456" i="3"/>
  <c r="C456" i="3"/>
  <c r="B457" i="3"/>
  <c r="C457" i="3"/>
  <c r="B458" i="3"/>
  <c r="C458" i="3"/>
  <c r="B459" i="3"/>
  <c r="C459" i="3"/>
  <c r="B460" i="3"/>
  <c r="C460" i="3"/>
  <c r="B461" i="3"/>
  <c r="C461" i="3"/>
  <c r="B462" i="3"/>
  <c r="C462" i="3"/>
  <c r="B463" i="3"/>
  <c r="C463" i="3"/>
  <c r="B464" i="3"/>
  <c r="C464" i="3"/>
  <c r="B465" i="3"/>
  <c r="C465" i="3"/>
  <c r="B466" i="3"/>
  <c r="C466" i="3"/>
  <c r="B467" i="3"/>
  <c r="C467" i="3"/>
  <c r="B468" i="3"/>
  <c r="C468" i="3"/>
  <c r="B469" i="3"/>
  <c r="C469" i="3"/>
  <c r="B470" i="3"/>
  <c r="C470" i="3"/>
  <c r="B471" i="3"/>
  <c r="C471" i="3"/>
  <c r="B472" i="3"/>
  <c r="C472" i="3"/>
  <c r="B473" i="3"/>
  <c r="C473" i="3"/>
  <c r="B474" i="3"/>
  <c r="C474" i="3"/>
  <c r="B475" i="3"/>
  <c r="C475" i="3"/>
  <c r="B476" i="3"/>
  <c r="C476" i="3"/>
  <c r="B477" i="3"/>
  <c r="C477" i="3"/>
  <c r="B478" i="3"/>
  <c r="C478" i="3"/>
  <c r="B479" i="3"/>
  <c r="C479" i="3"/>
  <c r="B480" i="3"/>
  <c r="C480" i="3"/>
  <c r="B481" i="3"/>
  <c r="C481" i="3"/>
  <c r="B482" i="3"/>
  <c r="C482" i="3"/>
  <c r="B483" i="3"/>
  <c r="C483" i="3"/>
  <c r="B484" i="3"/>
  <c r="C484" i="3"/>
  <c r="B485" i="3"/>
  <c r="C485" i="3"/>
  <c r="B486" i="3"/>
  <c r="C486" i="3"/>
  <c r="B487" i="3"/>
  <c r="C487" i="3"/>
  <c r="B488" i="3"/>
  <c r="C488" i="3"/>
  <c r="B489" i="3"/>
  <c r="C489" i="3"/>
  <c r="B490" i="3"/>
  <c r="C490" i="3"/>
  <c r="B491" i="3"/>
  <c r="C491" i="3"/>
  <c r="B492" i="3"/>
  <c r="C492" i="3"/>
  <c r="B493" i="3"/>
  <c r="C493" i="3"/>
  <c r="B494" i="3"/>
  <c r="C494" i="3"/>
  <c r="B495" i="3"/>
  <c r="C495" i="3"/>
  <c r="B496" i="3"/>
  <c r="C496" i="3"/>
  <c r="B497" i="3"/>
  <c r="C497" i="3"/>
  <c r="B498" i="3"/>
  <c r="C498" i="3"/>
  <c r="B499" i="3"/>
  <c r="C499" i="3"/>
  <c r="B500" i="3"/>
  <c r="C500" i="3"/>
  <c r="B501" i="3"/>
  <c r="C501" i="3"/>
  <c r="B502" i="3"/>
  <c r="C502" i="3"/>
  <c r="B503" i="3"/>
  <c r="C503" i="3"/>
  <c r="B504" i="3"/>
  <c r="C504" i="3"/>
  <c r="B505" i="3"/>
  <c r="C505" i="3"/>
  <c r="B506" i="3"/>
  <c r="C506" i="3"/>
  <c r="B507" i="3"/>
  <c r="C507" i="3"/>
  <c r="B508" i="3"/>
  <c r="C508" i="3"/>
  <c r="B509" i="3"/>
  <c r="C509" i="3"/>
  <c r="B510" i="3"/>
  <c r="C510" i="3"/>
  <c r="B511" i="3"/>
  <c r="C511" i="3"/>
  <c r="B512" i="3"/>
  <c r="C512" i="3"/>
  <c r="B513" i="3"/>
  <c r="C513" i="3"/>
  <c r="B514" i="3"/>
  <c r="C514" i="3"/>
  <c r="B515" i="3"/>
  <c r="C515" i="3"/>
  <c r="B516" i="3"/>
  <c r="C516" i="3"/>
  <c r="B517" i="3"/>
  <c r="C517" i="3"/>
  <c r="B518" i="3"/>
  <c r="C518" i="3"/>
  <c r="B519" i="3"/>
  <c r="C519" i="3"/>
  <c r="B520" i="3"/>
  <c r="C520" i="3"/>
  <c r="B521" i="3"/>
  <c r="C521" i="3"/>
  <c r="B522" i="3"/>
  <c r="C522" i="3"/>
  <c r="B523" i="3"/>
  <c r="C523" i="3"/>
  <c r="B524" i="3"/>
  <c r="C524" i="3"/>
  <c r="B525" i="3"/>
  <c r="C525" i="3"/>
  <c r="B526" i="3"/>
  <c r="C526" i="3"/>
  <c r="B527" i="3"/>
  <c r="C527" i="3"/>
  <c r="B528" i="3"/>
  <c r="C528" i="3"/>
  <c r="B529" i="3"/>
  <c r="C529" i="3"/>
  <c r="B530" i="3"/>
  <c r="C530" i="3"/>
  <c r="B531" i="3"/>
  <c r="C531" i="3"/>
  <c r="B532" i="3"/>
  <c r="C532" i="3"/>
  <c r="B533" i="3"/>
  <c r="C533" i="3"/>
  <c r="B534" i="3"/>
  <c r="C534" i="3"/>
  <c r="B535" i="3"/>
  <c r="C535" i="3"/>
  <c r="B536" i="3"/>
  <c r="C536" i="3"/>
  <c r="B537" i="3"/>
  <c r="C537" i="3"/>
  <c r="B538" i="3"/>
  <c r="C538" i="3"/>
  <c r="B539" i="3"/>
  <c r="C539" i="3"/>
  <c r="B540" i="3"/>
  <c r="C540" i="3"/>
  <c r="B541" i="3"/>
  <c r="C541" i="3"/>
  <c r="B542" i="3"/>
  <c r="C542" i="3"/>
  <c r="B543" i="3"/>
  <c r="C543" i="3"/>
  <c r="B544" i="3"/>
  <c r="C544" i="3"/>
  <c r="B545" i="3"/>
  <c r="C545" i="3"/>
  <c r="B546" i="3"/>
  <c r="C546" i="3"/>
  <c r="B547" i="3"/>
  <c r="C547" i="3"/>
  <c r="B548" i="3"/>
  <c r="C548" i="3"/>
  <c r="B549" i="3"/>
  <c r="C549" i="3"/>
  <c r="B550" i="3"/>
  <c r="C550" i="3"/>
  <c r="B551" i="3"/>
  <c r="C551" i="3"/>
  <c r="B552" i="3"/>
  <c r="C552" i="3"/>
  <c r="B553" i="3"/>
  <c r="C553" i="3"/>
  <c r="B554" i="3"/>
  <c r="C554" i="3"/>
  <c r="B555" i="3"/>
  <c r="C555" i="3"/>
  <c r="B556" i="3"/>
  <c r="C556" i="3"/>
  <c r="B557" i="3"/>
  <c r="C557" i="3"/>
  <c r="B558" i="3"/>
  <c r="C558" i="3"/>
  <c r="B559" i="3"/>
  <c r="C559" i="3"/>
  <c r="B560" i="3"/>
  <c r="C560" i="3"/>
  <c r="B561" i="3"/>
  <c r="C561" i="3"/>
  <c r="B562" i="3"/>
  <c r="C562" i="3"/>
  <c r="B563" i="3"/>
  <c r="C563" i="3"/>
  <c r="B564" i="3"/>
  <c r="C564" i="3"/>
  <c r="B565" i="3"/>
  <c r="C565" i="3"/>
  <c r="B566" i="3"/>
  <c r="C566" i="3"/>
  <c r="B567" i="3"/>
  <c r="C567" i="3"/>
  <c r="B568" i="3"/>
  <c r="C568" i="3"/>
  <c r="B569" i="3"/>
  <c r="C569" i="3"/>
  <c r="B570" i="3"/>
  <c r="C570" i="3"/>
  <c r="B571" i="3"/>
  <c r="C571" i="3"/>
  <c r="B572" i="3"/>
  <c r="C572" i="3"/>
  <c r="B573" i="3"/>
  <c r="C573" i="3"/>
  <c r="B574" i="3"/>
  <c r="C574" i="3"/>
  <c r="B575" i="3"/>
  <c r="C575" i="3"/>
  <c r="B576" i="3"/>
  <c r="C576" i="3"/>
  <c r="B577" i="3"/>
  <c r="C577" i="3"/>
  <c r="B578" i="3"/>
  <c r="C578" i="3"/>
  <c r="B579" i="3"/>
  <c r="C579" i="3"/>
  <c r="B580" i="3"/>
  <c r="C580" i="3"/>
  <c r="B581" i="3"/>
  <c r="C581" i="3"/>
  <c r="B582" i="3"/>
  <c r="C582" i="3"/>
  <c r="B583" i="3"/>
  <c r="C583" i="3"/>
  <c r="B584" i="3"/>
  <c r="C584" i="3"/>
  <c r="B585" i="3"/>
  <c r="C585" i="3"/>
  <c r="B586" i="3"/>
  <c r="C586" i="3"/>
  <c r="B587" i="3"/>
  <c r="C587" i="3"/>
  <c r="B588" i="3"/>
  <c r="C588" i="3"/>
  <c r="B589" i="3"/>
  <c r="C589" i="3"/>
  <c r="B590" i="3"/>
  <c r="C590" i="3"/>
  <c r="B591" i="3"/>
  <c r="C591" i="3"/>
  <c r="B592" i="3"/>
  <c r="C592" i="3"/>
  <c r="B593" i="3"/>
  <c r="C593" i="3"/>
  <c r="B594" i="3"/>
  <c r="C594" i="3"/>
  <c r="B595" i="3"/>
  <c r="C595" i="3"/>
  <c r="B596" i="3"/>
  <c r="C596" i="3"/>
  <c r="B597" i="3"/>
  <c r="C597" i="3"/>
  <c r="B598" i="3"/>
  <c r="C598" i="3"/>
  <c r="B599" i="3"/>
  <c r="C599" i="3"/>
  <c r="B600" i="3"/>
  <c r="C600" i="3"/>
  <c r="B601" i="3"/>
  <c r="C601" i="3"/>
  <c r="B602" i="3"/>
  <c r="C602" i="3"/>
  <c r="B603" i="3"/>
  <c r="C603" i="3"/>
  <c r="B604" i="3"/>
  <c r="C604" i="3"/>
  <c r="B605" i="3"/>
  <c r="C605" i="3"/>
  <c r="B606" i="3"/>
  <c r="C606" i="3"/>
  <c r="B607" i="3"/>
  <c r="C607" i="3"/>
  <c r="B608" i="3"/>
  <c r="C608" i="3"/>
  <c r="B609" i="3"/>
  <c r="C609" i="3"/>
  <c r="B610" i="3"/>
  <c r="C610" i="3"/>
  <c r="B611" i="3"/>
  <c r="C611" i="3"/>
  <c r="B612" i="3"/>
  <c r="C612" i="3"/>
  <c r="B613" i="3"/>
  <c r="C613" i="3"/>
  <c r="B614" i="3"/>
  <c r="C614" i="3"/>
  <c r="B615" i="3"/>
  <c r="C615" i="3"/>
  <c r="B616" i="3"/>
  <c r="C616" i="3"/>
  <c r="B617" i="3"/>
  <c r="C617" i="3"/>
  <c r="B618" i="3"/>
  <c r="C618" i="3"/>
  <c r="B619" i="3"/>
  <c r="C619" i="3"/>
  <c r="B620" i="3"/>
  <c r="C620" i="3"/>
  <c r="B621" i="3"/>
  <c r="C621" i="3"/>
  <c r="B622" i="3"/>
  <c r="C622" i="3"/>
  <c r="B623" i="3"/>
  <c r="C623" i="3"/>
  <c r="B624" i="3"/>
  <c r="C624" i="3"/>
  <c r="B625" i="3"/>
  <c r="C625" i="3"/>
  <c r="B626" i="3"/>
  <c r="C626" i="3"/>
  <c r="B627" i="3"/>
  <c r="C627" i="3"/>
  <c r="B628" i="3"/>
  <c r="C628" i="3"/>
  <c r="B629" i="3"/>
  <c r="C629" i="3"/>
  <c r="B630" i="3"/>
  <c r="C630" i="3"/>
  <c r="B631" i="3"/>
  <c r="C631" i="3"/>
  <c r="B632" i="3"/>
  <c r="C632" i="3"/>
  <c r="B633" i="3"/>
  <c r="C633" i="3"/>
  <c r="B634" i="3"/>
  <c r="C634" i="3"/>
  <c r="B635" i="3"/>
  <c r="C635" i="3"/>
  <c r="B636" i="3"/>
  <c r="C636" i="3"/>
  <c r="B637" i="3"/>
  <c r="C637" i="3"/>
  <c r="B638" i="3"/>
  <c r="C638" i="3"/>
  <c r="B639" i="3"/>
  <c r="C639" i="3"/>
  <c r="B640" i="3"/>
  <c r="C640" i="3"/>
  <c r="B641" i="3"/>
  <c r="C641" i="3"/>
  <c r="B642" i="3"/>
  <c r="C642" i="3"/>
  <c r="B643" i="3"/>
  <c r="C643" i="3"/>
  <c r="B644" i="3"/>
  <c r="C644" i="3"/>
  <c r="B645" i="3"/>
  <c r="C645" i="3"/>
  <c r="B646" i="3"/>
  <c r="C646" i="3"/>
  <c r="B647" i="3"/>
  <c r="C647" i="3"/>
  <c r="B648" i="3"/>
  <c r="C648" i="3"/>
  <c r="B649" i="3"/>
  <c r="C649" i="3"/>
  <c r="B650" i="3"/>
  <c r="C650" i="3"/>
  <c r="B651" i="3"/>
  <c r="C651" i="3"/>
  <c r="B652" i="3"/>
  <c r="C652" i="3"/>
  <c r="B653" i="3"/>
  <c r="C653" i="3"/>
  <c r="B654" i="3"/>
  <c r="C654" i="3"/>
  <c r="B655" i="3"/>
  <c r="C655" i="3"/>
  <c r="B656" i="3"/>
  <c r="C656" i="3"/>
  <c r="B657" i="3"/>
  <c r="C657" i="3"/>
  <c r="B658" i="3"/>
  <c r="C658" i="3"/>
  <c r="B659" i="3"/>
  <c r="C659" i="3"/>
  <c r="B660" i="3"/>
  <c r="C660" i="3"/>
  <c r="B661" i="3"/>
  <c r="C661" i="3"/>
  <c r="B662" i="3"/>
  <c r="C662" i="3"/>
  <c r="B663" i="3"/>
  <c r="C663" i="3"/>
  <c r="B664" i="3"/>
  <c r="C664" i="3"/>
  <c r="B665" i="3"/>
  <c r="C665" i="3"/>
  <c r="B666" i="3"/>
  <c r="C666" i="3"/>
  <c r="B667" i="3"/>
  <c r="C667" i="3"/>
  <c r="B668" i="3"/>
  <c r="C668" i="3"/>
  <c r="B669" i="3"/>
  <c r="C669" i="3"/>
  <c r="B670" i="3"/>
  <c r="C670" i="3"/>
  <c r="B671" i="3"/>
  <c r="C671" i="3"/>
  <c r="B672" i="3"/>
  <c r="C672" i="3"/>
  <c r="B673" i="3"/>
  <c r="C673" i="3"/>
  <c r="B674" i="3"/>
  <c r="C674" i="3"/>
  <c r="B675" i="3"/>
  <c r="C675" i="3"/>
  <c r="B676" i="3"/>
  <c r="C676" i="3"/>
  <c r="B677" i="3"/>
  <c r="C677" i="3"/>
  <c r="B678" i="3"/>
  <c r="C678" i="3"/>
  <c r="B679" i="3"/>
  <c r="C679" i="3"/>
  <c r="B680" i="3"/>
  <c r="C680" i="3"/>
  <c r="B681" i="3"/>
  <c r="C681" i="3"/>
  <c r="B682" i="3"/>
  <c r="C682" i="3"/>
  <c r="B683" i="3"/>
  <c r="C683" i="3"/>
  <c r="B684" i="3"/>
  <c r="C684" i="3"/>
  <c r="B685" i="3"/>
  <c r="C685" i="3"/>
  <c r="B686" i="3"/>
  <c r="C686" i="3"/>
  <c r="B687" i="3"/>
  <c r="C687" i="3"/>
  <c r="B688" i="3"/>
  <c r="C688" i="3"/>
  <c r="B689" i="3"/>
  <c r="C689" i="3"/>
  <c r="B690" i="3"/>
  <c r="C690" i="3"/>
  <c r="B691" i="3"/>
  <c r="C691" i="3"/>
  <c r="B692" i="3"/>
  <c r="C692" i="3"/>
  <c r="B693" i="3"/>
  <c r="C693" i="3"/>
  <c r="B694" i="3"/>
  <c r="C694" i="3"/>
  <c r="B695" i="3"/>
  <c r="C695" i="3"/>
  <c r="B696" i="3"/>
  <c r="C696" i="3"/>
  <c r="B697" i="3"/>
  <c r="C697" i="3"/>
  <c r="B698" i="3"/>
  <c r="C698" i="3"/>
  <c r="B699" i="3"/>
  <c r="C699" i="3"/>
  <c r="B700" i="3"/>
  <c r="C700" i="3"/>
  <c r="B701" i="3"/>
  <c r="C701" i="3"/>
  <c r="B702" i="3"/>
  <c r="C702" i="3"/>
  <c r="B703" i="3"/>
  <c r="C703" i="3"/>
  <c r="B704" i="3"/>
  <c r="C704" i="3"/>
  <c r="B705" i="3"/>
  <c r="C705" i="3"/>
  <c r="B706" i="3"/>
  <c r="C706" i="3"/>
  <c r="B707" i="3"/>
  <c r="C707" i="3"/>
  <c r="B708" i="3"/>
  <c r="C708" i="3"/>
  <c r="B709" i="3"/>
  <c r="C709" i="3"/>
  <c r="B710" i="3"/>
  <c r="C710" i="3"/>
  <c r="B711" i="3"/>
  <c r="C711" i="3"/>
  <c r="B712" i="3"/>
  <c r="C712" i="3"/>
  <c r="B713" i="3"/>
  <c r="C713" i="3"/>
  <c r="B714" i="3"/>
  <c r="C714" i="3"/>
  <c r="B715" i="3"/>
  <c r="C715" i="3"/>
  <c r="B716" i="3"/>
  <c r="C716" i="3"/>
  <c r="B717" i="3"/>
  <c r="C717" i="3"/>
  <c r="B718" i="3"/>
  <c r="C718" i="3"/>
  <c r="B719" i="3"/>
  <c r="C719" i="3"/>
  <c r="B720" i="3"/>
  <c r="C720" i="3"/>
  <c r="B721" i="3"/>
  <c r="C721" i="3"/>
  <c r="B722" i="3"/>
  <c r="C722" i="3"/>
  <c r="B723" i="3"/>
  <c r="C723" i="3"/>
  <c r="B724" i="3"/>
  <c r="C724" i="3"/>
  <c r="B725" i="3"/>
  <c r="C725" i="3"/>
  <c r="B726" i="3"/>
  <c r="C726" i="3"/>
  <c r="B727" i="3"/>
  <c r="C727" i="3"/>
  <c r="B728" i="3"/>
  <c r="C728" i="3"/>
  <c r="B729" i="3"/>
  <c r="C729" i="3"/>
  <c r="B730" i="3"/>
  <c r="C730" i="3"/>
  <c r="B731" i="3"/>
  <c r="C731" i="3"/>
  <c r="B732" i="3"/>
  <c r="C732" i="3"/>
  <c r="B733" i="3"/>
  <c r="C733" i="3"/>
  <c r="B734" i="3"/>
  <c r="C734" i="3"/>
  <c r="B735" i="3"/>
  <c r="C73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5" i="3"/>
  <c r="K6" i="8"/>
  <c r="G56" i="6"/>
  <c r="G55" i="6"/>
  <c r="H55" i="6"/>
  <c r="I55" i="6"/>
  <c r="G30" i="6"/>
  <c r="G29" i="6"/>
  <c r="H29" i="6"/>
  <c r="I29" i="6"/>
  <c r="G43" i="6"/>
  <c r="G42" i="6"/>
  <c r="H42" i="6"/>
  <c r="I42" i="6"/>
  <c r="G7" i="6"/>
  <c r="G6" i="6"/>
  <c r="H6" i="6"/>
  <c r="I6" i="6"/>
  <c r="G8" i="6"/>
  <c r="H7" i="6"/>
  <c r="I7" i="6"/>
  <c r="G9" i="6"/>
  <c r="H8" i="6"/>
  <c r="I8" i="6"/>
  <c r="G10" i="6"/>
  <c r="H9" i="6"/>
  <c r="I9" i="6"/>
  <c r="G11" i="6"/>
  <c r="H10" i="6"/>
  <c r="I10" i="6"/>
  <c r="G12" i="6"/>
  <c r="H11" i="6"/>
  <c r="I11" i="6"/>
  <c r="G13" i="6"/>
  <c r="H12" i="6"/>
  <c r="I12" i="6"/>
  <c r="G14" i="6"/>
  <c r="H13" i="6"/>
  <c r="I13" i="6"/>
  <c r="G15" i="6"/>
  <c r="H14" i="6"/>
  <c r="I14" i="6"/>
  <c r="G16" i="6"/>
  <c r="H15" i="6"/>
  <c r="I15" i="6"/>
  <c r="G17" i="6"/>
  <c r="H16" i="6"/>
  <c r="I16" i="6"/>
  <c r="G18" i="6"/>
  <c r="H17" i="6"/>
  <c r="I17" i="6"/>
  <c r="G19" i="6"/>
  <c r="H18" i="6"/>
  <c r="I18" i="6"/>
  <c r="G20" i="6"/>
  <c r="H19" i="6"/>
  <c r="I19" i="6"/>
  <c r="G21" i="6"/>
  <c r="H20" i="6"/>
  <c r="I20" i="6"/>
  <c r="G22" i="6"/>
  <c r="H21" i="6"/>
  <c r="I21" i="6"/>
  <c r="G23" i="6"/>
  <c r="H22" i="6"/>
  <c r="I22" i="6"/>
  <c r="G24" i="6"/>
  <c r="H23" i="6"/>
  <c r="I23" i="6"/>
  <c r="G25" i="6"/>
  <c r="H24" i="6"/>
  <c r="I24" i="6"/>
  <c r="G26" i="6"/>
  <c r="H25" i="6"/>
  <c r="I25" i="6"/>
  <c r="G27" i="6"/>
  <c r="H26" i="6"/>
  <c r="I26" i="6"/>
  <c r="G28" i="6"/>
  <c r="H27" i="6"/>
  <c r="I27" i="6"/>
  <c r="H28" i="6"/>
  <c r="I28" i="6"/>
  <c r="G31" i="6"/>
  <c r="H30" i="6"/>
  <c r="I30" i="6"/>
  <c r="G32" i="6"/>
  <c r="H31" i="6"/>
  <c r="I31" i="6"/>
  <c r="G33" i="6"/>
  <c r="H32" i="6"/>
  <c r="I32" i="6"/>
  <c r="G34" i="6"/>
  <c r="H33" i="6"/>
  <c r="I33" i="6"/>
  <c r="G35" i="6"/>
  <c r="H34" i="6"/>
  <c r="I34" i="6"/>
  <c r="G36" i="6"/>
  <c r="H35" i="6"/>
  <c r="I35" i="6"/>
  <c r="G37" i="6"/>
  <c r="H36" i="6"/>
  <c r="I36" i="6"/>
  <c r="G38" i="6"/>
  <c r="H37" i="6"/>
  <c r="I37" i="6"/>
  <c r="G39" i="6"/>
  <c r="H38" i="6"/>
  <c r="I38" i="6"/>
  <c r="G40" i="6"/>
  <c r="H39" i="6"/>
  <c r="I39" i="6"/>
  <c r="G41" i="6"/>
  <c r="H40" i="6"/>
  <c r="I40" i="6"/>
  <c r="H41" i="6"/>
  <c r="I41" i="6"/>
  <c r="G44" i="6"/>
  <c r="H43" i="6"/>
  <c r="I43" i="6"/>
  <c r="G45" i="6"/>
  <c r="H44" i="6"/>
  <c r="I44" i="6"/>
  <c r="G46" i="6"/>
  <c r="H45" i="6"/>
  <c r="I45" i="6"/>
  <c r="G47" i="6"/>
  <c r="H46" i="6"/>
  <c r="I46" i="6"/>
  <c r="G48" i="6"/>
  <c r="H47" i="6"/>
  <c r="I47" i="6"/>
  <c r="G49" i="6"/>
  <c r="H48" i="6"/>
  <c r="I48" i="6"/>
  <c r="G50" i="6"/>
  <c r="H49" i="6"/>
  <c r="I49" i="6"/>
  <c r="G51" i="6"/>
  <c r="H50" i="6"/>
  <c r="I50" i="6"/>
  <c r="G52" i="6"/>
  <c r="H51" i="6"/>
  <c r="I51" i="6"/>
  <c r="G53" i="6"/>
  <c r="H52" i="6"/>
  <c r="I52" i="6"/>
  <c r="G54" i="6"/>
  <c r="H53" i="6"/>
  <c r="I53" i="6"/>
  <c r="H54" i="6"/>
  <c r="I54" i="6"/>
  <c r="G57" i="6"/>
  <c r="H56" i="6"/>
  <c r="I56" i="6"/>
  <c r="G58" i="6"/>
  <c r="H57" i="6"/>
  <c r="I57" i="6"/>
  <c r="G59" i="6"/>
  <c r="H58" i="6"/>
  <c r="I58" i="6"/>
  <c r="G60" i="6"/>
  <c r="H59" i="6"/>
  <c r="I59" i="6"/>
  <c r="G61" i="6"/>
  <c r="H60" i="6"/>
  <c r="I60" i="6"/>
  <c r="G62" i="6"/>
  <c r="H61" i="6"/>
  <c r="I61" i="6"/>
  <c r="G63" i="6"/>
  <c r="H62" i="6"/>
  <c r="I62" i="6"/>
  <c r="G64" i="6"/>
  <c r="H63" i="6"/>
  <c r="I63" i="6"/>
  <c r="G65" i="6"/>
  <c r="H64" i="6"/>
  <c r="I64" i="6"/>
  <c r="G66" i="6"/>
  <c r="H65" i="6"/>
  <c r="I65" i="6"/>
  <c r="G67" i="6"/>
  <c r="H66" i="6"/>
  <c r="I66" i="6"/>
  <c r="G68" i="6"/>
  <c r="H67" i="6"/>
  <c r="I67" i="6"/>
  <c r="G69" i="6"/>
  <c r="H68" i="6"/>
  <c r="I68" i="6"/>
  <c r="G70" i="6"/>
  <c r="H69" i="6"/>
  <c r="I69" i="6"/>
  <c r="G71" i="6"/>
  <c r="H70" i="6"/>
  <c r="I70" i="6"/>
  <c r="G72" i="6"/>
  <c r="H71" i="6"/>
  <c r="I71" i="6"/>
  <c r="G73" i="6"/>
  <c r="H72" i="6"/>
  <c r="I72" i="6"/>
  <c r="G74" i="6"/>
  <c r="H73" i="6"/>
  <c r="I73" i="6"/>
  <c r="G75" i="6"/>
  <c r="H74" i="6"/>
  <c r="I74" i="6"/>
  <c r="G76" i="6"/>
  <c r="H75" i="6"/>
  <c r="I75" i="6"/>
  <c r="G77" i="6"/>
  <c r="H76" i="6"/>
  <c r="I76" i="6"/>
  <c r="G78" i="6"/>
  <c r="H77" i="6"/>
  <c r="I77" i="6"/>
  <c r="G79" i="6"/>
  <c r="H78" i="6"/>
  <c r="I78" i="6"/>
  <c r="G80" i="6"/>
  <c r="H79" i="6"/>
  <c r="I79" i="6"/>
  <c r="G81" i="6"/>
  <c r="H80" i="6"/>
  <c r="I80" i="6"/>
  <c r="G82" i="6"/>
  <c r="H81" i="6"/>
  <c r="I81" i="6"/>
  <c r="G83" i="6"/>
  <c r="H82" i="6"/>
  <c r="I82" i="6"/>
  <c r="G84" i="6"/>
  <c r="H83" i="6"/>
  <c r="I83" i="6"/>
  <c r="G85" i="6"/>
  <c r="H84" i="6"/>
  <c r="I84" i="6"/>
  <c r="G86" i="6"/>
  <c r="H85" i="6"/>
  <c r="I85" i="6"/>
  <c r="G87" i="6"/>
  <c r="H86" i="6"/>
  <c r="I86" i="6"/>
  <c r="G88" i="6"/>
  <c r="H87" i="6"/>
  <c r="I87" i="6"/>
  <c r="G89" i="6"/>
  <c r="H88" i="6"/>
  <c r="I88" i="6"/>
  <c r="G90" i="6"/>
  <c r="H89" i="6"/>
  <c r="I89" i="6"/>
  <c r="G91" i="6"/>
  <c r="H90" i="6"/>
  <c r="I90" i="6"/>
  <c r="G92" i="6"/>
  <c r="H91" i="6"/>
  <c r="I91" i="6"/>
  <c r="G93" i="6"/>
  <c r="H92" i="6"/>
  <c r="I92" i="6"/>
  <c r="G94" i="6"/>
  <c r="H93" i="6"/>
  <c r="I93" i="6"/>
  <c r="G95" i="6"/>
  <c r="H94" i="6"/>
  <c r="I94" i="6"/>
  <c r="G96" i="6"/>
  <c r="H95" i="6"/>
  <c r="I95" i="6"/>
  <c r="G97" i="6"/>
  <c r="H96" i="6"/>
  <c r="I96" i="6"/>
  <c r="G98" i="6"/>
  <c r="H97" i="6"/>
  <c r="I97" i="6"/>
  <c r="G99" i="6"/>
  <c r="H98" i="6"/>
  <c r="I98" i="6"/>
  <c r="G100" i="6"/>
  <c r="H99" i="6"/>
  <c r="I99" i="6"/>
  <c r="G101" i="6"/>
  <c r="H100" i="6"/>
  <c r="I100" i="6"/>
  <c r="G102" i="6"/>
  <c r="H101" i="6"/>
  <c r="I101" i="6"/>
  <c r="G103" i="6"/>
  <c r="H102" i="6"/>
  <c r="I102" i="6"/>
  <c r="G104" i="6"/>
  <c r="H103" i="6"/>
  <c r="I103" i="6"/>
  <c r="H104" i="6"/>
  <c r="I104" i="6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F6" i="6"/>
  <c r="F5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N6" i="8"/>
  <c r="O6" i="8"/>
  <c r="L6" i="8"/>
  <c r="M6" i="8"/>
  <c r="P6" i="8"/>
  <c r="Q6" i="8"/>
  <c r="K7" i="8"/>
  <c r="N7" i="8"/>
  <c r="O7" i="8"/>
  <c r="L7" i="8"/>
  <c r="M7" i="8"/>
  <c r="P7" i="8"/>
  <c r="Q7" i="8"/>
  <c r="K8" i="8"/>
  <c r="N8" i="8"/>
  <c r="O8" i="8"/>
  <c r="L8" i="8"/>
  <c r="M8" i="8"/>
  <c r="P8" i="8"/>
  <c r="Q8" i="8"/>
  <c r="K9" i="8"/>
  <c r="N9" i="8"/>
  <c r="O9" i="8"/>
  <c r="L9" i="8"/>
  <c r="M9" i="8"/>
  <c r="P9" i="8"/>
  <c r="Q9" i="8"/>
  <c r="K10" i="8"/>
  <c r="N10" i="8"/>
  <c r="O10" i="8"/>
  <c r="L10" i="8"/>
  <c r="M10" i="8"/>
  <c r="P10" i="8"/>
  <c r="Q10" i="8"/>
  <c r="K11" i="8"/>
  <c r="N11" i="8"/>
  <c r="O11" i="8"/>
  <c r="L11" i="8"/>
  <c r="M11" i="8"/>
  <c r="P11" i="8"/>
  <c r="Q11" i="8"/>
  <c r="K12" i="8"/>
  <c r="N12" i="8"/>
  <c r="O12" i="8"/>
  <c r="L12" i="8"/>
  <c r="M12" i="8"/>
  <c r="P12" i="8"/>
  <c r="Q12" i="8"/>
  <c r="K13" i="8"/>
  <c r="N13" i="8"/>
  <c r="O13" i="8"/>
  <c r="L13" i="8"/>
  <c r="M13" i="8"/>
  <c r="P13" i="8"/>
  <c r="Q13" i="8"/>
  <c r="K14" i="8"/>
  <c r="N14" i="8"/>
  <c r="O14" i="8"/>
  <c r="L14" i="8"/>
  <c r="M14" i="8"/>
  <c r="P14" i="8"/>
  <c r="Q14" i="8"/>
  <c r="K15" i="8"/>
  <c r="N15" i="8"/>
  <c r="O15" i="8"/>
  <c r="L15" i="8"/>
  <c r="M15" i="8"/>
  <c r="P15" i="8"/>
  <c r="Q15" i="8"/>
  <c r="K16" i="8"/>
  <c r="N16" i="8"/>
  <c r="O16" i="8"/>
  <c r="L16" i="8"/>
  <c r="M16" i="8"/>
  <c r="P16" i="8"/>
  <c r="Q16" i="8"/>
  <c r="K17" i="8"/>
  <c r="N17" i="8"/>
  <c r="O17" i="8"/>
  <c r="L17" i="8"/>
  <c r="M17" i="8"/>
  <c r="P17" i="8"/>
  <c r="Q17" i="8"/>
  <c r="K18" i="8"/>
  <c r="N18" i="8"/>
  <c r="O18" i="8"/>
  <c r="L18" i="8"/>
  <c r="M18" i="8"/>
  <c r="P18" i="8"/>
  <c r="Q18" i="8"/>
  <c r="K19" i="8"/>
  <c r="N19" i="8"/>
  <c r="O19" i="8"/>
  <c r="L19" i="8"/>
  <c r="M19" i="8"/>
  <c r="P19" i="8"/>
  <c r="Q19" i="8"/>
  <c r="K20" i="8"/>
  <c r="N20" i="8"/>
  <c r="O20" i="8"/>
  <c r="L20" i="8"/>
  <c r="M20" i="8"/>
  <c r="P20" i="8"/>
  <c r="Q20" i="8"/>
  <c r="K21" i="8"/>
  <c r="N21" i="8"/>
  <c r="O21" i="8"/>
  <c r="L21" i="8"/>
  <c r="M21" i="8"/>
  <c r="P21" i="8"/>
  <c r="Q21" i="8"/>
  <c r="K22" i="8"/>
  <c r="N22" i="8"/>
  <c r="O22" i="8"/>
  <c r="L22" i="8"/>
  <c r="M22" i="8"/>
  <c r="P22" i="8"/>
  <c r="Q22" i="8"/>
  <c r="K23" i="8"/>
  <c r="N23" i="8"/>
  <c r="O23" i="8"/>
  <c r="L23" i="8"/>
  <c r="M23" i="8"/>
  <c r="P23" i="8"/>
  <c r="Q23" i="8"/>
  <c r="K24" i="8"/>
  <c r="N24" i="8"/>
  <c r="O24" i="8"/>
  <c r="L24" i="8"/>
  <c r="M24" i="8"/>
  <c r="P24" i="8"/>
  <c r="Q24" i="8"/>
  <c r="K25" i="8"/>
  <c r="N25" i="8"/>
  <c r="O25" i="8"/>
  <c r="L25" i="8"/>
  <c r="M25" i="8"/>
  <c r="P25" i="8"/>
  <c r="Q25" i="8"/>
  <c r="K26" i="8"/>
  <c r="N26" i="8"/>
  <c r="O26" i="8"/>
  <c r="L26" i="8"/>
  <c r="M26" i="8"/>
  <c r="P26" i="8"/>
  <c r="Q26" i="8"/>
  <c r="K27" i="8"/>
  <c r="N27" i="8"/>
  <c r="O27" i="8"/>
  <c r="L27" i="8"/>
  <c r="M27" i="8"/>
  <c r="P27" i="8"/>
  <c r="Q27" i="8"/>
  <c r="K28" i="8"/>
  <c r="N28" i="8"/>
  <c r="O28" i="8"/>
  <c r="L28" i="8"/>
  <c r="M28" i="8"/>
  <c r="P28" i="8"/>
  <c r="Q28" i="8"/>
  <c r="K29" i="8"/>
  <c r="N29" i="8"/>
  <c r="O29" i="8"/>
  <c r="L29" i="8"/>
  <c r="M29" i="8"/>
  <c r="P29" i="8"/>
  <c r="Q29" i="8"/>
  <c r="K30" i="8"/>
  <c r="N30" i="8"/>
  <c r="O30" i="8"/>
  <c r="L30" i="8"/>
  <c r="M30" i="8"/>
  <c r="P30" i="8"/>
  <c r="Q30" i="8"/>
  <c r="K31" i="8"/>
  <c r="N31" i="8"/>
  <c r="O31" i="8"/>
  <c r="L31" i="8"/>
  <c r="M31" i="8"/>
  <c r="P31" i="8"/>
  <c r="Q31" i="8"/>
  <c r="K32" i="8"/>
  <c r="N32" i="8"/>
  <c r="O32" i="8"/>
  <c r="L32" i="8"/>
  <c r="M32" i="8"/>
  <c r="P32" i="8"/>
  <c r="Q32" i="8"/>
  <c r="K33" i="8"/>
  <c r="N33" i="8"/>
  <c r="O33" i="8"/>
  <c r="L33" i="8"/>
  <c r="M33" i="8"/>
  <c r="P33" i="8"/>
  <c r="Q33" i="8"/>
  <c r="K34" i="8"/>
  <c r="N34" i="8"/>
  <c r="O34" i="8"/>
  <c r="L34" i="8"/>
  <c r="M34" i="8"/>
  <c r="P34" i="8"/>
  <c r="Q34" i="8"/>
  <c r="K35" i="8"/>
  <c r="N35" i="8"/>
  <c r="O35" i="8"/>
  <c r="L35" i="8"/>
  <c r="M35" i="8"/>
  <c r="P35" i="8"/>
  <c r="Q35" i="8"/>
  <c r="K36" i="8"/>
  <c r="N36" i="8"/>
  <c r="O36" i="8"/>
  <c r="L36" i="8"/>
  <c r="M36" i="8"/>
  <c r="P36" i="8"/>
  <c r="Q36" i="8"/>
  <c r="K37" i="8"/>
  <c r="N37" i="8"/>
  <c r="O37" i="8"/>
  <c r="L37" i="8"/>
  <c r="M37" i="8"/>
  <c r="P37" i="8"/>
  <c r="Q37" i="8"/>
  <c r="K38" i="8"/>
  <c r="N38" i="8"/>
  <c r="O38" i="8"/>
  <c r="L38" i="8"/>
  <c r="M38" i="8"/>
  <c r="P38" i="8"/>
  <c r="Q38" i="8"/>
  <c r="K39" i="8"/>
  <c r="N39" i="8"/>
  <c r="O39" i="8"/>
  <c r="L39" i="8"/>
  <c r="M39" i="8"/>
  <c r="P39" i="8"/>
  <c r="Q39" i="8"/>
  <c r="K40" i="8"/>
  <c r="N40" i="8"/>
  <c r="O40" i="8"/>
  <c r="L40" i="8"/>
  <c r="M40" i="8"/>
  <c r="P40" i="8"/>
  <c r="Q40" i="8"/>
  <c r="K41" i="8"/>
  <c r="N41" i="8"/>
  <c r="O41" i="8"/>
  <c r="L41" i="8"/>
  <c r="M41" i="8"/>
  <c r="P41" i="8"/>
  <c r="Q41" i="8"/>
  <c r="K42" i="8"/>
  <c r="N42" i="8"/>
  <c r="O42" i="8"/>
  <c r="L42" i="8"/>
  <c r="M42" i="8"/>
  <c r="P42" i="8"/>
  <c r="Q42" i="8"/>
  <c r="K43" i="8"/>
  <c r="N43" i="8"/>
  <c r="O43" i="8"/>
  <c r="L43" i="8"/>
  <c r="M43" i="8"/>
  <c r="P43" i="8"/>
  <c r="Q43" i="8"/>
  <c r="K44" i="8"/>
  <c r="N44" i="8"/>
  <c r="O44" i="8"/>
  <c r="L44" i="8"/>
  <c r="M44" i="8"/>
  <c r="P44" i="8"/>
  <c r="Q44" i="8"/>
  <c r="K45" i="8"/>
  <c r="N45" i="8"/>
  <c r="O45" i="8"/>
  <c r="L45" i="8"/>
  <c r="M45" i="8"/>
  <c r="P45" i="8"/>
  <c r="Q45" i="8"/>
  <c r="K46" i="8"/>
  <c r="N46" i="8"/>
  <c r="O46" i="8"/>
  <c r="L46" i="8"/>
  <c r="M46" i="8"/>
  <c r="P46" i="8"/>
  <c r="Q46" i="8"/>
  <c r="K47" i="8"/>
  <c r="N47" i="8"/>
  <c r="O47" i="8"/>
  <c r="L47" i="8"/>
  <c r="M47" i="8"/>
  <c r="P47" i="8"/>
  <c r="Q47" i="8"/>
  <c r="K48" i="8"/>
  <c r="N48" i="8"/>
  <c r="O48" i="8"/>
  <c r="L48" i="8"/>
  <c r="M48" i="8"/>
  <c r="P48" i="8"/>
  <c r="Q48" i="8"/>
  <c r="K49" i="8"/>
  <c r="N49" i="8"/>
  <c r="O49" i="8"/>
  <c r="L49" i="8"/>
  <c r="M49" i="8"/>
  <c r="P49" i="8"/>
  <c r="Q49" i="8"/>
  <c r="K50" i="8"/>
  <c r="N50" i="8"/>
  <c r="O50" i="8"/>
  <c r="L50" i="8"/>
  <c r="M50" i="8"/>
  <c r="P50" i="8"/>
  <c r="Q50" i="8"/>
  <c r="K51" i="8"/>
  <c r="N51" i="8"/>
  <c r="O51" i="8"/>
  <c r="L51" i="8"/>
  <c r="M51" i="8"/>
  <c r="P51" i="8"/>
  <c r="Q51" i="8"/>
  <c r="K52" i="8"/>
  <c r="N52" i="8"/>
  <c r="O52" i="8"/>
  <c r="L52" i="8"/>
  <c r="M52" i="8"/>
  <c r="P52" i="8"/>
  <c r="Q52" i="8"/>
  <c r="K53" i="8"/>
  <c r="N53" i="8"/>
  <c r="O53" i="8"/>
  <c r="L53" i="8"/>
  <c r="M53" i="8"/>
  <c r="P53" i="8"/>
  <c r="Q53" i="8"/>
  <c r="K54" i="8"/>
  <c r="N54" i="8"/>
  <c r="O54" i="8"/>
  <c r="L54" i="8"/>
  <c r="M54" i="8"/>
  <c r="P54" i="8"/>
  <c r="Q54" i="8"/>
  <c r="K55" i="8"/>
  <c r="N55" i="8"/>
  <c r="O55" i="8"/>
  <c r="L55" i="8"/>
  <c r="M55" i="8"/>
  <c r="P55" i="8"/>
  <c r="Q55" i="8"/>
  <c r="K56" i="8"/>
  <c r="N56" i="8"/>
  <c r="O56" i="8"/>
  <c r="L56" i="8"/>
  <c r="M56" i="8"/>
  <c r="P56" i="8"/>
  <c r="Q56" i="8"/>
  <c r="K57" i="8"/>
  <c r="N57" i="8"/>
  <c r="O57" i="8"/>
  <c r="L57" i="8"/>
  <c r="M57" i="8"/>
  <c r="P57" i="8"/>
  <c r="Q57" i="8"/>
  <c r="K58" i="8"/>
  <c r="N58" i="8"/>
  <c r="O58" i="8"/>
  <c r="L58" i="8"/>
  <c r="M58" i="8"/>
  <c r="P58" i="8"/>
  <c r="Q58" i="8"/>
  <c r="K59" i="8"/>
  <c r="N59" i="8"/>
  <c r="O59" i="8"/>
  <c r="L59" i="8"/>
  <c r="M59" i="8"/>
  <c r="P59" i="8"/>
  <c r="Q59" i="8"/>
  <c r="K60" i="8"/>
  <c r="N60" i="8"/>
  <c r="O60" i="8"/>
  <c r="L60" i="8"/>
  <c r="M60" i="8"/>
  <c r="P60" i="8"/>
  <c r="Q60" i="8"/>
  <c r="K61" i="8"/>
  <c r="N61" i="8"/>
  <c r="O61" i="8"/>
  <c r="L61" i="8"/>
  <c r="M61" i="8"/>
  <c r="P61" i="8"/>
  <c r="Q61" i="8"/>
  <c r="K62" i="8"/>
  <c r="N62" i="8"/>
  <c r="O62" i="8"/>
  <c r="L62" i="8"/>
  <c r="M62" i="8"/>
  <c r="P62" i="8"/>
  <c r="Q62" i="8"/>
  <c r="K63" i="8"/>
  <c r="N63" i="8"/>
  <c r="O63" i="8"/>
  <c r="L63" i="8"/>
  <c r="M63" i="8"/>
  <c r="P63" i="8"/>
  <c r="Q63" i="8"/>
  <c r="K64" i="8"/>
  <c r="N64" i="8"/>
  <c r="O64" i="8"/>
  <c r="L64" i="8"/>
  <c r="M64" i="8"/>
  <c r="P64" i="8"/>
  <c r="Q64" i="8"/>
  <c r="K65" i="8"/>
  <c r="N65" i="8"/>
  <c r="O65" i="8"/>
  <c r="L65" i="8"/>
  <c r="M65" i="8"/>
  <c r="P65" i="8"/>
  <c r="Q65" i="8"/>
  <c r="K66" i="8"/>
  <c r="N66" i="8"/>
  <c r="O66" i="8"/>
  <c r="L66" i="8"/>
  <c r="M66" i="8"/>
  <c r="P66" i="8"/>
  <c r="Q66" i="8"/>
  <c r="K67" i="8"/>
  <c r="N67" i="8"/>
  <c r="O67" i="8"/>
  <c r="L67" i="8"/>
  <c r="M67" i="8"/>
  <c r="P67" i="8"/>
  <c r="Q67" i="8"/>
  <c r="K68" i="8"/>
  <c r="N68" i="8"/>
  <c r="O68" i="8"/>
  <c r="L68" i="8"/>
  <c r="M68" i="8"/>
  <c r="P68" i="8"/>
  <c r="Q68" i="8"/>
  <c r="K69" i="8"/>
  <c r="N69" i="8"/>
  <c r="O69" i="8"/>
  <c r="L69" i="8"/>
  <c r="M69" i="8"/>
  <c r="P69" i="8"/>
  <c r="Q69" i="8"/>
  <c r="K70" i="8"/>
  <c r="N70" i="8"/>
  <c r="O70" i="8"/>
  <c r="L70" i="8"/>
  <c r="M70" i="8"/>
  <c r="P70" i="8"/>
  <c r="Q70" i="8"/>
  <c r="K71" i="8"/>
  <c r="N71" i="8"/>
  <c r="O71" i="8"/>
  <c r="L71" i="8"/>
  <c r="M71" i="8"/>
  <c r="P71" i="8"/>
  <c r="Q71" i="8"/>
  <c r="K72" i="8"/>
  <c r="N72" i="8"/>
  <c r="O72" i="8"/>
  <c r="L72" i="8"/>
  <c r="M72" i="8"/>
  <c r="P72" i="8"/>
  <c r="Q72" i="8"/>
  <c r="K73" i="8"/>
  <c r="N73" i="8"/>
  <c r="O73" i="8"/>
  <c r="L73" i="8"/>
  <c r="M73" i="8"/>
  <c r="P73" i="8"/>
  <c r="Q73" i="8"/>
  <c r="K74" i="8"/>
  <c r="N74" i="8"/>
  <c r="O74" i="8"/>
  <c r="L74" i="8"/>
  <c r="M74" i="8"/>
  <c r="P74" i="8"/>
  <c r="Q74" i="8"/>
  <c r="K75" i="8"/>
  <c r="N75" i="8"/>
  <c r="O75" i="8"/>
  <c r="L75" i="8"/>
  <c r="M75" i="8"/>
  <c r="P75" i="8"/>
  <c r="Q75" i="8"/>
  <c r="K76" i="8"/>
  <c r="N76" i="8"/>
  <c r="O76" i="8"/>
  <c r="L76" i="8"/>
  <c r="M76" i="8"/>
  <c r="P76" i="8"/>
  <c r="Q76" i="8"/>
  <c r="K77" i="8"/>
  <c r="N77" i="8"/>
  <c r="O77" i="8"/>
  <c r="L77" i="8"/>
  <c r="M77" i="8"/>
  <c r="P77" i="8"/>
  <c r="Q77" i="8"/>
  <c r="K78" i="8"/>
  <c r="N78" i="8"/>
  <c r="O78" i="8"/>
  <c r="L78" i="8"/>
  <c r="M78" i="8"/>
  <c r="P78" i="8"/>
  <c r="Q78" i="8"/>
  <c r="K79" i="8"/>
  <c r="N79" i="8"/>
  <c r="O79" i="8"/>
  <c r="L79" i="8"/>
  <c r="M79" i="8"/>
  <c r="P79" i="8"/>
  <c r="Q79" i="8"/>
  <c r="K80" i="8"/>
  <c r="N80" i="8"/>
  <c r="O80" i="8"/>
  <c r="L80" i="8"/>
  <c r="M80" i="8"/>
  <c r="P80" i="8"/>
  <c r="Q80" i="8"/>
  <c r="K81" i="8"/>
  <c r="N81" i="8"/>
  <c r="O81" i="8"/>
  <c r="L81" i="8"/>
  <c r="M81" i="8"/>
  <c r="P81" i="8"/>
  <c r="Q81" i="8"/>
  <c r="K82" i="8"/>
  <c r="N82" i="8"/>
  <c r="O82" i="8"/>
  <c r="L82" i="8"/>
  <c r="M82" i="8"/>
  <c r="P82" i="8"/>
  <c r="Q82" i="8"/>
  <c r="K83" i="8"/>
  <c r="N83" i="8"/>
  <c r="O83" i="8"/>
  <c r="L83" i="8"/>
  <c r="M83" i="8"/>
  <c r="P83" i="8"/>
  <c r="Q83" i="8"/>
  <c r="K84" i="8"/>
  <c r="N84" i="8"/>
  <c r="O84" i="8"/>
  <c r="L84" i="8"/>
  <c r="M84" i="8"/>
  <c r="P84" i="8"/>
  <c r="Q84" i="8"/>
  <c r="K85" i="8"/>
  <c r="N85" i="8"/>
  <c r="O85" i="8"/>
  <c r="L85" i="8"/>
  <c r="M85" i="8"/>
  <c r="P85" i="8"/>
  <c r="Q85" i="8"/>
  <c r="K86" i="8"/>
  <c r="N86" i="8"/>
  <c r="O86" i="8"/>
  <c r="L86" i="8"/>
  <c r="M86" i="8"/>
  <c r="P86" i="8"/>
  <c r="Q86" i="8"/>
  <c r="K87" i="8"/>
  <c r="N87" i="8"/>
  <c r="O87" i="8"/>
  <c r="L87" i="8"/>
  <c r="M87" i="8"/>
  <c r="P87" i="8"/>
  <c r="Q87" i="8"/>
  <c r="K88" i="8"/>
  <c r="N88" i="8"/>
  <c r="O88" i="8"/>
  <c r="L88" i="8"/>
  <c r="M88" i="8"/>
  <c r="P88" i="8"/>
  <c r="Q88" i="8"/>
  <c r="K89" i="8"/>
  <c r="N89" i="8"/>
  <c r="O89" i="8"/>
  <c r="L89" i="8"/>
  <c r="M89" i="8"/>
  <c r="P89" i="8"/>
  <c r="Q89" i="8"/>
  <c r="K90" i="8"/>
  <c r="N90" i="8"/>
  <c r="O90" i="8"/>
  <c r="L90" i="8"/>
  <c r="M90" i="8"/>
  <c r="P90" i="8"/>
  <c r="Q90" i="8"/>
  <c r="K91" i="8"/>
  <c r="N91" i="8"/>
  <c r="O91" i="8"/>
  <c r="L91" i="8"/>
  <c r="M91" i="8"/>
  <c r="P91" i="8"/>
  <c r="Q91" i="8"/>
  <c r="K92" i="8"/>
  <c r="N92" i="8"/>
  <c r="O92" i="8"/>
  <c r="L92" i="8"/>
  <c r="M92" i="8"/>
  <c r="P92" i="8"/>
  <c r="Q92" i="8"/>
  <c r="K93" i="8"/>
  <c r="N93" i="8"/>
  <c r="O93" i="8"/>
  <c r="L93" i="8"/>
  <c r="M93" i="8"/>
  <c r="P93" i="8"/>
  <c r="Q93" i="8"/>
  <c r="K94" i="8"/>
  <c r="N94" i="8"/>
  <c r="O94" i="8"/>
  <c r="L94" i="8"/>
  <c r="M94" i="8"/>
  <c r="P94" i="8"/>
  <c r="Q94" i="8"/>
  <c r="K95" i="8"/>
  <c r="N95" i="8"/>
  <c r="O95" i="8"/>
  <c r="L95" i="8"/>
  <c r="M95" i="8"/>
  <c r="P95" i="8"/>
  <c r="Q95" i="8"/>
  <c r="K96" i="8"/>
  <c r="N96" i="8"/>
  <c r="O96" i="8"/>
  <c r="L96" i="8"/>
  <c r="M96" i="8"/>
  <c r="P96" i="8"/>
  <c r="Q96" i="8"/>
  <c r="K97" i="8"/>
  <c r="N97" i="8"/>
  <c r="O97" i="8"/>
  <c r="L97" i="8"/>
  <c r="M97" i="8"/>
  <c r="P97" i="8"/>
  <c r="Q97" i="8"/>
  <c r="K98" i="8"/>
  <c r="N98" i="8"/>
  <c r="O98" i="8"/>
  <c r="L98" i="8"/>
  <c r="M98" i="8"/>
  <c r="P98" i="8"/>
  <c r="Q98" i="8"/>
  <c r="K99" i="8"/>
  <c r="N99" i="8"/>
  <c r="O99" i="8"/>
  <c r="L99" i="8"/>
  <c r="M99" i="8"/>
  <c r="P99" i="8"/>
  <c r="Q99" i="8"/>
  <c r="K100" i="8"/>
  <c r="N100" i="8"/>
  <c r="O100" i="8"/>
  <c r="L100" i="8"/>
  <c r="M100" i="8"/>
  <c r="P100" i="8"/>
  <c r="Q100" i="8"/>
  <c r="K101" i="8"/>
  <c r="N101" i="8"/>
  <c r="O101" i="8"/>
  <c r="L101" i="8"/>
  <c r="M101" i="8"/>
  <c r="P101" i="8"/>
  <c r="Q101" i="8"/>
  <c r="K102" i="8"/>
  <c r="N102" i="8"/>
  <c r="O102" i="8"/>
  <c r="L102" i="8"/>
  <c r="M102" i="8"/>
  <c r="P102" i="8"/>
  <c r="Q102" i="8"/>
  <c r="K103" i="8"/>
  <c r="N103" i="8"/>
  <c r="O103" i="8"/>
  <c r="L103" i="8"/>
  <c r="M103" i="8"/>
  <c r="P103" i="8"/>
  <c r="Q103" i="8"/>
  <c r="K104" i="8"/>
  <c r="N104" i="8"/>
  <c r="O104" i="8"/>
  <c r="L104" i="8"/>
  <c r="M104" i="8"/>
  <c r="P104" i="8"/>
  <c r="Q104" i="8"/>
  <c r="K105" i="8"/>
  <c r="N105" i="8"/>
  <c r="O105" i="8"/>
  <c r="L105" i="8"/>
  <c r="M105" i="8"/>
  <c r="P105" i="8"/>
  <c r="Q105" i="8"/>
  <c r="K106" i="8"/>
  <c r="N106" i="8"/>
  <c r="O106" i="8"/>
  <c r="L106" i="8"/>
  <c r="M106" i="8"/>
  <c r="P106" i="8"/>
  <c r="Q106" i="8"/>
  <c r="K107" i="8"/>
  <c r="N107" i="8"/>
  <c r="O107" i="8"/>
  <c r="L107" i="8"/>
  <c r="M107" i="8"/>
  <c r="P107" i="8"/>
  <c r="Q107" i="8"/>
  <c r="K108" i="8"/>
  <c r="N108" i="8"/>
  <c r="O108" i="8"/>
  <c r="L108" i="8"/>
  <c r="M108" i="8"/>
  <c r="P108" i="8"/>
  <c r="Q108" i="8"/>
  <c r="K109" i="8"/>
  <c r="N109" i="8"/>
  <c r="O109" i="8"/>
  <c r="L109" i="8"/>
  <c r="M109" i="8"/>
  <c r="P109" i="8"/>
  <c r="Q109" i="8"/>
  <c r="K110" i="8"/>
  <c r="N110" i="8"/>
  <c r="O110" i="8"/>
  <c r="L110" i="8"/>
  <c r="M110" i="8"/>
  <c r="P110" i="8"/>
  <c r="Q110" i="8"/>
  <c r="K111" i="8"/>
  <c r="N111" i="8"/>
  <c r="O111" i="8"/>
  <c r="L111" i="8"/>
  <c r="M111" i="8"/>
  <c r="P111" i="8"/>
  <c r="Q111" i="8"/>
  <c r="K112" i="8"/>
  <c r="N112" i="8"/>
  <c r="O112" i="8"/>
  <c r="L112" i="8"/>
  <c r="M112" i="8"/>
  <c r="P112" i="8"/>
  <c r="Q112" i="8"/>
  <c r="K113" i="8"/>
  <c r="N113" i="8"/>
  <c r="O113" i="8"/>
  <c r="L113" i="8"/>
  <c r="M113" i="8"/>
  <c r="P113" i="8"/>
  <c r="Q113" i="8"/>
  <c r="K114" i="8"/>
  <c r="N114" i="8"/>
  <c r="O114" i="8"/>
  <c r="L114" i="8"/>
  <c r="M114" i="8"/>
  <c r="P114" i="8"/>
  <c r="Q114" i="8"/>
  <c r="K115" i="8"/>
  <c r="N115" i="8"/>
  <c r="O115" i="8"/>
  <c r="L115" i="8"/>
  <c r="M115" i="8"/>
  <c r="P115" i="8"/>
  <c r="Q115" i="8"/>
  <c r="K116" i="8"/>
  <c r="N116" i="8"/>
  <c r="O116" i="8"/>
  <c r="L116" i="8"/>
  <c r="M116" i="8"/>
  <c r="P116" i="8"/>
  <c r="Q116" i="8"/>
  <c r="K117" i="8"/>
  <c r="N117" i="8"/>
  <c r="O117" i="8"/>
  <c r="L117" i="8"/>
  <c r="M117" i="8"/>
  <c r="P117" i="8"/>
  <c r="Q117" i="8"/>
  <c r="K118" i="8"/>
  <c r="N118" i="8"/>
  <c r="O118" i="8"/>
  <c r="L118" i="8"/>
  <c r="M118" i="8"/>
  <c r="P118" i="8"/>
  <c r="Q118" i="8"/>
  <c r="K119" i="8"/>
  <c r="N119" i="8"/>
  <c r="O119" i="8"/>
  <c r="L119" i="8"/>
  <c r="M119" i="8"/>
  <c r="P119" i="8"/>
  <c r="Q119" i="8"/>
  <c r="K120" i="8"/>
  <c r="N120" i="8"/>
  <c r="O120" i="8"/>
  <c r="L120" i="8"/>
  <c r="M120" i="8"/>
  <c r="P120" i="8"/>
  <c r="Q120" i="8"/>
  <c r="K121" i="8"/>
  <c r="N121" i="8"/>
  <c r="O121" i="8"/>
  <c r="L121" i="8"/>
  <c r="M121" i="8"/>
  <c r="P121" i="8"/>
  <c r="Q121" i="8"/>
  <c r="K122" i="8"/>
  <c r="N122" i="8"/>
  <c r="O122" i="8"/>
  <c r="L122" i="8"/>
  <c r="M122" i="8"/>
  <c r="P122" i="8"/>
  <c r="Q122" i="8"/>
  <c r="K123" i="8"/>
  <c r="N123" i="8"/>
  <c r="O123" i="8"/>
  <c r="L123" i="8"/>
  <c r="M123" i="8"/>
  <c r="P123" i="8"/>
  <c r="Q123" i="8"/>
  <c r="K124" i="8"/>
  <c r="N124" i="8"/>
  <c r="O124" i="8"/>
  <c r="L124" i="8"/>
  <c r="M124" i="8"/>
  <c r="P124" i="8"/>
  <c r="Q124" i="8"/>
  <c r="K125" i="8"/>
  <c r="N125" i="8"/>
  <c r="O125" i="8"/>
  <c r="L125" i="8"/>
  <c r="M125" i="8"/>
  <c r="P125" i="8"/>
  <c r="Q125" i="8"/>
  <c r="K126" i="8"/>
  <c r="N126" i="8"/>
  <c r="O126" i="8"/>
  <c r="L126" i="8"/>
  <c r="M126" i="8"/>
  <c r="P126" i="8"/>
  <c r="Q126" i="8"/>
  <c r="K127" i="8"/>
  <c r="N127" i="8"/>
  <c r="O127" i="8"/>
  <c r="L127" i="8"/>
  <c r="M127" i="8"/>
  <c r="P127" i="8"/>
  <c r="Q127" i="8"/>
  <c r="K128" i="8"/>
  <c r="N128" i="8"/>
  <c r="O128" i="8"/>
  <c r="L128" i="8"/>
  <c r="M128" i="8"/>
  <c r="P128" i="8"/>
  <c r="Q128" i="8"/>
  <c r="K129" i="8"/>
  <c r="N129" i="8"/>
  <c r="O129" i="8"/>
  <c r="L129" i="8"/>
  <c r="M129" i="8"/>
  <c r="P129" i="8"/>
  <c r="Q129" i="8"/>
  <c r="K130" i="8"/>
  <c r="N130" i="8"/>
  <c r="O130" i="8"/>
  <c r="L130" i="8"/>
  <c r="M130" i="8"/>
  <c r="P130" i="8"/>
  <c r="Q130" i="8"/>
  <c r="K131" i="8"/>
  <c r="N131" i="8"/>
  <c r="O131" i="8"/>
  <c r="L131" i="8"/>
  <c r="M131" i="8"/>
  <c r="P131" i="8"/>
  <c r="Q131" i="8"/>
  <c r="K132" i="8"/>
  <c r="N132" i="8"/>
  <c r="O132" i="8"/>
  <c r="L132" i="8"/>
  <c r="M132" i="8"/>
  <c r="P132" i="8"/>
  <c r="Q132" i="8"/>
  <c r="K133" i="8"/>
  <c r="N133" i="8"/>
  <c r="O133" i="8"/>
  <c r="L133" i="8"/>
  <c r="M133" i="8"/>
  <c r="P133" i="8"/>
  <c r="Q133" i="8"/>
  <c r="K134" i="8"/>
  <c r="N134" i="8"/>
  <c r="O134" i="8"/>
  <c r="L134" i="8"/>
  <c r="M134" i="8"/>
  <c r="P134" i="8"/>
  <c r="Q134" i="8"/>
  <c r="K135" i="8"/>
  <c r="N135" i="8"/>
  <c r="O135" i="8"/>
  <c r="L135" i="8"/>
  <c r="M135" i="8"/>
  <c r="P135" i="8"/>
  <c r="Q135" i="8"/>
  <c r="K136" i="8"/>
  <c r="N136" i="8"/>
  <c r="O136" i="8"/>
  <c r="L136" i="8"/>
  <c r="M136" i="8"/>
  <c r="P136" i="8"/>
  <c r="Q136" i="8"/>
  <c r="K137" i="8"/>
  <c r="N137" i="8"/>
  <c r="O137" i="8"/>
  <c r="L137" i="8"/>
  <c r="M137" i="8"/>
  <c r="P137" i="8"/>
  <c r="Q137" i="8"/>
  <c r="K138" i="8"/>
  <c r="N138" i="8"/>
  <c r="O138" i="8"/>
  <c r="L138" i="8"/>
  <c r="M138" i="8"/>
  <c r="P138" i="8"/>
  <c r="Q138" i="8"/>
  <c r="K139" i="8"/>
  <c r="N139" i="8"/>
  <c r="O139" i="8"/>
  <c r="L139" i="8"/>
  <c r="M139" i="8"/>
  <c r="P139" i="8"/>
  <c r="Q139" i="8"/>
  <c r="K140" i="8"/>
  <c r="N140" i="8"/>
  <c r="O140" i="8"/>
  <c r="L140" i="8"/>
  <c r="M140" i="8"/>
  <c r="P140" i="8"/>
  <c r="Q140" i="8"/>
  <c r="K141" i="8"/>
  <c r="N141" i="8"/>
  <c r="O141" i="8"/>
  <c r="L141" i="8"/>
  <c r="M141" i="8"/>
  <c r="P141" i="8"/>
  <c r="Q141" i="8"/>
  <c r="K142" i="8"/>
  <c r="N142" i="8"/>
  <c r="O142" i="8"/>
  <c r="L142" i="8"/>
  <c r="M142" i="8"/>
  <c r="P142" i="8"/>
  <c r="Q142" i="8"/>
  <c r="K143" i="8"/>
  <c r="N143" i="8"/>
  <c r="O143" i="8"/>
  <c r="L143" i="8"/>
  <c r="M143" i="8"/>
  <c r="P143" i="8"/>
  <c r="Q143" i="8"/>
  <c r="K144" i="8"/>
  <c r="N144" i="8"/>
  <c r="O144" i="8"/>
  <c r="L144" i="8"/>
  <c r="M144" i="8"/>
  <c r="P144" i="8"/>
  <c r="Q144" i="8"/>
  <c r="K145" i="8"/>
  <c r="N145" i="8"/>
  <c r="O145" i="8"/>
  <c r="L145" i="8"/>
  <c r="M145" i="8"/>
  <c r="P145" i="8"/>
  <c r="Q145" i="8"/>
  <c r="K146" i="8"/>
  <c r="N146" i="8"/>
  <c r="O146" i="8"/>
  <c r="L146" i="8"/>
  <c r="M146" i="8"/>
  <c r="P146" i="8"/>
  <c r="Q146" i="8"/>
  <c r="K147" i="8"/>
  <c r="N147" i="8"/>
  <c r="O147" i="8"/>
  <c r="L147" i="8"/>
  <c r="M147" i="8"/>
  <c r="P147" i="8"/>
  <c r="Q147" i="8"/>
  <c r="K148" i="8"/>
  <c r="N148" i="8"/>
  <c r="O148" i="8"/>
  <c r="L148" i="8"/>
  <c r="M148" i="8"/>
  <c r="P148" i="8"/>
  <c r="Q148" i="8"/>
  <c r="K149" i="8"/>
  <c r="N149" i="8"/>
  <c r="O149" i="8"/>
  <c r="L149" i="8"/>
  <c r="M149" i="8"/>
  <c r="P149" i="8"/>
  <c r="Q149" i="8"/>
  <c r="K150" i="8"/>
  <c r="N150" i="8"/>
  <c r="O150" i="8"/>
  <c r="L150" i="8"/>
  <c r="M150" i="8"/>
  <c r="P150" i="8"/>
  <c r="Q150" i="8"/>
  <c r="K151" i="8"/>
  <c r="N151" i="8"/>
  <c r="O151" i="8"/>
  <c r="L151" i="8"/>
  <c r="M151" i="8"/>
  <c r="P151" i="8"/>
  <c r="Q151" i="8"/>
  <c r="K152" i="8"/>
  <c r="N152" i="8"/>
  <c r="O152" i="8"/>
  <c r="L152" i="8"/>
  <c r="M152" i="8"/>
  <c r="P152" i="8"/>
  <c r="Q152" i="8"/>
  <c r="K153" i="8"/>
  <c r="N153" i="8"/>
  <c r="O153" i="8"/>
  <c r="L153" i="8"/>
  <c r="M153" i="8"/>
  <c r="P153" i="8"/>
  <c r="Q153" i="8"/>
  <c r="K154" i="8"/>
  <c r="N154" i="8"/>
  <c r="O154" i="8"/>
  <c r="L154" i="8"/>
  <c r="M154" i="8"/>
  <c r="P154" i="8"/>
  <c r="Q154" i="8"/>
  <c r="K155" i="8"/>
  <c r="N155" i="8"/>
  <c r="O155" i="8"/>
  <c r="L155" i="8"/>
  <c r="M155" i="8"/>
  <c r="P155" i="8"/>
  <c r="Q155" i="8"/>
  <c r="K156" i="8"/>
  <c r="N156" i="8"/>
  <c r="O156" i="8"/>
  <c r="L156" i="8"/>
  <c r="M156" i="8"/>
  <c r="P156" i="8"/>
  <c r="Q156" i="8"/>
  <c r="K157" i="8"/>
  <c r="N157" i="8"/>
  <c r="O157" i="8"/>
  <c r="L157" i="8"/>
  <c r="M157" i="8"/>
  <c r="P157" i="8"/>
  <c r="Q157" i="8"/>
  <c r="K158" i="8"/>
  <c r="N158" i="8"/>
  <c r="O158" i="8"/>
  <c r="L158" i="8"/>
  <c r="M158" i="8"/>
  <c r="P158" i="8"/>
  <c r="Q158" i="8"/>
  <c r="K159" i="8"/>
  <c r="N159" i="8"/>
  <c r="O159" i="8"/>
  <c r="L159" i="8"/>
  <c r="M159" i="8"/>
  <c r="P159" i="8"/>
  <c r="Q159" i="8"/>
  <c r="K160" i="8"/>
  <c r="N160" i="8"/>
  <c r="O160" i="8"/>
  <c r="L160" i="8"/>
  <c r="M160" i="8"/>
  <c r="P160" i="8"/>
  <c r="Q160" i="8"/>
  <c r="K161" i="8"/>
  <c r="N161" i="8"/>
  <c r="O161" i="8"/>
  <c r="L161" i="8"/>
  <c r="M161" i="8"/>
  <c r="P161" i="8"/>
  <c r="Q161" i="8"/>
  <c r="K162" i="8"/>
  <c r="N162" i="8"/>
  <c r="O162" i="8"/>
  <c r="L162" i="8"/>
  <c r="M162" i="8"/>
  <c r="P162" i="8"/>
  <c r="Q162" i="8"/>
  <c r="K163" i="8"/>
  <c r="N163" i="8"/>
  <c r="O163" i="8"/>
  <c r="L163" i="8"/>
  <c r="M163" i="8"/>
  <c r="P163" i="8"/>
  <c r="Q163" i="8"/>
  <c r="K164" i="8"/>
  <c r="N164" i="8"/>
  <c r="O164" i="8"/>
  <c r="L164" i="8"/>
  <c r="M164" i="8"/>
  <c r="P164" i="8"/>
  <c r="Q164" i="8"/>
  <c r="K165" i="8"/>
  <c r="N165" i="8"/>
  <c r="O165" i="8"/>
  <c r="L165" i="8"/>
  <c r="M165" i="8"/>
  <c r="P165" i="8"/>
  <c r="Q165" i="8"/>
  <c r="K166" i="8"/>
  <c r="N166" i="8"/>
  <c r="O166" i="8"/>
  <c r="L166" i="8"/>
  <c r="M166" i="8"/>
  <c r="P166" i="8"/>
  <c r="Q166" i="8"/>
  <c r="K167" i="8"/>
  <c r="N167" i="8"/>
  <c r="O167" i="8"/>
  <c r="L167" i="8"/>
  <c r="M167" i="8"/>
  <c r="P167" i="8"/>
  <c r="Q167" i="8"/>
  <c r="K168" i="8"/>
  <c r="N168" i="8"/>
  <c r="O168" i="8"/>
  <c r="L168" i="8"/>
  <c r="M168" i="8"/>
  <c r="P168" i="8"/>
  <c r="Q168" i="8"/>
  <c r="K169" i="8"/>
  <c r="N169" i="8"/>
  <c r="O169" i="8"/>
  <c r="L169" i="8"/>
  <c r="M169" i="8"/>
  <c r="P169" i="8"/>
  <c r="Q169" i="8"/>
  <c r="K170" i="8"/>
  <c r="N170" i="8"/>
  <c r="O170" i="8"/>
  <c r="L170" i="8"/>
  <c r="M170" i="8"/>
  <c r="P170" i="8"/>
  <c r="Q170" i="8"/>
  <c r="K171" i="8"/>
  <c r="N171" i="8"/>
  <c r="O171" i="8"/>
  <c r="L171" i="8"/>
  <c r="M171" i="8"/>
  <c r="P171" i="8"/>
  <c r="Q171" i="8"/>
  <c r="K172" i="8"/>
  <c r="N172" i="8"/>
  <c r="O172" i="8"/>
  <c r="L172" i="8"/>
  <c r="M172" i="8"/>
  <c r="P172" i="8"/>
  <c r="Q172" i="8"/>
  <c r="K173" i="8"/>
  <c r="N173" i="8"/>
  <c r="O173" i="8"/>
  <c r="L173" i="8"/>
  <c r="M173" i="8"/>
  <c r="P173" i="8"/>
  <c r="Q173" i="8"/>
  <c r="K174" i="8"/>
  <c r="N174" i="8"/>
  <c r="O174" i="8"/>
  <c r="L174" i="8"/>
  <c r="M174" i="8"/>
  <c r="P174" i="8"/>
  <c r="Q174" i="8"/>
  <c r="K175" i="8"/>
  <c r="N175" i="8"/>
  <c r="O175" i="8"/>
  <c r="L175" i="8"/>
  <c r="M175" i="8"/>
  <c r="P175" i="8"/>
  <c r="Q175" i="8"/>
  <c r="K176" i="8"/>
  <c r="N176" i="8"/>
  <c r="O176" i="8"/>
  <c r="L176" i="8"/>
  <c r="M176" i="8"/>
  <c r="P176" i="8"/>
  <c r="Q176" i="8"/>
  <c r="K177" i="8"/>
  <c r="N177" i="8"/>
  <c r="O177" i="8"/>
  <c r="L177" i="8"/>
  <c r="M177" i="8"/>
  <c r="P177" i="8"/>
  <c r="Q177" i="8"/>
  <c r="K178" i="8"/>
  <c r="N178" i="8"/>
  <c r="O178" i="8"/>
  <c r="L178" i="8"/>
  <c r="M178" i="8"/>
  <c r="P178" i="8"/>
  <c r="Q178" i="8"/>
  <c r="K179" i="8"/>
  <c r="N179" i="8"/>
  <c r="O179" i="8"/>
  <c r="L179" i="8"/>
  <c r="M179" i="8"/>
  <c r="P179" i="8"/>
  <c r="Q179" i="8"/>
  <c r="K180" i="8"/>
  <c r="N180" i="8"/>
  <c r="O180" i="8"/>
  <c r="L180" i="8"/>
  <c r="M180" i="8"/>
  <c r="P180" i="8"/>
  <c r="Q180" i="8"/>
  <c r="K181" i="8"/>
  <c r="N181" i="8"/>
  <c r="O181" i="8"/>
  <c r="L181" i="8"/>
  <c r="M181" i="8"/>
  <c r="P181" i="8"/>
  <c r="Q181" i="8"/>
  <c r="K182" i="8"/>
  <c r="N182" i="8"/>
  <c r="O182" i="8"/>
  <c r="L182" i="8"/>
  <c r="M182" i="8"/>
  <c r="P182" i="8"/>
  <c r="Q182" i="8"/>
  <c r="K183" i="8"/>
  <c r="N183" i="8"/>
  <c r="O183" i="8"/>
  <c r="L183" i="8"/>
  <c r="M183" i="8"/>
  <c r="P183" i="8"/>
  <c r="Q183" i="8"/>
  <c r="K184" i="8"/>
  <c r="N184" i="8"/>
  <c r="O184" i="8"/>
  <c r="L184" i="8"/>
  <c r="M184" i="8"/>
  <c r="P184" i="8"/>
  <c r="Q184" i="8"/>
  <c r="K185" i="8"/>
  <c r="N185" i="8"/>
  <c r="O185" i="8"/>
  <c r="L185" i="8"/>
  <c r="M185" i="8"/>
  <c r="P185" i="8"/>
  <c r="Q185" i="8"/>
  <c r="K186" i="8"/>
  <c r="N186" i="8"/>
  <c r="O186" i="8"/>
  <c r="L186" i="8"/>
  <c r="M186" i="8"/>
  <c r="P186" i="8"/>
  <c r="Q186" i="8"/>
  <c r="K187" i="8"/>
  <c r="N187" i="8"/>
  <c r="O187" i="8"/>
  <c r="L187" i="8"/>
  <c r="M187" i="8"/>
  <c r="P187" i="8"/>
  <c r="Q187" i="8"/>
  <c r="K188" i="8"/>
  <c r="N188" i="8"/>
  <c r="O188" i="8"/>
  <c r="L188" i="8"/>
  <c r="M188" i="8"/>
  <c r="P188" i="8"/>
  <c r="Q188" i="8"/>
  <c r="K189" i="8"/>
  <c r="N189" i="8"/>
  <c r="O189" i="8"/>
  <c r="L189" i="8"/>
  <c r="M189" i="8"/>
  <c r="P189" i="8"/>
  <c r="Q189" i="8"/>
  <c r="K190" i="8"/>
  <c r="N190" i="8"/>
  <c r="O190" i="8"/>
  <c r="L190" i="8"/>
  <c r="M190" i="8"/>
  <c r="P190" i="8"/>
  <c r="Q190" i="8"/>
  <c r="K191" i="8"/>
  <c r="N191" i="8"/>
  <c r="O191" i="8"/>
  <c r="L191" i="8"/>
  <c r="M191" i="8"/>
  <c r="P191" i="8"/>
  <c r="Q191" i="8"/>
  <c r="K192" i="8"/>
  <c r="N192" i="8"/>
  <c r="O192" i="8"/>
  <c r="L192" i="8"/>
  <c r="M192" i="8"/>
  <c r="P192" i="8"/>
  <c r="Q192" i="8"/>
  <c r="K193" i="8"/>
  <c r="N193" i="8"/>
  <c r="O193" i="8"/>
  <c r="L193" i="8"/>
  <c r="M193" i="8"/>
  <c r="P193" i="8"/>
  <c r="Q193" i="8"/>
  <c r="K194" i="8"/>
  <c r="N194" i="8"/>
  <c r="O194" i="8"/>
  <c r="L194" i="8"/>
  <c r="M194" i="8"/>
  <c r="P194" i="8"/>
  <c r="Q194" i="8"/>
  <c r="K195" i="8"/>
  <c r="N195" i="8"/>
  <c r="O195" i="8"/>
  <c r="L195" i="8"/>
  <c r="M195" i="8"/>
  <c r="P195" i="8"/>
  <c r="Q195" i="8"/>
  <c r="K196" i="8"/>
  <c r="N196" i="8"/>
  <c r="O196" i="8"/>
  <c r="L196" i="8"/>
  <c r="M196" i="8"/>
  <c r="P196" i="8"/>
  <c r="Q196" i="8"/>
  <c r="K197" i="8"/>
  <c r="N197" i="8"/>
  <c r="O197" i="8"/>
  <c r="L197" i="8"/>
  <c r="M197" i="8"/>
  <c r="P197" i="8"/>
  <c r="Q197" i="8"/>
  <c r="K198" i="8"/>
  <c r="N198" i="8"/>
  <c r="O198" i="8"/>
  <c r="L198" i="8"/>
  <c r="M198" i="8"/>
  <c r="P198" i="8"/>
  <c r="Q198" i="8"/>
  <c r="K199" i="8"/>
  <c r="N199" i="8"/>
  <c r="O199" i="8"/>
  <c r="L199" i="8"/>
  <c r="M199" i="8"/>
  <c r="P199" i="8"/>
  <c r="Q199" i="8"/>
  <c r="K200" i="8"/>
  <c r="N200" i="8"/>
  <c r="O200" i="8"/>
  <c r="L200" i="8"/>
  <c r="M200" i="8"/>
  <c r="P200" i="8"/>
  <c r="Q200" i="8"/>
  <c r="K201" i="8"/>
  <c r="N201" i="8"/>
  <c r="O201" i="8"/>
  <c r="L201" i="8"/>
  <c r="M201" i="8"/>
  <c r="P201" i="8"/>
  <c r="Q201" i="8"/>
  <c r="K202" i="8"/>
  <c r="N202" i="8"/>
  <c r="O202" i="8"/>
  <c r="L202" i="8"/>
  <c r="M202" i="8"/>
  <c r="P202" i="8"/>
  <c r="Q202" i="8"/>
  <c r="K203" i="8"/>
  <c r="N203" i="8"/>
  <c r="O203" i="8"/>
  <c r="L203" i="8"/>
  <c r="M203" i="8"/>
  <c r="P203" i="8"/>
  <c r="Q203" i="8"/>
  <c r="K204" i="8"/>
  <c r="N204" i="8"/>
  <c r="O204" i="8"/>
  <c r="L204" i="8"/>
  <c r="M204" i="8"/>
  <c r="P204" i="8"/>
  <c r="Q204" i="8"/>
  <c r="K205" i="8"/>
  <c r="N205" i="8"/>
  <c r="O205" i="8"/>
  <c r="L205" i="8"/>
  <c r="M205" i="8"/>
  <c r="P205" i="8"/>
  <c r="Q205" i="8"/>
  <c r="K206" i="8"/>
  <c r="N206" i="8"/>
  <c r="O206" i="8"/>
  <c r="L206" i="8"/>
  <c r="M206" i="8"/>
  <c r="P206" i="8"/>
  <c r="Q206" i="8"/>
  <c r="K207" i="8"/>
  <c r="N207" i="8"/>
  <c r="O207" i="8"/>
  <c r="L207" i="8"/>
  <c r="M207" i="8"/>
  <c r="P207" i="8"/>
  <c r="Q207" i="8"/>
  <c r="K208" i="8"/>
  <c r="N208" i="8"/>
  <c r="O208" i="8"/>
  <c r="L208" i="8"/>
  <c r="M208" i="8"/>
  <c r="P208" i="8"/>
  <c r="Q208" i="8"/>
  <c r="K209" i="8"/>
  <c r="N209" i="8"/>
  <c r="O209" i="8"/>
  <c r="L209" i="8"/>
  <c r="M209" i="8"/>
  <c r="P209" i="8"/>
  <c r="Q209" i="8"/>
  <c r="K210" i="8"/>
  <c r="N210" i="8"/>
  <c r="O210" i="8"/>
  <c r="L210" i="8"/>
  <c r="M210" i="8"/>
  <c r="P210" i="8"/>
  <c r="Q210" i="8"/>
  <c r="K211" i="8"/>
  <c r="N211" i="8"/>
  <c r="O211" i="8"/>
  <c r="L211" i="8"/>
  <c r="M211" i="8"/>
  <c r="P211" i="8"/>
  <c r="Q211" i="8"/>
  <c r="K212" i="8"/>
  <c r="N212" i="8"/>
  <c r="O212" i="8"/>
  <c r="L212" i="8"/>
  <c r="M212" i="8"/>
  <c r="P212" i="8"/>
  <c r="Q212" i="8"/>
  <c r="K213" i="8"/>
  <c r="N213" i="8"/>
  <c r="O213" i="8"/>
  <c r="L213" i="8"/>
  <c r="M213" i="8"/>
  <c r="P213" i="8"/>
  <c r="Q213" i="8"/>
  <c r="K214" i="8"/>
  <c r="N214" i="8"/>
  <c r="O214" i="8"/>
  <c r="L214" i="8"/>
  <c r="M214" i="8"/>
  <c r="P214" i="8"/>
  <c r="Q214" i="8"/>
  <c r="K215" i="8"/>
  <c r="N215" i="8"/>
  <c r="O215" i="8"/>
  <c r="L215" i="8"/>
  <c r="M215" i="8"/>
  <c r="P215" i="8"/>
  <c r="Q215" i="8"/>
  <c r="K216" i="8"/>
  <c r="N216" i="8"/>
  <c r="O216" i="8"/>
  <c r="L216" i="8"/>
  <c r="M216" i="8"/>
  <c r="P216" i="8"/>
  <c r="Q216" i="8"/>
  <c r="K217" i="8"/>
  <c r="N217" i="8"/>
  <c r="O217" i="8"/>
  <c r="L217" i="8"/>
  <c r="M217" i="8"/>
  <c r="P217" i="8"/>
  <c r="Q217" i="8"/>
  <c r="K218" i="8"/>
  <c r="N218" i="8"/>
  <c r="O218" i="8"/>
  <c r="L218" i="8"/>
  <c r="M218" i="8"/>
  <c r="P218" i="8"/>
  <c r="Q218" i="8"/>
  <c r="K219" i="8"/>
  <c r="N219" i="8"/>
  <c r="O219" i="8"/>
  <c r="L219" i="8"/>
  <c r="M219" i="8"/>
  <c r="P219" i="8"/>
  <c r="Q219" i="8"/>
  <c r="K220" i="8"/>
  <c r="N220" i="8"/>
  <c r="O220" i="8"/>
  <c r="L220" i="8"/>
  <c r="M220" i="8"/>
  <c r="P220" i="8"/>
  <c r="Q220" i="8"/>
  <c r="K221" i="8"/>
  <c r="N221" i="8"/>
  <c r="O221" i="8"/>
  <c r="L221" i="8"/>
  <c r="M221" i="8"/>
  <c r="P221" i="8"/>
  <c r="Q221" i="8"/>
  <c r="K222" i="8"/>
  <c r="N222" i="8"/>
  <c r="O222" i="8"/>
  <c r="L222" i="8"/>
  <c r="M222" i="8"/>
  <c r="P222" i="8"/>
  <c r="Q222" i="8"/>
  <c r="K223" i="8"/>
  <c r="N223" i="8"/>
  <c r="O223" i="8"/>
  <c r="L223" i="8"/>
  <c r="M223" i="8"/>
  <c r="P223" i="8"/>
  <c r="Q223" i="8"/>
  <c r="K224" i="8"/>
  <c r="N224" i="8"/>
  <c r="O224" i="8"/>
  <c r="L224" i="8"/>
  <c r="M224" i="8"/>
  <c r="P224" i="8"/>
  <c r="Q224" i="8"/>
  <c r="K225" i="8"/>
  <c r="N225" i="8"/>
  <c r="O225" i="8"/>
  <c r="L225" i="8"/>
  <c r="M225" i="8"/>
  <c r="P225" i="8"/>
  <c r="Q225" i="8"/>
  <c r="K226" i="8"/>
  <c r="N226" i="8"/>
  <c r="O226" i="8"/>
  <c r="L226" i="8"/>
  <c r="M226" i="8"/>
  <c r="P226" i="8"/>
  <c r="Q226" i="8"/>
  <c r="K227" i="8"/>
  <c r="N227" i="8"/>
  <c r="O227" i="8"/>
  <c r="L227" i="8"/>
  <c r="M227" i="8"/>
  <c r="P227" i="8"/>
  <c r="Q227" i="8"/>
  <c r="K228" i="8"/>
  <c r="N228" i="8"/>
  <c r="O228" i="8"/>
  <c r="L228" i="8"/>
  <c r="M228" i="8"/>
  <c r="P228" i="8"/>
  <c r="Q228" i="8"/>
  <c r="K229" i="8"/>
  <c r="N229" i="8"/>
  <c r="O229" i="8"/>
  <c r="L229" i="8"/>
  <c r="M229" i="8"/>
  <c r="P229" i="8"/>
  <c r="Q229" i="8"/>
  <c r="K230" i="8"/>
  <c r="N230" i="8"/>
  <c r="O230" i="8"/>
  <c r="L230" i="8"/>
  <c r="M230" i="8"/>
  <c r="P230" i="8"/>
  <c r="Q230" i="8"/>
  <c r="K231" i="8"/>
  <c r="N231" i="8"/>
  <c r="O231" i="8"/>
  <c r="L231" i="8"/>
  <c r="M231" i="8"/>
  <c r="P231" i="8"/>
  <c r="Q231" i="8"/>
  <c r="K232" i="8"/>
  <c r="N232" i="8"/>
  <c r="O232" i="8"/>
  <c r="L232" i="8"/>
  <c r="M232" i="8"/>
  <c r="P232" i="8"/>
  <c r="Q232" i="8"/>
  <c r="K233" i="8"/>
  <c r="N233" i="8"/>
  <c r="O233" i="8"/>
  <c r="L233" i="8"/>
  <c r="M233" i="8"/>
  <c r="P233" i="8"/>
  <c r="Q233" i="8"/>
  <c r="K234" i="8"/>
  <c r="N234" i="8"/>
  <c r="O234" i="8"/>
  <c r="L234" i="8"/>
  <c r="M234" i="8"/>
  <c r="P234" i="8"/>
  <c r="Q234" i="8"/>
  <c r="K235" i="8"/>
  <c r="N235" i="8"/>
  <c r="O235" i="8"/>
  <c r="L235" i="8"/>
  <c r="M235" i="8"/>
  <c r="P235" i="8"/>
  <c r="Q235" i="8"/>
  <c r="K236" i="8"/>
  <c r="N236" i="8"/>
  <c r="O236" i="8"/>
  <c r="L236" i="8"/>
  <c r="M236" i="8"/>
  <c r="P236" i="8"/>
  <c r="Q236" i="8"/>
  <c r="K237" i="8"/>
  <c r="N237" i="8"/>
  <c r="O237" i="8"/>
  <c r="L237" i="8"/>
  <c r="M237" i="8"/>
  <c r="P237" i="8"/>
  <c r="Q237" i="8"/>
  <c r="K238" i="8"/>
  <c r="N238" i="8"/>
  <c r="O238" i="8"/>
  <c r="L238" i="8"/>
  <c r="M238" i="8"/>
  <c r="P238" i="8"/>
  <c r="Q238" i="8"/>
  <c r="K239" i="8"/>
  <c r="N239" i="8"/>
  <c r="O239" i="8"/>
  <c r="L239" i="8"/>
  <c r="M239" i="8"/>
  <c r="P239" i="8"/>
  <c r="Q239" i="8"/>
  <c r="K240" i="8"/>
  <c r="N240" i="8"/>
  <c r="O240" i="8"/>
  <c r="L240" i="8"/>
  <c r="M240" i="8"/>
  <c r="P240" i="8"/>
  <c r="Q240" i="8"/>
  <c r="K241" i="8"/>
  <c r="N241" i="8"/>
  <c r="O241" i="8"/>
  <c r="L241" i="8"/>
  <c r="M241" i="8"/>
  <c r="P241" i="8"/>
  <c r="Q241" i="8"/>
  <c r="K242" i="8"/>
  <c r="N242" i="8"/>
  <c r="O242" i="8"/>
  <c r="L242" i="8"/>
  <c r="M242" i="8"/>
  <c r="P242" i="8"/>
  <c r="Q242" i="8"/>
  <c r="K243" i="8"/>
  <c r="N243" i="8"/>
  <c r="O243" i="8"/>
  <c r="L243" i="8"/>
  <c r="M243" i="8"/>
  <c r="P243" i="8"/>
  <c r="Q243" i="8"/>
  <c r="K244" i="8"/>
  <c r="N244" i="8"/>
  <c r="O244" i="8"/>
  <c r="L244" i="8"/>
  <c r="M244" i="8"/>
  <c r="P244" i="8"/>
  <c r="Q244" i="8"/>
  <c r="K245" i="8"/>
  <c r="N245" i="8"/>
  <c r="O245" i="8"/>
  <c r="L245" i="8"/>
  <c r="M245" i="8"/>
  <c r="P245" i="8"/>
  <c r="Q245" i="8"/>
  <c r="K246" i="8"/>
  <c r="N246" i="8"/>
  <c r="O246" i="8"/>
  <c r="L246" i="8"/>
  <c r="M246" i="8"/>
  <c r="P246" i="8"/>
  <c r="Q246" i="8"/>
  <c r="K247" i="8"/>
  <c r="N247" i="8"/>
  <c r="O247" i="8"/>
  <c r="L247" i="8"/>
  <c r="M247" i="8"/>
  <c r="P247" i="8"/>
  <c r="Q247" i="8"/>
  <c r="K248" i="8"/>
  <c r="N248" i="8"/>
  <c r="O248" i="8"/>
  <c r="L248" i="8"/>
  <c r="M248" i="8"/>
  <c r="P248" i="8"/>
  <c r="Q248" i="8"/>
  <c r="K249" i="8"/>
  <c r="N249" i="8"/>
  <c r="O249" i="8"/>
  <c r="L249" i="8"/>
  <c r="M249" i="8"/>
  <c r="P249" i="8"/>
  <c r="Q249" i="8"/>
  <c r="K250" i="8"/>
  <c r="N250" i="8"/>
  <c r="O250" i="8"/>
  <c r="L250" i="8"/>
  <c r="M250" i="8"/>
  <c r="P250" i="8"/>
  <c r="Q250" i="8"/>
  <c r="K251" i="8"/>
  <c r="N251" i="8"/>
  <c r="O251" i="8"/>
  <c r="L251" i="8"/>
  <c r="M251" i="8"/>
  <c r="P251" i="8"/>
  <c r="Q251" i="8"/>
  <c r="K252" i="8"/>
  <c r="N252" i="8"/>
  <c r="O252" i="8"/>
  <c r="L252" i="8"/>
  <c r="M252" i="8"/>
  <c r="P252" i="8"/>
  <c r="Q252" i="8"/>
  <c r="K253" i="8"/>
  <c r="N253" i="8"/>
  <c r="O253" i="8"/>
  <c r="L253" i="8"/>
  <c r="M253" i="8"/>
  <c r="P253" i="8"/>
  <c r="Q253" i="8"/>
  <c r="K254" i="8"/>
  <c r="N254" i="8"/>
  <c r="O254" i="8"/>
  <c r="L254" i="8"/>
  <c r="M254" i="8"/>
  <c r="P254" i="8"/>
  <c r="Q254" i="8"/>
  <c r="K255" i="8"/>
  <c r="N255" i="8"/>
  <c r="O255" i="8"/>
  <c r="L255" i="8"/>
  <c r="M255" i="8"/>
  <c r="P255" i="8"/>
  <c r="Q255" i="8"/>
  <c r="K256" i="8"/>
  <c r="N256" i="8"/>
  <c r="O256" i="8"/>
  <c r="L256" i="8"/>
  <c r="M256" i="8"/>
  <c r="P256" i="8"/>
  <c r="Q256" i="8"/>
  <c r="K257" i="8"/>
  <c r="N257" i="8"/>
  <c r="O257" i="8"/>
  <c r="L257" i="8"/>
  <c r="M257" i="8"/>
  <c r="P257" i="8"/>
  <c r="Q257" i="8"/>
  <c r="K258" i="8"/>
  <c r="N258" i="8"/>
  <c r="O258" i="8"/>
  <c r="L258" i="8"/>
  <c r="M258" i="8"/>
  <c r="P258" i="8"/>
  <c r="Q258" i="8"/>
  <c r="K259" i="8"/>
  <c r="N259" i="8"/>
  <c r="O259" i="8"/>
  <c r="L259" i="8"/>
  <c r="M259" i="8"/>
  <c r="P259" i="8"/>
  <c r="Q259" i="8"/>
  <c r="K260" i="8"/>
  <c r="N260" i="8"/>
  <c r="O260" i="8"/>
  <c r="L260" i="8"/>
  <c r="M260" i="8"/>
  <c r="P260" i="8"/>
  <c r="Q260" i="8"/>
  <c r="K261" i="8"/>
  <c r="N261" i="8"/>
  <c r="O261" i="8"/>
  <c r="L261" i="8"/>
  <c r="M261" i="8"/>
  <c r="P261" i="8"/>
  <c r="Q261" i="8"/>
  <c r="K262" i="8"/>
  <c r="N262" i="8"/>
  <c r="O262" i="8"/>
  <c r="L262" i="8"/>
  <c r="M262" i="8"/>
  <c r="P262" i="8"/>
  <c r="Q262" i="8"/>
  <c r="K263" i="8"/>
  <c r="N263" i="8"/>
  <c r="O263" i="8"/>
  <c r="L263" i="8"/>
  <c r="M263" i="8"/>
  <c r="P263" i="8"/>
  <c r="Q263" i="8"/>
  <c r="K264" i="8"/>
  <c r="N264" i="8"/>
  <c r="O264" i="8"/>
  <c r="L264" i="8"/>
  <c r="M264" i="8"/>
  <c r="P264" i="8"/>
  <c r="Q264" i="8"/>
  <c r="K265" i="8"/>
  <c r="N265" i="8"/>
  <c r="O265" i="8"/>
  <c r="L265" i="8"/>
  <c r="M265" i="8"/>
  <c r="P265" i="8"/>
  <c r="Q265" i="8"/>
  <c r="K266" i="8"/>
  <c r="N266" i="8"/>
  <c r="O266" i="8"/>
  <c r="L266" i="8"/>
  <c r="M266" i="8"/>
  <c r="P266" i="8"/>
  <c r="Q266" i="8"/>
  <c r="K267" i="8"/>
  <c r="N267" i="8"/>
  <c r="O267" i="8"/>
  <c r="L267" i="8"/>
  <c r="M267" i="8"/>
  <c r="P267" i="8"/>
  <c r="Q267" i="8"/>
  <c r="K268" i="8"/>
  <c r="N268" i="8"/>
  <c r="O268" i="8"/>
  <c r="L268" i="8"/>
  <c r="M268" i="8"/>
  <c r="P268" i="8"/>
  <c r="Q268" i="8"/>
  <c r="K269" i="8"/>
  <c r="N269" i="8"/>
  <c r="O269" i="8"/>
  <c r="L269" i="8"/>
  <c r="M269" i="8"/>
  <c r="P269" i="8"/>
  <c r="Q269" i="8"/>
  <c r="K270" i="8"/>
  <c r="N270" i="8"/>
  <c r="O270" i="8"/>
  <c r="L270" i="8"/>
  <c r="M270" i="8"/>
  <c r="P270" i="8"/>
  <c r="Q270" i="8"/>
  <c r="K271" i="8"/>
  <c r="N271" i="8"/>
  <c r="O271" i="8"/>
  <c r="L271" i="8"/>
  <c r="M271" i="8"/>
  <c r="P271" i="8"/>
  <c r="Q271" i="8"/>
  <c r="K272" i="8"/>
  <c r="N272" i="8"/>
  <c r="O272" i="8"/>
  <c r="L272" i="8"/>
  <c r="M272" i="8"/>
  <c r="P272" i="8"/>
  <c r="Q272" i="8"/>
  <c r="K273" i="8"/>
  <c r="N273" i="8"/>
  <c r="O273" i="8"/>
  <c r="L273" i="8"/>
  <c r="M273" i="8"/>
  <c r="P273" i="8"/>
  <c r="Q273" i="8"/>
  <c r="K274" i="8"/>
  <c r="N274" i="8"/>
  <c r="O274" i="8"/>
  <c r="L274" i="8"/>
  <c r="M274" i="8"/>
  <c r="P274" i="8"/>
  <c r="Q274" i="8"/>
  <c r="K275" i="8"/>
  <c r="N275" i="8"/>
  <c r="O275" i="8"/>
  <c r="L275" i="8"/>
  <c r="M275" i="8"/>
  <c r="P275" i="8"/>
  <c r="Q275" i="8"/>
  <c r="K276" i="8"/>
  <c r="N276" i="8"/>
  <c r="O276" i="8"/>
  <c r="L276" i="8"/>
  <c r="M276" i="8"/>
  <c r="P276" i="8"/>
  <c r="Q276" i="8"/>
  <c r="K277" i="8"/>
  <c r="N277" i="8"/>
  <c r="O277" i="8"/>
  <c r="L277" i="8"/>
  <c r="M277" i="8"/>
  <c r="P277" i="8"/>
  <c r="Q277" i="8"/>
  <c r="K278" i="8"/>
  <c r="N278" i="8"/>
  <c r="O278" i="8"/>
  <c r="L278" i="8"/>
  <c r="M278" i="8"/>
  <c r="P278" i="8"/>
  <c r="Q278" i="8"/>
  <c r="K279" i="8"/>
  <c r="N279" i="8"/>
  <c r="O279" i="8"/>
  <c r="L279" i="8"/>
  <c r="M279" i="8"/>
  <c r="P279" i="8"/>
  <c r="Q279" i="8"/>
  <c r="K280" i="8"/>
  <c r="N280" i="8"/>
  <c r="O280" i="8"/>
  <c r="L280" i="8"/>
  <c r="M280" i="8"/>
  <c r="P280" i="8"/>
  <c r="Q280" i="8"/>
  <c r="K281" i="8"/>
  <c r="N281" i="8"/>
  <c r="O281" i="8"/>
  <c r="L281" i="8"/>
  <c r="M281" i="8"/>
  <c r="P281" i="8"/>
  <c r="Q281" i="8"/>
  <c r="K282" i="8"/>
  <c r="N282" i="8"/>
  <c r="O282" i="8"/>
  <c r="L282" i="8"/>
  <c r="M282" i="8"/>
  <c r="P282" i="8"/>
  <c r="Q282" i="8"/>
  <c r="K283" i="8"/>
  <c r="N283" i="8"/>
  <c r="O283" i="8"/>
  <c r="L283" i="8"/>
  <c r="M283" i="8"/>
  <c r="P283" i="8"/>
  <c r="Q283" i="8"/>
  <c r="K284" i="8"/>
  <c r="N284" i="8"/>
  <c r="O284" i="8"/>
  <c r="L284" i="8"/>
  <c r="M284" i="8"/>
  <c r="P284" i="8"/>
  <c r="Q284" i="8"/>
  <c r="K285" i="8"/>
  <c r="N285" i="8"/>
  <c r="O285" i="8"/>
  <c r="L285" i="8"/>
  <c r="M285" i="8"/>
  <c r="P285" i="8"/>
  <c r="Q285" i="8"/>
  <c r="K286" i="8"/>
  <c r="N286" i="8"/>
  <c r="O286" i="8"/>
  <c r="L286" i="8"/>
  <c r="M286" i="8"/>
  <c r="P286" i="8"/>
  <c r="Q286" i="8"/>
  <c r="K287" i="8"/>
  <c r="N287" i="8"/>
  <c r="O287" i="8"/>
  <c r="L287" i="8"/>
  <c r="M287" i="8"/>
  <c r="P287" i="8"/>
  <c r="Q287" i="8"/>
  <c r="K288" i="8"/>
  <c r="N288" i="8"/>
  <c r="O288" i="8"/>
  <c r="L288" i="8"/>
  <c r="M288" i="8"/>
  <c r="P288" i="8"/>
  <c r="Q288" i="8"/>
  <c r="K289" i="8"/>
  <c r="N289" i="8"/>
  <c r="O289" i="8"/>
  <c r="L289" i="8"/>
  <c r="M289" i="8"/>
  <c r="P289" i="8"/>
  <c r="Q289" i="8"/>
  <c r="K290" i="8"/>
  <c r="N290" i="8"/>
  <c r="O290" i="8"/>
  <c r="L290" i="8"/>
  <c r="M290" i="8"/>
  <c r="P290" i="8"/>
  <c r="Q290" i="8"/>
  <c r="K291" i="8"/>
  <c r="N291" i="8"/>
  <c r="O291" i="8"/>
  <c r="L291" i="8"/>
  <c r="M291" i="8"/>
  <c r="P291" i="8"/>
  <c r="Q291" i="8"/>
  <c r="K292" i="8"/>
  <c r="N292" i="8"/>
  <c r="O292" i="8"/>
  <c r="L292" i="8"/>
  <c r="M292" i="8"/>
  <c r="P292" i="8"/>
  <c r="Q292" i="8"/>
  <c r="K293" i="8"/>
  <c r="N293" i="8"/>
  <c r="O293" i="8"/>
  <c r="L293" i="8"/>
  <c r="M293" i="8"/>
  <c r="P293" i="8"/>
  <c r="Q293" i="8"/>
  <c r="K294" i="8"/>
  <c r="N294" i="8"/>
  <c r="O294" i="8"/>
  <c r="L294" i="8"/>
  <c r="M294" i="8"/>
  <c r="P294" i="8"/>
  <c r="Q294" i="8"/>
  <c r="K295" i="8"/>
  <c r="N295" i="8"/>
  <c r="O295" i="8"/>
  <c r="L295" i="8"/>
  <c r="M295" i="8"/>
  <c r="P295" i="8"/>
  <c r="Q295" i="8"/>
  <c r="K296" i="8"/>
  <c r="N296" i="8"/>
  <c r="O296" i="8"/>
  <c r="L296" i="8"/>
  <c r="M296" i="8"/>
  <c r="P296" i="8"/>
  <c r="Q296" i="8"/>
  <c r="K297" i="8"/>
  <c r="N297" i="8"/>
  <c r="O297" i="8"/>
  <c r="L297" i="8"/>
  <c r="M297" i="8"/>
  <c r="P297" i="8"/>
  <c r="Q297" i="8"/>
  <c r="K298" i="8"/>
  <c r="N298" i="8"/>
  <c r="O298" i="8"/>
  <c r="L298" i="8"/>
  <c r="M298" i="8"/>
  <c r="P298" i="8"/>
  <c r="Q298" i="8"/>
  <c r="K299" i="8"/>
  <c r="N299" i="8"/>
  <c r="O299" i="8"/>
  <c r="L299" i="8"/>
  <c r="M299" i="8"/>
  <c r="P299" i="8"/>
  <c r="Q299" i="8"/>
  <c r="K300" i="8"/>
  <c r="N300" i="8"/>
  <c r="O300" i="8"/>
  <c r="L300" i="8"/>
  <c r="M300" i="8"/>
  <c r="P300" i="8"/>
  <c r="Q300" i="8"/>
  <c r="K301" i="8"/>
  <c r="N301" i="8"/>
  <c r="O301" i="8"/>
  <c r="L301" i="8"/>
  <c r="M301" i="8"/>
  <c r="P301" i="8"/>
  <c r="Q301" i="8"/>
  <c r="K302" i="8"/>
  <c r="N302" i="8"/>
  <c r="O302" i="8"/>
  <c r="L302" i="8"/>
  <c r="M302" i="8"/>
  <c r="P302" i="8"/>
  <c r="Q302" i="8"/>
  <c r="K303" i="8"/>
  <c r="N303" i="8"/>
  <c r="O303" i="8"/>
  <c r="L303" i="8"/>
  <c r="M303" i="8"/>
  <c r="P303" i="8"/>
  <c r="Q303" i="8"/>
  <c r="K304" i="8"/>
  <c r="N304" i="8"/>
  <c r="O304" i="8"/>
  <c r="L304" i="8"/>
  <c r="M304" i="8"/>
  <c r="P304" i="8"/>
  <c r="Q304" i="8"/>
  <c r="K305" i="8"/>
  <c r="N305" i="8"/>
  <c r="O305" i="8"/>
  <c r="L305" i="8"/>
  <c r="M305" i="8"/>
  <c r="P305" i="8"/>
  <c r="Q305" i="8"/>
  <c r="K306" i="8"/>
  <c r="N306" i="8"/>
  <c r="O306" i="8"/>
  <c r="L306" i="8"/>
  <c r="M306" i="8"/>
  <c r="P306" i="8"/>
  <c r="Q306" i="8"/>
  <c r="K307" i="8"/>
  <c r="N307" i="8"/>
  <c r="O307" i="8"/>
  <c r="L307" i="8"/>
  <c r="M307" i="8"/>
  <c r="P307" i="8"/>
  <c r="Q307" i="8"/>
  <c r="K308" i="8"/>
  <c r="N308" i="8"/>
  <c r="O308" i="8"/>
  <c r="L308" i="8"/>
  <c r="M308" i="8"/>
  <c r="P308" i="8"/>
  <c r="Q308" i="8"/>
  <c r="K309" i="8"/>
  <c r="N309" i="8"/>
  <c r="O309" i="8"/>
  <c r="L309" i="8"/>
  <c r="M309" i="8"/>
  <c r="P309" i="8"/>
  <c r="Q309" i="8"/>
  <c r="K310" i="8"/>
  <c r="N310" i="8"/>
  <c r="O310" i="8"/>
  <c r="L310" i="8"/>
  <c r="M310" i="8"/>
  <c r="P310" i="8"/>
  <c r="Q310" i="8"/>
  <c r="K311" i="8"/>
  <c r="N311" i="8"/>
  <c r="O311" i="8"/>
  <c r="L311" i="8"/>
  <c r="M311" i="8"/>
  <c r="P311" i="8"/>
  <c r="Q311" i="8"/>
  <c r="K312" i="8"/>
  <c r="N312" i="8"/>
  <c r="O312" i="8"/>
  <c r="L312" i="8"/>
  <c r="M312" i="8"/>
  <c r="P312" i="8"/>
  <c r="Q312" i="8"/>
  <c r="K313" i="8"/>
  <c r="N313" i="8"/>
  <c r="O313" i="8"/>
  <c r="L313" i="8"/>
  <c r="M313" i="8"/>
  <c r="P313" i="8"/>
  <c r="Q313" i="8"/>
  <c r="K314" i="8"/>
  <c r="N314" i="8"/>
  <c r="O314" i="8"/>
  <c r="L314" i="8"/>
  <c r="M314" i="8"/>
  <c r="P314" i="8"/>
  <c r="Q314" i="8"/>
  <c r="K315" i="8"/>
  <c r="N315" i="8"/>
  <c r="O315" i="8"/>
  <c r="L315" i="8"/>
  <c r="M315" i="8"/>
  <c r="P315" i="8"/>
  <c r="Q315" i="8"/>
  <c r="K316" i="8"/>
  <c r="N316" i="8"/>
  <c r="O316" i="8"/>
  <c r="L316" i="8"/>
  <c r="M316" i="8"/>
  <c r="P316" i="8"/>
  <c r="Q316" i="8"/>
  <c r="K317" i="8"/>
  <c r="N317" i="8"/>
  <c r="O317" i="8"/>
  <c r="L317" i="8"/>
  <c r="M317" i="8"/>
  <c r="P317" i="8"/>
  <c r="Q317" i="8"/>
  <c r="K318" i="8"/>
  <c r="N318" i="8"/>
  <c r="O318" i="8"/>
  <c r="L318" i="8"/>
  <c r="M318" i="8"/>
  <c r="P318" i="8"/>
  <c r="Q318" i="8"/>
  <c r="K319" i="8"/>
  <c r="N319" i="8"/>
  <c r="O319" i="8"/>
  <c r="L319" i="8"/>
  <c r="M319" i="8"/>
  <c r="P319" i="8"/>
  <c r="Q319" i="8"/>
  <c r="K320" i="8"/>
  <c r="N320" i="8"/>
  <c r="O320" i="8"/>
  <c r="L320" i="8"/>
  <c r="M320" i="8"/>
  <c r="P320" i="8"/>
  <c r="Q320" i="8"/>
  <c r="K321" i="8"/>
  <c r="N321" i="8"/>
  <c r="O321" i="8"/>
  <c r="L321" i="8"/>
  <c r="M321" i="8"/>
  <c r="P321" i="8"/>
  <c r="Q321" i="8"/>
  <c r="K322" i="8"/>
  <c r="N322" i="8"/>
  <c r="O322" i="8"/>
  <c r="L322" i="8"/>
  <c r="M322" i="8"/>
  <c r="P322" i="8"/>
  <c r="Q322" i="8"/>
  <c r="K323" i="8"/>
  <c r="N323" i="8"/>
  <c r="O323" i="8"/>
  <c r="L323" i="8"/>
  <c r="M323" i="8"/>
  <c r="P323" i="8"/>
  <c r="Q323" i="8"/>
  <c r="K324" i="8"/>
  <c r="N324" i="8"/>
  <c r="O324" i="8"/>
  <c r="L324" i="8"/>
  <c r="M324" i="8"/>
  <c r="P324" i="8"/>
  <c r="Q324" i="8"/>
  <c r="K325" i="8"/>
  <c r="N325" i="8"/>
  <c r="O325" i="8"/>
  <c r="L325" i="8"/>
  <c r="M325" i="8"/>
  <c r="P325" i="8"/>
  <c r="Q325" i="8"/>
  <c r="K326" i="8"/>
  <c r="N326" i="8"/>
  <c r="O326" i="8"/>
  <c r="L326" i="8"/>
  <c r="M326" i="8"/>
  <c r="P326" i="8"/>
  <c r="Q326" i="8"/>
  <c r="K327" i="8"/>
  <c r="N327" i="8"/>
  <c r="O327" i="8"/>
  <c r="L327" i="8"/>
  <c r="M327" i="8"/>
  <c r="P327" i="8"/>
  <c r="Q327" i="8"/>
  <c r="K328" i="8"/>
  <c r="N328" i="8"/>
  <c r="O328" i="8"/>
  <c r="L328" i="8"/>
  <c r="M328" i="8"/>
  <c r="P328" i="8"/>
  <c r="Q328" i="8"/>
  <c r="K329" i="8"/>
  <c r="N329" i="8"/>
  <c r="O329" i="8"/>
  <c r="L329" i="8"/>
  <c r="M329" i="8"/>
  <c r="P329" i="8"/>
  <c r="Q329" i="8"/>
  <c r="K330" i="8"/>
  <c r="N330" i="8"/>
  <c r="O330" i="8"/>
  <c r="L330" i="8"/>
  <c r="M330" i="8"/>
  <c r="P330" i="8"/>
  <c r="Q330" i="8"/>
  <c r="K331" i="8"/>
  <c r="N331" i="8"/>
  <c r="O331" i="8"/>
  <c r="L331" i="8"/>
  <c r="M331" i="8"/>
  <c r="P331" i="8"/>
  <c r="Q331" i="8"/>
  <c r="K332" i="8"/>
  <c r="N332" i="8"/>
  <c r="O332" i="8"/>
  <c r="L332" i="8"/>
  <c r="M332" i="8"/>
  <c r="P332" i="8"/>
  <c r="Q332" i="8"/>
  <c r="K333" i="8"/>
  <c r="N333" i="8"/>
  <c r="O333" i="8"/>
  <c r="L333" i="8"/>
  <c r="M333" i="8"/>
  <c r="P333" i="8"/>
  <c r="Q333" i="8"/>
  <c r="K334" i="8"/>
  <c r="N334" i="8"/>
  <c r="O334" i="8"/>
  <c r="L334" i="8"/>
  <c r="M334" i="8"/>
  <c r="P334" i="8"/>
  <c r="Q334" i="8"/>
  <c r="K335" i="8"/>
  <c r="N335" i="8"/>
  <c r="O335" i="8"/>
  <c r="L335" i="8"/>
  <c r="M335" i="8"/>
  <c r="P335" i="8"/>
  <c r="Q335" i="8"/>
  <c r="K336" i="8"/>
  <c r="N336" i="8"/>
  <c r="O336" i="8"/>
  <c r="L336" i="8"/>
  <c r="M336" i="8"/>
  <c r="P336" i="8"/>
  <c r="Q336" i="8"/>
  <c r="K337" i="8"/>
  <c r="N337" i="8"/>
  <c r="O337" i="8"/>
  <c r="L337" i="8"/>
  <c r="M337" i="8"/>
  <c r="P337" i="8"/>
  <c r="Q337" i="8"/>
  <c r="K338" i="8"/>
  <c r="N338" i="8"/>
  <c r="O338" i="8"/>
  <c r="L338" i="8"/>
  <c r="M338" i="8"/>
  <c r="P338" i="8"/>
  <c r="Q338" i="8"/>
  <c r="K339" i="8"/>
  <c r="N339" i="8"/>
  <c r="O339" i="8"/>
  <c r="L339" i="8"/>
  <c r="M339" i="8"/>
  <c r="P339" i="8"/>
  <c r="Q339" i="8"/>
  <c r="K340" i="8"/>
  <c r="N340" i="8"/>
  <c r="O340" i="8"/>
  <c r="L340" i="8"/>
  <c r="M340" i="8"/>
  <c r="P340" i="8"/>
  <c r="Q340" i="8"/>
  <c r="K341" i="8"/>
  <c r="N341" i="8"/>
  <c r="O341" i="8"/>
  <c r="L341" i="8"/>
  <c r="M341" i="8"/>
  <c r="P341" i="8"/>
  <c r="Q341" i="8"/>
  <c r="K342" i="8"/>
  <c r="N342" i="8"/>
  <c r="O342" i="8"/>
  <c r="L342" i="8"/>
  <c r="M342" i="8"/>
  <c r="P342" i="8"/>
  <c r="Q342" i="8"/>
  <c r="K343" i="8"/>
  <c r="N343" i="8"/>
  <c r="O343" i="8"/>
  <c r="L343" i="8"/>
  <c r="M343" i="8"/>
  <c r="P343" i="8"/>
  <c r="Q343" i="8"/>
  <c r="K344" i="8"/>
  <c r="N344" i="8"/>
  <c r="O344" i="8"/>
  <c r="L344" i="8"/>
  <c r="M344" i="8"/>
  <c r="P344" i="8"/>
  <c r="Q344" i="8"/>
  <c r="K345" i="8"/>
  <c r="N345" i="8"/>
  <c r="O345" i="8"/>
  <c r="L345" i="8"/>
  <c r="M345" i="8"/>
  <c r="P345" i="8"/>
  <c r="Q345" i="8"/>
  <c r="K346" i="8"/>
  <c r="N346" i="8"/>
  <c r="O346" i="8"/>
  <c r="L346" i="8"/>
  <c r="M346" i="8"/>
  <c r="P346" i="8"/>
  <c r="Q346" i="8"/>
  <c r="K347" i="8"/>
  <c r="N347" i="8"/>
  <c r="O347" i="8"/>
  <c r="L347" i="8"/>
  <c r="M347" i="8"/>
  <c r="P347" i="8"/>
  <c r="Q347" i="8"/>
  <c r="K348" i="8"/>
  <c r="N348" i="8"/>
  <c r="O348" i="8"/>
  <c r="L348" i="8"/>
  <c r="M348" i="8"/>
  <c r="P348" i="8"/>
  <c r="Q348" i="8"/>
  <c r="K349" i="8"/>
  <c r="N349" i="8"/>
  <c r="O349" i="8"/>
  <c r="L349" i="8"/>
  <c r="M349" i="8"/>
  <c r="P349" i="8"/>
  <c r="Q349" i="8"/>
  <c r="K350" i="8"/>
  <c r="N350" i="8"/>
  <c r="O350" i="8"/>
  <c r="L350" i="8"/>
  <c r="M350" i="8"/>
  <c r="P350" i="8"/>
  <c r="Q350" i="8"/>
  <c r="K351" i="8"/>
  <c r="N351" i="8"/>
  <c r="O351" i="8"/>
  <c r="L351" i="8"/>
  <c r="M351" i="8"/>
  <c r="P351" i="8"/>
  <c r="Q351" i="8"/>
  <c r="K352" i="8"/>
  <c r="N352" i="8"/>
  <c r="O352" i="8"/>
  <c r="L352" i="8"/>
  <c r="M352" i="8"/>
  <c r="P352" i="8"/>
  <c r="Q352" i="8"/>
  <c r="K353" i="8"/>
  <c r="N353" i="8"/>
  <c r="O353" i="8"/>
  <c r="L353" i="8"/>
  <c r="M353" i="8"/>
  <c r="P353" i="8"/>
  <c r="Q353" i="8"/>
  <c r="K354" i="8"/>
  <c r="N354" i="8"/>
  <c r="O354" i="8"/>
  <c r="L354" i="8"/>
  <c r="M354" i="8"/>
  <c r="P354" i="8"/>
  <c r="Q354" i="8"/>
  <c r="K355" i="8"/>
  <c r="N355" i="8"/>
  <c r="O355" i="8"/>
  <c r="L355" i="8"/>
  <c r="M355" i="8"/>
  <c r="P355" i="8"/>
  <c r="Q355" i="8"/>
  <c r="K356" i="8"/>
  <c r="N356" i="8"/>
  <c r="O356" i="8"/>
  <c r="L356" i="8"/>
  <c r="M356" i="8"/>
  <c r="P356" i="8"/>
  <c r="Q356" i="8"/>
  <c r="K357" i="8"/>
  <c r="N357" i="8"/>
  <c r="O357" i="8"/>
  <c r="L357" i="8"/>
  <c r="M357" i="8"/>
  <c r="P357" i="8"/>
  <c r="Q357" i="8"/>
  <c r="K358" i="8"/>
  <c r="N358" i="8"/>
  <c r="O358" i="8"/>
  <c r="L358" i="8"/>
  <c r="M358" i="8"/>
  <c r="P358" i="8"/>
  <c r="Q358" i="8"/>
  <c r="K359" i="8"/>
  <c r="N359" i="8"/>
  <c r="O359" i="8"/>
  <c r="L359" i="8"/>
  <c r="M359" i="8"/>
  <c r="P359" i="8"/>
  <c r="Q359" i="8"/>
  <c r="K360" i="8"/>
  <c r="N360" i="8"/>
  <c r="O360" i="8"/>
  <c r="L360" i="8"/>
  <c r="M360" i="8"/>
  <c r="P360" i="8"/>
  <c r="Q360" i="8"/>
  <c r="K361" i="8"/>
  <c r="N361" i="8"/>
  <c r="O361" i="8"/>
  <c r="L361" i="8"/>
  <c r="M361" i="8"/>
  <c r="P361" i="8"/>
  <c r="Q361" i="8"/>
  <c r="K362" i="8"/>
  <c r="N362" i="8"/>
  <c r="O362" i="8"/>
  <c r="L362" i="8"/>
  <c r="M362" i="8"/>
  <c r="P362" i="8"/>
  <c r="Q362" i="8"/>
  <c r="K363" i="8"/>
  <c r="N363" i="8"/>
  <c r="O363" i="8"/>
  <c r="L363" i="8"/>
  <c r="M363" i="8"/>
  <c r="P363" i="8"/>
  <c r="Q363" i="8"/>
  <c r="K364" i="8"/>
  <c r="N364" i="8"/>
  <c r="O364" i="8"/>
  <c r="L364" i="8"/>
  <c r="M364" i="8"/>
  <c r="P364" i="8"/>
  <c r="Q364" i="8"/>
  <c r="K365" i="8"/>
  <c r="N365" i="8"/>
  <c r="O365" i="8"/>
  <c r="L365" i="8"/>
  <c r="M365" i="8"/>
  <c r="P365" i="8"/>
  <c r="Q365" i="8"/>
  <c r="K366" i="8"/>
  <c r="N366" i="8"/>
  <c r="O366" i="8"/>
  <c r="L366" i="8"/>
  <c r="M366" i="8"/>
  <c r="P366" i="8"/>
  <c r="Q366" i="8"/>
  <c r="K367" i="8"/>
  <c r="N367" i="8"/>
  <c r="O367" i="8"/>
  <c r="L367" i="8"/>
  <c r="M367" i="8"/>
  <c r="P367" i="8"/>
  <c r="Q367" i="8"/>
  <c r="K368" i="8"/>
  <c r="N368" i="8"/>
  <c r="O368" i="8"/>
  <c r="L368" i="8"/>
  <c r="M368" i="8"/>
  <c r="P368" i="8"/>
  <c r="Q368" i="8"/>
  <c r="K369" i="8"/>
  <c r="N369" i="8"/>
  <c r="O369" i="8"/>
  <c r="L369" i="8"/>
  <c r="M369" i="8"/>
  <c r="P369" i="8"/>
  <c r="Q369" i="8"/>
  <c r="K370" i="8"/>
  <c r="N370" i="8"/>
  <c r="O370" i="8"/>
  <c r="L370" i="8"/>
  <c r="M370" i="8"/>
  <c r="P370" i="8"/>
  <c r="Q370" i="8"/>
  <c r="K371" i="8"/>
  <c r="N371" i="8"/>
  <c r="O371" i="8"/>
  <c r="L371" i="8"/>
  <c r="M371" i="8"/>
  <c r="P371" i="8"/>
  <c r="Q371" i="8"/>
  <c r="K372" i="8"/>
  <c r="N372" i="8"/>
  <c r="O372" i="8"/>
  <c r="L372" i="8"/>
  <c r="M372" i="8"/>
  <c r="P372" i="8"/>
  <c r="Q372" i="8"/>
  <c r="K373" i="8"/>
  <c r="N373" i="8"/>
  <c r="O373" i="8"/>
  <c r="L373" i="8"/>
  <c r="M373" i="8"/>
  <c r="P373" i="8"/>
  <c r="Q373" i="8"/>
  <c r="K374" i="8"/>
  <c r="N374" i="8"/>
  <c r="O374" i="8"/>
  <c r="L374" i="8"/>
  <c r="M374" i="8"/>
  <c r="P374" i="8"/>
  <c r="Q374" i="8"/>
  <c r="K375" i="8"/>
  <c r="N375" i="8"/>
  <c r="O375" i="8"/>
  <c r="L375" i="8"/>
  <c r="M375" i="8"/>
  <c r="P375" i="8"/>
  <c r="Q375" i="8"/>
  <c r="K376" i="8"/>
  <c r="N376" i="8"/>
  <c r="O376" i="8"/>
  <c r="L376" i="8"/>
  <c r="M376" i="8"/>
  <c r="P376" i="8"/>
  <c r="Q376" i="8"/>
  <c r="K377" i="8"/>
  <c r="N377" i="8"/>
  <c r="O377" i="8"/>
  <c r="L377" i="8"/>
  <c r="M377" i="8"/>
  <c r="P377" i="8"/>
  <c r="Q377" i="8"/>
  <c r="K378" i="8"/>
  <c r="N378" i="8"/>
  <c r="O378" i="8"/>
  <c r="L378" i="8"/>
  <c r="M378" i="8"/>
  <c r="P378" i="8"/>
  <c r="Q378" i="8"/>
  <c r="K379" i="8"/>
  <c r="N379" i="8"/>
  <c r="O379" i="8"/>
  <c r="L379" i="8"/>
  <c r="M379" i="8"/>
  <c r="P379" i="8"/>
  <c r="Q379" i="8"/>
  <c r="K380" i="8"/>
  <c r="N380" i="8"/>
  <c r="O380" i="8"/>
  <c r="L380" i="8"/>
  <c r="M380" i="8"/>
  <c r="P380" i="8"/>
  <c r="Q380" i="8"/>
  <c r="K381" i="8"/>
  <c r="N381" i="8"/>
  <c r="O381" i="8"/>
  <c r="L381" i="8"/>
  <c r="M381" i="8"/>
  <c r="P381" i="8"/>
  <c r="Q381" i="8"/>
  <c r="K382" i="8"/>
  <c r="N382" i="8"/>
  <c r="O382" i="8"/>
  <c r="L382" i="8"/>
  <c r="M382" i="8"/>
  <c r="P382" i="8"/>
  <c r="Q382" i="8"/>
  <c r="K383" i="8"/>
  <c r="N383" i="8"/>
  <c r="O383" i="8"/>
  <c r="L383" i="8"/>
  <c r="M383" i="8"/>
  <c r="P383" i="8"/>
  <c r="Q383" i="8"/>
  <c r="K384" i="8"/>
  <c r="N384" i="8"/>
  <c r="O384" i="8"/>
  <c r="L384" i="8"/>
  <c r="M384" i="8"/>
  <c r="P384" i="8"/>
  <c r="Q384" i="8"/>
  <c r="K385" i="8"/>
  <c r="N385" i="8"/>
  <c r="O385" i="8"/>
  <c r="L385" i="8"/>
  <c r="M385" i="8"/>
  <c r="P385" i="8"/>
  <c r="Q385" i="8"/>
  <c r="K386" i="8"/>
  <c r="N386" i="8"/>
  <c r="O386" i="8"/>
  <c r="L386" i="8"/>
  <c r="M386" i="8"/>
  <c r="P386" i="8"/>
  <c r="Q386" i="8"/>
  <c r="K387" i="8"/>
  <c r="N387" i="8"/>
  <c r="O387" i="8"/>
  <c r="L387" i="8"/>
  <c r="M387" i="8"/>
  <c r="P387" i="8"/>
  <c r="Q387" i="8"/>
  <c r="K388" i="8"/>
  <c r="N388" i="8"/>
  <c r="O388" i="8"/>
  <c r="L388" i="8"/>
  <c r="M388" i="8"/>
  <c r="P388" i="8"/>
  <c r="Q388" i="8"/>
  <c r="K389" i="8"/>
  <c r="N389" i="8"/>
  <c r="O389" i="8"/>
  <c r="L389" i="8"/>
  <c r="M389" i="8"/>
  <c r="P389" i="8"/>
  <c r="Q389" i="8"/>
  <c r="K390" i="8"/>
  <c r="N390" i="8"/>
  <c r="O390" i="8"/>
  <c r="L390" i="8"/>
  <c r="M390" i="8"/>
  <c r="P390" i="8"/>
  <c r="Q390" i="8"/>
  <c r="K391" i="8"/>
  <c r="N391" i="8"/>
  <c r="O391" i="8"/>
  <c r="L391" i="8"/>
  <c r="M391" i="8"/>
  <c r="P391" i="8"/>
  <c r="Q391" i="8"/>
  <c r="K392" i="8"/>
  <c r="N392" i="8"/>
  <c r="O392" i="8"/>
  <c r="L392" i="8"/>
  <c r="M392" i="8"/>
  <c r="P392" i="8"/>
  <c r="Q392" i="8"/>
  <c r="K393" i="8"/>
  <c r="N393" i="8"/>
  <c r="O393" i="8"/>
  <c r="L393" i="8"/>
  <c r="M393" i="8"/>
  <c r="P393" i="8"/>
  <c r="Q393" i="8"/>
  <c r="K394" i="8"/>
  <c r="N394" i="8"/>
  <c r="O394" i="8"/>
  <c r="L394" i="8"/>
  <c r="M394" i="8"/>
  <c r="P394" i="8"/>
  <c r="Q394" i="8"/>
  <c r="K395" i="8"/>
  <c r="N395" i="8"/>
  <c r="O395" i="8"/>
  <c r="L395" i="8"/>
  <c r="M395" i="8"/>
  <c r="P395" i="8"/>
  <c r="Q395" i="8"/>
  <c r="K396" i="8"/>
  <c r="N396" i="8"/>
  <c r="O396" i="8"/>
  <c r="L396" i="8"/>
  <c r="M396" i="8"/>
  <c r="P396" i="8"/>
  <c r="Q396" i="8"/>
  <c r="K397" i="8"/>
  <c r="N397" i="8"/>
  <c r="O397" i="8"/>
  <c r="L397" i="8"/>
  <c r="M397" i="8"/>
  <c r="P397" i="8"/>
  <c r="Q397" i="8"/>
  <c r="K398" i="8"/>
  <c r="N398" i="8"/>
  <c r="O398" i="8"/>
  <c r="L398" i="8"/>
  <c r="M398" i="8"/>
  <c r="P398" i="8"/>
  <c r="Q398" i="8"/>
  <c r="K399" i="8"/>
  <c r="N399" i="8"/>
  <c r="O399" i="8"/>
  <c r="L399" i="8"/>
  <c r="M399" i="8"/>
  <c r="P399" i="8"/>
  <c r="Q399" i="8"/>
  <c r="K400" i="8"/>
  <c r="N400" i="8"/>
  <c r="O400" i="8"/>
  <c r="L400" i="8"/>
  <c r="M400" i="8"/>
  <c r="P400" i="8"/>
  <c r="Q400" i="8"/>
  <c r="K401" i="8"/>
  <c r="N401" i="8"/>
  <c r="O401" i="8"/>
  <c r="L401" i="8"/>
  <c r="M401" i="8"/>
  <c r="P401" i="8"/>
  <c r="Q401" i="8"/>
  <c r="K402" i="8"/>
  <c r="N402" i="8"/>
  <c r="O402" i="8"/>
  <c r="L402" i="8"/>
  <c r="M402" i="8"/>
  <c r="P402" i="8"/>
  <c r="Q402" i="8"/>
  <c r="K403" i="8"/>
  <c r="N403" i="8"/>
  <c r="O403" i="8"/>
  <c r="L403" i="8"/>
  <c r="M403" i="8"/>
  <c r="P403" i="8"/>
  <c r="Q403" i="8"/>
  <c r="K404" i="8"/>
  <c r="N404" i="8"/>
  <c r="O404" i="8"/>
  <c r="L404" i="8"/>
  <c r="M404" i="8"/>
  <c r="P404" i="8"/>
  <c r="Q404" i="8"/>
  <c r="K405" i="8"/>
  <c r="N405" i="8"/>
  <c r="O405" i="8"/>
  <c r="L405" i="8"/>
  <c r="M405" i="8"/>
  <c r="P405" i="8"/>
  <c r="Q405" i="8"/>
  <c r="K406" i="8"/>
  <c r="N406" i="8"/>
  <c r="O406" i="8"/>
  <c r="L406" i="8"/>
  <c r="M406" i="8"/>
  <c r="P406" i="8"/>
  <c r="Q406" i="8"/>
  <c r="K407" i="8"/>
  <c r="N407" i="8"/>
  <c r="O407" i="8"/>
  <c r="L407" i="8"/>
  <c r="M407" i="8"/>
  <c r="P407" i="8"/>
  <c r="Q407" i="8"/>
  <c r="K408" i="8"/>
  <c r="N408" i="8"/>
  <c r="O408" i="8"/>
  <c r="L408" i="8"/>
  <c r="M408" i="8"/>
  <c r="P408" i="8"/>
  <c r="Q408" i="8"/>
  <c r="K409" i="8"/>
  <c r="N409" i="8"/>
  <c r="O409" i="8"/>
  <c r="L409" i="8"/>
  <c r="M409" i="8"/>
  <c r="P409" i="8"/>
  <c r="Q409" i="8"/>
  <c r="K410" i="8"/>
  <c r="N410" i="8"/>
  <c r="O410" i="8"/>
  <c r="L410" i="8"/>
  <c r="M410" i="8"/>
  <c r="P410" i="8"/>
  <c r="Q410" i="8"/>
  <c r="K411" i="8"/>
  <c r="N411" i="8"/>
  <c r="O411" i="8"/>
  <c r="L411" i="8"/>
  <c r="M411" i="8"/>
  <c r="P411" i="8"/>
  <c r="Q411" i="8"/>
  <c r="K412" i="8"/>
  <c r="N412" i="8"/>
  <c r="O412" i="8"/>
  <c r="L412" i="8"/>
  <c r="M412" i="8"/>
  <c r="P412" i="8"/>
  <c r="Q412" i="8"/>
  <c r="K413" i="8"/>
  <c r="N413" i="8"/>
  <c r="O413" i="8"/>
  <c r="L413" i="8"/>
  <c r="M413" i="8"/>
  <c r="P413" i="8"/>
  <c r="Q413" i="8"/>
  <c r="K414" i="8"/>
  <c r="N414" i="8"/>
  <c r="O414" i="8"/>
  <c r="L414" i="8"/>
  <c r="M414" i="8"/>
  <c r="P414" i="8"/>
  <c r="Q414" i="8"/>
  <c r="K415" i="8"/>
  <c r="N415" i="8"/>
  <c r="O415" i="8"/>
  <c r="L415" i="8"/>
  <c r="M415" i="8"/>
  <c r="P415" i="8"/>
  <c r="Q415" i="8"/>
  <c r="K416" i="8"/>
  <c r="N416" i="8"/>
  <c r="O416" i="8"/>
  <c r="L416" i="8"/>
  <c r="M416" i="8"/>
  <c r="P416" i="8"/>
  <c r="Q416" i="8"/>
  <c r="K417" i="8"/>
  <c r="N417" i="8"/>
  <c r="O417" i="8"/>
  <c r="L417" i="8"/>
  <c r="M417" i="8"/>
  <c r="P417" i="8"/>
  <c r="Q417" i="8"/>
  <c r="K418" i="8"/>
  <c r="N418" i="8"/>
  <c r="O418" i="8"/>
  <c r="L418" i="8"/>
  <c r="M418" i="8"/>
  <c r="P418" i="8"/>
  <c r="Q418" i="8"/>
  <c r="K419" i="8"/>
  <c r="N419" i="8"/>
  <c r="O419" i="8"/>
  <c r="L419" i="8"/>
  <c r="M419" i="8"/>
  <c r="P419" i="8"/>
  <c r="Q419" i="8"/>
  <c r="K420" i="8"/>
  <c r="N420" i="8"/>
  <c r="O420" i="8"/>
  <c r="L420" i="8"/>
  <c r="M420" i="8"/>
  <c r="P420" i="8"/>
  <c r="Q420" i="8"/>
  <c r="K421" i="8"/>
  <c r="N421" i="8"/>
  <c r="O421" i="8"/>
  <c r="L421" i="8"/>
  <c r="M421" i="8"/>
  <c r="P421" i="8"/>
  <c r="Q421" i="8"/>
  <c r="K422" i="8"/>
  <c r="N422" i="8"/>
  <c r="O422" i="8"/>
  <c r="L422" i="8"/>
  <c r="M422" i="8"/>
  <c r="P422" i="8"/>
  <c r="Q422" i="8"/>
  <c r="K423" i="8"/>
  <c r="N423" i="8"/>
  <c r="O423" i="8"/>
  <c r="L423" i="8"/>
  <c r="M423" i="8"/>
  <c r="P423" i="8"/>
  <c r="Q423" i="8"/>
  <c r="K424" i="8"/>
  <c r="N424" i="8"/>
  <c r="O424" i="8"/>
  <c r="L424" i="8"/>
  <c r="M424" i="8"/>
  <c r="P424" i="8"/>
  <c r="Q424" i="8"/>
  <c r="K425" i="8"/>
  <c r="N425" i="8"/>
  <c r="O425" i="8"/>
  <c r="L425" i="8"/>
  <c r="M425" i="8"/>
  <c r="P425" i="8"/>
  <c r="Q425" i="8"/>
  <c r="K426" i="8"/>
  <c r="N426" i="8"/>
  <c r="O426" i="8"/>
  <c r="L426" i="8"/>
  <c r="M426" i="8"/>
  <c r="P426" i="8"/>
  <c r="Q426" i="8"/>
  <c r="K427" i="8"/>
  <c r="N427" i="8"/>
  <c r="O427" i="8"/>
  <c r="L427" i="8"/>
  <c r="M427" i="8"/>
  <c r="P427" i="8"/>
  <c r="Q427" i="8"/>
  <c r="K428" i="8"/>
  <c r="N428" i="8"/>
  <c r="O428" i="8"/>
  <c r="L428" i="8"/>
  <c r="M428" i="8"/>
  <c r="P428" i="8"/>
  <c r="Q428" i="8"/>
  <c r="K429" i="8"/>
  <c r="N429" i="8"/>
  <c r="O429" i="8"/>
  <c r="L429" i="8"/>
  <c r="M429" i="8"/>
  <c r="P429" i="8"/>
  <c r="Q429" i="8"/>
  <c r="K430" i="8"/>
  <c r="N430" i="8"/>
  <c r="O430" i="8"/>
  <c r="L430" i="8"/>
  <c r="M430" i="8"/>
  <c r="P430" i="8"/>
  <c r="Q430" i="8"/>
  <c r="K431" i="8"/>
  <c r="N431" i="8"/>
  <c r="O431" i="8"/>
  <c r="L431" i="8"/>
  <c r="M431" i="8"/>
  <c r="P431" i="8"/>
  <c r="Q431" i="8"/>
  <c r="K432" i="8"/>
  <c r="N432" i="8"/>
  <c r="O432" i="8"/>
  <c r="L432" i="8"/>
  <c r="M432" i="8"/>
  <c r="P432" i="8"/>
  <c r="Q432" i="8"/>
  <c r="K433" i="8"/>
  <c r="N433" i="8"/>
  <c r="O433" i="8"/>
  <c r="L433" i="8"/>
  <c r="M433" i="8"/>
  <c r="P433" i="8"/>
  <c r="Q433" i="8"/>
  <c r="K434" i="8"/>
  <c r="N434" i="8"/>
  <c r="O434" i="8"/>
  <c r="L434" i="8"/>
  <c r="M434" i="8"/>
  <c r="P434" i="8"/>
  <c r="Q434" i="8"/>
  <c r="K435" i="8"/>
  <c r="N435" i="8"/>
  <c r="O435" i="8"/>
  <c r="L435" i="8"/>
  <c r="M435" i="8"/>
  <c r="P435" i="8"/>
  <c r="Q435" i="8"/>
  <c r="K436" i="8"/>
  <c r="N436" i="8"/>
  <c r="O436" i="8"/>
  <c r="L436" i="8"/>
  <c r="M436" i="8"/>
  <c r="P436" i="8"/>
  <c r="Q436" i="8"/>
  <c r="K437" i="8"/>
  <c r="N437" i="8"/>
  <c r="O437" i="8"/>
  <c r="L437" i="8"/>
  <c r="M437" i="8"/>
  <c r="P437" i="8"/>
  <c r="Q437" i="8"/>
  <c r="K438" i="8"/>
  <c r="N438" i="8"/>
  <c r="O438" i="8"/>
  <c r="L438" i="8"/>
  <c r="M438" i="8"/>
  <c r="P438" i="8"/>
  <c r="Q438" i="8"/>
  <c r="K439" i="8"/>
  <c r="N439" i="8"/>
  <c r="O439" i="8"/>
  <c r="L439" i="8"/>
  <c r="M439" i="8"/>
  <c r="P439" i="8"/>
  <c r="Q439" i="8"/>
  <c r="K440" i="8"/>
  <c r="N440" i="8"/>
  <c r="O440" i="8"/>
  <c r="L440" i="8"/>
  <c r="M440" i="8"/>
  <c r="P440" i="8"/>
  <c r="Q440" i="8"/>
  <c r="K441" i="8"/>
  <c r="N441" i="8"/>
  <c r="O441" i="8"/>
  <c r="L441" i="8"/>
  <c r="M441" i="8"/>
  <c r="P441" i="8"/>
  <c r="Q441" i="8"/>
  <c r="K442" i="8"/>
  <c r="N442" i="8"/>
  <c r="O442" i="8"/>
  <c r="L442" i="8"/>
  <c r="M442" i="8"/>
  <c r="P442" i="8"/>
  <c r="Q442" i="8"/>
  <c r="K443" i="8"/>
  <c r="N443" i="8"/>
  <c r="O443" i="8"/>
  <c r="L443" i="8"/>
  <c r="M443" i="8"/>
  <c r="P443" i="8"/>
  <c r="Q443" i="8"/>
  <c r="K444" i="8"/>
  <c r="N444" i="8"/>
  <c r="O444" i="8"/>
  <c r="L444" i="8"/>
  <c r="M444" i="8"/>
  <c r="P444" i="8"/>
  <c r="Q444" i="8"/>
  <c r="K445" i="8"/>
  <c r="N445" i="8"/>
  <c r="O445" i="8"/>
  <c r="L445" i="8"/>
  <c r="M445" i="8"/>
  <c r="P445" i="8"/>
  <c r="Q445" i="8"/>
  <c r="K446" i="8"/>
  <c r="N446" i="8"/>
  <c r="O446" i="8"/>
  <c r="L446" i="8"/>
  <c r="M446" i="8"/>
  <c r="P446" i="8"/>
  <c r="Q446" i="8"/>
  <c r="K447" i="8"/>
  <c r="N447" i="8"/>
  <c r="O447" i="8"/>
  <c r="L447" i="8"/>
  <c r="M447" i="8"/>
  <c r="P447" i="8"/>
  <c r="Q447" i="8"/>
  <c r="K448" i="8"/>
  <c r="N448" i="8"/>
  <c r="O448" i="8"/>
  <c r="L448" i="8"/>
  <c r="M448" i="8"/>
  <c r="P448" i="8"/>
  <c r="Q448" i="8"/>
  <c r="K449" i="8"/>
  <c r="N449" i="8"/>
  <c r="O449" i="8"/>
  <c r="L449" i="8"/>
  <c r="M449" i="8"/>
  <c r="P449" i="8"/>
  <c r="Q449" i="8"/>
  <c r="K450" i="8"/>
  <c r="N450" i="8"/>
  <c r="O450" i="8"/>
  <c r="L450" i="8"/>
  <c r="M450" i="8"/>
  <c r="P450" i="8"/>
  <c r="Q450" i="8"/>
  <c r="K451" i="8"/>
  <c r="N451" i="8"/>
  <c r="O451" i="8"/>
  <c r="L451" i="8"/>
  <c r="M451" i="8"/>
  <c r="P451" i="8"/>
  <c r="Q451" i="8"/>
  <c r="K452" i="8"/>
  <c r="N452" i="8"/>
  <c r="O452" i="8"/>
  <c r="L452" i="8"/>
  <c r="M452" i="8"/>
  <c r="P452" i="8"/>
  <c r="Q452" i="8"/>
  <c r="K453" i="8"/>
  <c r="N453" i="8"/>
  <c r="O453" i="8"/>
  <c r="L453" i="8"/>
  <c r="M453" i="8"/>
  <c r="P453" i="8"/>
  <c r="Q453" i="8"/>
  <c r="K454" i="8"/>
  <c r="N454" i="8"/>
  <c r="O454" i="8"/>
  <c r="L454" i="8"/>
  <c r="M454" i="8"/>
  <c r="P454" i="8"/>
  <c r="Q454" i="8"/>
  <c r="K455" i="8"/>
  <c r="N455" i="8"/>
  <c r="O455" i="8"/>
  <c r="L455" i="8"/>
  <c r="M455" i="8"/>
  <c r="P455" i="8"/>
  <c r="Q455" i="8"/>
  <c r="K456" i="8"/>
  <c r="N456" i="8"/>
  <c r="O456" i="8"/>
  <c r="L456" i="8"/>
  <c r="M456" i="8"/>
  <c r="P456" i="8"/>
  <c r="Q456" i="8"/>
  <c r="K457" i="8"/>
  <c r="N457" i="8"/>
  <c r="O457" i="8"/>
  <c r="L457" i="8"/>
  <c r="M457" i="8"/>
  <c r="P457" i="8"/>
  <c r="Q457" i="8"/>
  <c r="K458" i="8"/>
  <c r="N458" i="8"/>
  <c r="O458" i="8"/>
  <c r="L458" i="8"/>
  <c r="M458" i="8"/>
  <c r="P458" i="8"/>
  <c r="Q458" i="8"/>
  <c r="K459" i="8"/>
  <c r="N459" i="8"/>
  <c r="O459" i="8"/>
  <c r="L459" i="8"/>
  <c r="M459" i="8"/>
  <c r="P459" i="8"/>
  <c r="Q459" i="8"/>
  <c r="K460" i="8"/>
  <c r="N460" i="8"/>
  <c r="O460" i="8"/>
  <c r="L460" i="8"/>
  <c r="M460" i="8"/>
  <c r="P460" i="8"/>
  <c r="Q460" i="8"/>
  <c r="K461" i="8"/>
  <c r="N461" i="8"/>
  <c r="O461" i="8"/>
  <c r="L461" i="8"/>
  <c r="M461" i="8"/>
  <c r="P461" i="8"/>
  <c r="Q461" i="8"/>
  <c r="K462" i="8"/>
  <c r="N462" i="8"/>
  <c r="O462" i="8"/>
  <c r="L462" i="8"/>
  <c r="M462" i="8"/>
  <c r="P462" i="8"/>
  <c r="Q462" i="8"/>
  <c r="K463" i="8"/>
  <c r="N463" i="8"/>
  <c r="O463" i="8"/>
  <c r="L463" i="8"/>
  <c r="M463" i="8"/>
  <c r="P463" i="8"/>
  <c r="Q463" i="8"/>
  <c r="K464" i="8"/>
  <c r="N464" i="8"/>
  <c r="O464" i="8"/>
  <c r="L464" i="8"/>
  <c r="M464" i="8"/>
  <c r="P464" i="8"/>
  <c r="Q464" i="8"/>
  <c r="K465" i="8"/>
  <c r="N465" i="8"/>
  <c r="O465" i="8"/>
  <c r="L465" i="8"/>
  <c r="M465" i="8"/>
  <c r="P465" i="8"/>
  <c r="Q465" i="8"/>
  <c r="K466" i="8"/>
  <c r="N466" i="8"/>
  <c r="O466" i="8"/>
  <c r="L466" i="8"/>
  <c r="M466" i="8"/>
  <c r="P466" i="8"/>
  <c r="Q466" i="8"/>
  <c r="K467" i="8"/>
  <c r="N467" i="8"/>
  <c r="O467" i="8"/>
  <c r="L467" i="8"/>
  <c r="M467" i="8"/>
  <c r="P467" i="8"/>
  <c r="Q467" i="8"/>
  <c r="K468" i="8"/>
  <c r="N468" i="8"/>
  <c r="O468" i="8"/>
  <c r="L468" i="8"/>
  <c r="M468" i="8"/>
  <c r="P468" i="8"/>
  <c r="Q468" i="8"/>
  <c r="K469" i="8"/>
  <c r="N469" i="8"/>
  <c r="O469" i="8"/>
  <c r="L469" i="8"/>
  <c r="M469" i="8"/>
  <c r="P469" i="8"/>
  <c r="Q469" i="8"/>
  <c r="K470" i="8"/>
  <c r="N470" i="8"/>
  <c r="O470" i="8"/>
  <c r="L470" i="8"/>
  <c r="M470" i="8"/>
  <c r="P470" i="8"/>
  <c r="Q470" i="8"/>
  <c r="K471" i="8"/>
  <c r="N471" i="8"/>
  <c r="O471" i="8"/>
  <c r="L471" i="8"/>
  <c r="M471" i="8"/>
  <c r="P471" i="8"/>
  <c r="Q471" i="8"/>
  <c r="K472" i="8"/>
  <c r="N472" i="8"/>
  <c r="O472" i="8"/>
  <c r="L472" i="8"/>
  <c r="M472" i="8"/>
  <c r="P472" i="8"/>
  <c r="Q472" i="8"/>
  <c r="K473" i="8"/>
  <c r="N473" i="8"/>
  <c r="O473" i="8"/>
  <c r="L473" i="8"/>
  <c r="M473" i="8"/>
  <c r="P473" i="8"/>
  <c r="Q473" i="8"/>
  <c r="K474" i="8"/>
  <c r="N474" i="8"/>
  <c r="O474" i="8"/>
  <c r="L474" i="8"/>
  <c r="M474" i="8"/>
  <c r="P474" i="8"/>
  <c r="Q474" i="8"/>
  <c r="K475" i="8"/>
  <c r="N475" i="8"/>
  <c r="O475" i="8"/>
  <c r="L475" i="8"/>
  <c r="M475" i="8"/>
  <c r="P475" i="8"/>
  <c r="Q475" i="8"/>
  <c r="K476" i="8"/>
  <c r="N476" i="8"/>
  <c r="O476" i="8"/>
  <c r="L476" i="8"/>
  <c r="M476" i="8"/>
  <c r="P476" i="8"/>
  <c r="Q476" i="8"/>
  <c r="K477" i="8"/>
  <c r="N477" i="8"/>
  <c r="O477" i="8"/>
  <c r="L477" i="8"/>
  <c r="M477" i="8"/>
  <c r="P477" i="8"/>
  <c r="Q477" i="8"/>
  <c r="K478" i="8"/>
  <c r="N478" i="8"/>
  <c r="O478" i="8"/>
  <c r="L478" i="8"/>
  <c r="M478" i="8"/>
  <c r="P478" i="8"/>
  <c r="Q478" i="8"/>
  <c r="K479" i="8"/>
  <c r="N479" i="8"/>
  <c r="O479" i="8"/>
  <c r="L479" i="8"/>
  <c r="M479" i="8"/>
  <c r="P479" i="8"/>
  <c r="Q479" i="8"/>
  <c r="K480" i="8"/>
  <c r="N480" i="8"/>
  <c r="O480" i="8"/>
  <c r="L480" i="8"/>
  <c r="M480" i="8"/>
  <c r="P480" i="8"/>
  <c r="Q480" i="8"/>
  <c r="K481" i="8"/>
  <c r="N481" i="8"/>
  <c r="O481" i="8"/>
  <c r="L481" i="8"/>
  <c r="M481" i="8"/>
  <c r="P481" i="8"/>
  <c r="Q481" i="8"/>
  <c r="K482" i="8"/>
  <c r="N482" i="8"/>
  <c r="O482" i="8"/>
  <c r="L482" i="8"/>
  <c r="M482" i="8"/>
  <c r="P482" i="8"/>
  <c r="Q482" i="8"/>
  <c r="K483" i="8"/>
  <c r="N483" i="8"/>
  <c r="O483" i="8"/>
  <c r="L483" i="8"/>
  <c r="M483" i="8"/>
  <c r="P483" i="8"/>
  <c r="Q483" i="8"/>
  <c r="K484" i="8"/>
  <c r="N484" i="8"/>
  <c r="O484" i="8"/>
  <c r="L484" i="8"/>
  <c r="M484" i="8"/>
  <c r="P484" i="8"/>
  <c r="Q484" i="8"/>
  <c r="K485" i="8"/>
  <c r="N485" i="8"/>
  <c r="O485" i="8"/>
  <c r="L485" i="8"/>
  <c r="M485" i="8"/>
  <c r="P485" i="8"/>
  <c r="Q485" i="8"/>
  <c r="K486" i="8"/>
  <c r="N486" i="8"/>
  <c r="O486" i="8"/>
  <c r="L486" i="8"/>
  <c r="M486" i="8"/>
  <c r="P486" i="8"/>
  <c r="Q486" i="8"/>
  <c r="K487" i="8"/>
  <c r="N487" i="8"/>
  <c r="O487" i="8"/>
  <c r="L487" i="8"/>
  <c r="M487" i="8"/>
  <c r="P487" i="8"/>
  <c r="Q487" i="8"/>
  <c r="K488" i="8"/>
  <c r="N488" i="8"/>
  <c r="O488" i="8"/>
  <c r="L488" i="8"/>
  <c r="M488" i="8"/>
  <c r="P488" i="8"/>
  <c r="Q488" i="8"/>
  <c r="K489" i="8"/>
  <c r="N489" i="8"/>
  <c r="O489" i="8"/>
  <c r="L489" i="8"/>
  <c r="M489" i="8"/>
  <c r="P489" i="8"/>
  <c r="Q489" i="8"/>
  <c r="K490" i="8"/>
  <c r="N490" i="8"/>
  <c r="O490" i="8"/>
  <c r="L490" i="8"/>
  <c r="M490" i="8"/>
  <c r="P490" i="8"/>
  <c r="Q490" i="8"/>
  <c r="K491" i="8"/>
  <c r="N491" i="8"/>
  <c r="O491" i="8"/>
  <c r="L491" i="8"/>
  <c r="M491" i="8"/>
  <c r="P491" i="8"/>
  <c r="Q491" i="8"/>
  <c r="K492" i="8"/>
  <c r="N492" i="8"/>
  <c r="O492" i="8"/>
  <c r="L492" i="8"/>
  <c r="M492" i="8"/>
  <c r="P492" i="8"/>
  <c r="Q492" i="8"/>
  <c r="K493" i="8"/>
  <c r="N493" i="8"/>
  <c r="O493" i="8"/>
  <c r="L493" i="8"/>
  <c r="M493" i="8"/>
  <c r="P493" i="8"/>
  <c r="Q493" i="8"/>
  <c r="K494" i="8"/>
  <c r="N494" i="8"/>
  <c r="O494" i="8"/>
  <c r="L494" i="8"/>
  <c r="M494" i="8"/>
  <c r="P494" i="8"/>
  <c r="Q494" i="8"/>
  <c r="K495" i="8"/>
  <c r="N495" i="8"/>
  <c r="O495" i="8"/>
  <c r="L495" i="8"/>
  <c r="M495" i="8"/>
  <c r="P495" i="8"/>
  <c r="Q495" i="8"/>
  <c r="K496" i="8"/>
  <c r="N496" i="8"/>
  <c r="O496" i="8"/>
  <c r="L496" i="8"/>
  <c r="M496" i="8"/>
  <c r="P496" i="8"/>
  <c r="Q496" i="8"/>
  <c r="K497" i="8"/>
  <c r="N497" i="8"/>
  <c r="O497" i="8"/>
  <c r="L497" i="8"/>
  <c r="M497" i="8"/>
  <c r="P497" i="8"/>
  <c r="Q497" i="8"/>
  <c r="K498" i="8"/>
  <c r="N498" i="8"/>
  <c r="O498" i="8"/>
  <c r="L498" i="8"/>
  <c r="M498" i="8"/>
  <c r="P498" i="8"/>
  <c r="Q498" i="8"/>
  <c r="K499" i="8"/>
  <c r="N499" i="8"/>
  <c r="O499" i="8"/>
  <c r="L499" i="8"/>
  <c r="M499" i="8"/>
  <c r="P499" i="8"/>
  <c r="Q499" i="8"/>
  <c r="K500" i="8"/>
  <c r="N500" i="8"/>
  <c r="O500" i="8"/>
  <c r="L500" i="8"/>
  <c r="M500" i="8"/>
  <c r="P500" i="8"/>
  <c r="Q500" i="8"/>
  <c r="K501" i="8"/>
  <c r="N501" i="8"/>
  <c r="O501" i="8"/>
  <c r="L501" i="8"/>
  <c r="M501" i="8"/>
  <c r="P501" i="8"/>
  <c r="Q501" i="8"/>
  <c r="K502" i="8"/>
  <c r="N502" i="8"/>
  <c r="O502" i="8"/>
  <c r="L502" i="8"/>
  <c r="M502" i="8"/>
  <c r="P502" i="8"/>
  <c r="Q502" i="8"/>
  <c r="K503" i="8"/>
  <c r="N503" i="8"/>
  <c r="O503" i="8"/>
  <c r="L503" i="8"/>
  <c r="M503" i="8"/>
  <c r="P503" i="8"/>
  <c r="Q503" i="8"/>
  <c r="K504" i="8"/>
  <c r="N504" i="8"/>
  <c r="O504" i="8"/>
  <c r="L504" i="8"/>
  <c r="M504" i="8"/>
  <c r="P504" i="8"/>
  <c r="Q504" i="8"/>
  <c r="K505" i="8"/>
  <c r="N505" i="8"/>
  <c r="O505" i="8"/>
  <c r="L505" i="8"/>
  <c r="M505" i="8"/>
  <c r="P505" i="8"/>
  <c r="Q505" i="8"/>
  <c r="K506" i="8"/>
  <c r="N506" i="8"/>
  <c r="O506" i="8"/>
  <c r="L506" i="8"/>
  <c r="M506" i="8"/>
  <c r="P506" i="8"/>
  <c r="Q506" i="8"/>
  <c r="K507" i="8"/>
  <c r="N507" i="8"/>
  <c r="O507" i="8"/>
  <c r="L507" i="8"/>
  <c r="M507" i="8"/>
  <c r="P507" i="8"/>
  <c r="Q507" i="8"/>
  <c r="K508" i="8"/>
  <c r="N508" i="8"/>
  <c r="O508" i="8"/>
  <c r="L508" i="8"/>
  <c r="M508" i="8"/>
  <c r="P508" i="8"/>
  <c r="Q508" i="8"/>
  <c r="K509" i="8"/>
  <c r="N509" i="8"/>
  <c r="O509" i="8"/>
  <c r="L509" i="8"/>
  <c r="M509" i="8"/>
  <c r="P509" i="8"/>
  <c r="Q509" i="8"/>
  <c r="K510" i="8"/>
  <c r="N510" i="8"/>
  <c r="O510" i="8"/>
  <c r="L510" i="8"/>
  <c r="M510" i="8"/>
  <c r="P510" i="8"/>
  <c r="Q510" i="8"/>
  <c r="K511" i="8"/>
  <c r="N511" i="8"/>
  <c r="O511" i="8"/>
  <c r="L511" i="8"/>
  <c r="M511" i="8"/>
  <c r="P511" i="8"/>
  <c r="Q511" i="8"/>
  <c r="K512" i="8"/>
  <c r="N512" i="8"/>
  <c r="O512" i="8"/>
  <c r="L512" i="8"/>
  <c r="M512" i="8"/>
  <c r="P512" i="8"/>
  <c r="Q512" i="8"/>
  <c r="K513" i="8"/>
  <c r="N513" i="8"/>
  <c r="O513" i="8"/>
  <c r="L513" i="8"/>
  <c r="M513" i="8"/>
  <c r="P513" i="8"/>
  <c r="Q513" i="8"/>
  <c r="K514" i="8"/>
  <c r="N514" i="8"/>
  <c r="O514" i="8"/>
  <c r="L514" i="8"/>
  <c r="M514" i="8"/>
  <c r="P514" i="8"/>
  <c r="Q514" i="8"/>
  <c r="K515" i="8"/>
  <c r="N515" i="8"/>
  <c r="O515" i="8"/>
  <c r="L515" i="8"/>
  <c r="M515" i="8"/>
  <c r="P515" i="8"/>
  <c r="Q515" i="8"/>
  <c r="K516" i="8"/>
  <c r="N516" i="8"/>
  <c r="O516" i="8"/>
  <c r="L516" i="8"/>
  <c r="M516" i="8"/>
  <c r="P516" i="8"/>
  <c r="Q516" i="8"/>
  <c r="K517" i="8"/>
  <c r="N517" i="8"/>
  <c r="O517" i="8"/>
  <c r="L517" i="8"/>
  <c r="M517" i="8"/>
  <c r="P517" i="8"/>
  <c r="Q517" i="8"/>
  <c r="K518" i="8"/>
  <c r="N518" i="8"/>
  <c r="O518" i="8"/>
  <c r="L518" i="8"/>
  <c r="M518" i="8"/>
  <c r="P518" i="8"/>
  <c r="Q518" i="8"/>
  <c r="K519" i="8"/>
  <c r="N519" i="8"/>
  <c r="O519" i="8"/>
  <c r="L519" i="8"/>
  <c r="M519" i="8"/>
  <c r="P519" i="8"/>
  <c r="Q519" i="8"/>
  <c r="K520" i="8"/>
  <c r="N520" i="8"/>
  <c r="O520" i="8"/>
  <c r="L520" i="8"/>
  <c r="M520" i="8"/>
  <c r="P520" i="8"/>
  <c r="Q520" i="8"/>
  <c r="K521" i="8"/>
  <c r="N521" i="8"/>
  <c r="O521" i="8"/>
  <c r="L521" i="8"/>
  <c r="M521" i="8"/>
  <c r="P521" i="8"/>
  <c r="Q521" i="8"/>
  <c r="K522" i="8"/>
  <c r="N522" i="8"/>
  <c r="O522" i="8"/>
  <c r="L522" i="8"/>
  <c r="M522" i="8"/>
  <c r="P522" i="8"/>
  <c r="Q522" i="8"/>
  <c r="K523" i="8"/>
  <c r="N523" i="8"/>
  <c r="O523" i="8"/>
  <c r="L523" i="8"/>
  <c r="M523" i="8"/>
  <c r="P523" i="8"/>
  <c r="Q523" i="8"/>
  <c r="K524" i="8"/>
  <c r="N524" i="8"/>
  <c r="O524" i="8"/>
  <c r="L524" i="8"/>
  <c r="M524" i="8"/>
  <c r="P524" i="8"/>
  <c r="Q524" i="8"/>
  <c r="K525" i="8"/>
  <c r="N525" i="8"/>
  <c r="O525" i="8"/>
  <c r="L525" i="8"/>
  <c r="M525" i="8"/>
  <c r="P525" i="8"/>
  <c r="Q525" i="8"/>
  <c r="K526" i="8"/>
  <c r="N526" i="8"/>
  <c r="O526" i="8"/>
  <c r="L526" i="8"/>
  <c r="M526" i="8"/>
  <c r="P526" i="8"/>
  <c r="Q526" i="8"/>
  <c r="K527" i="8"/>
  <c r="N527" i="8"/>
  <c r="O527" i="8"/>
  <c r="L527" i="8"/>
  <c r="M527" i="8"/>
  <c r="P527" i="8"/>
  <c r="Q527" i="8"/>
  <c r="K528" i="8"/>
  <c r="N528" i="8"/>
  <c r="O528" i="8"/>
  <c r="L528" i="8"/>
  <c r="M528" i="8"/>
  <c r="P528" i="8"/>
  <c r="Q528" i="8"/>
  <c r="K529" i="8"/>
  <c r="N529" i="8"/>
  <c r="O529" i="8"/>
  <c r="L529" i="8"/>
  <c r="M529" i="8"/>
  <c r="P529" i="8"/>
  <c r="Q529" i="8"/>
  <c r="K530" i="8"/>
  <c r="N530" i="8"/>
  <c r="O530" i="8"/>
  <c r="L530" i="8"/>
  <c r="M530" i="8"/>
  <c r="P530" i="8"/>
  <c r="Q530" i="8"/>
  <c r="K531" i="8"/>
  <c r="N531" i="8"/>
  <c r="O531" i="8"/>
  <c r="L531" i="8"/>
  <c r="M531" i="8"/>
  <c r="P531" i="8"/>
  <c r="Q531" i="8"/>
  <c r="K532" i="8"/>
  <c r="N532" i="8"/>
  <c r="O532" i="8"/>
  <c r="L532" i="8"/>
  <c r="M532" i="8"/>
  <c r="P532" i="8"/>
  <c r="Q532" i="8"/>
  <c r="K533" i="8"/>
  <c r="N533" i="8"/>
  <c r="O533" i="8"/>
  <c r="L533" i="8"/>
  <c r="M533" i="8"/>
  <c r="P533" i="8"/>
  <c r="Q533" i="8"/>
  <c r="K534" i="8"/>
  <c r="N534" i="8"/>
  <c r="O534" i="8"/>
  <c r="L534" i="8"/>
  <c r="M534" i="8"/>
  <c r="P534" i="8"/>
  <c r="Q534" i="8"/>
  <c r="K535" i="8"/>
  <c r="N535" i="8"/>
  <c r="O535" i="8"/>
  <c r="L535" i="8"/>
  <c r="M535" i="8"/>
  <c r="P535" i="8"/>
  <c r="Q535" i="8"/>
  <c r="K536" i="8"/>
  <c r="N536" i="8"/>
  <c r="O536" i="8"/>
  <c r="L536" i="8"/>
  <c r="M536" i="8"/>
  <c r="P536" i="8"/>
  <c r="Q536" i="8"/>
  <c r="K537" i="8"/>
  <c r="N537" i="8"/>
  <c r="O537" i="8"/>
  <c r="L537" i="8"/>
  <c r="M537" i="8"/>
  <c r="P537" i="8"/>
  <c r="Q537" i="8"/>
  <c r="K538" i="8"/>
  <c r="N538" i="8"/>
  <c r="O538" i="8"/>
  <c r="L538" i="8"/>
  <c r="M538" i="8"/>
  <c r="P538" i="8"/>
  <c r="Q538" i="8"/>
  <c r="K539" i="8"/>
  <c r="N539" i="8"/>
  <c r="O539" i="8"/>
  <c r="L539" i="8"/>
  <c r="M539" i="8"/>
  <c r="P539" i="8"/>
  <c r="Q539" i="8"/>
  <c r="K540" i="8"/>
  <c r="N540" i="8"/>
  <c r="O540" i="8"/>
  <c r="L540" i="8"/>
  <c r="M540" i="8"/>
  <c r="P540" i="8"/>
  <c r="Q540" i="8"/>
  <c r="K541" i="8"/>
  <c r="N541" i="8"/>
  <c r="O541" i="8"/>
  <c r="L541" i="8"/>
  <c r="M541" i="8"/>
  <c r="P541" i="8"/>
  <c r="Q541" i="8"/>
  <c r="K542" i="8"/>
  <c r="N542" i="8"/>
  <c r="O542" i="8"/>
  <c r="L542" i="8"/>
  <c r="M542" i="8"/>
  <c r="P542" i="8"/>
  <c r="Q542" i="8"/>
  <c r="K543" i="8"/>
  <c r="N543" i="8"/>
  <c r="O543" i="8"/>
  <c r="L543" i="8"/>
  <c r="M543" i="8"/>
  <c r="P543" i="8"/>
  <c r="Q543" i="8"/>
  <c r="K544" i="8"/>
  <c r="N544" i="8"/>
  <c r="O544" i="8"/>
  <c r="L544" i="8"/>
  <c r="M544" i="8"/>
  <c r="P544" i="8"/>
  <c r="Q544" i="8"/>
  <c r="K545" i="8"/>
  <c r="N545" i="8"/>
  <c r="O545" i="8"/>
  <c r="L545" i="8"/>
  <c r="M545" i="8"/>
  <c r="P545" i="8"/>
  <c r="Q545" i="8"/>
  <c r="K546" i="8"/>
  <c r="N546" i="8"/>
  <c r="O546" i="8"/>
  <c r="L546" i="8"/>
  <c r="M546" i="8"/>
  <c r="P546" i="8"/>
  <c r="Q546" i="8"/>
  <c r="K547" i="8"/>
  <c r="N547" i="8"/>
  <c r="O547" i="8"/>
  <c r="L547" i="8"/>
  <c r="M547" i="8"/>
  <c r="P547" i="8"/>
  <c r="Q547" i="8"/>
  <c r="K548" i="8"/>
  <c r="N548" i="8"/>
  <c r="O548" i="8"/>
  <c r="L548" i="8"/>
  <c r="M548" i="8"/>
  <c r="P548" i="8"/>
  <c r="Q548" i="8"/>
  <c r="K549" i="8"/>
  <c r="N549" i="8"/>
  <c r="O549" i="8"/>
  <c r="L549" i="8"/>
  <c r="M549" i="8"/>
  <c r="P549" i="8"/>
  <c r="Q549" i="8"/>
  <c r="K550" i="8"/>
  <c r="N550" i="8"/>
  <c r="O550" i="8"/>
  <c r="L550" i="8"/>
  <c r="M550" i="8"/>
  <c r="P550" i="8"/>
  <c r="Q550" i="8"/>
  <c r="K551" i="8"/>
  <c r="N551" i="8"/>
  <c r="O551" i="8"/>
  <c r="L551" i="8"/>
  <c r="M551" i="8"/>
  <c r="P551" i="8"/>
  <c r="Q551" i="8"/>
  <c r="K552" i="8"/>
  <c r="N552" i="8"/>
  <c r="O552" i="8"/>
  <c r="L552" i="8"/>
  <c r="M552" i="8"/>
  <c r="P552" i="8"/>
  <c r="Q552" i="8"/>
  <c r="K553" i="8"/>
  <c r="N553" i="8"/>
  <c r="O553" i="8"/>
  <c r="L553" i="8"/>
  <c r="M553" i="8"/>
  <c r="P553" i="8"/>
  <c r="Q553" i="8"/>
  <c r="K554" i="8"/>
  <c r="N554" i="8"/>
  <c r="O554" i="8"/>
  <c r="L554" i="8"/>
  <c r="M554" i="8"/>
  <c r="P554" i="8"/>
  <c r="Q554" i="8"/>
  <c r="K555" i="8"/>
  <c r="N555" i="8"/>
  <c r="O555" i="8"/>
  <c r="L555" i="8"/>
  <c r="M555" i="8"/>
  <c r="P555" i="8"/>
  <c r="Q555" i="8"/>
  <c r="K556" i="8"/>
  <c r="N556" i="8"/>
  <c r="O556" i="8"/>
  <c r="L556" i="8"/>
  <c r="M556" i="8"/>
  <c r="P556" i="8"/>
  <c r="Q556" i="8"/>
  <c r="K557" i="8"/>
  <c r="N557" i="8"/>
  <c r="O557" i="8"/>
  <c r="L557" i="8"/>
  <c r="M557" i="8"/>
  <c r="P557" i="8"/>
  <c r="Q557" i="8"/>
  <c r="K558" i="8"/>
  <c r="N558" i="8"/>
  <c r="O558" i="8"/>
  <c r="L558" i="8"/>
  <c r="M558" i="8"/>
  <c r="P558" i="8"/>
  <c r="Q558" i="8"/>
  <c r="K559" i="8"/>
  <c r="N559" i="8"/>
  <c r="O559" i="8"/>
  <c r="L559" i="8"/>
  <c r="M559" i="8"/>
  <c r="P559" i="8"/>
  <c r="Q559" i="8"/>
  <c r="K560" i="8"/>
  <c r="N560" i="8"/>
  <c r="O560" i="8"/>
  <c r="L560" i="8"/>
  <c r="M560" i="8"/>
  <c r="P560" i="8"/>
  <c r="Q560" i="8"/>
  <c r="K561" i="8"/>
  <c r="N561" i="8"/>
  <c r="O561" i="8"/>
  <c r="L561" i="8"/>
  <c r="M561" i="8"/>
  <c r="P561" i="8"/>
  <c r="Q561" i="8"/>
  <c r="K562" i="8"/>
  <c r="N562" i="8"/>
  <c r="O562" i="8"/>
  <c r="L562" i="8"/>
  <c r="M562" i="8"/>
  <c r="P562" i="8"/>
  <c r="Q562" i="8"/>
  <c r="K563" i="8"/>
  <c r="N563" i="8"/>
  <c r="O563" i="8"/>
  <c r="L563" i="8"/>
  <c r="M563" i="8"/>
  <c r="P563" i="8"/>
  <c r="Q563" i="8"/>
  <c r="K564" i="8"/>
  <c r="N564" i="8"/>
  <c r="O564" i="8"/>
  <c r="L564" i="8"/>
  <c r="M564" i="8"/>
  <c r="P564" i="8"/>
  <c r="Q564" i="8"/>
  <c r="K565" i="8"/>
  <c r="N565" i="8"/>
  <c r="O565" i="8"/>
  <c r="L565" i="8"/>
  <c r="M565" i="8"/>
  <c r="P565" i="8"/>
  <c r="Q565" i="8"/>
  <c r="K566" i="8"/>
  <c r="N566" i="8"/>
  <c r="O566" i="8"/>
  <c r="L566" i="8"/>
  <c r="M566" i="8"/>
  <c r="P566" i="8"/>
  <c r="Q566" i="8"/>
  <c r="K567" i="8"/>
  <c r="N567" i="8"/>
  <c r="O567" i="8"/>
  <c r="L567" i="8"/>
  <c r="M567" i="8"/>
  <c r="P567" i="8"/>
  <c r="Q567" i="8"/>
  <c r="K568" i="8"/>
  <c r="N568" i="8"/>
  <c r="O568" i="8"/>
  <c r="L568" i="8"/>
  <c r="M568" i="8"/>
  <c r="P568" i="8"/>
  <c r="Q568" i="8"/>
  <c r="K569" i="8"/>
  <c r="N569" i="8"/>
  <c r="O569" i="8"/>
  <c r="L569" i="8"/>
  <c r="M569" i="8"/>
  <c r="P569" i="8"/>
  <c r="Q569" i="8"/>
  <c r="K570" i="8"/>
  <c r="N570" i="8"/>
  <c r="O570" i="8"/>
  <c r="L570" i="8"/>
  <c r="M570" i="8"/>
  <c r="P570" i="8"/>
  <c r="Q570" i="8"/>
  <c r="K571" i="8"/>
  <c r="N571" i="8"/>
  <c r="O571" i="8"/>
  <c r="L571" i="8"/>
  <c r="M571" i="8"/>
  <c r="P571" i="8"/>
  <c r="Q571" i="8"/>
  <c r="K572" i="8"/>
  <c r="N572" i="8"/>
  <c r="O572" i="8"/>
  <c r="L572" i="8"/>
  <c r="M572" i="8"/>
  <c r="P572" i="8"/>
  <c r="Q572" i="8"/>
  <c r="K573" i="8"/>
  <c r="N573" i="8"/>
  <c r="O573" i="8"/>
  <c r="L573" i="8"/>
  <c r="M573" i="8"/>
  <c r="P573" i="8"/>
  <c r="Q573" i="8"/>
  <c r="K574" i="8"/>
  <c r="N574" i="8"/>
  <c r="O574" i="8"/>
  <c r="L574" i="8"/>
  <c r="M574" i="8"/>
  <c r="P574" i="8"/>
  <c r="Q574" i="8"/>
  <c r="K575" i="8"/>
  <c r="N575" i="8"/>
  <c r="O575" i="8"/>
  <c r="L575" i="8"/>
  <c r="M575" i="8"/>
  <c r="P575" i="8"/>
  <c r="Q575" i="8"/>
  <c r="K576" i="8"/>
  <c r="N576" i="8"/>
  <c r="O576" i="8"/>
  <c r="L576" i="8"/>
  <c r="M576" i="8"/>
  <c r="P576" i="8"/>
  <c r="Q576" i="8"/>
  <c r="K577" i="8"/>
  <c r="N577" i="8"/>
  <c r="O577" i="8"/>
  <c r="L577" i="8"/>
  <c r="M577" i="8"/>
  <c r="P577" i="8"/>
  <c r="Q577" i="8"/>
  <c r="K578" i="8"/>
  <c r="N578" i="8"/>
  <c r="O578" i="8"/>
  <c r="L578" i="8"/>
  <c r="M578" i="8"/>
  <c r="P578" i="8"/>
  <c r="Q578" i="8"/>
  <c r="K579" i="8"/>
  <c r="N579" i="8"/>
  <c r="O579" i="8"/>
  <c r="L579" i="8"/>
  <c r="M579" i="8"/>
  <c r="P579" i="8"/>
  <c r="Q579" i="8"/>
  <c r="K580" i="8"/>
  <c r="N580" i="8"/>
  <c r="O580" i="8"/>
  <c r="L580" i="8"/>
  <c r="M580" i="8"/>
  <c r="P580" i="8"/>
  <c r="Q580" i="8"/>
  <c r="K581" i="8"/>
  <c r="N581" i="8"/>
  <c r="O581" i="8"/>
  <c r="L581" i="8"/>
  <c r="M581" i="8"/>
  <c r="P581" i="8"/>
  <c r="Q581" i="8"/>
  <c r="K582" i="8"/>
  <c r="N582" i="8"/>
  <c r="O582" i="8"/>
  <c r="L582" i="8"/>
  <c r="M582" i="8"/>
  <c r="P582" i="8"/>
  <c r="Q582" i="8"/>
  <c r="K583" i="8"/>
  <c r="N583" i="8"/>
  <c r="O583" i="8"/>
  <c r="L583" i="8"/>
  <c r="M583" i="8"/>
  <c r="P583" i="8"/>
  <c r="Q583" i="8"/>
  <c r="K584" i="8"/>
  <c r="N584" i="8"/>
  <c r="O584" i="8"/>
  <c r="L584" i="8"/>
  <c r="M584" i="8"/>
  <c r="P584" i="8"/>
  <c r="Q584" i="8"/>
  <c r="K585" i="8"/>
  <c r="N585" i="8"/>
  <c r="O585" i="8"/>
  <c r="L585" i="8"/>
  <c r="M585" i="8"/>
  <c r="P585" i="8"/>
  <c r="Q585" i="8"/>
  <c r="K586" i="8"/>
  <c r="N586" i="8"/>
  <c r="O586" i="8"/>
  <c r="L586" i="8"/>
  <c r="M586" i="8"/>
  <c r="P586" i="8"/>
  <c r="Q586" i="8"/>
  <c r="K587" i="8"/>
  <c r="N587" i="8"/>
  <c r="O587" i="8"/>
  <c r="L587" i="8"/>
  <c r="M587" i="8"/>
  <c r="P587" i="8"/>
  <c r="Q587" i="8"/>
  <c r="K588" i="8"/>
  <c r="N588" i="8"/>
  <c r="O588" i="8"/>
  <c r="L588" i="8"/>
  <c r="M588" i="8"/>
  <c r="P588" i="8"/>
  <c r="Q588" i="8"/>
  <c r="K589" i="8"/>
  <c r="N589" i="8"/>
  <c r="O589" i="8"/>
  <c r="L589" i="8"/>
  <c r="M589" i="8"/>
  <c r="P589" i="8"/>
  <c r="Q589" i="8"/>
  <c r="K590" i="8"/>
  <c r="N590" i="8"/>
  <c r="O590" i="8"/>
  <c r="L590" i="8"/>
  <c r="M590" i="8"/>
  <c r="P590" i="8"/>
  <c r="Q590" i="8"/>
  <c r="K591" i="8"/>
  <c r="N591" i="8"/>
  <c r="O591" i="8"/>
  <c r="L591" i="8"/>
  <c r="M591" i="8"/>
  <c r="P591" i="8"/>
  <c r="Q591" i="8"/>
  <c r="K592" i="8"/>
  <c r="N592" i="8"/>
  <c r="O592" i="8"/>
  <c r="L592" i="8"/>
  <c r="M592" i="8"/>
  <c r="P592" i="8"/>
  <c r="Q592" i="8"/>
  <c r="K593" i="8"/>
  <c r="N593" i="8"/>
  <c r="O593" i="8"/>
  <c r="L593" i="8"/>
  <c r="M593" i="8"/>
  <c r="P593" i="8"/>
  <c r="Q593" i="8"/>
  <c r="K594" i="8"/>
  <c r="N594" i="8"/>
  <c r="O594" i="8"/>
  <c r="L594" i="8"/>
  <c r="M594" i="8"/>
  <c r="P594" i="8"/>
  <c r="Q594" i="8"/>
  <c r="K595" i="8"/>
  <c r="N595" i="8"/>
  <c r="O595" i="8"/>
  <c r="L595" i="8"/>
  <c r="M595" i="8"/>
  <c r="P595" i="8"/>
  <c r="Q595" i="8"/>
  <c r="K596" i="8"/>
  <c r="N596" i="8"/>
  <c r="O596" i="8"/>
  <c r="L596" i="8"/>
  <c r="M596" i="8"/>
  <c r="P596" i="8"/>
  <c r="Q596" i="8"/>
  <c r="K597" i="8"/>
  <c r="N597" i="8"/>
  <c r="O597" i="8"/>
  <c r="L597" i="8"/>
  <c r="M597" i="8"/>
  <c r="P597" i="8"/>
  <c r="Q597" i="8"/>
  <c r="K598" i="8"/>
  <c r="N598" i="8"/>
  <c r="O598" i="8"/>
  <c r="L598" i="8"/>
  <c r="M598" i="8"/>
  <c r="P598" i="8"/>
  <c r="Q598" i="8"/>
  <c r="K599" i="8"/>
  <c r="N599" i="8"/>
  <c r="O599" i="8"/>
  <c r="L599" i="8"/>
  <c r="M599" i="8"/>
  <c r="P599" i="8"/>
  <c r="Q599" i="8"/>
  <c r="K600" i="8"/>
  <c r="N600" i="8"/>
  <c r="O600" i="8"/>
  <c r="L600" i="8"/>
  <c r="M600" i="8"/>
  <c r="P600" i="8"/>
  <c r="Q600" i="8"/>
  <c r="K601" i="8"/>
  <c r="N601" i="8"/>
  <c r="O601" i="8"/>
  <c r="L601" i="8"/>
  <c r="M601" i="8"/>
  <c r="P601" i="8"/>
  <c r="Q601" i="8"/>
  <c r="K602" i="8"/>
  <c r="N602" i="8"/>
  <c r="O602" i="8"/>
  <c r="L602" i="8"/>
  <c r="M602" i="8"/>
  <c r="P602" i="8"/>
  <c r="Q602" i="8"/>
  <c r="K603" i="8"/>
  <c r="N603" i="8"/>
  <c r="O603" i="8"/>
  <c r="L603" i="8"/>
  <c r="M603" i="8"/>
  <c r="P603" i="8"/>
  <c r="Q603" i="8"/>
  <c r="K604" i="8"/>
  <c r="N604" i="8"/>
  <c r="O604" i="8"/>
  <c r="L604" i="8"/>
  <c r="M604" i="8"/>
  <c r="P604" i="8"/>
  <c r="Q604" i="8"/>
  <c r="K605" i="8"/>
  <c r="N605" i="8"/>
  <c r="O605" i="8"/>
  <c r="L605" i="8"/>
  <c r="M605" i="8"/>
  <c r="P605" i="8"/>
  <c r="Q605" i="8"/>
  <c r="K606" i="8"/>
  <c r="N606" i="8"/>
  <c r="O606" i="8"/>
  <c r="L606" i="8"/>
  <c r="M606" i="8"/>
  <c r="P606" i="8"/>
  <c r="Q606" i="8"/>
  <c r="K607" i="8"/>
  <c r="N607" i="8"/>
  <c r="O607" i="8"/>
  <c r="L607" i="8"/>
  <c r="M607" i="8"/>
  <c r="P607" i="8"/>
  <c r="Q607" i="8"/>
  <c r="K608" i="8"/>
  <c r="N608" i="8"/>
  <c r="O608" i="8"/>
  <c r="L608" i="8"/>
  <c r="M608" i="8"/>
  <c r="P608" i="8"/>
  <c r="Q608" i="8"/>
  <c r="K609" i="8"/>
  <c r="N609" i="8"/>
  <c r="O609" i="8"/>
  <c r="L609" i="8"/>
  <c r="M609" i="8"/>
  <c r="P609" i="8"/>
  <c r="Q609" i="8"/>
  <c r="K610" i="8"/>
  <c r="N610" i="8"/>
  <c r="O610" i="8"/>
  <c r="L610" i="8"/>
  <c r="M610" i="8"/>
  <c r="P610" i="8"/>
  <c r="Q610" i="8"/>
  <c r="K611" i="8"/>
  <c r="N611" i="8"/>
  <c r="O611" i="8"/>
  <c r="L611" i="8"/>
  <c r="M611" i="8"/>
  <c r="P611" i="8"/>
  <c r="Q611" i="8"/>
  <c r="K612" i="8"/>
  <c r="N612" i="8"/>
  <c r="O612" i="8"/>
  <c r="L612" i="8"/>
  <c r="M612" i="8"/>
  <c r="P612" i="8"/>
  <c r="Q612" i="8"/>
  <c r="K613" i="8"/>
  <c r="N613" i="8"/>
  <c r="O613" i="8"/>
  <c r="L613" i="8"/>
  <c r="M613" i="8"/>
  <c r="P613" i="8"/>
  <c r="Q613" i="8"/>
  <c r="K614" i="8"/>
  <c r="N614" i="8"/>
  <c r="O614" i="8"/>
  <c r="L614" i="8"/>
  <c r="M614" i="8"/>
  <c r="P614" i="8"/>
  <c r="Q614" i="8"/>
  <c r="K615" i="8"/>
  <c r="N615" i="8"/>
  <c r="O615" i="8"/>
  <c r="L615" i="8"/>
  <c r="M615" i="8"/>
  <c r="P615" i="8"/>
  <c r="Q615" i="8"/>
  <c r="K616" i="8"/>
  <c r="N616" i="8"/>
  <c r="O616" i="8"/>
  <c r="L616" i="8"/>
  <c r="M616" i="8"/>
  <c r="P616" i="8"/>
  <c r="Q616" i="8"/>
  <c r="K617" i="8"/>
  <c r="N617" i="8"/>
  <c r="O617" i="8"/>
  <c r="L617" i="8"/>
  <c r="M617" i="8"/>
  <c r="P617" i="8"/>
  <c r="Q617" i="8"/>
  <c r="K618" i="8"/>
  <c r="N618" i="8"/>
  <c r="O618" i="8"/>
  <c r="L618" i="8"/>
  <c r="M618" i="8"/>
  <c r="P618" i="8"/>
  <c r="Q618" i="8"/>
  <c r="K619" i="8"/>
  <c r="N619" i="8"/>
  <c r="O619" i="8"/>
  <c r="L619" i="8"/>
  <c r="M619" i="8"/>
  <c r="P619" i="8"/>
  <c r="Q619" i="8"/>
  <c r="K620" i="8"/>
  <c r="N620" i="8"/>
  <c r="O620" i="8"/>
  <c r="L620" i="8"/>
  <c r="M620" i="8"/>
  <c r="P620" i="8"/>
  <c r="Q620" i="8"/>
  <c r="K621" i="8"/>
  <c r="N621" i="8"/>
  <c r="O621" i="8"/>
  <c r="L621" i="8"/>
  <c r="M621" i="8"/>
  <c r="P621" i="8"/>
  <c r="Q621" i="8"/>
  <c r="K622" i="8"/>
  <c r="N622" i="8"/>
  <c r="O622" i="8"/>
  <c r="L622" i="8"/>
  <c r="M622" i="8"/>
  <c r="P622" i="8"/>
  <c r="Q622" i="8"/>
  <c r="K623" i="8"/>
  <c r="N623" i="8"/>
  <c r="O623" i="8"/>
  <c r="L623" i="8"/>
  <c r="M623" i="8"/>
  <c r="P623" i="8"/>
  <c r="Q623" i="8"/>
  <c r="K624" i="8"/>
  <c r="N624" i="8"/>
  <c r="O624" i="8"/>
  <c r="L624" i="8"/>
  <c r="M624" i="8"/>
  <c r="P624" i="8"/>
  <c r="Q624" i="8"/>
  <c r="K625" i="8"/>
  <c r="N625" i="8"/>
  <c r="O625" i="8"/>
  <c r="L625" i="8"/>
  <c r="M625" i="8"/>
  <c r="P625" i="8"/>
  <c r="Q625" i="8"/>
  <c r="K626" i="8"/>
  <c r="N626" i="8"/>
  <c r="O626" i="8"/>
  <c r="L626" i="8"/>
  <c r="M626" i="8"/>
  <c r="P626" i="8"/>
  <c r="Q626" i="8"/>
  <c r="K627" i="8"/>
  <c r="N627" i="8"/>
  <c r="O627" i="8"/>
  <c r="L627" i="8"/>
  <c r="M627" i="8"/>
  <c r="P627" i="8"/>
  <c r="Q627" i="8"/>
  <c r="K628" i="8"/>
  <c r="N628" i="8"/>
  <c r="O628" i="8"/>
  <c r="L628" i="8"/>
  <c r="M628" i="8"/>
  <c r="P628" i="8"/>
  <c r="Q628" i="8"/>
  <c r="K629" i="8"/>
  <c r="N629" i="8"/>
  <c r="O629" i="8"/>
  <c r="L629" i="8"/>
  <c r="M629" i="8"/>
  <c r="P629" i="8"/>
  <c r="Q629" i="8"/>
  <c r="K630" i="8"/>
  <c r="N630" i="8"/>
  <c r="O630" i="8"/>
  <c r="L630" i="8"/>
  <c r="M630" i="8"/>
  <c r="P630" i="8"/>
  <c r="Q630" i="8"/>
  <c r="K631" i="8"/>
  <c r="N631" i="8"/>
  <c r="O631" i="8"/>
  <c r="L631" i="8"/>
  <c r="M631" i="8"/>
  <c r="P631" i="8"/>
  <c r="Q631" i="8"/>
  <c r="K632" i="8"/>
  <c r="N632" i="8"/>
  <c r="O632" i="8"/>
  <c r="L632" i="8"/>
  <c r="M632" i="8"/>
  <c r="P632" i="8"/>
  <c r="Q632" i="8"/>
  <c r="K633" i="8"/>
  <c r="N633" i="8"/>
  <c r="O633" i="8"/>
  <c r="L633" i="8"/>
  <c r="M633" i="8"/>
  <c r="P633" i="8"/>
  <c r="Q633" i="8"/>
  <c r="K634" i="8"/>
  <c r="N634" i="8"/>
  <c r="O634" i="8"/>
  <c r="L634" i="8"/>
  <c r="M634" i="8"/>
  <c r="P634" i="8"/>
  <c r="Q634" i="8"/>
  <c r="K635" i="8"/>
  <c r="N635" i="8"/>
  <c r="O635" i="8"/>
  <c r="L635" i="8"/>
  <c r="M635" i="8"/>
  <c r="P635" i="8"/>
  <c r="Q635" i="8"/>
  <c r="K636" i="8"/>
  <c r="N636" i="8"/>
  <c r="O636" i="8"/>
  <c r="L636" i="8"/>
  <c r="M636" i="8"/>
  <c r="P636" i="8"/>
  <c r="Q636" i="8"/>
  <c r="K637" i="8"/>
  <c r="N637" i="8"/>
  <c r="O637" i="8"/>
  <c r="L637" i="8"/>
  <c r="M637" i="8"/>
  <c r="P637" i="8"/>
  <c r="Q637" i="8"/>
  <c r="K638" i="8"/>
  <c r="N638" i="8"/>
  <c r="O638" i="8"/>
  <c r="L638" i="8"/>
  <c r="M638" i="8"/>
  <c r="P638" i="8"/>
  <c r="Q638" i="8"/>
  <c r="K639" i="8"/>
  <c r="N639" i="8"/>
  <c r="O639" i="8"/>
  <c r="L639" i="8"/>
  <c r="M639" i="8"/>
  <c r="P639" i="8"/>
  <c r="Q639" i="8"/>
  <c r="K640" i="8"/>
  <c r="N640" i="8"/>
  <c r="O640" i="8"/>
  <c r="L640" i="8"/>
  <c r="M640" i="8"/>
  <c r="P640" i="8"/>
  <c r="Q640" i="8"/>
  <c r="K641" i="8"/>
  <c r="N641" i="8"/>
  <c r="O641" i="8"/>
  <c r="L641" i="8"/>
  <c r="M641" i="8"/>
  <c r="P641" i="8"/>
  <c r="Q641" i="8"/>
  <c r="K642" i="8"/>
  <c r="N642" i="8"/>
  <c r="O642" i="8"/>
  <c r="L642" i="8"/>
  <c r="M642" i="8"/>
  <c r="P642" i="8"/>
  <c r="Q642" i="8"/>
  <c r="K643" i="8"/>
  <c r="N643" i="8"/>
  <c r="O643" i="8"/>
  <c r="L643" i="8"/>
  <c r="M643" i="8"/>
  <c r="P643" i="8"/>
  <c r="Q643" i="8"/>
  <c r="K644" i="8"/>
  <c r="N644" i="8"/>
  <c r="O644" i="8"/>
  <c r="L644" i="8"/>
  <c r="M644" i="8"/>
  <c r="P644" i="8"/>
  <c r="Q644" i="8"/>
  <c r="K645" i="8"/>
  <c r="N645" i="8"/>
  <c r="O645" i="8"/>
  <c r="L645" i="8"/>
  <c r="M645" i="8"/>
  <c r="P645" i="8"/>
  <c r="Q645" i="8"/>
  <c r="K646" i="8"/>
  <c r="N646" i="8"/>
  <c r="O646" i="8"/>
  <c r="L646" i="8"/>
  <c r="M646" i="8"/>
  <c r="P646" i="8"/>
  <c r="Q646" i="8"/>
  <c r="K647" i="8"/>
  <c r="N647" i="8"/>
  <c r="O647" i="8"/>
  <c r="L647" i="8"/>
  <c r="M647" i="8"/>
  <c r="P647" i="8"/>
  <c r="Q647" i="8"/>
  <c r="K648" i="8"/>
  <c r="N648" i="8"/>
  <c r="O648" i="8"/>
  <c r="L648" i="8"/>
  <c r="M648" i="8"/>
  <c r="P648" i="8"/>
  <c r="Q648" i="8"/>
  <c r="K649" i="8"/>
  <c r="N649" i="8"/>
  <c r="O649" i="8"/>
  <c r="L649" i="8"/>
  <c r="M649" i="8"/>
  <c r="P649" i="8"/>
  <c r="Q649" i="8"/>
  <c r="K650" i="8"/>
  <c r="N650" i="8"/>
  <c r="O650" i="8"/>
  <c r="L650" i="8"/>
  <c r="M650" i="8"/>
  <c r="P650" i="8"/>
  <c r="Q650" i="8"/>
  <c r="K651" i="8"/>
  <c r="N651" i="8"/>
  <c r="O651" i="8"/>
  <c r="L651" i="8"/>
  <c r="M651" i="8"/>
  <c r="P651" i="8"/>
  <c r="Q651" i="8"/>
  <c r="K652" i="8"/>
  <c r="N652" i="8"/>
  <c r="O652" i="8"/>
  <c r="L652" i="8"/>
  <c r="M652" i="8"/>
  <c r="P652" i="8"/>
  <c r="Q652" i="8"/>
  <c r="K653" i="8"/>
  <c r="N653" i="8"/>
  <c r="O653" i="8"/>
  <c r="L653" i="8"/>
  <c r="M653" i="8"/>
  <c r="P653" i="8"/>
  <c r="Q653" i="8"/>
  <c r="K654" i="8"/>
  <c r="N654" i="8"/>
  <c r="O654" i="8"/>
  <c r="L654" i="8"/>
  <c r="M654" i="8"/>
  <c r="P654" i="8"/>
  <c r="Q654" i="8"/>
  <c r="K655" i="8"/>
  <c r="N655" i="8"/>
  <c r="O655" i="8"/>
  <c r="L655" i="8"/>
  <c r="M655" i="8"/>
  <c r="P655" i="8"/>
  <c r="Q655" i="8"/>
  <c r="K656" i="8"/>
  <c r="N656" i="8"/>
  <c r="O656" i="8"/>
  <c r="L656" i="8"/>
  <c r="M656" i="8"/>
  <c r="P656" i="8"/>
  <c r="Q656" i="8"/>
  <c r="K657" i="8"/>
  <c r="N657" i="8"/>
  <c r="O657" i="8"/>
  <c r="L657" i="8"/>
  <c r="M657" i="8"/>
  <c r="P657" i="8"/>
  <c r="Q657" i="8"/>
  <c r="K658" i="8"/>
  <c r="N658" i="8"/>
  <c r="O658" i="8"/>
  <c r="L658" i="8"/>
  <c r="M658" i="8"/>
  <c r="P658" i="8"/>
  <c r="Q658" i="8"/>
  <c r="K659" i="8"/>
  <c r="N659" i="8"/>
  <c r="O659" i="8"/>
  <c r="L659" i="8"/>
  <c r="M659" i="8"/>
  <c r="P659" i="8"/>
  <c r="Q659" i="8"/>
  <c r="K660" i="8"/>
  <c r="N660" i="8"/>
  <c r="O660" i="8"/>
  <c r="L660" i="8"/>
  <c r="M660" i="8"/>
  <c r="P660" i="8"/>
  <c r="Q660" i="8"/>
  <c r="K661" i="8"/>
  <c r="N661" i="8"/>
  <c r="O661" i="8"/>
  <c r="L661" i="8"/>
  <c r="M661" i="8"/>
  <c r="P661" i="8"/>
  <c r="Q661" i="8"/>
  <c r="K662" i="8"/>
  <c r="N662" i="8"/>
  <c r="O662" i="8"/>
  <c r="L662" i="8"/>
  <c r="M662" i="8"/>
  <c r="P662" i="8"/>
  <c r="Q662" i="8"/>
  <c r="K663" i="8"/>
  <c r="N663" i="8"/>
  <c r="O663" i="8"/>
  <c r="L663" i="8"/>
  <c r="M663" i="8"/>
  <c r="P663" i="8"/>
  <c r="Q663" i="8"/>
  <c r="K664" i="8"/>
  <c r="N664" i="8"/>
  <c r="O664" i="8"/>
  <c r="L664" i="8"/>
  <c r="M664" i="8"/>
  <c r="P664" i="8"/>
  <c r="Q664" i="8"/>
  <c r="K665" i="8"/>
  <c r="N665" i="8"/>
  <c r="O665" i="8"/>
  <c r="L665" i="8"/>
  <c r="M665" i="8"/>
  <c r="P665" i="8"/>
  <c r="Q665" i="8"/>
  <c r="K666" i="8"/>
  <c r="N666" i="8"/>
  <c r="O666" i="8"/>
  <c r="L666" i="8"/>
  <c r="M666" i="8"/>
  <c r="P666" i="8"/>
  <c r="Q666" i="8"/>
  <c r="K667" i="8"/>
  <c r="N667" i="8"/>
  <c r="O667" i="8"/>
  <c r="L667" i="8"/>
  <c r="M667" i="8"/>
  <c r="P667" i="8"/>
  <c r="Q667" i="8"/>
  <c r="K668" i="8"/>
  <c r="N668" i="8"/>
  <c r="O668" i="8"/>
  <c r="L668" i="8"/>
  <c r="M668" i="8"/>
  <c r="P668" i="8"/>
  <c r="Q668" i="8"/>
  <c r="K669" i="8"/>
  <c r="N669" i="8"/>
  <c r="O669" i="8"/>
  <c r="L669" i="8"/>
  <c r="M669" i="8"/>
  <c r="P669" i="8"/>
  <c r="Q669" i="8"/>
  <c r="K670" i="8"/>
  <c r="N670" i="8"/>
  <c r="O670" i="8"/>
  <c r="L670" i="8"/>
  <c r="M670" i="8"/>
  <c r="P670" i="8"/>
  <c r="Q670" i="8"/>
  <c r="K671" i="8"/>
  <c r="N671" i="8"/>
  <c r="O671" i="8"/>
  <c r="L671" i="8"/>
  <c r="M671" i="8"/>
  <c r="P671" i="8"/>
  <c r="Q671" i="8"/>
  <c r="K672" i="8"/>
  <c r="N672" i="8"/>
  <c r="O672" i="8"/>
  <c r="L672" i="8"/>
  <c r="M672" i="8"/>
  <c r="P672" i="8"/>
  <c r="Q672" i="8"/>
  <c r="K673" i="8"/>
  <c r="N673" i="8"/>
  <c r="O673" i="8"/>
  <c r="L673" i="8"/>
  <c r="M673" i="8"/>
  <c r="P673" i="8"/>
  <c r="Q673" i="8"/>
  <c r="K674" i="8"/>
  <c r="N674" i="8"/>
  <c r="O674" i="8"/>
  <c r="L674" i="8"/>
  <c r="M674" i="8"/>
  <c r="P674" i="8"/>
  <c r="Q674" i="8"/>
  <c r="K675" i="8"/>
  <c r="N675" i="8"/>
  <c r="O675" i="8"/>
  <c r="L675" i="8"/>
  <c r="M675" i="8"/>
  <c r="P675" i="8"/>
  <c r="Q675" i="8"/>
  <c r="K676" i="8"/>
  <c r="N676" i="8"/>
  <c r="O676" i="8"/>
  <c r="L676" i="8"/>
  <c r="M676" i="8"/>
  <c r="P676" i="8"/>
  <c r="Q676" i="8"/>
  <c r="K677" i="8"/>
  <c r="N677" i="8"/>
  <c r="O677" i="8"/>
  <c r="L677" i="8"/>
  <c r="M677" i="8"/>
  <c r="P677" i="8"/>
  <c r="Q677" i="8"/>
  <c r="K678" i="8"/>
  <c r="N678" i="8"/>
  <c r="O678" i="8"/>
  <c r="L678" i="8"/>
  <c r="M678" i="8"/>
  <c r="P678" i="8"/>
  <c r="Q678" i="8"/>
  <c r="K679" i="8"/>
  <c r="N679" i="8"/>
  <c r="O679" i="8"/>
  <c r="L679" i="8"/>
  <c r="M679" i="8"/>
  <c r="P679" i="8"/>
  <c r="Q679" i="8"/>
  <c r="K680" i="8"/>
  <c r="N680" i="8"/>
  <c r="O680" i="8"/>
  <c r="L680" i="8"/>
  <c r="M680" i="8"/>
  <c r="P680" i="8"/>
  <c r="Q680" i="8"/>
  <c r="K681" i="8"/>
  <c r="N681" i="8"/>
  <c r="O681" i="8"/>
  <c r="L681" i="8"/>
  <c r="M681" i="8"/>
  <c r="P681" i="8"/>
  <c r="Q681" i="8"/>
  <c r="K682" i="8"/>
  <c r="N682" i="8"/>
  <c r="O682" i="8"/>
  <c r="L682" i="8"/>
  <c r="M682" i="8"/>
  <c r="P682" i="8"/>
  <c r="Q682" i="8"/>
  <c r="K683" i="8"/>
  <c r="N683" i="8"/>
  <c r="O683" i="8"/>
  <c r="L683" i="8"/>
  <c r="M683" i="8"/>
  <c r="P683" i="8"/>
  <c r="Q683" i="8"/>
  <c r="K684" i="8"/>
  <c r="N684" i="8"/>
  <c r="O684" i="8"/>
  <c r="L684" i="8"/>
  <c r="M684" i="8"/>
  <c r="P684" i="8"/>
  <c r="Q684" i="8"/>
  <c r="K685" i="8"/>
  <c r="N685" i="8"/>
  <c r="O685" i="8"/>
  <c r="L685" i="8"/>
  <c r="M685" i="8"/>
  <c r="P685" i="8"/>
  <c r="Q685" i="8"/>
  <c r="K686" i="8"/>
  <c r="N686" i="8"/>
  <c r="O686" i="8"/>
  <c r="L686" i="8"/>
  <c r="M686" i="8"/>
  <c r="P686" i="8"/>
  <c r="Q686" i="8"/>
  <c r="K687" i="8"/>
  <c r="N687" i="8"/>
  <c r="O687" i="8"/>
  <c r="L687" i="8"/>
  <c r="M687" i="8"/>
  <c r="P687" i="8"/>
  <c r="Q687" i="8"/>
  <c r="K688" i="8"/>
  <c r="N688" i="8"/>
  <c r="O688" i="8"/>
  <c r="L688" i="8"/>
  <c r="M688" i="8"/>
  <c r="P688" i="8"/>
  <c r="Q688" i="8"/>
  <c r="K689" i="8"/>
  <c r="N689" i="8"/>
  <c r="O689" i="8"/>
  <c r="L689" i="8"/>
  <c r="M689" i="8"/>
  <c r="P689" i="8"/>
  <c r="Q689" i="8"/>
  <c r="K690" i="8"/>
  <c r="N690" i="8"/>
  <c r="O690" i="8"/>
  <c r="L690" i="8"/>
  <c r="M690" i="8"/>
  <c r="P690" i="8"/>
  <c r="Q690" i="8"/>
  <c r="K691" i="8"/>
  <c r="N691" i="8"/>
  <c r="O691" i="8"/>
  <c r="L691" i="8"/>
  <c r="M691" i="8"/>
  <c r="P691" i="8"/>
  <c r="Q691" i="8"/>
  <c r="K692" i="8"/>
  <c r="N692" i="8"/>
  <c r="O692" i="8"/>
  <c r="L692" i="8"/>
  <c r="M692" i="8"/>
  <c r="P692" i="8"/>
  <c r="Q692" i="8"/>
  <c r="K693" i="8"/>
  <c r="N693" i="8"/>
  <c r="O693" i="8"/>
  <c r="L693" i="8"/>
  <c r="M693" i="8"/>
  <c r="P693" i="8"/>
  <c r="Q693" i="8"/>
  <c r="K694" i="8"/>
  <c r="N694" i="8"/>
  <c r="O694" i="8"/>
  <c r="L694" i="8"/>
  <c r="M694" i="8"/>
  <c r="P694" i="8"/>
  <c r="Q694" i="8"/>
  <c r="K695" i="8"/>
  <c r="N695" i="8"/>
  <c r="O695" i="8"/>
  <c r="L695" i="8"/>
  <c r="M695" i="8"/>
  <c r="P695" i="8"/>
  <c r="Q695" i="8"/>
  <c r="K696" i="8"/>
  <c r="N696" i="8"/>
  <c r="O696" i="8"/>
  <c r="L696" i="8"/>
  <c r="M696" i="8"/>
  <c r="P696" i="8"/>
  <c r="Q696" i="8"/>
  <c r="K697" i="8"/>
  <c r="N697" i="8"/>
  <c r="O697" i="8"/>
  <c r="L697" i="8"/>
  <c r="M697" i="8"/>
  <c r="P697" i="8"/>
  <c r="Q697" i="8"/>
  <c r="K698" i="8"/>
  <c r="N698" i="8"/>
  <c r="O698" i="8"/>
  <c r="L698" i="8"/>
  <c r="M698" i="8"/>
  <c r="P698" i="8"/>
  <c r="Q698" i="8"/>
  <c r="K699" i="8"/>
  <c r="N699" i="8"/>
  <c r="O699" i="8"/>
  <c r="L699" i="8"/>
  <c r="M699" i="8"/>
  <c r="P699" i="8"/>
  <c r="Q699" i="8"/>
  <c r="K700" i="8"/>
  <c r="N700" i="8"/>
  <c r="O700" i="8"/>
  <c r="L700" i="8"/>
  <c r="M700" i="8"/>
  <c r="P700" i="8"/>
  <c r="Q700" i="8"/>
  <c r="K701" i="8"/>
  <c r="N701" i="8"/>
  <c r="O701" i="8"/>
  <c r="L701" i="8"/>
  <c r="M701" i="8"/>
  <c r="P701" i="8"/>
  <c r="Q701" i="8"/>
  <c r="K702" i="8"/>
  <c r="N702" i="8"/>
  <c r="O702" i="8"/>
  <c r="L702" i="8"/>
  <c r="M702" i="8"/>
  <c r="P702" i="8"/>
  <c r="Q702" i="8"/>
  <c r="K703" i="8"/>
  <c r="N703" i="8"/>
  <c r="O703" i="8"/>
  <c r="L703" i="8"/>
  <c r="M703" i="8"/>
  <c r="P703" i="8"/>
  <c r="Q703" i="8"/>
  <c r="K704" i="8"/>
  <c r="N704" i="8"/>
  <c r="O704" i="8"/>
  <c r="L704" i="8"/>
  <c r="M704" i="8"/>
  <c r="P704" i="8"/>
  <c r="Q704" i="8"/>
  <c r="K705" i="8"/>
  <c r="N705" i="8"/>
  <c r="O705" i="8"/>
  <c r="L705" i="8"/>
  <c r="M705" i="8"/>
  <c r="P705" i="8"/>
  <c r="Q705" i="8"/>
  <c r="K706" i="8"/>
  <c r="N706" i="8"/>
  <c r="O706" i="8"/>
  <c r="L706" i="8"/>
  <c r="M706" i="8"/>
  <c r="P706" i="8"/>
  <c r="Q706" i="8"/>
  <c r="K707" i="8"/>
  <c r="N707" i="8"/>
  <c r="O707" i="8"/>
  <c r="L707" i="8"/>
  <c r="M707" i="8"/>
  <c r="P707" i="8"/>
  <c r="Q707" i="8"/>
  <c r="K708" i="8"/>
  <c r="N708" i="8"/>
  <c r="O708" i="8"/>
  <c r="L708" i="8"/>
  <c r="M708" i="8"/>
  <c r="P708" i="8"/>
  <c r="Q708" i="8"/>
  <c r="K709" i="8"/>
  <c r="N709" i="8"/>
  <c r="O709" i="8"/>
  <c r="L709" i="8"/>
  <c r="M709" i="8"/>
  <c r="P709" i="8"/>
  <c r="Q709" i="8"/>
  <c r="K710" i="8"/>
  <c r="N710" i="8"/>
  <c r="O710" i="8"/>
  <c r="L710" i="8"/>
  <c r="M710" i="8"/>
  <c r="P710" i="8"/>
  <c r="Q710" i="8"/>
  <c r="K711" i="8"/>
  <c r="N711" i="8"/>
  <c r="O711" i="8"/>
  <c r="L711" i="8"/>
  <c r="M711" i="8"/>
  <c r="P711" i="8"/>
  <c r="Q711" i="8"/>
  <c r="K712" i="8"/>
  <c r="N712" i="8"/>
  <c r="O712" i="8"/>
  <c r="L712" i="8"/>
  <c r="M712" i="8"/>
  <c r="P712" i="8"/>
  <c r="Q712" i="8"/>
  <c r="K713" i="8"/>
  <c r="N713" i="8"/>
  <c r="O713" i="8"/>
  <c r="L713" i="8"/>
  <c r="M713" i="8"/>
  <c r="P713" i="8"/>
  <c r="Q713" i="8"/>
  <c r="K714" i="8"/>
  <c r="N714" i="8"/>
  <c r="O714" i="8"/>
  <c r="L714" i="8"/>
  <c r="M714" i="8"/>
  <c r="P714" i="8"/>
  <c r="Q714" i="8"/>
  <c r="K715" i="8"/>
  <c r="N715" i="8"/>
  <c r="O715" i="8"/>
  <c r="L715" i="8"/>
  <c r="M715" i="8"/>
  <c r="P715" i="8"/>
  <c r="Q715" i="8"/>
  <c r="K716" i="8"/>
  <c r="N716" i="8"/>
  <c r="O716" i="8"/>
  <c r="L716" i="8"/>
  <c r="M716" i="8"/>
  <c r="P716" i="8"/>
  <c r="Q716" i="8"/>
  <c r="K717" i="8"/>
  <c r="N717" i="8"/>
  <c r="O717" i="8"/>
  <c r="L717" i="8"/>
  <c r="M717" i="8"/>
  <c r="P717" i="8"/>
  <c r="Q717" i="8"/>
  <c r="K718" i="8"/>
  <c r="N718" i="8"/>
  <c r="O718" i="8"/>
  <c r="L718" i="8"/>
  <c r="M718" i="8"/>
  <c r="P718" i="8"/>
  <c r="Q718" i="8"/>
  <c r="K719" i="8"/>
  <c r="N719" i="8"/>
  <c r="O719" i="8"/>
  <c r="L719" i="8"/>
  <c r="M719" i="8"/>
  <c r="P719" i="8"/>
  <c r="Q719" i="8"/>
  <c r="K720" i="8"/>
  <c r="N720" i="8"/>
  <c r="O720" i="8"/>
  <c r="L720" i="8"/>
  <c r="M720" i="8"/>
  <c r="P720" i="8"/>
  <c r="Q720" i="8"/>
  <c r="K721" i="8"/>
  <c r="N721" i="8"/>
  <c r="O721" i="8"/>
  <c r="L721" i="8"/>
  <c r="M721" i="8"/>
  <c r="P721" i="8"/>
  <c r="Q721" i="8"/>
  <c r="K722" i="8"/>
  <c r="N722" i="8"/>
  <c r="O722" i="8"/>
  <c r="L722" i="8"/>
  <c r="M722" i="8"/>
  <c r="P722" i="8"/>
  <c r="Q722" i="8"/>
  <c r="K723" i="8"/>
  <c r="N723" i="8"/>
  <c r="O723" i="8"/>
  <c r="L723" i="8"/>
  <c r="M723" i="8"/>
  <c r="P723" i="8"/>
  <c r="Q723" i="8"/>
  <c r="K724" i="8"/>
  <c r="N724" i="8"/>
  <c r="O724" i="8"/>
  <c r="L724" i="8"/>
  <c r="M724" i="8"/>
  <c r="P724" i="8"/>
  <c r="Q724" i="8"/>
  <c r="K725" i="8"/>
  <c r="N725" i="8"/>
  <c r="O725" i="8"/>
  <c r="L725" i="8"/>
  <c r="M725" i="8"/>
  <c r="P725" i="8"/>
  <c r="Q725" i="8"/>
  <c r="K726" i="8"/>
  <c r="N726" i="8"/>
  <c r="O726" i="8"/>
  <c r="L726" i="8"/>
  <c r="M726" i="8"/>
  <c r="P726" i="8"/>
  <c r="Q726" i="8"/>
  <c r="K727" i="8"/>
  <c r="N727" i="8"/>
  <c r="O727" i="8"/>
  <c r="L727" i="8"/>
  <c r="M727" i="8"/>
  <c r="P727" i="8"/>
  <c r="Q727" i="8"/>
  <c r="K728" i="8"/>
  <c r="N728" i="8"/>
  <c r="O728" i="8"/>
  <c r="L728" i="8"/>
  <c r="M728" i="8"/>
  <c r="P728" i="8"/>
  <c r="Q728" i="8"/>
  <c r="K729" i="8"/>
  <c r="N729" i="8"/>
  <c r="O729" i="8"/>
  <c r="L729" i="8"/>
  <c r="M729" i="8"/>
  <c r="P729" i="8"/>
  <c r="Q729" i="8"/>
  <c r="K730" i="8"/>
  <c r="N730" i="8"/>
  <c r="O730" i="8"/>
  <c r="L730" i="8"/>
  <c r="M730" i="8"/>
  <c r="P730" i="8"/>
  <c r="Q730" i="8"/>
  <c r="K731" i="8"/>
  <c r="N731" i="8"/>
  <c r="O731" i="8"/>
  <c r="L731" i="8"/>
  <c r="M731" i="8"/>
  <c r="P731" i="8"/>
  <c r="Q731" i="8"/>
  <c r="K732" i="8"/>
  <c r="N732" i="8"/>
  <c r="O732" i="8"/>
  <c r="L732" i="8"/>
  <c r="M732" i="8"/>
  <c r="P732" i="8"/>
  <c r="Q732" i="8"/>
  <c r="K733" i="8"/>
  <c r="N733" i="8"/>
  <c r="O733" i="8"/>
  <c r="L733" i="8"/>
  <c r="M733" i="8"/>
  <c r="P733" i="8"/>
  <c r="Q733" i="8"/>
  <c r="K734" i="8"/>
  <c r="N734" i="8"/>
  <c r="O734" i="8"/>
  <c r="L734" i="8"/>
  <c r="M734" i="8"/>
  <c r="P734" i="8"/>
  <c r="Q734" i="8"/>
  <c r="K735" i="8"/>
  <c r="N735" i="8"/>
  <c r="O735" i="8"/>
  <c r="L735" i="8"/>
  <c r="M735" i="8"/>
  <c r="P735" i="8"/>
  <c r="Q735" i="8"/>
  <c r="K736" i="8"/>
  <c r="N736" i="8"/>
  <c r="O736" i="8"/>
  <c r="L736" i="8"/>
  <c r="M736" i="8"/>
  <c r="P736" i="8"/>
  <c r="Q736" i="8"/>
  <c r="K737" i="8"/>
  <c r="N737" i="8"/>
  <c r="O737" i="8"/>
  <c r="L737" i="8"/>
  <c r="M737" i="8"/>
  <c r="P737" i="8"/>
  <c r="Q737" i="8"/>
  <c r="K738" i="8"/>
  <c r="N738" i="8"/>
  <c r="O738" i="8"/>
  <c r="L738" i="8"/>
  <c r="M738" i="8"/>
  <c r="P738" i="8"/>
  <c r="Q738" i="8"/>
  <c r="K739" i="8"/>
  <c r="N739" i="8"/>
  <c r="O739" i="8"/>
  <c r="L739" i="8"/>
  <c r="M739" i="8"/>
  <c r="P739" i="8"/>
  <c r="Q739" i="8"/>
  <c r="K740" i="8"/>
  <c r="N740" i="8"/>
  <c r="O740" i="8"/>
  <c r="L740" i="8"/>
  <c r="M740" i="8"/>
  <c r="P740" i="8"/>
  <c r="Q740" i="8"/>
  <c r="K741" i="8"/>
  <c r="N741" i="8"/>
  <c r="O741" i="8"/>
  <c r="L741" i="8"/>
  <c r="M741" i="8"/>
  <c r="P741" i="8"/>
  <c r="Q741" i="8"/>
  <c r="K742" i="8"/>
  <c r="N742" i="8"/>
  <c r="O742" i="8"/>
  <c r="L742" i="8"/>
  <c r="M742" i="8"/>
  <c r="P742" i="8"/>
  <c r="Q742" i="8"/>
  <c r="K743" i="8"/>
  <c r="N743" i="8"/>
  <c r="O743" i="8"/>
  <c r="L743" i="8"/>
  <c r="M743" i="8"/>
  <c r="P743" i="8"/>
  <c r="Q743" i="8"/>
  <c r="K744" i="8"/>
  <c r="N744" i="8"/>
  <c r="O744" i="8"/>
  <c r="L744" i="8"/>
  <c r="M744" i="8"/>
  <c r="P744" i="8"/>
  <c r="Q744" i="8"/>
  <c r="K745" i="8"/>
  <c r="N745" i="8"/>
  <c r="O745" i="8"/>
  <c r="L745" i="8"/>
  <c r="M745" i="8"/>
  <c r="P745" i="8"/>
  <c r="Q745" i="8"/>
  <c r="K746" i="8"/>
  <c r="N746" i="8"/>
  <c r="O746" i="8"/>
  <c r="L746" i="8"/>
  <c r="M746" i="8"/>
  <c r="P746" i="8"/>
  <c r="Q746" i="8"/>
  <c r="K747" i="8"/>
  <c r="N747" i="8"/>
  <c r="O747" i="8"/>
  <c r="L747" i="8"/>
  <c r="M747" i="8"/>
  <c r="P747" i="8"/>
  <c r="Q747" i="8"/>
  <c r="K748" i="8"/>
  <c r="N748" i="8"/>
  <c r="O748" i="8"/>
  <c r="L748" i="8"/>
  <c r="M748" i="8"/>
  <c r="P748" i="8"/>
  <c r="Q748" i="8"/>
  <c r="K749" i="8"/>
  <c r="N749" i="8"/>
  <c r="O749" i="8"/>
  <c r="L749" i="8"/>
  <c r="M749" i="8"/>
  <c r="P749" i="8"/>
  <c r="Q749" i="8"/>
  <c r="K750" i="8"/>
  <c r="N750" i="8"/>
  <c r="O750" i="8"/>
  <c r="L750" i="8"/>
  <c r="M750" i="8"/>
  <c r="P750" i="8"/>
  <c r="Q750" i="8"/>
  <c r="K751" i="8"/>
  <c r="N751" i="8"/>
  <c r="O751" i="8"/>
  <c r="L751" i="8"/>
  <c r="M751" i="8"/>
  <c r="P751" i="8"/>
  <c r="Q751" i="8"/>
  <c r="K752" i="8"/>
  <c r="N752" i="8"/>
  <c r="O752" i="8"/>
  <c r="L752" i="8"/>
  <c r="M752" i="8"/>
  <c r="P752" i="8"/>
  <c r="Q752" i="8"/>
  <c r="K753" i="8"/>
  <c r="N753" i="8"/>
  <c r="O753" i="8"/>
  <c r="L753" i="8"/>
  <c r="M753" i="8"/>
  <c r="P753" i="8"/>
  <c r="Q753" i="8"/>
  <c r="K754" i="8"/>
  <c r="N754" i="8"/>
  <c r="O754" i="8"/>
  <c r="L754" i="8"/>
  <c r="M754" i="8"/>
  <c r="P754" i="8"/>
  <c r="Q754" i="8"/>
  <c r="K755" i="8"/>
  <c r="N755" i="8"/>
  <c r="O755" i="8"/>
  <c r="L755" i="8"/>
  <c r="M755" i="8"/>
  <c r="P755" i="8"/>
  <c r="Q755" i="8"/>
  <c r="K756" i="8"/>
  <c r="N756" i="8"/>
  <c r="O756" i="8"/>
  <c r="L756" i="8"/>
  <c r="M756" i="8"/>
  <c r="P756" i="8"/>
  <c r="Q756" i="8"/>
  <c r="K757" i="8"/>
  <c r="N757" i="8"/>
  <c r="O757" i="8"/>
  <c r="L757" i="8"/>
  <c r="M757" i="8"/>
  <c r="P757" i="8"/>
  <c r="Q757" i="8"/>
  <c r="K758" i="8"/>
  <c r="N758" i="8"/>
  <c r="O758" i="8"/>
  <c r="L758" i="8"/>
  <c r="M758" i="8"/>
  <c r="P758" i="8"/>
  <c r="Q758" i="8"/>
  <c r="K759" i="8"/>
  <c r="N759" i="8"/>
  <c r="O759" i="8"/>
  <c r="L759" i="8"/>
  <c r="M759" i="8"/>
  <c r="P759" i="8"/>
  <c r="Q759" i="8"/>
  <c r="K760" i="8"/>
  <c r="N760" i="8"/>
  <c r="O760" i="8"/>
  <c r="L760" i="8"/>
  <c r="M760" i="8"/>
  <c r="P760" i="8"/>
  <c r="Q760" i="8"/>
  <c r="K761" i="8"/>
  <c r="N761" i="8"/>
  <c r="O761" i="8"/>
  <c r="L761" i="8"/>
  <c r="M761" i="8"/>
  <c r="P761" i="8"/>
  <c r="Q761" i="8"/>
  <c r="K762" i="8"/>
  <c r="N762" i="8"/>
  <c r="O762" i="8"/>
  <c r="L762" i="8"/>
  <c r="M762" i="8"/>
  <c r="P762" i="8"/>
  <c r="Q762" i="8"/>
  <c r="K763" i="8"/>
  <c r="N763" i="8"/>
  <c r="O763" i="8"/>
  <c r="L763" i="8"/>
  <c r="M763" i="8"/>
  <c r="P763" i="8"/>
  <c r="Q763" i="8"/>
  <c r="K764" i="8"/>
  <c r="N764" i="8"/>
  <c r="O764" i="8"/>
  <c r="L764" i="8"/>
  <c r="M764" i="8"/>
  <c r="P764" i="8"/>
  <c r="Q764" i="8"/>
  <c r="K765" i="8"/>
  <c r="N765" i="8"/>
  <c r="O765" i="8"/>
  <c r="L765" i="8"/>
  <c r="M765" i="8"/>
  <c r="P765" i="8"/>
  <c r="Q765" i="8"/>
  <c r="K766" i="8"/>
  <c r="N766" i="8"/>
  <c r="O766" i="8"/>
  <c r="L766" i="8"/>
  <c r="M766" i="8"/>
  <c r="P766" i="8"/>
  <c r="Q766" i="8"/>
  <c r="K767" i="8"/>
  <c r="N767" i="8"/>
  <c r="O767" i="8"/>
  <c r="L767" i="8"/>
  <c r="M767" i="8"/>
  <c r="P767" i="8"/>
  <c r="Q767" i="8"/>
  <c r="K768" i="8"/>
  <c r="N768" i="8"/>
  <c r="O768" i="8"/>
  <c r="L768" i="8"/>
  <c r="M768" i="8"/>
  <c r="P768" i="8"/>
  <c r="Q768" i="8"/>
  <c r="K769" i="8"/>
  <c r="N769" i="8"/>
  <c r="O769" i="8"/>
  <c r="L769" i="8"/>
  <c r="M769" i="8"/>
  <c r="P769" i="8"/>
  <c r="Q769" i="8"/>
  <c r="K770" i="8"/>
  <c r="N770" i="8"/>
  <c r="O770" i="8"/>
  <c r="L770" i="8"/>
  <c r="M770" i="8"/>
  <c r="P770" i="8"/>
  <c r="Q770" i="8"/>
  <c r="K771" i="8"/>
  <c r="N771" i="8"/>
  <c r="O771" i="8"/>
  <c r="L771" i="8"/>
  <c r="M771" i="8"/>
  <c r="P771" i="8"/>
  <c r="Q771" i="8"/>
  <c r="K772" i="8"/>
  <c r="N772" i="8"/>
  <c r="O772" i="8"/>
  <c r="L772" i="8"/>
  <c r="M772" i="8"/>
  <c r="P772" i="8"/>
  <c r="Q772" i="8"/>
  <c r="K773" i="8"/>
  <c r="N773" i="8"/>
  <c r="O773" i="8"/>
  <c r="L773" i="8"/>
  <c r="M773" i="8"/>
  <c r="P773" i="8"/>
  <c r="Q773" i="8"/>
  <c r="K774" i="8"/>
  <c r="N774" i="8"/>
  <c r="O774" i="8"/>
  <c r="L774" i="8"/>
  <c r="M774" i="8"/>
  <c r="P774" i="8"/>
  <c r="Q774" i="8"/>
  <c r="K775" i="8"/>
  <c r="N775" i="8"/>
  <c r="O775" i="8"/>
  <c r="L775" i="8"/>
  <c r="M775" i="8"/>
  <c r="P775" i="8"/>
  <c r="Q775" i="8"/>
  <c r="K776" i="8"/>
  <c r="N776" i="8"/>
  <c r="O776" i="8"/>
  <c r="L776" i="8"/>
  <c r="M776" i="8"/>
  <c r="P776" i="8"/>
  <c r="Q776" i="8"/>
  <c r="K777" i="8"/>
  <c r="N777" i="8"/>
  <c r="O777" i="8"/>
  <c r="L777" i="8"/>
  <c r="M777" i="8"/>
  <c r="P777" i="8"/>
  <c r="Q777" i="8"/>
  <c r="K778" i="8"/>
  <c r="N778" i="8"/>
  <c r="O778" i="8"/>
  <c r="L778" i="8"/>
  <c r="M778" i="8"/>
  <c r="P778" i="8"/>
  <c r="Q778" i="8"/>
  <c r="K779" i="8"/>
  <c r="N779" i="8"/>
  <c r="O779" i="8"/>
  <c r="L779" i="8"/>
  <c r="M779" i="8"/>
  <c r="P779" i="8"/>
  <c r="Q779" i="8"/>
  <c r="K780" i="8"/>
  <c r="N780" i="8"/>
  <c r="O780" i="8"/>
  <c r="L780" i="8"/>
  <c r="M780" i="8"/>
  <c r="P780" i="8"/>
  <c r="Q780" i="8"/>
  <c r="K781" i="8"/>
  <c r="N781" i="8"/>
  <c r="O781" i="8"/>
  <c r="L781" i="8"/>
  <c r="M781" i="8"/>
  <c r="P781" i="8"/>
  <c r="Q781" i="8"/>
  <c r="K782" i="8"/>
  <c r="N782" i="8"/>
  <c r="O782" i="8"/>
  <c r="L782" i="8"/>
  <c r="M782" i="8"/>
  <c r="P782" i="8"/>
  <c r="Q782" i="8"/>
  <c r="K783" i="8"/>
  <c r="N783" i="8"/>
  <c r="O783" i="8"/>
  <c r="L783" i="8"/>
  <c r="M783" i="8"/>
  <c r="P783" i="8"/>
  <c r="Q783" i="8"/>
  <c r="K784" i="8"/>
  <c r="N784" i="8"/>
  <c r="O784" i="8"/>
  <c r="L784" i="8"/>
  <c r="M784" i="8"/>
  <c r="P784" i="8"/>
  <c r="Q784" i="8"/>
  <c r="K785" i="8"/>
  <c r="N785" i="8"/>
  <c r="O785" i="8"/>
  <c r="L785" i="8"/>
  <c r="M785" i="8"/>
  <c r="P785" i="8"/>
  <c r="Q785" i="8"/>
  <c r="K786" i="8"/>
  <c r="N786" i="8"/>
  <c r="O786" i="8"/>
  <c r="L786" i="8"/>
  <c r="M786" i="8"/>
  <c r="P786" i="8"/>
  <c r="Q786" i="8"/>
  <c r="K787" i="8"/>
  <c r="N787" i="8"/>
  <c r="O787" i="8"/>
  <c r="L787" i="8"/>
  <c r="M787" i="8"/>
  <c r="P787" i="8"/>
  <c r="Q787" i="8"/>
  <c r="K788" i="8"/>
  <c r="N788" i="8"/>
  <c r="O788" i="8"/>
  <c r="L788" i="8"/>
  <c r="M788" i="8"/>
  <c r="P788" i="8"/>
  <c r="Q788" i="8"/>
  <c r="K789" i="8"/>
  <c r="N789" i="8"/>
  <c r="O789" i="8"/>
  <c r="L789" i="8"/>
  <c r="M789" i="8"/>
  <c r="P789" i="8"/>
  <c r="Q789" i="8"/>
  <c r="K790" i="8"/>
  <c r="N790" i="8"/>
  <c r="O790" i="8"/>
  <c r="L790" i="8"/>
  <c r="M790" i="8"/>
  <c r="P790" i="8"/>
  <c r="Q790" i="8"/>
  <c r="K791" i="8"/>
  <c r="N791" i="8"/>
  <c r="O791" i="8"/>
  <c r="L791" i="8"/>
  <c r="M791" i="8"/>
  <c r="P791" i="8"/>
  <c r="Q791" i="8"/>
  <c r="K792" i="8"/>
  <c r="N792" i="8"/>
  <c r="O792" i="8"/>
  <c r="L792" i="8"/>
  <c r="M792" i="8"/>
  <c r="P792" i="8"/>
  <c r="Q792" i="8"/>
  <c r="K793" i="8"/>
  <c r="N793" i="8"/>
  <c r="O793" i="8"/>
  <c r="L793" i="8"/>
  <c r="M793" i="8"/>
  <c r="P793" i="8"/>
  <c r="Q793" i="8"/>
  <c r="K794" i="8"/>
  <c r="N794" i="8"/>
  <c r="O794" i="8"/>
  <c r="L794" i="8"/>
  <c r="M794" i="8"/>
  <c r="P794" i="8"/>
  <c r="Q794" i="8"/>
  <c r="K795" i="8"/>
  <c r="N795" i="8"/>
  <c r="O795" i="8"/>
  <c r="L795" i="8"/>
  <c r="M795" i="8"/>
  <c r="P795" i="8"/>
  <c r="Q795" i="8"/>
  <c r="K796" i="8"/>
  <c r="N796" i="8"/>
  <c r="O796" i="8"/>
  <c r="L796" i="8"/>
  <c r="M796" i="8"/>
  <c r="P796" i="8"/>
  <c r="Q796" i="8"/>
  <c r="K797" i="8"/>
  <c r="N797" i="8"/>
  <c r="O797" i="8"/>
  <c r="L797" i="8"/>
  <c r="M797" i="8"/>
  <c r="P797" i="8"/>
  <c r="Q797" i="8"/>
  <c r="K798" i="8"/>
  <c r="N798" i="8"/>
  <c r="O798" i="8"/>
  <c r="L798" i="8"/>
  <c r="M798" i="8"/>
  <c r="P798" i="8"/>
  <c r="Q798" i="8"/>
  <c r="K799" i="8"/>
  <c r="N799" i="8"/>
  <c r="O799" i="8"/>
  <c r="L799" i="8"/>
  <c r="M799" i="8"/>
  <c r="P799" i="8"/>
  <c r="Q799" i="8"/>
  <c r="K800" i="8"/>
  <c r="N800" i="8"/>
  <c r="O800" i="8"/>
  <c r="L800" i="8"/>
  <c r="M800" i="8"/>
  <c r="P800" i="8"/>
  <c r="Q800" i="8"/>
  <c r="K801" i="8"/>
  <c r="N801" i="8"/>
  <c r="O801" i="8"/>
  <c r="L801" i="8"/>
  <c r="M801" i="8"/>
  <c r="P801" i="8"/>
  <c r="Q801" i="8"/>
  <c r="K802" i="8"/>
  <c r="N802" i="8"/>
  <c r="O802" i="8"/>
  <c r="L802" i="8"/>
  <c r="M802" i="8"/>
  <c r="P802" i="8"/>
  <c r="Q802" i="8"/>
  <c r="K803" i="8"/>
  <c r="N803" i="8"/>
  <c r="O803" i="8"/>
  <c r="L803" i="8"/>
  <c r="M803" i="8"/>
  <c r="P803" i="8"/>
  <c r="Q803" i="8"/>
  <c r="K804" i="8"/>
  <c r="N804" i="8"/>
  <c r="O804" i="8"/>
  <c r="L804" i="8"/>
  <c r="M804" i="8"/>
  <c r="P804" i="8"/>
  <c r="Q804" i="8"/>
  <c r="K805" i="8"/>
  <c r="N805" i="8"/>
  <c r="O805" i="8"/>
  <c r="L805" i="8"/>
  <c r="M805" i="8"/>
  <c r="P805" i="8"/>
  <c r="Q805" i="8"/>
  <c r="K806" i="8"/>
  <c r="N806" i="8"/>
  <c r="O806" i="8"/>
  <c r="L806" i="8"/>
  <c r="M806" i="8"/>
  <c r="P806" i="8"/>
  <c r="Q806" i="8"/>
  <c r="K807" i="8"/>
  <c r="N807" i="8"/>
  <c r="O807" i="8"/>
  <c r="L807" i="8"/>
  <c r="M807" i="8"/>
  <c r="P807" i="8"/>
  <c r="Q807" i="8"/>
  <c r="K808" i="8"/>
  <c r="N808" i="8"/>
  <c r="O808" i="8"/>
  <c r="L808" i="8"/>
  <c r="M808" i="8"/>
  <c r="P808" i="8"/>
  <c r="Q808" i="8"/>
  <c r="K809" i="8"/>
  <c r="N809" i="8"/>
  <c r="O809" i="8"/>
  <c r="L809" i="8"/>
  <c r="M809" i="8"/>
  <c r="P809" i="8"/>
  <c r="Q809" i="8"/>
  <c r="K810" i="8"/>
  <c r="N810" i="8"/>
  <c r="O810" i="8"/>
  <c r="L810" i="8"/>
  <c r="M810" i="8"/>
  <c r="P810" i="8"/>
  <c r="Q810" i="8"/>
  <c r="K811" i="8"/>
  <c r="N811" i="8"/>
  <c r="O811" i="8"/>
  <c r="L811" i="8"/>
  <c r="M811" i="8"/>
  <c r="P811" i="8"/>
  <c r="Q811" i="8"/>
  <c r="K812" i="8"/>
  <c r="N812" i="8"/>
  <c r="O812" i="8"/>
  <c r="L812" i="8"/>
  <c r="M812" i="8"/>
  <c r="P812" i="8"/>
  <c r="Q812" i="8"/>
  <c r="K813" i="8"/>
  <c r="N813" i="8"/>
  <c r="O813" i="8"/>
  <c r="L813" i="8"/>
  <c r="M813" i="8"/>
  <c r="P813" i="8"/>
  <c r="Q813" i="8"/>
  <c r="K814" i="8"/>
  <c r="N814" i="8"/>
  <c r="O814" i="8"/>
  <c r="L814" i="8"/>
  <c r="M814" i="8"/>
  <c r="P814" i="8"/>
  <c r="Q814" i="8"/>
  <c r="K815" i="8"/>
  <c r="N815" i="8"/>
  <c r="O815" i="8"/>
  <c r="L815" i="8"/>
  <c r="M815" i="8"/>
  <c r="P815" i="8"/>
  <c r="Q815" i="8"/>
  <c r="K816" i="8"/>
  <c r="N816" i="8"/>
  <c r="O816" i="8"/>
  <c r="L816" i="8"/>
  <c r="M816" i="8"/>
  <c r="P816" i="8"/>
  <c r="Q816" i="8"/>
  <c r="K817" i="8"/>
  <c r="N817" i="8"/>
  <c r="O817" i="8"/>
  <c r="L817" i="8"/>
  <c r="M817" i="8"/>
  <c r="P817" i="8"/>
  <c r="Q817" i="8"/>
  <c r="K818" i="8"/>
  <c r="N818" i="8"/>
  <c r="O818" i="8"/>
  <c r="L818" i="8"/>
  <c r="M818" i="8"/>
  <c r="P818" i="8"/>
  <c r="Q818" i="8"/>
  <c r="K819" i="8"/>
  <c r="N819" i="8"/>
  <c r="O819" i="8"/>
  <c r="L819" i="8"/>
  <c r="M819" i="8"/>
  <c r="P819" i="8"/>
  <c r="Q819" i="8"/>
  <c r="K820" i="8"/>
  <c r="N820" i="8"/>
  <c r="O820" i="8"/>
  <c r="L820" i="8"/>
  <c r="M820" i="8"/>
  <c r="P820" i="8"/>
  <c r="Q820" i="8"/>
  <c r="K821" i="8"/>
  <c r="N821" i="8"/>
  <c r="O821" i="8"/>
  <c r="L821" i="8"/>
  <c r="M821" i="8"/>
  <c r="P821" i="8"/>
  <c r="Q821" i="8"/>
  <c r="K822" i="8"/>
  <c r="N822" i="8"/>
  <c r="O822" i="8"/>
  <c r="L822" i="8"/>
  <c r="M822" i="8"/>
  <c r="P822" i="8"/>
  <c r="Q822" i="8"/>
  <c r="K823" i="8"/>
  <c r="N823" i="8"/>
  <c r="O823" i="8"/>
  <c r="L823" i="8"/>
  <c r="M823" i="8"/>
  <c r="P823" i="8"/>
  <c r="Q823" i="8"/>
  <c r="K824" i="8"/>
  <c r="N824" i="8"/>
  <c r="O824" i="8"/>
  <c r="L824" i="8"/>
  <c r="M824" i="8"/>
  <c r="P824" i="8"/>
  <c r="Q824" i="8"/>
  <c r="K825" i="8"/>
  <c r="N825" i="8"/>
  <c r="O825" i="8"/>
  <c r="L825" i="8"/>
  <c r="M825" i="8"/>
  <c r="P825" i="8"/>
  <c r="Q825" i="8"/>
  <c r="K826" i="8"/>
  <c r="N826" i="8"/>
  <c r="O826" i="8"/>
  <c r="L826" i="8"/>
  <c r="M826" i="8"/>
  <c r="P826" i="8"/>
  <c r="Q826" i="8"/>
  <c r="K827" i="8"/>
  <c r="N827" i="8"/>
  <c r="O827" i="8"/>
  <c r="L827" i="8"/>
  <c r="M827" i="8"/>
  <c r="P827" i="8"/>
  <c r="Q827" i="8"/>
  <c r="K828" i="8"/>
  <c r="N828" i="8"/>
  <c r="O828" i="8"/>
  <c r="L828" i="8"/>
  <c r="M828" i="8"/>
  <c r="P828" i="8"/>
  <c r="Q828" i="8"/>
  <c r="K829" i="8"/>
  <c r="N829" i="8"/>
  <c r="O829" i="8"/>
  <c r="L829" i="8"/>
  <c r="M829" i="8"/>
  <c r="P829" i="8"/>
  <c r="Q829" i="8"/>
  <c r="K830" i="8"/>
  <c r="N830" i="8"/>
  <c r="O830" i="8"/>
  <c r="L830" i="8"/>
  <c r="M830" i="8"/>
  <c r="P830" i="8"/>
  <c r="Q830" i="8"/>
  <c r="K831" i="8"/>
  <c r="N831" i="8"/>
  <c r="O831" i="8"/>
  <c r="L831" i="8"/>
  <c r="M831" i="8"/>
  <c r="P831" i="8"/>
  <c r="Q831" i="8"/>
  <c r="K832" i="8"/>
  <c r="N832" i="8"/>
  <c r="O832" i="8"/>
  <c r="L832" i="8"/>
  <c r="M832" i="8"/>
  <c r="P832" i="8"/>
  <c r="Q832" i="8"/>
  <c r="K833" i="8"/>
  <c r="N833" i="8"/>
  <c r="O833" i="8"/>
  <c r="L833" i="8"/>
  <c r="M833" i="8"/>
  <c r="P833" i="8"/>
  <c r="Q833" i="8"/>
  <c r="K834" i="8"/>
  <c r="N834" i="8"/>
  <c r="O834" i="8"/>
  <c r="L834" i="8"/>
  <c r="M834" i="8"/>
  <c r="P834" i="8"/>
  <c r="Q834" i="8"/>
  <c r="K835" i="8"/>
  <c r="N835" i="8"/>
  <c r="O835" i="8"/>
  <c r="L835" i="8"/>
  <c r="M835" i="8"/>
  <c r="P835" i="8"/>
  <c r="Q835" i="8"/>
  <c r="K836" i="8"/>
  <c r="N836" i="8"/>
  <c r="O836" i="8"/>
  <c r="L836" i="8"/>
  <c r="M836" i="8"/>
  <c r="P836" i="8"/>
  <c r="Q836" i="8"/>
  <c r="K837" i="8"/>
  <c r="N837" i="8"/>
  <c r="O837" i="8"/>
  <c r="L837" i="8"/>
  <c r="M837" i="8"/>
  <c r="P837" i="8"/>
  <c r="Q837" i="8"/>
  <c r="K838" i="8"/>
  <c r="N838" i="8"/>
  <c r="O838" i="8"/>
  <c r="L838" i="8"/>
  <c r="M838" i="8"/>
  <c r="P838" i="8"/>
  <c r="Q838" i="8"/>
  <c r="K839" i="8"/>
  <c r="N839" i="8"/>
  <c r="O839" i="8"/>
  <c r="L839" i="8"/>
  <c r="M839" i="8"/>
  <c r="P839" i="8"/>
  <c r="Q839" i="8"/>
  <c r="K840" i="8"/>
  <c r="N840" i="8"/>
  <c r="O840" i="8"/>
  <c r="L840" i="8"/>
  <c r="M840" i="8"/>
  <c r="P840" i="8"/>
  <c r="Q840" i="8"/>
  <c r="K841" i="8"/>
  <c r="N841" i="8"/>
  <c r="O841" i="8"/>
  <c r="L841" i="8"/>
  <c r="M841" i="8"/>
  <c r="P841" i="8"/>
  <c r="Q841" i="8"/>
  <c r="K842" i="8"/>
  <c r="N842" i="8"/>
  <c r="O842" i="8"/>
  <c r="L842" i="8"/>
  <c r="M842" i="8"/>
  <c r="P842" i="8"/>
  <c r="Q842" i="8"/>
  <c r="K843" i="8"/>
  <c r="N843" i="8"/>
  <c r="O843" i="8"/>
  <c r="L843" i="8"/>
  <c r="M843" i="8"/>
  <c r="P843" i="8"/>
  <c r="Q843" i="8"/>
  <c r="K844" i="8"/>
  <c r="N844" i="8"/>
  <c r="O844" i="8"/>
  <c r="L844" i="8"/>
  <c r="M844" i="8"/>
  <c r="P844" i="8"/>
  <c r="Q844" i="8"/>
  <c r="K845" i="8"/>
  <c r="N845" i="8"/>
  <c r="O845" i="8"/>
  <c r="L845" i="8"/>
  <c r="M845" i="8"/>
  <c r="P845" i="8"/>
  <c r="Q845" i="8"/>
  <c r="K846" i="8"/>
  <c r="N846" i="8"/>
  <c r="O846" i="8"/>
  <c r="L846" i="8"/>
  <c r="M846" i="8"/>
  <c r="P846" i="8"/>
  <c r="Q846" i="8"/>
  <c r="K847" i="8"/>
  <c r="N847" i="8"/>
  <c r="O847" i="8"/>
  <c r="L847" i="8"/>
  <c r="M847" i="8"/>
  <c r="P847" i="8"/>
  <c r="Q847" i="8"/>
  <c r="K848" i="8"/>
  <c r="N848" i="8"/>
  <c r="O848" i="8"/>
  <c r="L848" i="8"/>
  <c r="M848" i="8"/>
  <c r="P848" i="8"/>
  <c r="Q848" i="8"/>
  <c r="K849" i="8"/>
  <c r="N849" i="8"/>
  <c r="O849" i="8"/>
  <c r="L849" i="8"/>
  <c r="M849" i="8"/>
  <c r="P849" i="8"/>
  <c r="Q849" i="8"/>
  <c r="K850" i="8"/>
  <c r="N850" i="8"/>
  <c r="O850" i="8"/>
  <c r="L850" i="8"/>
  <c r="M850" i="8"/>
  <c r="P850" i="8"/>
  <c r="Q850" i="8"/>
  <c r="K851" i="8"/>
  <c r="N851" i="8"/>
  <c r="O851" i="8"/>
  <c r="L851" i="8"/>
  <c r="M851" i="8"/>
  <c r="P851" i="8"/>
  <c r="Q851" i="8"/>
  <c r="K852" i="8"/>
  <c r="N852" i="8"/>
  <c r="O852" i="8"/>
  <c r="L852" i="8"/>
  <c r="M852" i="8"/>
  <c r="P852" i="8"/>
  <c r="Q852" i="8"/>
  <c r="K853" i="8"/>
  <c r="N853" i="8"/>
  <c r="O853" i="8"/>
  <c r="L853" i="8"/>
  <c r="M853" i="8"/>
  <c r="P853" i="8"/>
  <c r="Q853" i="8"/>
  <c r="K854" i="8"/>
  <c r="N854" i="8"/>
  <c r="O854" i="8"/>
  <c r="L854" i="8"/>
  <c r="M854" i="8"/>
  <c r="P854" i="8"/>
  <c r="Q854" i="8"/>
  <c r="K855" i="8"/>
  <c r="N855" i="8"/>
  <c r="O855" i="8"/>
  <c r="L855" i="8"/>
  <c r="M855" i="8"/>
  <c r="P855" i="8"/>
  <c r="Q855" i="8"/>
  <c r="K856" i="8"/>
  <c r="N856" i="8"/>
  <c r="O856" i="8"/>
  <c r="L856" i="8"/>
  <c r="M856" i="8"/>
  <c r="P856" i="8"/>
  <c r="Q856" i="8"/>
  <c r="K857" i="8"/>
  <c r="N857" i="8"/>
  <c r="O857" i="8"/>
  <c r="L857" i="8"/>
  <c r="M857" i="8"/>
  <c r="P857" i="8"/>
  <c r="Q857" i="8"/>
  <c r="K858" i="8"/>
  <c r="N858" i="8"/>
  <c r="O858" i="8"/>
  <c r="L858" i="8"/>
  <c r="M858" i="8"/>
  <c r="P858" i="8"/>
  <c r="Q858" i="8"/>
  <c r="K859" i="8"/>
  <c r="N859" i="8"/>
  <c r="O859" i="8"/>
  <c r="L859" i="8"/>
  <c r="M859" i="8"/>
  <c r="P859" i="8"/>
  <c r="Q859" i="8"/>
  <c r="K860" i="8"/>
  <c r="N860" i="8"/>
  <c r="O860" i="8"/>
  <c r="L860" i="8"/>
  <c r="M860" i="8"/>
  <c r="P860" i="8"/>
  <c r="Q860" i="8"/>
  <c r="K861" i="8"/>
  <c r="N861" i="8"/>
  <c r="O861" i="8"/>
  <c r="L861" i="8"/>
  <c r="M861" i="8"/>
  <c r="P861" i="8"/>
  <c r="Q861" i="8"/>
  <c r="K862" i="8"/>
  <c r="N862" i="8"/>
  <c r="O862" i="8"/>
  <c r="L862" i="8"/>
  <c r="M862" i="8"/>
  <c r="P862" i="8"/>
  <c r="Q862" i="8"/>
  <c r="K863" i="8"/>
  <c r="N863" i="8"/>
  <c r="O863" i="8"/>
  <c r="L863" i="8"/>
  <c r="M863" i="8"/>
  <c r="P863" i="8"/>
  <c r="Q863" i="8"/>
  <c r="K864" i="8"/>
  <c r="N864" i="8"/>
  <c r="O864" i="8"/>
  <c r="L864" i="8"/>
  <c r="M864" i="8"/>
  <c r="P864" i="8"/>
  <c r="Q864" i="8"/>
  <c r="K865" i="8"/>
  <c r="N865" i="8"/>
  <c r="O865" i="8"/>
  <c r="L865" i="8"/>
  <c r="M865" i="8"/>
  <c r="P865" i="8"/>
  <c r="Q865" i="8"/>
  <c r="K866" i="8"/>
  <c r="N866" i="8"/>
  <c r="O866" i="8"/>
  <c r="L866" i="8"/>
  <c r="M866" i="8"/>
  <c r="P866" i="8"/>
  <c r="Q866" i="8"/>
  <c r="K867" i="8"/>
  <c r="N867" i="8"/>
  <c r="O867" i="8"/>
  <c r="L867" i="8"/>
  <c r="M867" i="8"/>
  <c r="P867" i="8"/>
  <c r="Q867" i="8"/>
  <c r="K868" i="8"/>
  <c r="N868" i="8"/>
  <c r="O868" i="8"/>
  <c r="L868" i="8"/>
  <c r="M868" i="8"/>
  <c r="P868" i="8"/>
  <c r="Q868" i="8"/>
  <c r="K869" i="8"/>
  <c r="N869" i="8"/>
  <c r="O869" i="8"/>
  <c r="L869" i="8"/>
  <c r="M869" i="8"/>
  <c r="P869" i="8"/>
  <c r="Q869" i="8"/>
  <c r="K870" i="8"/>
  <c r="N870" i="8"/>
  <c r="O870" i="8"/>
  <c r="L870" i="8"/>
  <c r="M870" i="8"/>
  <c r="P870" i="8"/>
  <c r="Q870" i="8"/>
  <c r="K871" i="8"/>
  <c r="N871" i="8"/>
  <c r="O871" i="8"/>
  <c r="L871" i="8"/>
  <c r="M871" i="8"/>
  <c r="P871" i="8"/>
  <c r="Q871" i="8"/>
  <c r="K872" i="8"/>
  <c r="N872" i="8"/>
  <c r="O872" i="8"/>
  <c r="L872" i="8"/>
  <c r="M872" i="8"/>
  <c r="P872" i="8"/>
  <c r="Q872" i="8"/>
  <c r="K873" i="8"/>
  <c r="N873" i="8"/>
  <c r="O873" i="8"/>
  <c r="L873" i="8"/>
  <c r="M873" i="8"/>
  <c r="P873" i="8"/>
  <c r="Q873" i="8"/>
  <c r="K874" i="8"/>
  <c r="N874" i="8"/>
  <c r="O874" i="8"/>
  <c r="L874" i="8"/>
  <c r="M874" i="8"/>
  <c r="P874" i="8"/>
  <c r="Q874" i="8"/>
  <c r="K875" i="8"/>
  <c r="N875" i="8"/>
  <c r="O875" i="8"/>
  <c r="L875" i="8"/>
  <c r="M875" i="8"/>
  <c r="P875" i="8"/>
  <c r="Q875" i="8"/>
  <c r="K876" i="8"/>
  <c r="N876" i="8"/>
  <c r="O876" i="8"/>
  <c r="L876" i="8"/>
  <c r="M876" i="8"/>
  <c r="P876" i="8"/>
  <c r="Q876" i="8"/>
  <c r="K877" i="8"/>
  <c r="N877" i="8"/>
  <c r="O877" i="8"/>
  <c r="L877" i="8"/>
  <c r="M877" i="8"/>
  <c r="P877" i="8"/>
  <c r="Q877" i="8"/>
  <c r="K878" i="8"/>
  <c r="N878" i="8"/>
  <c r="O878" i="8"/>
  <c r="L878" i="8"/>
  <c r="M878" i="8"/>
  <c r="P878" i="8"/>
  <c r="Q878" i="8"/>
  <c r="K879" i="8"/>
  <c r="N879" i="8"/>
  <c r="O879" i="8"/>
  <c r="L879" i="8"/>
  <c r="M879" i="8"/>
  <c r="P879" i="8"/>
  <c r="Q879" i="8"/>
  <c r="K880" i="8"/>
  <c r="N880" i="8"/>
  <c r="O880" i="8"/>
  <c r="L880" i="8"/>
  <c r="M880" i="8"/>
  <c r="P880" i="8"/>
  <c r="Q880" i="8"/>
  <c r="K881" i="8"/>
  <c r="N881" i="8"/>
  <c r="O881" i="8"/>
  <c r="L881" i="8"/>
  <c r="M881" i="8"/>
  <c r="P881" i="8"/>
  <c r="Q881" i="8"/>
  <c r="K882" i="8"/>
  <c r="N882" i="8"/>
  <c r="O882" i="8"/>
  <c r="L882" i="8"/>
  <c r="M882" i="8"/>
  <c r="P882" i="8"/>
  <c r="Q882" i="8"/>
  <c r="K883" i="8"/>
  <c r="N883" i="8"/>
  <c r="O883" i="8"/>
  <c r="L883" i="8"/>
  <c r="M883" i="8"/>
  <c r="P883" i="8"/>
  <c r="Q883" i="8"/>
  <c r="K884" i="8"/>
  <c r="N884" i="8"/>
  <c r="O884" i="8"/>
  <c r="L884" i="8"/>
  <c r="M884" i="8"/>
  <c r="P884" i="8"/>
  <c r="Q884" i="8"/>
  <c r="K885" i="8"/>
  <c r="N885" i="8"/>
  <c r="O885" i="8"/>
  <c r="L885" i="8"/>
  <c r="M885" i="8"/>
  <c r="P885" i="8"/>
  <c r="Q885" i="8"/>
  <c r="K886" i="8"/>
  <c r="N886" i="8"/>
  <c r="O886" i="8"/>
  <c r="L886" i="8"/>
  <c r="M886" i="8"/>
  <c r="P886" i="8"/>
  <c r="Q886" i="8"/>
  <c r="K887" i="8"/>
  <c r="N887" i="8"/>
  <c r="O887" i="8"/>
  <c r="L887" i="8"/>
  <c r="M887" i="8"/>
  <c r="P887" i="8"/>
  <c r="Q887" i="8"/>
  <c r="K888" i="8"/>
  <c r="N888" i="8"/>
  <c r="O888" i="8"/>
  <c r="L888" i="8"/>
  <c r="M888" i="8"/>
  <c r="P888" i="8"/>
  <c r="Q888" i="8"/>
  <c r="K889" i="8"/>
  <c r="N889" i="8"/>
  <c r="O889" i="8"/>
  <c r="L889" i="8"/>
  <c r="M889" i="8"/>
  <c r="P889" i="8"/>
  <c r="Q889" i="8"/>
  <c r="K890" i="8"/>
  <c r="N890" i="8"/>
  <c r="O890" i="8"/>
  <c r="L890" i="8"/>
  <c r="M890" i="8"/>
  <c r="P890" i="8"/>
  <c r="Q890" i="8"/>
  <c r="K891" i="8"/>
  <c r="N891" i="8"/>
  <c r="O891" i="8"/>
  <c r="L891" i="8"/>
  <c r="M891" i="8"/>
  <c r="P891" i="8"/>
  <c r="Q891" i="8"/>
  <c r="K892" i="8"/>
  <c r="N892" i="8"/>
  <c r="O892" i="8"/>
  <c r="L892" i="8"/>
  <c r="M892" i="8"/>
  <c r="P892" i="8"/>
  <c r="Q892" i="8"/>
  <c r="K893" i="8"/>
  <c r="N893" i="8"/>
  <c r="O893" i="8"/>
  <c r="L893" i="8"/>
  <c r="M893" i="8"/>
  <c r="P893" i="8"/>
  <c r="Q893" i="8"/>
  <c r="K894" i="8"/>
  <c r="N894" i="8"/>
  <c r="O894" i="8"/>
  <c r="L894" i="8"/>
  <c r="M894" i="8"/>
  <c r="P894" i="8"/>
  <c r="Q894" i="8"/>
  <c r="K895" i="8"/>
  <c r="N895" i="8"/>
  <c r="O895" i="8"/>
  <c r="L895" i="8"/>
  <c r="M895" i="8"/>
  <c r="P895" i="8"/>
  <c r="Q895" i="8"/>
  <c r="K896" i="8"/>
  <c r="N896" i="8"/>
  <c r="O896" i="8"/>
  <c r="L896" i="8"/>
  <c r="M896" i="8"/>
  <c r="P896" i="8"/>
  <c r="Q896" i="8"/>
  <c r="K897" i="8"/>
  <c r="N897" i="8"/>
  <c r="O897" i="8"/>
  <c r="L897" i="8"/>
  <c r="M897" i="8"/>
  <c r="P897" i="8"/>
  <c r="Q897" i="8"/>
  <c r="K898" i="8"/>
  <c r="N898" i="8"/>
  <c r="O898" i="8"/>
  <c r="L898" i="8"/>
  <c r="M898" i="8"/>
  <c r="P898" i="8"/>
  <c r="Q898" i="8"/>
  <c r="K899" i="8"/>
  <c r="N899" i="8"/>
  <c r="O899" i="8"/>
  <c r="L899" i="8"/>
  <c r="M899" i="8"/>
  <c r="P899" i="8"/>
  <c r="Q899" i="8"/>
  <c r="K900" i="8"/>
  <c r="N900" i="8"/>
  <c r="O900" i="8"/>
  <c r="L900" i="8"/>
  <c r="M900" i="8"/>
  <c r="P900" i="8"/>
  <c r="Q900" i="8"/>
  <c r="K901" i="8"/>
  <c r="N901" i="8"/>
  <c r="O901" i="8"/>
  <c r="L901" i="8"/>
  <c r="M901" i="8"/>
  <c r="P901" i="8"/>
  <c r="Q901" i="8"/>
  <c r="K902" i="8"/>
  <c r="N902" i="8"/>
  <c r="O902" i="8"/>
  <c r="L902" i="8"/>
  <c r="M902" i="8"/>
  <c r="P902" i="8"/>
  <c r="Q902" i="8"/>
  <c r="K903" i="8"/>
  <c r="N903" i="8"/>
  <c r="O903" i="8"/>
  <c r="L903" i="8"/>
  <c r="M903" i="8"/>
  <c r="P903" i="8"/>
  <c r="Q903" i="8"/>
  <c r="K904" i="8"/>
  <c r="N904" i="8"/>
  <c r="O904" i="8"/>
  <c r="L904" i="8"/>
  <c r="M904" i="8"/>
  <c r="P904" i="8"/>
  <c r="Q904" i="8"/>
  <c r="K905" i="8"/>
  <c r="N905" i="8"/>
  <c r="O905" i="8"/>
  <c r="L905" i="8"/>
  <c r="M905" i="8"/>
  <c r="P905" i="8"/>
  <c r="Q905" i="8"/>
  <c r="K906" i="8"/>
  <c r="N906" i="8"/>
  <c r="O906" i="8"/>
  <c r="L906" i="8"/>
  <c r="M906" i="8"/>
  <c r="P906" i="8"/>
  <c r="Q906" i="8"/>
  <c r="K907" i="8"/>
  <c r="N907" i="8"/>
  <c r="O907" i="8"/>
  <c r="L907" i="8"/>
  <c r="M907" i="8"/>
  <c r="P907" i="8"/>
  <c r="Q907" i="8"/>
  <c r="K908" i="8"/>
  <c r="N908" i="8"/>
  <c r="O908" i="8"/>
  <c r="L908" i="8"/>
  <c r="M908" i="8"/>
  <c r="P908" i="8"/>
  <c r="Q908" i="8"/>
  <c r="K909" i="8"/>
  <c r="N909" i="8"/>
  <c r="O909" i="8"/>
  <c r="L909" i="8"/>
  <c r="M909" i="8"/>
  <c r="P909" i="8"/>
  <c r="Q909" i="8"/>
  <c r="K910" i="8"/>
  <c r="N910" i="8"/>
  <c r="O910" i="8"/>
  <c r="L910" i="8"/>
  <c r="M910" i="8"/>
  <c r="P910" i="8"/>
  <c r="Q910" i="8"/>
  <c r="K911" i="8"/>
  <c r="N911" i="8"/>
  <c r="O911" i="8"/>
  <c r="L911" i="8"/>
  <c r="M911" i="8"/>
  <c r="P911" i="8"/>
  <c r="Q911" i="8"/>
  <c r="K912" i="8"/>
  <c r="N912" i="8"/>
  <c r="O912" i="8"/>
  <c r="L912" i="8"/>
  <c r="M912" i="8"/>
  <c r="P912" i="8"/>
  <c r="Q912" i="8"/>
  <c r="K913" i="8"/>
  <c r="N913" i="8"/>
  <c r="O913" i="8"/>
  <c r="L913" i="8"/>
  <c r="M913" i="8"/>
  <c r="P913" i="8"/>
  <c r="Q913" i="8"/>
  <c r="K914" i="8"/>
  <c r="N914" i="8"/>
  <c r="O914" i="8"/>
  <c r="L914" i="8"/>
  <c r="M914" i="8"/>
  <c r="P914" i="8"/>
  <c r="Q914" i="8"/>
  <c r="K915" i="8"/>
  <c r="N915" i="8"/>
  <c r="O915" i="8"/>
  <c r="L915" i="8"/>
  <c r="M915" i="8"/>
  <c r="P915" i="8"/>
  <c r="Q915" i="8"/>
  <c r="K916" i="8"/>
  <c r="N916" i="8"/>
  <c r="O916" i="8"/>
  <c r="L916" i="8"/>
  <c r="M916" i="8"/>
  <c r="P916" i="8"/>
  <c r="Q916" i="8"/>
  <c r="K917" i="8"/>
  <c r="N917" i="8"/>
  <c r="O917" i="8"/>
  <c r="L917" i="8"/>
  <c r="M917" i="8"/>
  <c r="P917" i="8"/>
  <c r="Q917" i="8"/>
  <c r="K918" i="8"/>
  <c r="N918" i="8"/>
  <c r="O918" i="8"/>
  <c r="L918" i="8"/>
  <c r="M918" i="8"/>
  <c r="P918" i="8"/>
  <c r="Q918" i="8"/>
  <c r="K919" i="8"/>
  <c r="N919" i="8"/>
  <c r="O919" i="8"/>
  <c r="L919" i="8"/>
  <c r="M919" i="8"/>
  <c r="P919" i="8"/>
  <c r="Q919" i="8"/>
  <c r="K920" i="8"/>
  <c r="N920" i="8"/>
  <c r="O920" i="8"/>
  <c r="L920" i="8"/>
  <c r="M920" i="8"/>
  <c r="P920" i="8"/>
  <c r="Q920" i="8"/>
  <c r="K921" i="8"/>
  <c r="N921" i="8"/>
  <c r="O921" i="8"/>
  <c r="L921" i="8"/>
  <c r="M921" i="8"/>
  <c r="P921" i="8"/>
  <c r="Q921" i="8"/>
  <c r="K922" i="8"/>
  <c r="N922" i="8"/>
  <c r="O922" i="8"/>
  <c r="L922" i="8"/>
  <c r="M922" i="8"/>
  <c r="P922" i="8"/>
  <c r="Q922" i="8"/>
  <c r="K923" i="8"/>
  <c r="N923" i="8"/>
  <c r="O923" i="8"/>
  <c r="L923" i="8"/>
  <c r="M923" i="8"/>
  <c r="P923" i="8"/>
  <c r="Q923" i="8"/>
  <c r="K924" i="8"/>
  <c r="N924" i="8"/>
  <c r="O924" i="8"/>
  <c r="L924" i="8"/>
  <c r="M924" i="8"/>
  <c r="P924" i="8"/>
  <c r="Q924" i="8"/>
  <c r="K925" i="8"/>
  <c r="N925" i="8"/>
  <c r="O925" i="8"/>
  <c r="L925" i="8"/>
  <c r="M925" i="8"/>
  <c r="P925" i="8"/>
  <c r="Q925" i="8"/>
  <c r="K926" i="8"/>
  <c r="N926" i="8"/>
  <c r="O926" i="8"/>
  <c r="L926" i="8"/>
  <c r="M926" i="8"/>
  <c r="P926" i="8"/>
  <c r="Q926" i="8"/>
  <c r="K927" i="8"/>
  <c r="N927" i="8"/>
  <c r="O927" i="8"/>
  <c r="L927" i="8"/>
  <c r="M927" i="8"/>
  <c r="P927" i="8"/>
  <c r="Q927" i="8"/>
  <c r="K928" i="8"/>
  <c r="N928" i="8"/>
  <c r="O928" i="8"/>
  <c r="L928" i="8"/>
  <c r="M928" i="8"/>
  <c r="P928" i="8"/>
  <c r="Q928" i="8"/>
  <c r="K929" i="8"/>
  <c r="N929" i="8"/>
  <c r="O929" i="8"/>
  <c r="L929" i="8"/>
  <c r="M929" i="8"/>
  <c r="P929" i="8"/>
  <c r="Q929" i="8"/>
  <c r="K930" i="8"/>
  <c r="N930" i="8"/>
  <c r="O930" i="8"/>
  <c r="L930" i="8"/>
  <c r="M930" i="8"/>
  <c r="P930" i="8"/>
  <c r="Q930" i="8"/>
  <c r="K931" i="8"/>
  <c r="N931" i="8"/>
  <c r="O931" i="8"/>
  <c r="L931" i="8"/>
  <c r="M931" i="8"/>
  <c r="P931" i="8"/>
  <c r="Q931" i="8"/>
  <c r="K932" i="8"/>
  <c r="N932" i="8"/>
  <c r="O932" i="8"/>
  <c r="L932" i="8"/>
  <c r="M932" i="8"/>
  <c r="P932" i="8"/>
  <c r="Q932" i="8"/>
  <c r="K933" i="8"/>
  <c r="N933" i="8"/>
  <c r="O933" i="8"/>
  <c r="L933" i="8"/>
  <c r="M933" i="8"/>
  <c r="P933" i="8"/>
  <c r="Q933" i="8"/>
  <c r="K934" i="8"/>
  <c r="N934" i="8"/>
  <c r="O934" i="8"/>
  <c r="L934" i="8"/>
  <c r="M934" i="8"/>
  <c r="P934" i="8"/>
  <c r="Q934" i="8"/>
  <c r="K935" i="8"/>
  <c r="N935" i="8"/>
  <c r="O935" i="8"/>
  <c r="L935" i="8"/>
  <c r="M935" i="8"/>
  <c r="P935" i="8"/>
  <c r="Q935" i="8"/>
  <c r="K936" i="8"/>
  <c r="N936" i="8"/>
  <c r="O936" i="8"/>
  <c r="L936" i="8"/>
  <c r="M936" i="8"/>
  <c r="P936" i="8"/>
  <c r="Q936" i="8"/>
  <c r="K937" i="8"/>
  <c r="N937" i="8"/>
  <c r="O937" i="8"/>
  <c r="L937" i="8"/>
  <c r="M937" i="8"/>
  <c r="P937" i="8"/>
  <c r="Q937" i="8"/>
  <c r="K938" i="8"/>
  <c r="N938" i="8"/>
  <c r="O938" i="8"/>
  <c r="L938" i="8"/>
  <c r="M938" i="8"/>
  <c r="P938" i="8"/>
  <c r="Q938" i="8"/>
  <c r="K939" i="8"/>
  <c r="N939" i="8"/>
  <c r="O939" i="8"/>
  <c r="L939" i="8"/>
  <c r="M939" i="8"/>
  <c r="P939" i="8"/>
  <c r="Q939" i="8"/>
  <c r="K940" i="8"/>
  <c r="N940" i="8"/>
  <c r="O940" i="8"/>
  <c r="L940" i="8"/>
  <c r="M940" i="8"/>
  <c r="P940" i="8"/>
  <c r="Q940" i="8"/>
  <c r="K941" i="8"/>
  <c r="N941" i="8"/>
  <c r="O941" i="8"/>
  <c r="L941" i="8"/>
  <c r="M941" i="8"/>
  <c r="P941" i="8"/>
  <c r="Q941" i="8"/>
  <c r="K942" i="8"/>
  <c r="N942" i="8"/>
  <c r="O942" i="8"/>
  <c r="L942" i="8"/>
  <c r="M942" i="8"/>
  <c r="P942" i="8"/>
  <c r="Q942" i="8"/>
  <c r="K943" i="8"/>
  <c r="N943" i="8"/>
  <c r="O943" i="8"/>
  <c r="L943" i="8"/>
  <c r="M943" i="8"/>
  <c r="P943" i="8"/>
  <c r="Q943" i="8"/>
  <c r="K944" i="8"/>
  <c r="N944" i="8"/>
  <c r="O944" i="8"/>
  <c r="L944" i="8"/>
  <c r="M944" i="8"/>
  <c r="P944" i="8"/>
  <c r="Q944" i="8"/>
  <c r="K945" i="8"/>
  <c r="N945" i="8"/>
  <c r="O945" i="8"/>
  <c r="L945" i="8"/>
  <c r="M945" i="8"/>
  <c r="P945" i="8"/>
  <c r="Q945" i="8"/>
  <c r="K946" i="8"/>
  <c r="N946" i="8"/>
  <c r="O946" i="8"/>
  <c r="L946" i="8"/>
  <c r="M946" i="8"/>
  <c r="P946" i="8"/>
  <c r="Q946" i="8"/>
  <c r="K947" i="8"/>
  <c r="N947" i="8"/>
  <c r="O947" i="8"/>
  <c r="L947" i="8"/>
  <c r="M947" i="8"/>
  <c r="P947" i="8"/>
  <c r="Q947" i="8"/>
  <c r="K948" i="8"/>
  <c r="N948" i="8"/>
  <c r="O948" i="8"/>
  <c r="L948" i="8"/>
  <c r="M948" i="8"/>
  <c r="P948" i="8"/>
  <c r="Q948" i="8"/>
  <c r="K949" i="8"/>
  <c r="N949" i="8"/>
  <c r="O949" i="8"/>
  <c r="L949" i="8"/>
  <c r="M949" i="8"/>
  <c r="P949" i="8"/>
  <c r="Q949" i="8"/>
  <c r="K950" i="8"/>
  <c r="N950" i="8"/>
  <c r="O950" i="8"/>
  <c r="L950" i="8"/>
  <c r="M950" i="8"/>
  <c r="P950" i="8"/>
  <c r="Q950" i="8"/>
  <c r="K951" i="8"/>
  <c r="N951" i="8"/>
  <c r="O951" i="8"/>
  <c r="L951" i="8"/>
  <c r="M951" i="8"/>
  <c r="P951" i="8"/>
  <c r="Q951" i="8"/>
  <c r="K952" i="8"/>
  <c r="N952" i="8"/>
  <c r="O952" i="8"/>
  <c r="L952" i="8"/>
  <c r="M952" i="8"/>
  <c r="P952" i="8"/>
  <c r="Q952" i="8"/>
  <c r="K953" i="8"/>
  <c r="N953" i="8"/>
  <c r="O953" i="8"/>
  <c r="L953" i="8"/>
  <c r="M953" i="8"/>
  <c r="P953" i="8"/>
  <c r="Q953" i="8"/>
  <c r="K954" i="8"/>
  <c r="N954" i="8"/>
  <c r="O954" i="8"/>
  <c r="L954" i="8"/>
  <c r="M954" i="8"/>
  <c r="P954" i="8"/>
  <c r="Q954" i="8"/>
  <c r="K955" i="8"/>
  <c r="N955" i="8"/>
  <c r="O955" i="8"/>
  <c r="L955" i="8"/>
  <c r="M955" i="8"/>
  <c r="P955" i="8"/>
  <c r="Q955" i="8"/>
  <c r="K956" i="8"/>
  <c r="N956" i="8"/>
  <c r="O956" i="8"/>
  <c r="L956" i="8"/>
  <c r="M956" i="8"/>
  <c r="P956" i="8"/>
  <c r="Q956" i="8"/>
  <c r="K957" i="8"/>
  <c r="N957" i="8"/>
  <c r="O957" i="8"/>
  <c r="L957" i="8"/>
  <c r="M957" i="8"/>
  <c r="P957" i="8"/>
  <c r="Q957" i="8"/>
  <c r="K958" i="8"/>
  <c r="N958" i="8"/>
  <c r="O958" i="8"/>
  <c r="L958" i="8"/>
  <c r="M958" i="8"/>
  <c r="P958" i="8"/>
  <c r="Q958" i="8"/>
  <c r="K959" i="8"/>
  <c r="N959" i="8"/>
  <c r="O959" i="8"/>
  <c r="L959" i="8"/>
  <c r="M959" i="8"/>
  <c r="P959" i="8"/>
  <c r="Q959" i="8"/>
  <c r="K960" i="8"/>
  <c r="N960" i="8"/>
  <c r="O960" i="8"/>
  <c r="L960" i="8"/>
  <c r="M960" i="8"/>
  <c r="P960" i="8"/>
  <c r="Q960" i="8"/>
  <c r="K961" i="8"/>
  <c r="N961" i="8"/>
  <c r="O961" i="8"/>
  <c r="L961" i="8"/>
  <c r="M961" i="8"/>
  <c r="P961" i="8"/>
  <c r="Q961" i="8"/>
  <c r="K962" i="8"/>
  <c r="N962" i="8"/>
  <c r="O962" i="8"/>
  <c r="L962" i="8"/>
  <c r="M962" i="8"/>
  <c r="P962" i="8"/>
  <c r="Q962" i="8"/>
  <c r="K963" i="8"/>
  <c r="N963" i="8"/>
  <c r="O963" i="8"/>
  <c r="L963" i="8"/>
  <c r="M963" i="8"/>
  <c r="P963" i="8"/>
  <c r="Q963" i="8"/>
  <c r="K964" i="8"/>
  <c r="N964" i="8"/>
  <c r="O964" i="8"/>
  <c r="L964" i="8"/>
  <c r="M964" i="8"/>
  <c r="P964" i="8"/>
  <c r="Q964" i="8"/>
  <c r="K965" i="8"/>
  <c r="N965" i="8"/>
  <c r="O965" i="8"/>
  <c r="L965" i="8"/>
  <c r="M965" i="8"/>
  <c r="P965" i="8"/>
  <c r="Q965" i="8"/>
  <c r="K966" i="8"/>
  <c r="N966" i="8"/>
  <c r="O966" i="8"/>
  <c r="L966" i="8"/>
  <c r="M966" i="8"/>
  <c r="P966" i="8"/>
  <c r="Q966" i="8"/>
  <c r="K967" i="8"/>
  <c r="N967" i="8"/>
  <c r="O967" i="8"/>
  <c r="L967" i="8"/>
  <c r="M967" i="8"/>
  <c r="P967" i="8"/>
  <c r="Q967" i="8"/>
  <c r="K968" i="8"/>
  <c r="N968" i="8"/>
  <c r="O968" i="8"/>
  <c r="L968" i="8"/>
  <c r="M968" i="8"/>
  <c r="P968" i="8"/>
  <c r="Q968" i="8"/>
  <c r="K969" i="8"/>
  <c r="N969" i="8"/>
  <c r="O969" i="8"/>
  <c r="L969" i="8"/>
  <c r="M969" i="8"/>
  <c r="P969" i="8"/>
  <c r="Q969" i="8"/>
  <c r="K970" i="8"/>
  <c r="N970" i="8"/>
  <c r="O970" i="8"/>
  <c r="L970" i="8"/>
  <c r="M970" i="8"/>
  <c r="P970" i="8"/>
  <c r="Q970" i="8"/>
  <c r="K971" i="8"/>
  <c r="N971" i="8"/>
  <c r="O971" i="8"/>
  <c r="L971" i="8"/>
  <c r="M971" i="8"/>
  <c r="P971" i="8"/>
  <c r="Q971" i="8"/>
  <c r="K972" i="8"/>
  <c r="N972" i="8"/>
  <c r="O972" i="8"/>
  <c r="L972" i="8"/>
  <c r="M972" i="8"/>
  <c r="P972" i="8"/>
  <c r="Q972" i="8"/>
  <c r="K973" i="8"/>
  <c r="N973" i="8"/>
  <c r="O973" i="8"/>
  <c r="L973" i="8"/>
  <c r="M973" i="8"/>
  <c r="P973" i="8"/>
  <c r="Q973" i="8"/>
  <c r="K974" i="8"/>
  <c r="N974" i="8"/>
  <c r="O974" i="8"/>
  <c r="L974" i="8"/>
  <c r="M974" i="8"/>
  <c r="P974" i="8"/>
  <c r="Q974" i="8"/>
  <c r="K975" i="8"/>
  <c r="N975" i="8"/>
  <c r="O975" i="8"/>
  <c r="L975" i="8"/>
  <c r="M975" i="8"/>
  <c r="P975" i="8"/>
  <c r="Q975" i="8"/>
  <c r="K976" i="8"/>
  <c r="N976" i="8"/>
  <c r="O976" i="8"/>
  <c r="L976" i="8"/>
  <c r="M976" i="8"/>
  <c r="P976" i="8"/>
  <c r="Q976" i="8"/>
  <c r="K977" i="8"/>
  <c r="N977" i="8"/>
  <c r="O977" i="8"/>
  <c r="L977" i="8"/>
  <c r="M977" i="8"/>
  <c r="P977" i="8"/>
  <c r="Q977" i="8"/>
  <c r="K978" i="8"/>
  <c r="N978" i="8"/>
  <c r="O978" i="8"/>
  <c r="L978" i="8"/>
  <c r="M978" i="8"/>
  <c r="P978" i="8"/>
  <c r="Q978" i="8"/>
  <c r="K979" i="8"/>
  <c r="N979" i="8"/>
  <c r="O979" i="8"/>
  <c r="L979" i="8"/>
  <c r="M979" i="8"/>
  <c r="P979" i="8"/>
  <c r="Q979" i="8"/>
  <c r="K980" i="8"/>
  <c r="N980" i="8"/>
  <c r="O980" i="8"/>
  <c r="L980" i="8"/>
  <c r="M980" i="8"/>
  <c r="P980" i="8"/>
  <c r="Q980" i="8"/>
  <c r="K981" i="8"/>
  <c r="N981" i="8"/>
  <c r="O981" i="8"/>
  <c r="L981" i="8"/>
  <c r="M981" i="8"/>
  <c r="P981" i="8"/>
  <c r="Q981" i="8"/>
  <c r="K982" i="8"/>
  <c r="N982" i="8"/>
  <c r="O982" i="8"/>
  <c r="L982" i="8"/>
  <c r="M982" i="8"/>
  <c r="P982" i="8"/>
  <c r="Q982" i="8"/>
  <c r="K983" i="8"/>
  <c r="N983" i="8"/>
  <c r="O983" i="8"/>
  <c r="L983" i="8"/>
  <c r="M983" i="8"/>
  <c r="P983" i="8"/>
  <c r="Q983" i="8"/>
  <c r="K984" i="8"/>
  <c r="N984" i="8"/>
  <c r="O984" i="8"/>
  <c r="L984" i="8"/>
  <c r="M984" i="8"/>
  <c r="P984" i="8"/>
  <c r="Q984" i="8"/>
  <c r="K985" i="8"/>
  <c r="N985" i="8"/>
  <c r="O985" i="8"/>
  <c r="L985" i="8"/>
  <c r="M985" i="8"/>
  <c r="P985" i="8"/>
  <c r="Q985" i="8"/>
  <c r="K986" i="8"/>
  <c r="N986" i="8"/>
  <c r="O986" i="8"/>
  <c r="L986" i="8"/>
  <c r="M986" i="8"/>
  <c r="P986" i="8"/>
  <c r="Q986" i="8"/>
  <c r="K987" i="8"/>
  <c r="N987" i="8"/>
  <c r="O987" i="8"/>
  <c r="L987" i="8"/>
  <c r="M987" i="8"/>
  <c r="P987" i="8"/>
  <c r="Q987" i="8"/>
  <c r="K988" i="8"/>
  <c r="N988" i="8"/>
  <c r="O988" i="8"/>
  <c r="L988" i="8"/>
  <c r="M988" i="8"/>
  <c r="P988" i="8"/>
  <c r="Q988" i="8"/>
  <c r="K989" i="8"/>
  <c r="N989" i="8"/>
  <c r="O989" i="8"/>
  <c r="L989" i="8"/>
  <c r="M989" i="8"/>
  <c r="P989" i="8"/>
  <c r="Q989" i="8"/>
  <c r="K990" i="8"/>
  <c r="N990" i="8"/>
  <c r="O990" i="8"/>
  <c r="L990" i="8"/>
  <c r="M990" i="8"/>
  <c r="P990" i="8"/>
  <c r="Q990" i="8"/>
  <c r="K991" i="8"/>
  <c r="N991" i="8"/>
  <c r="O991" i="8"/>
  <c r="L991" i="8"/>
  <c r="M991" i="8"/>
  <c r="P991" i="8"/>
  <c r="Q991" i="8"/>
  <c r="K992" i="8"/>
  <c r="N992" i="8"/>
  <c r="O992" i="8"/>
  <c r="L992" i="8"/>
  <c r="M992" i="8"/>
  <c r="P992" i="8"/>
  <c r="Q992" i="8"/>
  <c r="K993" i="8"/>
  <c r="N993" i="8"/>
  <c r="O993" i="8"/>
  <c r="L993" i="8"/>
  <c r="M993" i="8"/>
  <c r="P993" i="8"/>
  <c r="Q993" i="8"/>
  <c r="K994" i="8"/>
  <c r="N994" i="8"/>
  <c r="O994" i="8"/>
  <c r="L994" i="8"/>
  <c r="M994" i="8"/>
  <c r="P994" i="8"/>
  <c r="Q994" i="8"/>
  <c r="K995" i="8"/>
  <c r="N995" i="8"/>
  <c r="O995" i="8"/>
  <c r="L995" i="8"/>
  <c r="M995" i="8"/>
  <c r="P995" i="8"/>
  <c r="Q995" i="8"/>
  <c r="K996" i="8"/>
  <c r="N996" i="8"/>
  <c r="O996" i="8"/>
  <c r="L996" i="8"/>
  <c r="M996" i="8"/>
  <c r="P996" i="8"/>
  <c r="Q996" i="8"/>
  <c r="K997" i="8"/>
  <c r="N997" i="8"/>
  <c r="O997" i="8"/>
  <c r="L997" i="8"/>
  <c r="M997" i="8"/>
  <c r="P997" i="8"/>
  <c r="Q997" i="8"/>
  <c r="K998" i="8"/>
  <c r="N998" i="8"/>
  <c r="O998" i="8"/>
  <c r="L998" i="8"/>
  <c r="M998" i="8"/>
  <c r="P998" i="8"/>
  <c r="Q998" i="8"/>
  <c r="K999" i="8"/>
  <c r="N999" i="8"/>
  <c r="O999" i="8"/>
  <c r="L999" i="8"/>
  <c r="M999" i="8"/>
  <c r="P999" i="8"/>
  <c r="Q999" i="8"/>
  <c r="K1000" i="8"/>
  <c r="N1000" i="8"/>
  <c r="O1000" i="8"/>
  <c r="L1000" i="8"/>
  <c r="M1000" i="8"/>
  <c r="P1000" i="8"/>
  <c r="Q1000" i="8"/>
  <c r="K1001" i="8"/>
  <c r="N1001" i="8"/>
  <c r="O1001" i="8"/>
  <c r="L1001" i="8"/>
  <c r="M1001" i="8"/>
  <c r="P1001" i="8"/>
  <c r="Q1001" i="8"/>
  <c r="K1002" i="8"/>
  <c r="N1002" i="8"/>
  <c r="O1002" i="8"/>
  <c r="L1002" i="8"/>
  <c r="M1002" i="8"/>
  <c r="P1002" i="8"/>
  <c r="Q1002" i="8"/>
  <c r="K1003" i="8"/>
  <c r="N1003" i="8"/>
  <c r="O1003" i="8"/>
  <c r="L1003" i="8"/>
  <c r="M1003" i="8"/>
  <c r="P1003" i="8"/>
  <c r="Q1003" i="8"/>
  <c r="K1004" i="8"/>
  <c r="N1004" i="8"/>
  <c r="O1004" i="8"/>
  <c r="L1004" i="8"/>
  <c r="M1004" i="8"/>
  <c r="P1004" i="8"/>
  <c r="Q1004" i="8"/>
  <c r="K1005" i="8"/>
  <c r="N1005" i="8"/>
  <c r="O1005" i="8"/>
  <c r="L1005" i="8"/>
  <c r="M1005" i="8"/>
  <c r="P1005" i="8"/>
  <c r="Q1005" i="8"/>
  <c r="K1006" i="8"/>
  <c r="N1006" i="8"/>
  <c r="O1006" i="8"/>
  <c r="L1006" i="8"/>
  <c r="M1006" i="8"/>
  <c r="P1006" i="8"/>
  <c r="Q1006" i="8"/>
  <c r="K1007" i="8"/>
  <c r="N1007" i="8"/>
  <c r="O1007" i="8"/>
  <c r="L1007" i="8"/>
  <c r="M1007" i="8"/>
  <c r="P1007" i="8"/>
  <c r="Q1007" i="8"/>
  <c r="K1008" i="8"/>
  <c r="N1008" i="8"/>
  <c r="O1008" i="8"/>
  <c r="L1008" i="8"/>
  <c r="M1008" i="8"/>
  <c r="P1008" i="8"/>
  <c r="Q1008" i="8"/>
  <c r="K1009" i="8"/>
  <c r="N1009" i="8"/>
  <c r="O1009" i="8"/>
  <c r="L1009" i="8"/>
  <c r="M1009" i="8"/>
  <c r="P1009" i="8"/>
  <c r="Q1009" i="8"/>
  <c r="K1010" i="8"/>
  <c r="N1010" i="8"/>
  <c r="O1010" i="8"/>
  <c r="L1010" i="8"/>
  <c r="M1010" i="8"/>
  <c r="P1010" i="8"/>
  <c r="Q1010" i="8"/>
  <c r="K1011" i="8"/>
  <c r="N1011" i="8"/>
  <c r="O1011" i="8"/>
  <c r="L1011" i="8"/>
  <c r="M1011" i="8"/>
  <c r="P1011" i="8"/>
  <c r="Q1011" i="8"/>
  <c r="K1012" i="8"/>
  <c r="N1012" i="8"/>
  <c r="O1012" i="8"/>
  <c r="L1012" i="8"/>
  <c r="M1012" i="8"/>
  <c r="P1012" i="8"/>
  <c r="Q1012" i="8"/>
  <c r="K1013" i="8"/>
  <c r="N1013" i="8"/>
  <c r="O1013" i="8"/>
  <c r="L1013" i="8"/>
  <c r="M1013" i="8"/>
  <c r="P1013" i="8"/>
  <c r="Q1013" i="8"/>
  <c r="K1014" i="8"/>
  <c r="N1014" i="8"/>
  <c r="O1014" i="8"/>
  <c r="L1014" i="8"/>
  <c r="M1014" i="8"/>
  <c r="P1014" i="8"/>
  <c r="Q1014" i="8"/>
  <c r="K1015" i="8"/>
  <c r="N1015" i="8"/>
  <c r="O1015" i="8"/>
  <c r="L1015" i="8"/>
  <c r="M1015" i="8"/>
  <c r="P1015" i="8"/>
  <c r="Q1015" i="8"/>
  <c r="K1016" i="8"/>
  <c r="N1016" i="8"/>
  <c r="O1016" i="8"/>
  <c r="L1016" i="8"/>
  <c r="M1016" i="8"/>
  <c r="P1016" i="8"/>
  <c r="Q1016" i="8"/>
  <c r="K1017" i="8"/>
  <c r="N1017" i="8"/>
  <c r="O1017" i="8"/>
  <c r="L1017" i="8"/>
  <c r="M1017" i="8"/>
  <c r="P1017" i="8"/>
  <c r="Q1017" i="8"/>
  <c r="K1018" i="8"/>
  <c r="N1018" i="8"/>
  <c r="O1018" i="8"/>
  <c r="L1018" i="8"/>
  <c r="M1018" i="8"/>
  <c r="P1018" i="8"/>
  <c r="Q1018" i="8"/>
  <c r="K1019" i="8"/>
  <c r="N1019" i="8"/>
  <c r="O1019" i="8"/>
  <c r="L1019" i="8"/>
  <c r="M1019" i="8"/>
  <c r="P1019" i="8"/>
  <c r="Q1019" i="8"/>
  <c r="K1020" i="8"/>
  <c r="N1020" i="8"/>
  <c r="O1020" i="8"/>
  <c r="L1020" i="8"/>
  <c r="M1020" i="8"/>
  <c r="P1020" i="8"/>
  <c r="Q1020" i="8"/>
  <c r="K1021" i="8"/>
  <c r="N1021" i="8"/>
  <c r="O1021" i="8"/>
  <c r="L1021" i="8"/>
  <c r="M1021" i="8"/>
  <c r="P1021" i="8"/>
  <c r="Q1021" i="8"/>
  <c r="K1022" i="8"/>
  <c r="N1022" i="8"/>
  <c r="O1022" i="8"/>
  <c r="L1022" i="8"/>
  <c r="M1022" i="8"/>
  <c r="P1022" i="8"/>
  <c r="Q1022" i="8"/>
  <c r="K1023" i="8"/>
  <c r="N1023" i="8"/>
  <c r="O1023" i="8"/>
  <c r="L1023" i="8"/>
  <c r="M1023" i="8"/>
  <c r="P1023" i="8"/>
  <c r="Q1023" i="8"/>
  <c r="K1024" i="8"/>
  <c r="N1024" i="8"/>
  <c r="O1024" i="8"/>
  <c r="L1024" i="8"/>
  <c r="M1024" i="8"/>
  <c r="P1024" i="8"/>
  <c r="Q1024" i="8"/>
  <c r="K1025" i="8"/>
  <c r="N1025" i="8"/>
  <c r="O1025" i="8"/>
  <c r="L1025" i="8"/>
  <c r="M1025" i="8"/>
  <c r="P1025" i="8"/>
  <c r="Q1025" i="8"/>
  <c r="K1026" i="8"/>
  <c r="N1026" i="8"/>
  <c r="O1026" i="8"/>
  <c r="L1026" i="8"/>
  <c r="M1026" i="8"/>
  <c r="P1026" i="8"/>
  <c r="Q1026" i="8"/>
  <c r="K1027" i="8"/>
  <c r="N1027" i="8"/>
  <c r="O1027" i="8"/>
  <c r="L1027" i="8"/>
  <c r="M1027" i="8"/>
  <c r="P1027" i="8"/>
  <c r="Q1027" i="8"/>
  <c r="K1028" i="8"/>
  <c r="N1028" i="8"/>
  <c r="O1028" i="8"/>
  <c r="L1028" i="8"/>
  <c r="M1028" i="8"/>
  <c r="P1028" i="8"/>
  <c r="Q1028" i="8"/>
  <c r="K1029" i="8"/>
  <c r="N1029" i="8"/>
  <c r="O1029" i="8"/>
  <c r="L1029" i="8"/>
  <c r="M1029" i="8"/>
  <c r="P1029" i="8"/>
  <c r="Q1029" i="8"/>
  <c r="K1030" i="8"/>
  <c r="N1030" i="8"/>
  <c r="O1030" i="8"/>
  <c r="L1030" i="8"/>
  <c r="M1030" i="8"/>
  <c r="P1030" i="8"/>
  <c r="Q1030" i="8"/>
  <c r="K1031" i="8"/>
  <c r="N1031" i="8"/>
  <c r="O1031" i="8"/>
  <c r="L1031" i="8"/>
  <c r="M1031" i="8"/>
  <c r="P1031" i="8"/>
  <c r="Q1031" i="8"/>
  <c r="K1032" i="8"/>
  <c r="N1032" i="8"/>
  <c r="O1032" i="8"/>
  <c r="L1032" i="8"/>
  <c r="M1032" i="8"/>
  <c r="P1032" i="8"/>
  <c r="Q1032" i="8"/>
  <c r="K1033" i="8"/>
  <c r="N1033" i="8"/>
  <c r="O1033" i="8"/>
  <c r="L1033" i="8"/>
  <c r="M1033" i="8"/>
  <c r="P1033" i="8"/>
  <c r="Q1033" i="8"/>
  <c r="K1034" i="8"/>
  <c r="N1034" i="8"/>
  <c r="O1034" i="8"/>
  <c r="L1034" i="8"/>
  <c r="M1034" i="8"/>
  <c r="P1034" i="8"/>
  <c r="Q1034" i="8"/>
  <c r="K1035" i="8"/>
  <c r="N1035" i="8"/>
  <c r="O1035" i="8"/>
  <c r="L1035" i="8"/>
  <c r="M1035" i="8"/>
  <c r="P1035" i="8"/>
  <c r="Q1035" i="8"/>
  <c r="K1036" i="8"/>
  <c r="N1036" i="8"/>
  <c r="O1036" i="8"/>
  <c r="L1036" i="8"/>
  <c r="M1036" i="8"/>
  <c r="P1036" i="8"/>
  <c r="Q1036" i="8"/>
  <c r="K1037" i="8"/>
  <c r="N1037" i="8"/>
  <c r="O1037" i="8"/>
  <c r="L1037" i="8"/>
  <c r="M1037" i="8"/>
  <c r="P1037" i="8"/>
  <c r="Q1037" i="8"/>
  <c r="K1038" i="8"/>
  <c r="N1038" i="8"/>
  <c r="O1038" i="8"/>
  <c r="L1038" i="8"/>
  <c r="M1038" i="8"/>
  <c r="P1038" i="8"/>
  <c r="Q1038" i="8"/>
  <c r="K1039" i="8"/>
  <c r="N1039" i="8"/>
  <c r="O1039" i="8"/>
  <c r="L1039" i="8"/>
  <c r="M1039" i="8"/>
  <c r="P1039" i="8"/>
  <c r="Q1039" i="8"/>
  <c r="K1040" i="8"/>
  <c r="N1040" i="8"/>
  <c r="O1040" i="8"/>
  <c r="L1040" i="8"/>
  <c r="M1040" i="8"/>
  <c r="P1040" i="8"/>
  <c r="Q1040" i="8"/>
  <c r="K1041" i="8"/>
  <c r="N1041" i="8"/>
  <c r="O1041" i="8"/>
  <c r="L1041" i="8"/>
  <c r="M1041" i="8"/>
  <c r="P1041" i="8"/>
  <c r="Q1041" i="8"/>
  <c r="K1042" i="8"/>
  <c r="N1042" i="8"/>
  <c r="O1042" i="8"/>
  <c r="L1042" i="8"/>
  <c r="M1042" i="8"/>
  <c r="P1042" i="8"/>
  <c r="Q1042" i="8"/>
  <c r="K1043" i="8"/>
  <c r="N1043" i="8"/>
  <c r="O1043" i="8"/>
  <c r="L1043" i="8"/>
  <c r="M1043" i="8"/>
  <c r="P1043" i="8"/>
  <c r="Q1043" i="8"/>
  <c r="K1044" i="8"/>
  <c r="N1044" i="8"/>
  <c r="O1044" i="8"/>
  <c r="L1044" i="8"/>
  <c r="M1044" i="8"/>
  <c r="P1044" i="8"/>
  <c r="Q1044" i="8"/>
  <c r="K1045" i="8"/>
  <c r="N1045" i="8"/>
  <c r="O1045" i="8"/>
  <c r="L1045" i="8"/>
  <c r="M1045" i="8"/>
  <c r="P1045" i="8"/>
  <c r="Q1045" i="8"/>
  <c r="K1046" i="8"/>
  <c r="N1046" i="8"/>
  <c r="O1046" i="8"/>
  <c r="L1046" i="8"/>
  <c r="M1046" i="8"/>
  <c r="P1046" i="8"/>
  <c r="Q1046" i="8"/>
  <c r="K1047" i="8"/>
  <c r="N1047" i="8"/>
  <c r="O1047" i="8"/>
  <c r="L1047" i="8"/>
  <c r="M1047" i="8"/>
  <c r="P1047" i="8"/>
  <c r="Q1047" i="8"/>
  <c r="K1048" i="8"/>
  <c r="N1048" i="8"/>
  <c r="O1048" i="8"/>
  <c r="L1048" i="8"/>
  <c r="M1048" i="8"/>
  <c r="P1048" i="8"/>
  <c r="Q1048" i="8"/>
  <c r="K1049" i="8"/>
  <c r="N1049" i="8"/>
  <c r="O1049" i="8"/>
  <c r="L1049" i="8"/>
  <c r="M1049" i="8"/>
  <c r="P1049" i="8"/>
  <c r="Q1049" i="8"/>
  <c r="K1050" i="8"/>
  <c r="N1050" i="8"/>
  <c r="O1050" i="8"/>
  <c r="L1050" i="8"/>
  <c r="M1050" i="8"/>
  <c r="P1050" i="8"/>
  <c r="Q1050" i="8"/>
  <c r="K1051" i="8"/>
  <c r="N1051" i="8"/>
  <c r="O1051" i="8"/>
  <c r="L1051" i="8"/>
  <c r="M1051" i="8"/>
  <c r="P1051" i="8"/>
  <c r="Q1051" i="8"/>
  <c r="K1052" i="8"/>
  <c r="N1052" i="8"/>
  <c r="O1052" i="8"/>
  <c r="L1052" i="8"/>
  <c r="M1052" i="8"/>
  <c r="P1052" i="8"/>
  <c r="Q1052" i="8"/>
  <c r="K1053" i="8"/>
  <c r="N1053" i="8"/>
  <c r="O1053" i="8"/>
  <c r="L1053" i="8"/>
  <c r="M1053" i="8"/>
  <c r="P1053" i="8"/>
  <c r="Q1053" i="8"/>
  <c r="K1054" i="8"/>
  <c r="N1054" i="8"/>
  <c r="O1054" i="8"/>
  <c r="L1054" i="8"/>
  <c r="M1054" i="8"/>
  <c r="P1054" i="8"/>
  <c r="Q1054" i="8"/>
  <c r="K1055" i="8"/>
  <c r="N1055" i="8"/>
  <c r="O1055" i="8"/>
  <c r="L1055" i="8"/>
  <c r="M1055" i="8"/>
  <c r="P1055" i="8"/>
  <c r="Q1055" i="8"/>
  <c r="K1056" i="8"/>
  <c r="N1056" i="8"/>
  <c r="O1056" i="8"/>
  <c r="L1056" i="8"/>
  <c r="M1056" i="8"/>
  <c r="P1056" i="8"/>
  <c r="Q1056" i="8"/>
  <c r="K1057" i="8"/>
  <c r="N1057" i="8"/>
  <c r="O1057" i="8"/>
  <c r="L1057" i="8"/>
  <c r="M1057" i="8"/>
  <c r="P1057" i="8"/>
  <c r="Q1057" i="8"/>
  <c r="K1058" i="8"/>
  <c r="N1058" i="8"/>
  <c r="O1058" i="8"/>
  <c r="L1058" i="8"/>
  <c r="M1058" i="8"/>
  <c r="P1058" i="8"/>
  <c r="Q1058" i="8"/>
  <c r="K1059" i="8"/>
  <c r="N1059" i="8"/>
  <c r="O1059" i="8"/>
  <c r="L1059" i="8"/>
  <c r="M1059" i="8"/>
  <c r="P1059" i="8"/>
  <c r="Q1059" i="8"/>
  <c r="K1060" i="8"/>
  <c r="N1060" i="8"/>
  <c r="O1060" i="8"/>
  <c r="L1060" i="8"/>
  <c r="M1060" i="8"/>
  <c r="P1060" i="8"/>
  <c r="Q1060" i="8"/>
  <c r="K1061" i="8"/>
  <c r="N1061" i="8"/>
  <c r="O1061" i="8"/>
  <c r="L1061" i="8"/>
  <c r="M1061" i="8"/>
  <c r="P1061" i="8"/>
  <c r="Q1061" i="8"/>
  <c r="K1062" i="8"/>
  <c r="N1062" i="8"/>
  <c r="O1062" i="8"/>
  <c r="L1062" i="8"/>
  <c r="M1062" i="8"/>
  <c r="P1062" i="8"/>
  <c r="Q1062" i="8"/>
  <c r="K1063" i="8"/>
  <c r="N1063" i="8"/>
  <c r="O1063" i="8"/>
  <c r="L1063" i="8"/>
  <c r="M1063" i="8"/>
  <c r="P1063" i="8"/>
  <c r="Q1063" i="8"/>
  <c r="K1064" i="8"/>
  <c r="N1064" i="8"/>
  <c r="O1064" i="8"/>
  <c r="L1064" i="8"/>
  <c r="M1064" i="8"/>
  <c r="P1064" i="8"/>
  <c r="Q1064" i="8"/>
  <c r="K1065" i="8"/>
  <c r="N1065" i="8"/>
  <c r="O1065" i="8"/>
  <c r="L1065" i="8"/>
  <c r="M1065" i="8"/>
  <c r="P1065" i="8"/>
  <c r="Q1065" i="8"/>
  <c r="K1066" i="8"/>
  <c r="N1066" i="8"/>
  <c r="O1066" i="8"/>
  <c r="L1066" i="8"/>
  <c r="M1066" i="8"/>
  <c r="P1066" i="8"/>
  <c r="Q1066" i="8"/>
  <c r="K1067" i="8"/>
  <c r="N1067" i="8"/>
  <c r="O1067" i="8"/>
  <c r="L1067" i="8"/>
  <c r="M1067" i="8"/>
  <c r="P1067" i="8"/>
  <c r="Q1067" i="8"/>
  <c r="K1068" i="8"/>
  <c r="N1068" i="8"/>
  <c r="O1068" i="8"/>
  <c r="L1068" i="8"/>
  <c r="M1068" i="8"/>
  <c r="P1068" i="8"/>
  <c r="Q1068" i="8"/>
  <c r="K1069" i="8"/>
  <c r="N1069" i="8"/>
  <c r="O1069" i="8"/>
  <c r="L1069" i="8"/>
  <c r="M1069" i="8"/>
  <c r="P1069" i="8"/>
  <c r="Q1069" i="8"/>
  <c r="K1070" i="8"/>
  <c r="N1070" i="8"/>
  <c r="O1070" i="8"/>
  <c r="L1070" i="8"/>
  <c r="M1070" i="8"/>
  <c r="P1070" i="8"/>
  <c r="Q1070" i="8"/>
  <c r="K1071" i="8"/>
  <c r="N1071" i="8"/>
  <c r="O1071" i="8"/>
  <c r="L1071" i="8"/>
  <c r="M1071" i="8"/>
  <c r="P1071" i="8"/>
  <c r="Q1071" i="8"/>
  <c r="K1072" i="8"/>
  <c r="N1072" i="8"/>
  <c r="O1072" i="8"/>
  <c r="L1072" i="8"/>
  <c r="M1072" i="8"/>
  <c r="P1072" i="8"/>
  <c r="Q1072" i="8"/>
  <c r="K1073" i="8"/>
  <c r="N1073" i="8"/>
  <c r="O1073" i="8"/>
  <c r="L1073" i="8"/>
  <c r="M1073" i="8"/>
  <c r="P1073" i="8"/>
  <c r="Q1073" i="8"/>
  <c r="K1074" i="8"/>
  <c r="N1074" i="8"/>
  <c r="O1074" i="8"/>
  <c r="L1074" i="8"/>
  <c r="M1074" i="8"/>
  <c r="P1074" i="8"/>
  <c r="Q1074" i="8"/>
  <c r="K1075" i="8"/>
  <c r="N1075" i="8"/>
  <c r="O1075" i="8"/>
  <c r="L1075" i="8"/>
  <c r="M1075" i="8"/>
  <c r="P1075" i="8"/>
  <c r="Q1075" i="8"/>
  <c r="K1076" i="8"/>
  <c r="N1076" i="8"/>
  <c r="O1076" i="8"/>
  <c r="L1076" i="8"/>
  <c r="M1076" i="8"/>
  <c r="P1076" i="8"/>
  <c r="Q1076" i="8"/>
  <c r="K1077" i="8"/>
  <c r="N1077" i="8"/>
  <c r="O1077" i="8"/>
  <c r="L1077" i="8"/>
  <c r="M1077" i="8"/>
  <c r="P1077" i="8"/>
  <c r="Q1077" i="8"/>
  <c r="K1078" i="8"/>
  <c r="N1078" i="8"/>
  <c r="O1078" i="8"/>
  <c r="L1078" i="8"/>
  <c r="M1078" i="8"/>
  <c r="P1078" i="8"/>
  <c r="Q1078" i="8"/>
  <c r="K1079" i="8"/>
  <c r="N1079" i="8"/>
  <c r="O1079" i="8"/>
  <c r="L1079" i="8"/>
  <c r="M1079" i="8"/>
  <c r="P1079" i="8"/>
  <c r="Q1079" i="8"/>
  <c r="K1080" i="8"/>
  <c r="N1080" i="8"/>
  <c r="O1080" i="8"/>
  <c r="L1080" i="8"/>
  <c r="M1080" i="8"/>
  <c r="P1080" i="8"/>
  <c r="Q1080" i="8"/>
  <c r="K1081" i="8"/>
  <c r="N1081" i="8"/>
  <c r="O1081" i="8"/>
  <c r="L1081" i="8"/>
  <c r="M1081" i="8"/>
  <c r="P1081" i="8"/>
  <c r="Q1081" i="8"/>
  <c r="K1082" i="8"/>
  <c r="N1082" i="8"/>
  <c r="O1082" i="8"/>
  <c r="L1082" i="8"/>
  <c r="M1082" i="8"/>
  <c r="P1082" i="8"/>
  <c r="Q1082" i="8"/>
  <c r="K1083" i="8"/>
  <c r="N1083" i="8"/>
  <c r="O1083" i="8"/>
  <c r="L1083" i="8"/>
  <c r="M1083" i="8"/>
  <c r="P1083" i="8"/>
  <c r="Q1083" i="8"/>
  <c r="K1084" i="8"/>
  <c r="N1084" i="8"/>
  <c r="O1084" i="8"/>
  <c r="L1084" i="8"/>
  <c r="M1084" i="8"/>
  <c r="P1084" i="8"/>
  <c r="Q1084" i="8"/>
  <c r="K1085" i="8"/>
  <c r="N1085" i="8"/>
  <c r="O1085" i="8"/>
  <c r="L1085" i="8"/>
  <c r="M1085" i="8"/>
  <c r="P1085" i="8"/>
  <c r="Q1085" i="8"/>
  <c r="K1086" i="8"/>
  <c r="N1086" i="8"/>
  <c r="O1086" i="8"/>
  <c r="L1086" i="8"/>
  <c r="M1086" i="8"/>
  <c r="P1086" i="8"/>
  <c r="Q1086" i="8"/>
  <c r="K1087" i="8"/>
  <c r="N1087" i="8"/>
  <c r="O1087" i="8"/>
  <c r="L1087" i="8"/>
  <c r="M1087" i="8"/>
  <c r="P1087" i="8"/>
  <c r="Q1087" i="8"/>
  <c r="K1088" i="8"/>
  <c r="N1088" i="8"/>
  <c r="O1088" i="8"/>
  <c r="L1088" i="8"/>
  <c r="M1088" i="8"/>
  <c r="P1088" i="8"/>
  <c r="Q1088" i="8"/>
  <c r="K1089" i="8"/>
  <c r="N1089" i="8"/>
  <c r="O1089" i="8"/>
  <c r="L1089" i="8"/>
  <c r="M1089" i="8"/>
  <c r="P1089" i="8"/>
  <c r="Q1089" i="8"/>
  <c r="K1090" i="8"/>
  <c r="N1090" i="8"/>
  <c r="O1090" i="8"/>
  <c r="L1090" i="8"/>
  <c r="M1090" i="8"/>
  <c r="P1090" i="8"/>
  <c r="Q1090" i="8"/>
  <c r="K1091" i="8"/>
  <c r="N1091" i="8"/>
  <c r="O1091" i="8"/>
  <c r="L1091" i="8"/>
  <c r="M1091" i="8"/>
  <c r="P1091" i="8"/>
  <c r="Q1091" i="8"/>
  <c r="K1092" i="8"/>
  <c r="N1092" i="8"/>
  <c r="O1092" i="8"/>
  <c r="L1092" i="8"/>
  <c r="M1092" i="8"/>
  <c r="P1092" i="8"/>
  <c r="Q1092" i="8"/>
  <c r="K1093" i="8"/>
  <c r="N1093" i="8"/>
  <c r="O1093" i="8"/>
  <c r="L1093" i="8"/>
  <c r="M1093" i="8"/>
  <c r="P1093" i="8"/>
  <c r="Q1093" i="8"/>
  <c r="K1094" i="8"/>
  <c r="N1094" i="8"/>
  <c r="O1094" i="8"/>
  <c r="L1094" i="8"/>
  <c r="M1094" i="8"/>
  <c r="P1094" i="8"/>
  <c r="Q1094" i="8"/>
  <c r="K1095" i="8"/>
  <c r="N1095" i="8"/>
  <c r="O1095" i="8"/>
  <c r="L1095" i="8"/>
  <c r="M1095" i="8"/>
  <c r="P1095" i="8"/>
  <c r="Q1095" i="8"/>
  <c r="K1096" i="8"/>
  <c r="N1096" i="8"/>
  <c r="O1096" i="8"/>
  <c r="L1096" i="8"/>
  <c r="M1096" i="8"/>
  <c r="P1096" i="8"/>
  <c r="Q1096" i="8"/>
  <c r="K1097" i="8"/>
  <c r="N1097" i="8"/>
  <c r="O1097" i="8"/>
  <c r="L1097" i="8"/>
  <c r="M1097" i="8"/>
  <c r="P1097" i="8"/>
  <c r="Q1097" i="8"/>
  <c r="K1098" i="8"/>
  <c r="N1098" i="8"/>
  <c r="O1098" i="8"/>
  <c r="L1098" i="8"/>
  <c r="M1098" i="8"/>
  <c r="P1098" i="8"/>
  <c r="Q1098" i="8"/>
  <c r="K1099" i="8"/>
  <c r="N1099" i="8"/>
  <c r="O1099" i="8"/>
  <c r="L1099" i="8"/>
  <c r="M1099" i="8"/>
  <c r="P1099" i="8"/>
  <c r="Q1099" i="8"/>
  <c r="K5" i="8"/>
  <c r="N5" i="8"/>
  <c r="O5" i="8"/>
  <c r="L5" i="8"/>
  <c r="M5" i="8"/>
  <c r="P5" i="8"/>
  <c r="Q5" i="8"/>
  <c r="B5" i="8"/>
  <c r="E5" i="8"/>
  <c r="F5" i="8"/>
  <c r="C5" i="8"/>
  <c r="D5" i="8"/>
  <c r="G5" i="8"/>
  <c r="H5" i="8"/>
  <c r="B6" i="8"/>
  <c r="E6" i="8"/>
  <c r="F6" i="8"/>
  <c r="C6" i="8"/>
  <c r="D6" i="8"/>
  <c r="G6" i="8"/>
  <c r="H6" i="8"/>
  <c r="B7" i="8"/>
  <c r="E7" i="8"/>
  <c r="F7" i="8"/>
  <c r="C7" i="8"/>
  <c r="D7" i="8"/>
  <c r="G7" i="8"/>
  <c r="H7" i="8"/>
  <c r="B8" i="8"/>
  <c r="E8" i="8"/>
  <c r="F8" i="8"/>
  <c r="C8" i="8"/>
  <c r="D8" i="8"/>
  <c r="G8" i="8"/>
  <c r="H8" i="8"/>
  <c r="B9" i="8"/>
  <c r="E9" i="8"/>
  <c r="F9" i="8"/>
  <c r="C9" i="8"/>
  <c r="D9" i="8"/>
  <c r="G9" i="8"/>
  <c r="H9" i="8"/>
  <c r="B10" i="8"/>
  <c r="E10" i="8"/>
  <c r="F10" i="8"/>
  <c r="C10" i="8"/>
  <c r="D10" i="8"/>
  <c r="G10" i="8"/>
  <c r="H10" i="8"/>
  <c r="B11" i="8"/>
  <c r="E11" i="8"/>
  <c r="F11" i="8"/>
  <c r="C11" i="8"/>
  <c r="D11" i="8"/>
  <c r="G11" i="8"/>
  <c r="H11" i="8"/>
  <c r="B12" i="8"/>
  <c r="E12" i="8"/>
  <c r="F12" i="8"/>
  <c r="C12" i="8"/>
  <c r="D12" i="8"/>
  <c r="G12" i="8"/>
  <c r="H12" i="8"/>
  <c r="B13" i="8"/>
  <c r="E13" i="8"/>
  <c r="F13" i="8"/>
  <c r="C13" i="8"/>
  <c r="D13" i="8"/>
  <c r="G13" i="8"/>
  <c r="H13" i="8"/>
  <c r="B14" i="8"/>
  <c r="E14" i="8"/>
  <c r="F14" i="8"/>
  <c r="C14" i="8"/>
  <c r="D14" i="8"/>
  <c r="G14" i="8"/>
  <c r="H14" i="8"/>
  <c r="B15" i="8"/>
  <c r="E15" i="8"/>
  <c r="F15" i="8"/>
  <c r="C15" i="8"/>
  <c r="D15" i="8"/>
  <c r="G15" i="8"/>
  <c r="H15" i="8"/>
  <c r="B16" i="8"/>
  <c r="E16" i="8"/>
  <c r="F16" i="8"/>
  <c r="C16" i="8"/>
  <c r="D16" i="8"/>
  <c r="G16" i="8"/>
  <c r="H16" i="8"/>
  <c r="B17" i="8"/>
  <c r="E17" i="8"/>
  <c r="F17" i="8"/>
  <c r="C17" i="8"/>
  <c r="D17" i="8"/>
  <c r="G17" i="8"/>
  <c r="H17" i="8"/>
  <c r="B18" i="8"/>
  <c r="E18" i="8"/>
  <c r="F18" i="8"/>
  <c r="C18" i="8"/>
  <c r="D18" i="8"/>
  <c r="G18" i="8"/>
  <c r="H18" i="8"/>
  <c r="B19" i="8"/>
  <c r="E19" i="8"/>
  <c r="F19" i="8"/>
  <c r="C19" i="8"/>
  <c r="D19" i="8"/>
  <c r="G19" i="8"/>
  <c r="H19" i="8"/>
  <c r="B20" i="8"/>
  <c r="E20" i="8"/>
  <c r="F20" i="8"/>
  <c r="C20" i="8"/>
  <c r="D20" i="8"/>
  <c r="G20" i="8"/>
  <c r="H20" i="8"/>
  <c r="B21" i="8"/>
  <c r="E21" i="8"/>
  <c r="F21" i="8"/>
  <c r="C21" i="8"/>
  <c r="D21" i="8"/>
  <c r="G21" i="8"/>
  <c r="H21" i="8"/>
  <c r="B22" i="8"/>
  <c r="E22" i="8"/>
  <c r="F22" i="8"/>
  <c r="C22" i="8"/>
  <c r="D22" i="8"/>
  <c r="G22" i="8"/>
  <c r="H22" i="8"/>
  <c r="B23" i="8"/>
  <c r="E23" i="8"/>
  <c r="F23" i="8"/>
  <c r="C23" i="8"/>
  <c r="D23" i="8"/>
  <c r="G23" i="8"/>
  <c r="H23" i="8"/>
  <c r="B24" i="8"/>
  <c r="E24" i="8"/>
  <c r="F24" i="8"/>
  <c r="C24" i="8"/>
  <c r="D24" i="8"/>
  <c r="G24" i="8"/>
  <c r="H24" i="8"/>
  <c r="B25" i="8"/>
  <c r="E25" i="8"/>
  <c r="F25" i="8"/>
  <c r="C25" i="8"/>
  <c r="D25" i="8"/>
  <c r="G25" i="8"/>
  <c r="H25" i="8"/>
  <c r="B26" i="8"/>
  <c r="E26" i="8"/>
  <c r="F26" i="8"/>
  <c r="C26" i="8"/>
  <c r="D26" i="8"/>
  <c r="G26" i="8"/>
  <c r="H26" i="8"/>
  <c r="B27" i="8"/>
  <c r="E27" i="8"/>
  <c r="F27" i="8"/>
  <c r="C27" i="8"/>
  <c r="D27" i="8"/>
  <c r="G27" i="8"/>
  <c r="H27" i="8"/>
  <c r="B28" i="8"/>
  <c r="E28" i="8"/>
  <c r="F28" i="8"/>
  <c r="C28" i="8"/>
  <c r="D28" i="8"/>
  <c r="G28" i="8"/>
  <c r="H28" i="8"/>
  <c r="B29" i="8"/>
  <c r="E29" i="8"/>
  <c r="F29" i="8"/>
  <c r="C29" i="8"/>
  <c r="D29" i="8"/>
  <c r="G29" i="8"/>
  <c r="H29" i="8"/>
  <c r="B30" i="8"/>
  <c r="E30" i="8"/>
  <c r="F30" i="8"/>
  <c r="C30" i="8"/>
  <c r="D30" i="8"/>
  <c r="G30" i="8"/>
  <c r="H30" i="8"/>
  <c r="B31" i="8"/>
  <c r="E31" i="8"/>
  <c r="F31" i="8"/>
  <c r="C31" i="8"/>
  <c r="D31" i="8"/>
  <c r="G31" i="8"/>
  <c r="H31" i="8"/>
  <c r="B32" i="8"/>
  <c r="E32" i="8"/>
  <c r="F32" i="8"/>
  <c r="C32" i="8"/>
  <c r="D32" i="8"/>
  <c r="G32" i="8"/>
  <c r="H32" i="8"/>
  <c r="B33" i="8"/>
  <c r="E33" i="8"/>
  <c r="F33" i="8"/>
  <c r="C33" i="8"/>
  <c r="D33" i="8"/>
  <c r="G33" i="8"/>
  <c r="H33" i="8"/>
  <c r="B34" i="8"/>
  <c r="E34" i="8"/>
  <c r="F34" i="8"/>
  <c r="C34" i="8"/>
  <c r="D34" i="8"/>
  <c r="G34" i="8"/>
  <c r="H34" i="8"/>
  <c r="B35" i="8"/>
  <c r="E35" i="8"/>
  <c r="F35" i="8"/>
  <c r="C35" i="8"/>
  <c r="D35" i="8"/>
  <c r="G35" i="8"/>
  <c r="H35" i="8"/>
  <c r="B36" i="8"/>
  <c r="E36" i="8"/>
  <c r="F36" i="8"/>
  <c r="C36" i="8"/>
  <c r="D36" i="8"/>
  <c r="G36" i="8"/>
  <c r="H36" i="8"/>
  <c r="B37" i="8"/>
  <c r="E37" i="8"/>
  <c r="F37" i="8"/>
  <c r="C37" i="8"/>
  <c r="D37" i="8"/>
  <c r="G37" i="8"/>
  <c r="H37" i="8"/>
  <c r="B38" i="8"/>
  <c r="E38" i="8"/>
  <c r="F38" i="8"/>
  <c r="C38" i="8"/>
  <c r="D38" i="8"/>
  <c r="G38" i="8"/>
  <c r="H38" i="8"/>
  <c r="B39" i="8"/>
  <c r="E39" i="8"/>
  <c r="F39" i="8"/>
  <c r="C39" i="8"/>
  <c r="D39" i="8"/>
  <c r="G39" i="8"/>
  <c r="H39" i="8"/>
  <c r="B40" i="8"/>
  <c r="E40" i="8"/>
  <c r="F40" i="8"/>
  <c r="C40" i="8"/>
  <c r="D40" i="8"/>
  <c r="G40" i="8"/>
  <c r="H40" i="8"/>
  <c r="B41" i="8"/>
  <c r="E41" i="8"/>
  <c r="F41" i="8"/>
  <c r="C41" i="8"/>
  <c r="D41" i="8"/>
  <c r="G41" i="8"/>
  <c r="H41" i="8"/>
  <c r="B42" i="8"/>
  <c r="E42" i="8"/>
  <c r="F42" i="8"/>
  <c r="C42" i="8"/>
  <c r="D42" i="8"/>
  <c r="G42" i="8"/>
  <c r="H42" i="8"/>
  <c r="B43" i="8"/>
  <c r="E43" i="8"/>
  <c r="F43" i="8"/>
  <c r="C43" i="8"/>
  <c r="D43" i="8"/>
  <c r="G43" i="8"/>
  <c r="H43" i="8"/>
  <c r="B44" i="8"/>
  <c r="E44" i="8"/>
  <c r="F44" i="8"/>
  <c r="C44" i="8"/>
  <c r="D44" i="8"/>
  <c r="G44" i="8"/>
  <c r="H44" i="8"/>
  <c r="B45" i="8"/>
  <c r="E45" i="8"/>
  <c r="F45" i="8"/>
  <c r="C45" i="8"/>
  <c r="D45" i="8"/>
  <c r="G45" i="8"/>
  <c r="H45" i="8"/>
  <c r="B46" i="8"/>
  <c r="E46" i="8"/>
  <c r="F46" i="8"/>
  <c r="C46" i="8"/>
  <c r="D46" i="8"/>
  <c r="G46" i="8"/>
  <c r="H46" i="8"/>
  <c r="B47" i="8"/>
  <c r="E47" i="8"/>
  <c r="F47" i="8"/>
  <c r="C47" i="8"/>
  <c r="D47" i="8"/>
  <c r="G47" i="8"/>
  <c r="H47" i="8"/>
  <c r="B48" i="8"/>
  <c r="E48" i="8"/>
  <c r="F48" i="8"/>
  <c r="C48" i="8"/>
  <c r="D48" i="8"/>
  <c r="G48" i="8"/>
  <c r="H48" i="8"/>
  <c r="B49" i="8"/>
  <c r="E49" i="8"/>
  <c r="F49" i="8"/>
  <c r="C49" i="8"/>
  <c r="D49" i="8"/>
  <c r="G49" i="8"/>
  <c r="H49" i="8"/>
  <c r="B50" i="8"/>
  <c r="E50" i="8"/>
  <c r="F50" i="8"/>
  <c r="C50" i="8"/>
  <c r="D50" i="8"/>
  <c r="G50" i="8"/>
  <c r="H50" i="8"/>
  <c r="B51" i="8"/>
  <c r="E51" i="8"/>
  <c r="F51" i="8"/>
  <c r="C51" i="8"/>
  <c r="D51" i="8"/>
  <c r="G51" i="8"/>
  <c r="H51" i="8"/>
  <c r="B52" i="8"/>
  <c r="E52" i="8"/>
  <c r="F52" i="8"/>
  <c r="C52" i="8"/>
  <c r="D52" i="8"/>
  <c r="G52" i="8"/>
  <c r="H52" i="8"/>
  <c r="B53" i="8"/>
  <c r="E53" i="8"/>
  <c r="F53" i="8"/>
  <c r="C53" i="8"/>
  <c r="D53" i="8"/>
  <c r="G53" i="8"/>
  <c r="H53" i="8"/>
  <c r="B54" i="8"/>
  <c r="E54" i="8"/>
  <c r="F54" i="8"/>
  <c r="C54" i="8"/>
  <c r="D54" i="8"/>
  <c r="G54" i="8"/>
  <c r="H54" i="8"/>
  <c r="B55" i="8"/>
  <c r="E55" i="8"/>
  <c r="F55" i="8"/>
  <c r="C55" i="8"/>
  <c r="D55" i="8"/>
  <c r="G55" i="8"/>
  <c r="H55" i="8"/>
  <c r="B56" i="8"/>
  <c r="E56" i="8"/>
  <c r="F56" i="8"/>
  <c r="C56" i="8"/>
  <c r="D56" i="8"/>
  <c r="G56" i="8"/>
  <c r="H56" i="8"/>
  <c r="B57" i="8"/>
  <c r="E57" i="8"/>
  <c r="F57" i="8"/>
  <c r="C57" i="8"/>
  <c r="D57" i="8"/>
  <c r="G57" i="8"/>
  <c r="H57" i="8"/>
  <c r="B58" i="8"/>
  <c r="E58" i="8"/>
  <c r="F58" i="8"/>
  <c r="C58" i="8"/>
  <c r="D58" i="8"/>
  <c r="G58" i="8"/>
  <c r="H58" i="8"/>
  <c r="B59" i="8"/>
  <c r="E59" i="8"/>
  <c r="F59" i="8"/>
  <c r="C59" i="8"/>
  <c r="D59" i="8"/>
  <c r="G59" i="8"/>
  <c r="H59" i="8"/>
  <c r="B60" i="8"/>
  <c r="E60" i="8"/>
  <c r="F60" i="8"/>
  <c r="C60" i="8"/>
  <c r="D60" i="8"/>
  <c r="G60" i="8"/>
  <c r="H60" i="8"/>
  <c r="B61" i="8"/>
  <c r="E61" i="8"/>
  <c r="F61" i="8"/>
  <c r="C61" i="8"/>
  <c r="D61" i="8"/>
  <c r="G61" i="8"/>
  <c r="H61" i="8"/>
  <c r="B62" i="8"/>
  <c r="E62" i="8"/>
  <c r="F62" i="8"/>
  <c r="C62" i="8"/>
  <c r="D62" i="8"/>
  <c r="G62" i="8"/>
  <c r="H62" i="8"/>
  <c r="B63" i="8"/>
  <c r="E63" i="8"/>
  <c r="F63" i="8"/>
  <c r="C63" i="8"/>
  <c r="D63" i="8"/>
  <c r="G63" i="8"/>
  <c r="H63" i="8"/>
  <c r="B64" i="8"/>
  <c r="E64" i="8"/>
  <c r="F64" i="8"/>
  <c r="C64" i="8"/>
  <c r="D64" i="8"/>
  <c r="G64" i="8"/>
  <c r="H64" i="8"/>
  <c r="B65" i="8"/>
  <c r="E65" i="8"/>
  <c r="F65" i="8"/>
  <c r="C65" i="8"/>
  <c r="D65" i="8"/>
  <c r="G65" i="8"/>
  <c r="H65" i="8"/>
  <c r="B66" i="8"/>
  <c r="E66" i="8"/>
  <c r="F66" i="8"/>
  <c r="C66" i="8"/>
  <c r="D66" i="8"/>
  <c r="G66" i="8"/>
  <c r="H66" i="8"/>
  <c r="B67" i="8"/>
  <c r="E67" i="8"/>
  <c r="F67" i="8"/>
  <c r="C67" i="8"/>
  <c r="D67" i="8"/>
  <c r="G67" i="8"/>
  <c r="H67" i="8"/>
  <c r="B68" i="8"/>
  <c r="E68" i="8"/>
  <c r="F68" i="8"/>
  <c r="C68" i="8"/>
  <c r="D68" i="8"/>
  <c r="G68" i="8"/>
  <c r="H68" i="8"/>
  <c r="B69" i="8"/>
  <c r="E69" i="8"/>
  <c r="F69" i="8"/>
  <c r="C69" i="8"/>
  <c r="D69" i="8"/>
  <c r="G69" i="8"/>
  <c r="H69" i="8"/>
  <c r="B70" i="8"/>
  <c r="E70" i="8"/>
  <c r="F70" i="8"/>
  <c r="C70" i="8"/>
  <c r="D70" i="8"/>
  <c r="G70" i="8"/>
  <c r="H70" i="8"/>
  <c r="B71" i="8"/>
  <c r="E71" i="8"/>
  <c r="F71" i="8"/>
  <c r="C71" i="8"/>
  <c r="D71" i="8"/>
  <c r="G71" i="8"/>
  <c r="H71" i="8"/>
  <c r="B72" i="8"/>
  <c r="E72" i="8"/>
  <c r="F72" i="8"/>
  <c r="C72" i="8"/>
  <c r="D72" i="8"/>
  <c r="G72" i="8"/>
  <c r="H72" i="8"/>
  <c r="B73" i="8"/>
  <c r="E73" i="8"/>
  <c r="F73" i="8"/>
  <c r="C73" i="8"/>
  <c r="D73" i="8"/>
  <c r="G73" i="8"/>
  <c r="H73" i="8"/>
  <c r="B74" i="8"/>
  <c r="E74" i="8"/>
  <c r="F74" i="8"/>
  <c r="C74" i="8"/>
  <c r="D74" i="8"/>
  <c r="G74" i="8"/>
  <c r="H74" i="8"/>
  <c r="B75" i="8"/>
  <c r="E75" i="8"/>
  <c r="F75" i="8"/>
  <c r="C75" i="8"/>
  <c r="D75" i="8"/>
  <c r="G75" i="8"/>
  <c r="H75" i="8"/>
  <c r="B76" i="8"/>
  <c r="E76" i="8"/>
  <c r="F76" i="8"/>
  <c r="C76" i="8"/>
  <c r="D76" i="8"/>
  <c r="G76" i="8"/>
  <c r="H76" i="8"/>
  <c r="B77" i="8"/>
  <c r="E77" i="8"/>
  <c r="F77" i="8"/>
  <c r="C77" i="8"/>
  <c r="D77" i="8"/>
  <c r="G77" i="8"/>
  <c r="H77" i="8"/>
  <c r="B78" i="8"/>
  <c r="E78" i="8"/>
  <c r="F78" i="8"/>
  <c r="C78" i="8"/>
  <c r="D78" i="8"/>
  <c r="G78" i="8"/>
  <c r="H78" i="8"/>
  <c r="B79" i="8"/>
  <c r="E79" i="8"/>
  <c r="F79" i="8"/>
  <c r="C79" i="8"/>
  <c r="D79" i="8"/>
  <c r="G79" i="8"/>
  <c r="H79" i="8"/>
  <c r="B80" i="8"/>
  <c r="E80" i="8"/>
  <c r="F80" i="8"/>
  <c r="C80" i="8"/>
  <c r="D80" i="8"/>
  <c r="G80" i="8"/>
  <c r="H80" i="8"/>
  <c r="B81" i="8"/>
  <c r="E81" i="8"/>
  <c r="F81" i="8"/>
  <c r="C81" i="8"/>
  <c r="D81" i="8"/>
  <c r="G81" i="8"/>
  <c r="H81" i="8"/>
  <c r="B82" i="8"/>
  <c r="E82" i="8"/>
  <c r="F82" i="8"/>
  <c r="C82" i="8"/>
  <c r="D82" i="8"/>
  <c r="G82" i="8"/>
  <c r="H82" i="8"/>
  <c r="B83" i="8"/>
  <c r="E83" i="8"/>
  <c r="F83" i="8"/>
  <c r="C83" i="8"/>
  <c r="D83" i="8"/>
  <c r="G83" i="8"/>
  <c r="H83" i="8"/>
  <c r="B84" i="8"/>
  <c r="E84" i="8"/>
  <c r="F84" i="8"/>
  <c r="C84" i="8"/>
  <c r="D84" i="8"/>
  <c r="G84" i="8"/>
  <c r="H84" i="8"/>
  <c r="B85" i="8"/>
  <c r="E85" i="8"/>
  <c r="F85" i="8"/>
  <c r="C85" i="8"/>
  <c r="D85" i="8"/>
  <c r="G85" i="8"/>
  <c r="H85" i="8"/>
  <c r="B86" i="8"/>
  <c r="E86" i="8"/>
  <c r="F86" i="8"/>
  <c r="C86" i="8"/>
  <c r="D86" i="8"/>
  <c r="G86" i="8"/>
  <c r="H86" i="8"/>
  <c r="B87" i="8"/>
  <c r="E87" i="8"/>
  <c r="F87" i="8"/>
  <c r="C87" i="8"/>
  <c r="D87" i="8"/>
  <c r="G87" i="8"/>
  <c r="H87" i="8"/>
  <c r="B88" i="8"/>
  <c r="E88" i="8"/>
  <c r="F88" i="8"/>
  <c r="C88" i="8"/>
  <c r="D88" i="8"/>
  <c r="G88" i="8"/>
  <c r="H88" i="8"/>
  <c r="B89" i="8"/>
  <c r="E89" i="8"/>
  <c r="F89" i="8"/>
  <c r="C89" i="8"/>
  <c r="D89" i="8"/>
  <c r="G89" i="8"/>
  <c r="H89" i="8"/>
  <c r="B90" i="8"/>
  <c r="E90" i="8"/>
  <c r="F90" i="8"/>
  <c r="C90" i="8"/>
  <c r="D90" i="8"/>
  <c r="G90" i="8"/>
  <c r="H90" i="8"/>
  <c r="B91" i="8"/>
  <c r="E91" i="8"/>
  <c r="F91" i="8"/>
  <c r="C91" i="8"/>
  <c r="D91" i="8"/>
  <c r="G91" i="8"/>
  <c r="H91" i="8"/>
  <c r="B92" i="8"/>
  <c r="E92" i="8"/>
  <c r="F92" i="8"/>
  <c r="C92" i="8"/>
  <c r="D92" i="8"/>
  <c r="G92" i="8"/>
  <c r="H92" i="8"/>
  <c r="B93" i="8"/>
  <c r="E93" i="8"/>
  <c r="F93" i="8"/>
  <c r="C93" i="8"/>
  <c r="D93" i="8"/>
  <c r="G93" i="8"/>
  <c r="H93" i="8"/>
  <c r="B94" i="8"/>
  <c r="E94" i="8"/>
  <c r="F94" i="8"/>
  <c r="C94" i="8"/>
  <c r="D94" i="8"/>
  <c r="G94" i="8"/>
  <c r="H94" i="8"/>
  <c r="B95" i="8"/>
  <c r="E95" i="8"/>
  <c r="F95" i="8"/>
  <c r="C95" i="8"/>
  <c r="D95" i="8"/>
  <c r="G95" i="8"/>
  <c r="H95" i="8"/>
  <c r="B96" i="8"/>
  <c r="E96" i="8"/>
  <c r="F96" i="8"/>
  <c r="C96" i="8"/>
  <c r="D96" i="8"/>
  <c r="G96" i="8"/>
  <c r="H96" i="8"/>
  <c r="B97" i="8"/>
  <c r="E97" i="8"/>
  <c r="F97" i="8"/>
  <c r="C97" i="8"/>
  <c r="D97" i="8"/>
  <c r="G97" i="8"/>
  <c r="H97" i="8"/>
  <c r="B98" i="8"/>
  <c r="E98" i="8"/>
  <c r="F98" i="8"/>
  <c r="C98" i="8"/>
  <c r="D98" i="8"/>
  <c r="G98" i="8"/>
  <c r="H98" i="8"/>
  <c r="B99" i="8"/>
  <c r="E99" i="8"/>
  <c r="F99" i="8"/>
  <c r="C99" i="8"/>
  <c r="D99" i="8"/>
  <c r="G99" i="8"/>
  <c r="H99" i="8"/>
  <c r="B100" i="8"/>
  <c r="E100" i="8"/>
  <c r="F100" i="8"/>
  <c r="C100" i="8"/>
  <c r="D100" i="8"/>
  <c r="G100" i="8"/>
  <c r="H100" i="8"/>
  <c r="B101" i="8"/>
  <c r="E101" i="8"/>
  <c r="F101" i="8"/>
  <c r="C101" i="8"/>
  <c r="D101" i="8"/>
  <c r="G101" i="8"/>
  <c r="H101" i="8"/>
  <c r="B102" i="8"/>
  <c r="E102" i="8"/>
  <c r="F102" i="8"/>
  <c r="C102" i="8"/>
  <c r="D102" i="8"/>
  <c r="G102" i="8"/>
  <c r="H102" i="8"/>
  <c r="B103" i="8"/>
  <c r="E103" i="8"/>
  <c r="F103" i="8"/>
  <c r="C103" i="8"/>
  <c r="D103" i="8"/>
  <c r="G103" i="8"/>
  <c r="H103" i="8"/>
  <c r="B104" i="8"/>
  <c r="E104" i="8"/>
  <c r="F104" i="8"/>
  <c r="C104" i="8"/>
  <c r="D104" i="8"/>
  <c r="G104" i="8"/>
  <c r="H104" i="8"/>
  <c r="B105" i="8"/>
  <c r="E105" i="8"/>
  <c r="F105" i="8"/>
  <c r="C105" i="8"/>
  <c r="D105" i="8"/>
  <c r="G105" i="8"/>
  <c r="H105" i="8"/>
  <c r="B106" i="8"/>
  <c r="E106" i="8"/>
  <c r="F106" i="8"/>
  <c r="C106" i="8"/>
  <c r="D106" i="8"/>
  <c r="G106" i="8"/>
  <c r="H106" i="8"/>
  <c r="B107" i="8"/>
  <c r="E107" i="8"/>
  <c r="F107" i="8"/>
  <c r="C107" i="8"/>
  <c r="D107" i="8"/>
  <c r="G107" i="8"/>
  <c r="H107" i="8"/>
  <c r="B108" i="8"/>
  <c r="E108" i="8"/>
  <c r="F108" i="8"/>
  <c r="C108" i="8"/>
  <c r="D108" i="8"/>
  <c r="G108" i="8"/>
  <c r="H108" i="8"/>
  <c r="B109" i="8"/>
  <c r="E109" i="8"/>
  <c r="F109" i="8"/>
  <c r="C109" i="8"/>
  <c r="D109" i="8"/>
  <c r="G109" i="8"/>
  <c r="H109" i="8"/>
  <c r="B110" i="8"/>
  <c r="E110" i="8"/>
  <c r="F110" i="8"/>
  <c r="C110" i="8"/>
  <c r="D110" i="8"/>
  <c r="G110" i="8"/>
  <c r="H110" i="8"/>
  <c r="B111" i="8"/>
  <c r="E111" i="8"/>
  <c r="F111" i="8"/>
  <c r="C111" i="8"/>
  <c r="D111" i="8"/>
  <c r="G111" i="8"/>
  <c r="H111" i="8"/>
  <c r="B112" i="8"/>
  <c r="E112" i="8"/>
  <c r="F112" i="8"/>
  <c r="C112" i="8"/>
  <c r="D112" i="8"/>
  <c r="G112" i="8"/>
  <c r="H112" i="8"/>
  <c r="B113" i="8"/>
  <c r="E113" i="8"/>
  <c r="F113" i="8"/>
  <c r="C113" i="8"/>
  <c r="D113" i="8"/>
  <c r="G113" i="8"/>
  <c r="H113" i="8"/>
  <c r="B114" i="8"/>
  <c r="E114" i="8"/>
  <c r="F114" i="8"/>
  <c r="C114" i="8"/>
  <c r="D114" i="8"/>
  <c r="G114" i="8"/>
  <c r="H114" i="8"/>
  <c r="B115" i="8"/>
  <c r="E115" i="8"/>
  <c r="F115" i="8"/>
  <c r="C115" i="8"/>
  <c r="D115" i="8"/>
  <c r="G115" i="8"/>
  <c r="H115" i="8"/>
  <c r="B116" i="8"/>
  <c r="E116" i="8"/>
  <c r="F116" i="8"/>
  <c r="C116" i="8"/>
  <c r="D116" i="8"/>
  <c r="G116" i="8"/>
  <c r="H116" i="8"/>
  <c r="B117" i="8"/>
  <c r="E117" i="8"/>
  <c r="F117" i="8"/>
  <c r="C117" i="8"/>
  <c r="D117" i="8"/>
  <c r="G117" i="8"/>
  <c r="H117" i="8"/>
  <c r="B118" i="8"/>
  <c r="E118" i="8"/>
  <c r="F118" i="8"/>
  <c r="C118" i="8"/>
  <c r="D118" i="8"/>
  <c r="G118" i="8"/>
  <c r="H118" i="8"/>
  <c r="B119" i="8"/>
  <c r="E119" i="8"/>
  <c r="F119" i="8"/>
  <c r="C119" i="8"/>
  <c r="D119" i="8"/>
  <c r="G119" i="8"/>
  <c r="H119" i="8"/>
  <c r="B120" i="8"/>
  <c r="E120" i="8"/>
  <c r="F120" i="8"/>
  <c r="C120" i="8"/>
  <c r="D120" i="8"/>
  <c r="G120" i="8"/>
  <c r="H120" i="8"/>
  <c r="B121" i="8"/>
  <c r="E121" i="8"/>
  <c r="F121" i="8"/>
  <c r="C121" i="8"/>
  <c r="D121" i="8"/>
  <c r="G121" i="8"/>
  <c r="H121" i="8"/>
  <c r="B122" i="8"/>
  <c r="E122" i="8"/>
  <c r="F122" i="8"/>
  <c r="C122" i="8"/>
  <c r="D122" i="8"/>
  <c r="G122" i="8"/>
  <c r="H122" i="8"/>
  <c r="B123" i="8"/>
  <c r="E123" i="8"/>
  <c r="F123" i="8"/>
  <c r="C123" i="8"/>
  <c r="D123" i="8"/>
  <c r="G123" i="8"/>
  <c r="H123" i="8"/>
  <c r="B124" i="8"/>
  <c r="E124" i="8"/>
  <c r="F124" i="8"/>
  <c r="C124" i="8"/>
  <c r="D124" i="8"/>
  <c r="G124" i="8"/>
  <c r="H124" i="8"/>
  <c r="B125" i="8"/>
  <c r="E125" i="8"/>
  <c r="F125" i="8"/>
  <c r="C125" i="8"/>
  <c r="D125" i="8"/>
  <c r="G125" i="8"/>
  <c r="H125" i="8"/>
  <c r="B126" i="8"/>
  <c r="E126" i="8"/>
  <c r="F126" i="8"/>
  <c r="C126" i="8"/>
  <c r="D126" i="8"/>
  <c r="G126" i="8"/>
  <c r="H126" i="8"/>
  <c r="B127" i="8"/>
  <c r="E127" i="8"/>
  <c r="F127" i="8"/>
  <c r="C127" i="8"/>
  <c r="D127" i="8"/>
  <c r="G127" i="8"/>
  <c r="H127" i="8"/>
  <c r="B128" i="8"/>
  <c r="E128" i="8"/>
  <c r="F128" i="8"/>
  <c r="C128" i="8"/>
  <c r="D128" i="8"/>
  <c r="G128" i="8"/>
  <c r="H128" i="8"/>
  <c r="B129" i="8"/>
  <c r="E129" i="8"/>
  <c r="F129" i="8"/>
  <c r="C129" i="8"/>
  <c r="D129" i="8"/>
  <c r="G129" i="8"/>
  <c r="H129" i="8"/>
  <c r="B130" i="8"/>
  <c r="E130" i="8"/>
  <c r="F130" i="8"/>
  <c r="C130" i="8"/>
  <c r="D130" i="8"/>
  <c r="G130" i="8"/>
  <c r="H130" i="8"/>
  <c r="B131" i="8"/>
  <c r="E131" i="8"/>
  <c r="F131" i="8"/>
  <c r="C131" i="8"/>
  <c r="D131" i="8"/>
  <c r="G131" i="8"/>
  <c r="H131" i="8"/>
  <c r="B132" i="8"/>
  <c r="E132" i="8"/>
  <c r="F132" i="8"/>
  <c r="C132" i="8"/>
  <c r="D132" i="8"/>
  <c r="G132" i="8"/>
  <c r="H132" i="8"/>
  <c r="B133" i="8"/>
  <c r="E133" i="8"/>
  <c r="F133" i="8"/>
  <c r="C133" i="8"/>
  <c r="D133" i="8"/>
  <c r="G133" i="8"/>
  <c r="H133" i="8"/>
  <c r="B134" i="8"/>
  <c r="E134" i="8"/>
  <c r="F134" i="8"/>
  <c r="C134" i="8"/>
  <c r="D134" i="8"/>
  <c r="G134" i="8"/>
  <c r="H134" i="8"/>
  <c r="B135" i="8"/>
  <c r="E135" i="8"/>
  <c r="F135" i="8"/>
  <c r="C135" i="8"/>
  <c r="D135" i="8"/>
  <c r="G135" i="8"/>
  <c r="H135" i="8"/>
  <c r="B136" i="8"/>
  <c r="E136" i="8"/>
  <c r="F136" i="8"/>
  <c r="C136" i="8"/>
  <c r="D136" i="8"/>
  <c r="G136" i="8"/>
  <c r="H136" i="8"/>
  <c r="B137" i="8"/>
  <c r="E137" i="8"/>
  <c r="F137" i="8"/>
  <c r="C137" i="8"/>
  <c r="D137" i="8"/>
  <c r="G137" i="8"/>
  <c r="H137" i="8"/>
  <c r="B138" i="8"/>
  <c r="E138" i="8"/>
  <c r="F138" i="8"/>
  <c r="C138" i="8"/>
  <c r="D138" i="8"/>
  <c r="G138" i="8"/>
  <c r="H138" i="8"/>
  <c r="B139" i="8"/>
  <c r="E139" i="8"/>
  <c r="F139" i="8"/>
  <c r="C139" i="8"/>
  <c r="D139" i="8"/>
  <c r="G139" i="8"/>
  <c r="H139" i="8"/>
  <c r="B140" i="8"/>
  <c r="E140" i="8"/>
  <c r="F140" i="8"/>
  <c r="C140" i="8"/>
  <c r="D140" i="8"/>
  <c r="G140" i="8"/>
  <c r="H140" i="8"/>
  <c r="B141" i="8"/>
  <c r="E141" i="8"/>
  <c r="F141" i="8"/>
  <c r="C141" i="8"/>
  <c r="D141" i="8"/>
  <c r="G141" i="8"/>
  <c r="H141" i="8"/>
  <c r="B142" i="8"/>
  <c r="E142" i="8"/>
  <c r="F142" i="8"/>
  <c r="C142" i="8"/>
  <c r="D142" i="8"/>
  <c r="G142" i="8"/>
  <c r="H142" i="8"/>
  <c r="B143" i="8"/>
  <c r="E143" i="8"/>
  <c r="F143" i="8"/>
  <c r="C143" i="8"/>
  <c r="D143" i="8"/>
  <c r="G143" i="8"/>
  <c r="H143" i="8"/>
  <c r="B144" i="8"/>
  <c r="E144" i="8"/>
  <c r="F144" i="8"/>
  <c r="C144" i="8"/>
  <c r="D144" i="8"/>
  <c r="G144" i="8"/>
  <c r="H144" i="8"/>
  <c r="B145" i="8"/>
  <c r="E145" i="8"/>
  <c r="F145" i="8"/>
  <c r="C145" i="8"/>
  <c r="D145" i="8"/>
  <c r="G145" i="8"/>
  <c r="H145" i="8"/>
  <c r="B146" i="8"/>
  <c r="E146" i="8"/>
  <c r="F146" i="8"/>
  <c r="C146" i="8"/>
  <c r="D146" i="8"/>
  <c r="G146" i="8"/>
  <c r="H146" i="8"/>
  <c r="B147" i="8"/>
  <c r="E147" i="8"/>
  <c r="F147" i="8"/>
  <c r="C147" i="8"/>
  <c r="D147" i="8"/>
  <c r="G147" i="8"/>
  <c r="H147" i="8"/>
  <c r="B148" i="8"/>
  <c r="E148" i="8"/>
  <c r="F148" i="8"/>
  <c r="C148" i="8"/>
  <c r="D148" i="8"/>
  <c r="G148" i="8"/>
  <c r="H148" i="8"/>
  <c r="B149" i="8"/>
  <c r="E149" i="8"/>
  <c r="F149" i="8"/>
  <c r="C149" i="8"/>
  <c r="D149" i="8"/>
  <c r="G149" i="8"/>
  <c r="H149" i="8"/>
  <c r="B150" i="8"/>
  <c r="E150" i="8"/>
  <c r="F150" i="8"/>
  <c r="C150" i="8"/>
  <c r="D150" i="8"/>
  <c r="G150" i="8"/>
  <c r="H150" i="8"/>
  <c r="B151" i="8"/>
  <c r="E151" i="8"/>
  <c r="F151" i="8"/>
  <c r="C151" i="8"/>
  <c r="D151" i="8"/>
  <c r="G151" i="8"/>
  <c r="H151" i="8"/>
  <c r="B152" i="8"/>
  <c r="E152" i="8"/>
  <c r="F152" i="8"/>
  <c r="C152" i="8"/>
  <c r="D152" i="8"/>
  <c r="G152" i="8"/>
  <c r="H152" i="8"/>
  <c r="B153" i="8"/>
  <c r="E153" i="8"/>
  <c r="F153" i="8"/>
  <c r="C153" i="8"/>
  <c r="D153" i="8"/>
  <c r="G153" i="8"/>
  <c r="H153" i="8"/>
  <c r="B154" i="8"/>
  <c r="E154" i="8"/>
  <c r="F154" i="8"/>
  <c r="C154" i="8"/>
  <c r="D154" i="8"/>
  <c r="G154" i="8"/>
  <c r="H154" i="8"/>
  <c r="B155" i="8"/>
  <c r="E155" i="8"/>
  <c r="F155" i="8"/>
  <c r="C155" i="8"/>
  <c r="D155" i="8"/>
  <c r="G155" i="8"/>
  <c r="H155" i="8"/>
  <c r="B156" i="8"/>
  <c r="E156" i="8"/>
  <c r="F156" i="8"/>
  <c r="C156" i="8"/>
  <c r="D156" i="8"/>
  <c r="G156" i="8"/>
  <c r="H156" i="8"/>
  <c r="B157" i="8"/>
  <c r="E157" i="8"/>
  <c r="F157" i="8"/>
  <c r="C157" i="8"/>
  <c r="D157" i="8"/>
  <c r="G157" i="8"/>
  <c r="H157" i="8"/>
  <c r="B158" i="8"/>
  <c r="E158" i="8"/>
  <c r="F158" i="8"/>
  <c r="C158" i="8"/>
  <c r="D158" i="8"/>
  <c r="G158" i="8"/>
  <c r="H158" i="8"/>
  <c r="B159" i="8"/>
  <c r="E159" i="8"/>
  <c r="F159" i="8"/>
  <c r="C159" i="8"/>
  <c r="D159" i="8"/>
  <c r="G159" i="8"/>
  <c r="H159" i="8"/>
  <c r="B160" i="8"/>
  <c r="E160" i="8"/>
  <c r="F160" i="8"/>
  <c r="C160" i="8"/>
  <c r="D160" i="8"/>
  <c r="G160" i="8"/>
  <c r="H160" i="8"/>
  <c r="B161" i="8"/>
  <c r="E161" i="8"/>
  <c r="F161" i="8"/>
  <c r="C161" i="8"/>
  <c r="D161" i="8"/>
  <c r="G161" i="8"/>
  <c r="H161" i="8"/>
  <c r="B162" i="8"/>
  <c r="E162" i="8"/>
  <c r="F162" i="8"/>
  <c r="C162" i="8"/>
  <c r="D162" i="8"/>
  <c r="G162" i="8"/>
  <c r="H162" i="8"/>
  <c r="B163" i="8"/>
  <c r="E163" i="8"/>
  <c r="F163" i="8"/>
  <c r="C163" i="8"/>
  <c r="D163" i="8"/>
  <c r="G163" i="8"/>
  <c r="H163" i="8"/>
  <c r="B164" i="8"/>
  <c r="E164" i="8"/>
  <c r="F164" i="8"/>
  <c r="C164" i="8"/>
  <c r="D164" i="8"/>
  <c r="G164" i="8"/>
  <c r="H164" i="8"/>
  <c r="B165" i="8"/>
  <c r="E165" i="8"/>
  <c r="F165" i="8"/>
  <c r="C165" i="8"/>
  <c r="D165" i="8"/>
  <c r="G165" i="8"/>
  <c r="H165" i="8"/>
  <c r="B166" i="8"/>
  <c r="E166" i="8"/>
  <c r="F166" i="8"/>
  <c r="C166" i="8"/>
  <c r="D166" i="8"/>
  <c r="G166" i="8"/>
  <c r="H166" i="8"/>
  <c r="B167" i="8"/>
  <c r="E167" i="8"/>
  <c r="F167" i="8"/>
  <c r="C167" i="8"/>
  <c r="D167" i="8"/>
  <c r="G167" i="8"/>
  <c r="H167" i="8"/>
  <c r="B168" i="8"/>
  <c r="E168" i="8"/>
  <c r="F168" i="8"/>
  <c r="C168" i="8"/>
  <c r="D168" i="8"/>
  <c r="G168" i="8"/>
  <c r="H168" i="8"/>
  <c r="B169" i="8"/>
  <c r="E169" i="8"/>
  <c r="F169" i="8"/>
  <c r="C169" i="8"/>
  <c r="D169" i="8"/>
  <c r="G169" i="8"/>
  <c r="H169" i="8"/>
  <c r="B170" i="8"/>
  <c r="E170" i="8"/>
  <c r="F170" i="8"/>
  <c r="C170" i="8"/>
  <c r="D170" i="8"/>
  <c r="G170" i="8"/>
  <c r="H170" i="8"/>
  <c r="B171" i="8"/>
  <c r="E171" i="8"/>
  <c r="F171" i="8"/>
  <c r="C171" i="8"/>
  <c r="D171" i="8"/>
  <c r="G171" i="8"/>
  <c r="H171" i="8"/>
  <c r="B172" i="8"/>
  <c r="E172" i="8"/>
  <c r="F172" i="8"/>
  <c r="C172" i="8"/>
  <c r="D172" i="8"/>
  <c r="G172" i="8"/>
  <c r="H172" i="8"/>
  <c r="B173" i="8"/>
  <c r="E173" i="8"/>
  <c r="F173" i="8"/>
  <c r="C173" i="8"/>
  <c r="D173" i="8"/>
  <c r="G173" i="8"/>
  <c r="H173" i="8"/>
  <c r="B174" i="8"/>
  <c r="E174" i="8"/>
  <c r="F174" i="8"/>
  <c r="C174" i="8"/>
  <c r="D174" i="8"/>
  <c r="G174" i="8"/>
  <c r="H174" i="8"/>
  <c r="B175" i="8"/>
  <c r="E175" i="8"/>
  <c r="F175" i="8"/>
  <c r="C175" i="8"/>
  <c r="D175" i="8"/>
  <c r="G175" i="8"/>
  <c r="H175" i="8"/>
  <c r="B176" i="8"/>
  <c r="E176" i="8"/>
  <c r="F176" i="8"/>
  <c r="C176" i="8"/>
  <c r="D176" i="8"/>
  <c r="G176" i="8"/>
  <c r="H176" i="8"/>
  <c r="B177" i="8"/>
  <c r="E177" i="8"/>
  <c r="F177" i="8"/>
  <c r="C177" i="8"/>
  <c r="D177" i="8"/>
  <c r="G177" i="8"/>
  <c r="H177" i="8"/>
  <c r="B178" i="8"/>
  <c r="E178" i="8"/>
  <c r="F178" i="8"/>
  <c r="C178" i="8"/>
  <c r="D178" i="8"/>
  <c r="G178" i="8"/>
  <c r="H178" i="8"/>
  <c r="B179" i="8"/>
  <c r="E179" i="8"/>
  <c r="F179" i="8"/>
  <c r="C179" i="8"/>
  <c r="D179" i="8"/>
  <c r="G179" i="8"/>
  <c r="H179" i="8"/>
  <c r="B180" i="8"/>
  <c r="E180" i="8"/>
  <c r="F180" i="8"/>
  <c r="C180" i="8"/>
  <c r="D180" i="8"/>
  <c r="G180" i="8"/>
  <c r="H180" i="8"/>
  <c r="B181" i="8"/>
  <c r="E181" i="8"/>
  <c r="F181" i="8"/>
  <c r="C181" i="8"/>
  <c r="D181" i="8"/>
  <c r="G181" i="8"/>
  <c r="H181" i="8"/>
  <c r="B182" i="8"/>
  <c r="E182" i="8"/>
  <c r="F182" i="8"/>
  <c r="C182" i="8"/>
  <c r="D182" i="8"/>
  <c r="G182" i="8"/>
  <c r="H182" i="8"/>
  <c r="B183" i="8"/>
  <c r="E183" i="8"/>
  <c r="F183" i="8"/>
  <c r="C183" i="8"/>
  <c r="D183" i="8"/>
  <c r="G183" i="8"/>
  <c r="H183" i="8"/>
  <c r="B184" i="8"/>
  <c r="E184" i="8"/>
  <c r="F184" i="8"/>
  <c r="C184" i="8"/>
  <c r="D184" i="8"/>
  <c r="G184" i="8"/>
  <c r="H184" i="8"/>
  <c r="B185" i="8"/>
  <c r="E185" i="8"/>
  <c r="F185" i="8"/>
  <c r="C185" i="8"/>
  <c r="D185" i="8"/>
  <c r="G185" i="8"/>
  <c r="H185" i="8"/>
  <c r="B186" i="8"/>
  <c r="E186" i="8"/>
  <c r="F186" i="8"/>
  <c r="C186" i="8"/>
  <c r="D186" i="8"/>
  <c r="G186" i="8"/>
  <c r="H186" i="8"/>
  <c r="B187" i="8"/>
  <c r="E187" i="8"/>
  <c r="F187" i="8"/>
  <c r="C187" i="8"/>
  <c r="D187" i="8"/>
  <c r="G187" i="8"/>
  <c r="H187" i="8"/>
  <c r="B188" i="8"/>
  <c r="E188" i="8"/>
  <c r="F188" i="8"/>
  <c r="C188" i="8"/>
  <c r="D188" i="8"/>
  <c r="G188" i="8"/>
  <c r="H188" i="8"/>
  <c r="B189" i="8"/>
  <c r="E189" i="8"/>
  <c r="F189" i="8"/>
  <c r="C189" i="8"/>
  <c r="D189" i="8"/>
  <c r="G189" i="8"/>
  <c r="H189" i="8"/>
  <c r="B190" i="8"/>
  <c r="E190" i="8"/>
  <c r="F190" i="8"/>
  <c r="C190" i="8"/>
  <c r="D190" i="8"/>
  <c r="G190" i="8"/>
  <c r="H190" i="8"/>
  <c r="B191" i="8"/>
  <c r="E191" i="8"/>
  <c r="F191" i="8"/>
  <c r="C191" i="8"/>
  <c r="D191" i="8"/>
  <c r="G191" i="8"/>
  <c r="H191" i="8"/>
  <c r="B192" i="8"/>
  <c r="E192" i="8"/>
  <c r="F192" i="8"/>
  <c r="C192" i="8"/>
  <c r="D192" i="8"/>
  <c r="G192" i="8"/>
  <c r="H192" i="8"/>
  <c r="B193" i="8"/>
  <c r="E193" i="8"/>
  <c r="F193" i="8"/>
  <c r="C193" i="8"/>
  <c r="D193" i="8"/>
  <c r="G193" i="8"/>
  <c r="H193" i="8"/>
  <c r="B194" i="8"/>
  <c r="E194" i="8"/>
  <c r="F194" i="8"/>
  <c r="C194" i="8"/>
  <c r="D194" i="8"/>
  <c r="G194" i="8"/>
  <c r="H194" i="8"/>
  <c r="B195" i="8"/>
  <c r="E195" i="8"/>
  <c r="F195" i="8"/>
  <c r="C195" i="8"/>
  <c r="D195" i="8"/>
  <c r="G195" i="8"/>
  <c r="H195" i="8"/>
  <c r="B196" i="8"/>
  <c r="E196" i="8"/>
  <c r="F196" i="8"/>
  <c r="C196" i="8"/>
  <c r="D196" i="8"/>
  <c r="G196" i="8"/>
  <c r="H196" i="8"/>
  <c r="B197" i="8"/>
  <c r="E197" i="8"/>
  <c r="F197" i="8"/>
  <c r="C197" i="8"/>
  <c r="D197" i="8"/>
  <c r="G197" i="8"/>
  <c r="H197" i="8"/>
  <c r="B198" i="8"/>
  <c r="E198" i="8"/>
  <c r="F198" i="8"/>
  <c r="C198" i="8"/>
  <c r="D198" i="8"/>
  <c r="G198" i="8"/>
  <c r="H198" i="8"/>
  <c r="B199" i="8"/>
  <c r="E199" i="8"/>
  <c r="F199" i="8"/>
  <c r="C199" i="8"/>
  <c r="D199" i="8"/>
  <c r="G199" i="8"/>
  <c r="H199" i="8"/>
  <c r="B200" i="8"/>
  <c r="E200" i="8"/>
  <c r="F200" i="8"/>
  <c r="C200" i="8"/>
  <c r="D200" i="8"/>
  <c r="G200" i="8"/>
  <c r="H200" i="8"/>
  <c r="B201" i="8"/>
  <c r="E201" i="8"/>
  <c r="F201" i="8"/>
  <c r="C201" i="8"/>
  <c r="D201" i="8"/>
  <c r="G201" i="8"/>
  <c r="H201" i="8"/>
  <c r="B202" i="8"/>
  <c r="E202" i="8"/>
  <c r="F202" i="8"/>
  <c r="C202" i="8"/>
  <c r="D202" i="8"/>
  <c r="G202" i="8"/>
  <c r="H202" i="8"/>
  <c r="B203" i="8"/>
  <c r="E203" i="8"/>
  <c r="F203" i="8"/>
  <c r="C203" i="8"/>
  <c r="D203" i="8"/>
  <c r="G203" i="8"/>
  <c r="H203" i="8"/>
  <c r="B204" i="8"/>
  <c r="E204" i="8"/>
  <c r="F204" i="8"/>
  <c r="C204" i="8"/>
  <c r="D204" i="8"/>
  <c r="G204" i="8"/>
  <c r="H204" i="8"/>
  <c r="B205" i="8"/>
  <c r="E205" i="8"/>
  <c r="F205" i="8"/>
  <c r="C205" i="8"/>
  <c r="D205" i="8"/>
  <c r="G205" i="8"/>
  <c r="H205" i="8"/>
  <c r="B206" i="8"/>
  <c r="E206" i="8"/>
  <c r="F206" i="8"/>
  <c r="C206" i="8"/>
  <c r="D206" i="8"/>
  <c r="G206" i="8"/>
  <c r="H206" i="8"/>
  <c r="B207" i="8"/>
  <c r="E207" i="8"/>
  <c r="F207" i="8"/>
  <c r="C207" i="8"/>
  <c r="D207" i="8"/>
  <c r="G207" i="8"/>
  <c r="H207" i="8"/>
  <c r="B208" i="8"/>
  <c r="E208" i="8"/>
  <c r="F208" i="8"/>
  <c r="C208" i="8"/>
  <c r="D208" i="8"/>
  <c r="G208" i="8"/>
  <c r="H208" i="8"/>
  <c r="B209" i="8"/>
  <c r="E209" i="8"/>
  <c r="F209" i="8"/>
  <c r="C209" i="8"/>
  <c r="D209" i="8"/>
  <c r="G209" i="8"/>
  <c r="H209" i="8"/>
  <c r="B210" i="8"/>
  <c r="E210" i="8"/>
  <c r="F210" i="8"/>
  <c r="C210" i="8"/>
  <c r="D210" i="8"/>
  <c r="G210" i="8"/>
  <c r="H210" i="8"/>
  <c r="B211" i="8"/>
  <c r="E211" i="8"/>
  <c r="F211" i="8"/>
  <c r="C211" i="8"/>
  <c r="D211" i="8"/>
  <c r="G211" i="8"/>
  <c r="H211" i="8"/>
  <c r="B212" i="8"/>
  <c r="E212" i="8"/>
  <c r="F212" i="8"/>
  <c r="C212" i="8"/>
  <c r="D212" i="8"/>
  <c r="G212" i="8"/>
  <c r="H212" i="8"/>
  <c r="B213" i="8"/>
  <c r="E213" i="8"/>
  <c r="F213" i="8"/>
  <c r="C213" i="8"/>
  <c r="D213" i="8"/>
  <c r="G213" i="8"/>
  <c r="H213" i="8"/>
  <c r="B214" i="8"/>
  <c r="E214" i="8"/>
  <c r="F214" i="8"/>
  <c r="C214" i="8"/>
  <c r="D214" i="8"/>
  <c r="G214" i="8"/>
  <c r="H214" i="8"/>
  <c r="B215" i="8"/>
  <c r="E215" i="8"/>
  <c r="F215" i="8"/>
  <c r="C215" i="8"/>
  <c r="D215" i="8"/>
  <c r="G215" i="8"/>
  <c r="H215" i="8"/>
  <c r="B216" i="8"/>
  <c r="E216" i="8"/>
  <c r="F216" i="8"/>
  <c r="C216" i="8"/>
  <c r="D216" i="8"/>
  <c r="G216" i="8"/>
  <c r="H216" i="8"/>
  <c r="B217" i="8"/>
  <c r="E217" i="8"/>
  <c r="F217" i="8"/>
  <c r="C217" i="8"/>
  <c r="D217" i="8"/>
  <c r="G217" i="8"/>
  <c r="H217" i="8"/>
  <c r="B218" i="8"/>
  <c r="E218" i="8"/>
  <c r="F218" i="8"/>
  <c r="C218" i="8"/>
  <c r="D218" i="8"/>
  <c r="G218" i="8"/>
  <c r="H218" i="8"/>
  <c r="B219" i="8"/>
  <c r="E219" i="8"/>
  <c r="F219" i="8"/>
  <c r="C219" i="8"/>
  <c r="D219" i="8"/>
  <c r="G219" i="8"/>
  <c r="H219" i="8"/>
  <c r="B220" i="8"/>
  <c r="E220" i="8"/>
  <c r="F220" i="8"/>
  <c r="C220" i="8"/>
  <c r="D220" i="8"/>
  <c r="G220" i="8"/>
  <c r="H220" i="8"/>
  <c r="B221" i="8"/>
  <c r="E221" i="8"/>
  <c r="F221" i="8"/>
  <c r="C221" i="8"/>
  <c r="D221" i="8"/>
  <c r="G221" i="8"/>
  <c r="H221" i="8"/>
  <c r="B222" i="8"/>
  <c r="E222" i="8"/>
  <c r="F222" i="8"/>
  <c r="C222" i="8"/>
  <c r="D222" i="8"/>
  <c r="G222" i="8"/>
  <c r="H222" i="8"/>
  <c r="B223" i="8"/>
  <c r="E223" i="8"/>
  <c r="F223" i="8"/>
  <c r="C223" i="8"/>
  <c r="D223" i="8"/>
  <c r="G223" i="8"/>
  <c r="H223" i="8"/>
  <c r="B224" i="8"/>
  <c r="E224" i="8"/>
  <c r="F224" i="8"/>
  <c r="C224" i="8"/>
  <c r="D224" i="8"/>
  <c r="G224" i="8"/>
  <c r="H224" i="8"/>
  <c r="B225" i="8"/>
  <c r="E225" i="8"/>
  <c r="F225" i="8"/>
  <c r="C225" i="8"/>
  <c r="D225" i="8"/>
  <c r="G225" i="8"/>
  <c r="H225" i="8"/>
  <c r="B226" i="8"/>
  <c r="E226" i="8"/>
  <c r="F226" i="8"/>
  <c r="C226" i="8"/>
  <c r="D226" i="8"/>
  <c r="G226" i="8"/>
  <c r="H226" i="8"/>
  <c r="B227" i="8"/>
  <c r="E227" i="8"/>
  <c r="F227" i="8"/>
  <c r="C227" i="8"/>
  <c r="D227" i="8"/>
  <c r="G227" i="8"/>
  <c r="H227" i="8"/>
  <c r="B228" i="8"/>
  <c r="E228" i="8"/>
  <c r="F228" i="8"/>
  <c r="C228" i="8"/>
  <c r="D228" i="8"/>
  <c r="G228" i="8"/>
  <c r="H228" i="8"/>
  <c r="B229" i="8"/>
  <c r="E229" i="8"/>
  <c r="F229" i="8"/>
  <c r="C229" i="8"/>
  <c r="D229" i="8"/>
  <c r="G229" i="8"/>
  <c r="H229" i="8"/>
  <c r="B230" i="8"/>
  <c r="E230" i="8"/>
  <c r="F230" i="8"/>
  <c r="C230" i="8"/>
  <c r="D230" i="8"/>
  <c r="G230" i="8"/>
  <c r="H230" i="8"/>
  <c r="B231" i="8"/>
  <c r="E231" i="8"/>
  <c r="F231" i="8"/>
  <c r="C231" i="8"/>
  <c r="D231" i="8"/>
  <c r="G231" i="8"/>
  <c r="H231" i="8"/>
  <c r="B232" i="8"/>
  <c r="E232" i="8"/>
  <c r="F232" i="8"/>
  <c r="C232" i="8"/>
  <c r="D232" i="8"/>
  <c r="G232" i="8"/>
  <c r="H232" i="8"/>
  <c r="B233" i="8"/>
  <c r="E233" i="8"/>
  <c r="F233" i="8"/>
  <c r="C233" i="8"/>
  <c r="D233" i="8"/>
  <c r="G233" i="8"/>
  <c r="H233" i="8"/>
  <c r="B234" i="8"/>
  <c r="E234" i="8"/>
  <c r="F234" i="8"/>
  <c r="C234" i="8"/>
  <c r="D234" i="8"/>
  <c r="G234" i="8"/>
  <c r="H234" i="8"/>
  <c r="B235" i="8"/>
  <c r="E235" i="8"/>
  <c r="F235" i="8"/>
  <c r="C235" i="8"/>
  <c r="D235" i="8"/>
  <c r="G235" i="8"/>
  <c r="H235" i="8"/>
  <c r="B236" i="8"/>
  <c r="E236" i="8"/>
  <c r="F236" i="8"/>
  <c r="C236" i="8"/>
  <c r="D236" i="8"/>
  <c r="G236" i="8"/>
  <c r="H236" i="8"/>
  <c r="B237" i="8"/>
  <c r="E237" i="8"/>
  <c r="F237" i="8"/>
  <c r="C237" i="8"/>
  <c r="D237" i="8"/>
  <c r="G237" i="8"/>
  <c r="H237" i="8"/>
  <c r="B238" i="8"/>
  <c r="E238" i="8"/>
  <c r="F238" i="8"/>
  <c r="C238" i="8"/>
  <c r="D238" i="8"/>
  <c r="G238" i="8"/>
  <c r="H238" i="8"/>
  <c r="B239" i="8"/>
  <c r="E239" i="8"/>
  <c r="F239" i="8"/>
  <c r="C239" i="8"/>
  <c r="D239" i="8"/>
  <c r="G239" i="8"/>
  <c r="H239" i="8"/>
  <c r="B240" i="8"/>
  <c r="E240" i="8"/>
  <c r="F240" i="8"/>
  <c r="C240" i="8"/>
  <c r="D240" i="8"/>
  <c r="G240" i="8"/>
  <c r="H240" i="8"/>
  <c r="B241" i="8"/>
  <c r="E241" i="8"/>
  <c r="F241" i="8"/>
  <c r="C241" i="8"/>
  <c r="D241" i="8"/>
  <c r="G241" i="8"/>
  <c r="H241" i="8"/>
  <c r="B242" i="8"/>
  <c r="E242" i="8"/>
  <c r="F242" i="8"/>
  <c r="C242" i="8"/>
  <c r="D242" i="8"/>
  <c r="G242" i="8"/>
  <c r="H242" i="8"/>
  <c r="B243" i="8"/>
  <c r="E243" i="8"/>
  <c r="F243" i="8"/>
  <c r="C243" i="8"/>
  <c r="D243" i="8"/>
  <c r="G243" i="8"/>
  <c r="H243" i="8"/>
  <c r="B244" i="8"/>
  <c r="E244" i="8"/>
  <c r="F244" i="8"/>
  <c r="C244" i="8"/>
  <c r="D244" i="8"/>
  <c r="G244" i="8"/>
  <c r="H244" i="8"/>
  <c r="B245" i="8"/>
  <c r="E245" i="8"/>
  <c r="F245" i="8"/>
  <c r="C245" i="8"/>
  <c r="D245" i="8"/>
  <c r="G245" i="8"/>
  <c r="H245" i="8"/>
  <c r="B246" i="8"/>
  <c r="E246" i="8"/>
  <c r="F246" i="8"/>
  <c r="C246" i="8"/>
  <c r="D246" i="8"/>
  <c r="G246" i="8"/>
  <c r="H246" i="8"/>
  <c r="B247" i="8"/>
  <c r="E247" i="8"/>
  <c r="F247" i="8"/>
  <c r="C247" i="8"/>
  <c r="D247" i="8"/>
  <c r="G247" i="8"/>
  <c r="H247" i="8"/>
  <c r="B248" i="8"/>
  <c r="E248" i="8"/>
  <c r="F248" i="8"/>
  <c r="C248" i="8"/>
  <c r="D248" i="8"/>
  <c r="G248" i="8"/>
  <c r="H248" i="8"/>
  <c r="B249" i="8"/>
  <c r="E249" i="8"/>
  <c r="F249" i="8"/>
  <c r="C249" i="8"/>
  <c r="D249" i="8"/>
  <c r="G249" i="8"/>
  <c r="H249" i="8"/>
  <c r="B250" i="8"/>
  <c r="E250" i="8"/>
  <c r="F250" i="8"/>
  <c r="C250" i="8"/>
  <c r="D250" i="8"/>
  <c r="G250" i="8"/>
  <c r="H250" i="8"/>
  <c r="B251" i="8"/>
  <c r="E251" i="8"/>
  <c r="F251" i="8"/>
  <c r="C251" i="8"/>
  <c r="D251" i="8"/>
  <c r="G251" i="8"/>
  <c r="H251" i="8"/>
  <c r="B252" i="8"/>
  <c r="E252" i="8"/>
  <c r="F252" i="8"/>
  <c r="C252" i="8"/>
  <c r="D252" i="8"/>
  <c r="G252" i="8"/>
  <c r="H252" i="8"/>
  <c r="B253" i="8"/>
  <c r="E253" i="8"/>
  <c r="F253" i="8"/>
  <c r="C253" i="8"/>
  <c r="D253" i="8"/>
  <c r="G253" i="8"/>
  <c r="H253" i="8"/>
  <c r="B254" i="8"/>
  <c r="E254" i="8"/>
  <c r="F254" i="8"/>
  <c r="C254" i="8"/>
  <c r="D254" i="8"/>
  <c r="G254" i="8"/>
  <c r="H254" i="8"/>
  <c r="B255" i="8"/>
  <c r="E255" i="8"/>
  <c r="F255" i="8"/>
  <c r="C255" i="8"/>
  <c r="D255" i="8"/>
  <c r="G255" i="8"/>
  <c r="H255" i="8"/>
  <c r="B256" i="8"/>
  <c r="E256" i="8"/>
  <c r="F256" i="8"/>
  <c r="C256" i="8"/>
  <c r="D256" i="8"/>
  <c r="G256" i="8"/>
  <c r="H256" i="8"/>
  <c r="B257" i="8"/>
  <c r="E257" i="8"/>
  <c r="F257" i="8"/>
  <c r="C257" i="8"/>
  <c r="D257" i="8"/>
  <c r="G257" i="8"/>
  <c r="H257" i="8"/>
  <c r="B258" i="8"/>
  <c r="E258" i="8"/>
  <c r="F258" i="8"/>
  <c r="C258" i="8"/>
  <c r="D258" i="8"/>
  <c r="G258" i="8"/>
  <c r="H258" i="8"/>
  <c r="B259" i="8"/>
  <c r="E259" i="8"/>
  <c r="F259" i="8"/>
  <c r="C259" i="8"/>
  <c r="D259" i="8"/>
  <c r="G259" i="8"/>
  <c r="H259" i="8"/>
  <c r="B260" i="8"/>
  <c r="E260" i="8"/>
  <c r="F260" i="8"/>
  <c r="C260" i="8"/>
  <c r="D260" i="8"/>
  <c r="G260" i="8"/>
  <c r="H260" i="8"/>
  <c r="B261" i="8"/>
  <c r="E261" i="8"/>
  <c r="F261" i="8"/>
  <c r="C261" i="8"/>
  <c r="D261" i="8"/>
  <c r="G261" i="8"/>
  <c r="H261" i="8"/>
  <c r="B262" i="8"/>
  <c r="E262" i="8"/>
  <c r="F262" i="8"/>
  <c r="C262" i="8"/>
  <c r="D262" i="8"/>
  <c r="G262" i="8"/>
  <c r="H262" i="8"/>
  <c r="B263" i="8"/>
  <c r="E263" i="8"/>
  <c r="F263" i="8"/>
  <c r="C263" i="8"/>
  <c r="D263" i="8"/>
  <c r="G263" i="8"/>
  <c r="H263" i="8"/>
  <c r="B264" i="8"/>
  <c r="E264" i="8"/>
  <c r="F264" i="8"/>
  <c r="C264" i="8"/>
  <c r="D264" i="8"/>
  <c r="G264" i="8"/>
  <c r="H264" i="8"/>
  <c r="B265" i="8"/>
  <c r="E265" i="8"/>
  <c r="F265" i="8"/>
  <c r="C265" i="8"/>
  <c r="D265" i="8"/>
  <c r="G265" i="8"/>
  <c r="H265" i="8"/>
  <c r="B266" i="8"/>
  <c r="E266" i="8"/>
  <c r="F266" i="8"/>
  <c r="C266" i="8"/>
  <c r="D266" i="8"/>
  <c r="G266" i="8"/>
  <c r="H266" i="8"/>
  <c r="B267" i="8"/>
  <c r="E267" i="8"/>
  <c r="F267" i="8"/>
  <c r="C267" i="8"/>
  <c r="D267" i="8"/>
  <c r="G267" i="8"/>
  <c r="H267" i="8"/>
  <c r="B268" i="8"/>
  <c r="E268" i="8"/>
  <c r="F268" i="8"/>
  <c r="C268" i="8"/>
  <c r="D268" i="8"/>
  <c r="G268" i="8"/>
  <c r="H268" i="8"/>
  <c r="B269" i="8"/>
  <c r="E269" i="8"/>
  <c r="F269" i="8"/>
  <c r="C269" i="8"/>
  <c r="D269" i="8"/>
  <c r="G269" i="8"/>
  <c r="H269" i="8"/>
  <c r="B270" i="8"/>
  <c r="E270" i="8"/>
  <c r="F270" i="8"/>
  <c r="C270" i="8"/>
  <c r="D270" i="8"/>
  <c r="G270" i="8"/>
  <c r="H270" i="8"/>
  <c r="B271" i="8"/>
  <c r="E271" i="8"/>
  <c r="F271" i="8"/>
  <c r="C271" i="8"/>
  <c r="D271" i="8"/>
  <c r="G271" i="8"/>
  <c r="H271" i="8"/>
  <c r="B272" i="8"/>
  <c r="E272" i="8"/>
  <c r="F272" i="8"/>
  <c r="C272" i="8"/>
  <c r="D272" i="8"/>
  <c r="G272" i="8"/>
  <c r="H272" i="8"/>
  <c r="B273" i="8"/>
  <c r="E273" i="8"/>
  <c r="F273" i="8"/>
  <c r="C273" i="8"/>
  <c r="D273" i="8"/>
  <c r="G273" i="8"/>
  <c r="H273" i="8"/>
  <c r="B274" i="8"/>
  <c r="E274" i="8"/>
  <c r="F274" i="8"/>
  <c r="C274" i="8"/>
  <c r="D274" i="8"/>
  <c r="G274" i="8"/>
  <c r="H274" i="8"/>
  <c r="B275" i="8"/>
  <c r="E275" i="8"/>
  <c r="F275" i="8"/>
  <c r="C275" i="8"/>
  <c r="D275" i="8"/>
  <c r="G275" i="8"/>
  <c r="H275" i="8"/>
  <c r="B276" i="8"/>
  <c r="E276" i="8"/>
  <c r="F276" i="8"/>
  <c r="C276" i="8"/>
  <c r="D276" i="8"/>
  <c r="G276" i="8"/>
  <c r="H276" i="8"/>
  <c r="B277" i="8"/>
  <c r="E277" i="8"/>
  <c r="F277" i="8"/>
  <c r="C277" i="8"/>
  <c r="D277" i="8"/>
  <c r="G277" i="8"/>
  <c r="H277" i="8"/>
  <c r="B278" i="8"/>
  <c r="E278" i="8"/>
  <c r="F278" i="8"/>
  <c r="C278" i="8"/>
  <c r="D278" i="8"/>
  <c r="G278" i="8"/>
  <c r="H278" i="8"/>
  <c r="B279" i="8"/>
  <c r="E279" i="8"/>
  <c r="F279" i="8"/>
  <c r="C279" i="8"/>
  <c r="D279" i="8"/>
  <c r="G279" i="8"/>
  <c r="H279" i="8"/>
  <c r="B280" i="8"/>
  <c r="E280" i="8"/>
  <c r="F280" i="8"/>
  <c r="C280" i="8"/>
  <c r="D280" i="8"/>
  <c r="G280" i="8"/>
  <c r="H280" i="8"/>
  <c r="B281" i="8"/>
  <c r="E281" i="8"/>
  <c r="F281" i="8"/>
  <c r="C281" i="8"/>
  <c r="D281" i="8"/>
  <c r="G281" i="8"/>
  <c r="H281" i="8"/>
  <c r="B282" i="8"/>
  <c r="E282" i="8"/>
  <c r="F282" i="8"/>
  <c r="C282" i="8"/>
  <c r="D282" i="8"/>
  <c r="G282" i="8"/>
  <c r="H282" i="8"/>
  <c r="B283" i="8"/>
  <c r="E283" i="8"/>
  <c r="F283" i="8"/>
  <c r="C283" i="8"/>
  <c r="D283" i="8"/>
  <c r="G283" i="8"/>
  <c r="H283" i="8"/>
  <c r="B284" i="8"/>
  <c r="E284" i="8"/>
  <c r="F284" i="8"/>
  <c r="C284" i="8"/>
  <c r="D284" i="8"/>
  <c r="G284" i="8"/>
  <c r="H284" i="8"/>
  <c r="B285" i="8"/>
  <c r="E285" i="8"/>
  <c r="F285" i="8"/>
  <c r="C285" i="8"/>
  <c r="D285" i="8"/>
  <c r="G285" i="8"/>
  <c r="H285" i="8"/>
  <c r="B286" i="8"/>
  <c r="E286" i="8"/>
  <c r="F286" i="8"/>
  <c r="C286" i="8"/>
  <c r="D286" i="8"/>
  <c r="G286" i="8"/>
  <c r="H286" i="8"/>
  <c r="B287" i="8"/>
  <c r="E287" i="8"/>
  <c r="F287" i="8"/>
  <c r="C287" i="8"/>
  <c r="D287" i="8"/>
  <c r="G287" i="8"/>
  <c r="H287" i="8"/>
  <c r="B288" i="8"/>
  <c r="E288" i="8"/>
  <c r="F288" i="8"/>
  <c r="C288" i="8"/>
  <c r="D288" i="8"/>
  <c r="G288" i="8"/>
  <c r="H288" i="8"/>
  <c r="B289" i="8"/>
  <c r="E289" i="8"/>
  <c r="F289" i="8"/>
  <c r="C289" i="8"/>
  <c r="D289" i="8"/>
  <c r="G289" i="8"/>
  <c r="H289" i="8"/>
  <c r="B290" i="8"/>
  <c r="E290" i="8"/>
  <c r="F290" i="8"/>
  <c r="C290" i="8"/>
  <c r="D290" i="8"/>
  <c r="G290" i="8"/>
  <c r="H290" i="8"/>
  <c r="B291" i="8"/>
  <c r="E291" i="8"/>
  <c r="F291" i="8"/>
  <c r="C291" i="8"/>
  <c r="D291" i="8"/>
  <c r="G291" i="8"/>
  <c r="H291" i="8"/>
  <c r="B292" i="8"/>
  <c r="E292" i="8"/>
  <c r="F292" i="8"/>
  <c r="C292" i="8"/>
  <c r="D292" i="8"/>
  <c r="G292" i="8"/>
  <c r="H292" i="8"/>
  <c r="B293" i="8"/>
  <c r="E293" i="8"/>
  <c r="F293" i="8"/>
  <c r="C293" i="8"/>
  <c r="D293" i="8"/>
  <c r="G293" i="8"/>
  <c r="H293" i="8"/>
  <c r="B294" i="8"/>
  <c r="E294" i="8"/>
  <c r="F294" i="8"/>
  <c r="C294" i="8"/>
  <c r="D294" i="8"/>
  <c r="G294" i="8"/>
  <c r="H294" i="8"/>
  <c r="B295" i="8"/>
  <c r="E295" i="8"/>
  <c r="F295" i="8"/>
  <c r="C295" i="8"/>
  <c r="D295" i="8"/>
  <c r="G295" i="8"/>
  <c r="H295" i="8"/>
  <c r="B296" i="8"/>
  <c r="E296" i="8"/>
  <c r="F296" i="8"/>
  <c r="C296" i="8"/>
  <c r="D296" i="8"/>
  <c r="G296" i="8"/>
  <c r="H296" i="8"/>
  <c r="B297" i="8"/>
  <c r="E297" i="8"/>
  <c r="F297" i="8"/>
  <c r="C297" i="8"/>
  <c r="D297" i="8"/>
  <c r="G297" i="8"/>
  <c r="H297" i="8"/>
  <c r="B298" i="8"/>
  <c r="E298" i="8"/>
  <c r="F298" i="8"/>
  <c r="C298" i="8"/>
  <c r="D298" i="8"/>
  <c r="G298" i="8"/>
  <c r="H298" i="8"/>
  <c r="B299" i="8"/>
  <c r="E299" i="8"/>
  <c r="F299" i="8"/>
  <c r="C299" i="8"/>
  <c r="D299" i="8"/>
  <c r="G299" i="8"/>
  <c r="H299" i="8"/>
  <c r="B300" i="8"/>
  <c r="E300" i="8"/>
  <c r="F300" i="8"/>
  <c r="C300" i="8"/>
  <c r="D300" i="8"/>
  <c r="G300" i="8"/>
  <c r="H300" i="8"/>
  <c r="B301" i="8"/>
  <c r="E301" i="8"/>
  <c r="F301" i="8"/>
  <c r="C301" i="8"/>
  <c r="D301" i="8"/>
  <c r="G301" i="8"/>
  <c r="H301" i="8"/>
  <c r="B302" i="8"/>
  <c r="E302" i="8"/>
  <c r="F302" i="8"/>
  <c r="C302" i="8"/>
  <c r="D302" i="8"/>
  <c r="G302" i="8"/>
  <c r="H302" i="8"/>
  <c r="B303" i="8"/>
  <c r="E303" i="8"/>
  <c r="F303" i="8"/>
  <c r="C303" i="8"/>
  <c r="D303" i="8"/>
  <c r="G303" i="8"/>
  <c r="H303" i="8"/>
  <c r="B304" i="8"/>
  <c r="E304" i="8"/>
  <c r="F304" i="8"/>
  <c r="C304" i="8"/>
  <c r="D304" i="8"/>
  <c r="G304" i="8"/>
  <c r="H304" i="8"/>
  <c r="B305" i="8"/>
  <c r="E305" i="8"/>
  <c r="F305" i="8"/>
  <c r="C305" i="8"/>
  <c r="D305" i="8"/>
  <c r="G305" i="8"/>
  <c r="H305" i="8"/>
  <c r="B306" i="8"/>
  <c r="E306" i="8"/>
  <c r="F306" i="8"/>
  <c r="C306" i="8"/>
  <c r="D306" i="8"/>
  <c r="G306" i="8"/>
  <c r="H306" i="8"/>
  <c r="B307" i="8"/>
  <c r="E307" i="8"/>
  <c r="F307" i="8"/>
  <c r="C307" i="8"/>
  <c r="D307" i="8"/>
  <c r="G307" i="8"/>
  <c r="H307" i="8"/>
  <c r="B308" i="8"/>
  <c r="E308" i="8"/>
  <c r="F308" i="8"/>
  <c r="C308" i="8"/>
  <c r="D308" i="8"/>
  <c r="G308" i="8"/>
  <c r="H308" i="8"/>
  <c r="B309" i="8"/>
  <c r="E309" i="8"/>
  <c r="F309" i="8"/>
  <c r="C309" i="8"/>
  <c r="D309" i="8"/>
  <c r="G309" i="8"/>
  <c r="H309" i="8"/>
  <c r="B310" i="8"/>
  <c r="E310" i="8"/>
  <c r="F310" i="8"/>
  <c r="C310" i="8"/>
  <c r="D310" i="8"/>
  <c r="G310" i="8"/>
  <c r="H310" i="8"/>
  <c r="B311" i="8"/>
  <c r="E311" i="8"/>
  <c r="F311" i="8"/>
  <c r="C311" i="8"/>
  <c r="D311" i="8"/>
  <c r="G311" i="8"/>
  <c r="H311" i="8"/>
  <c r="B312" i="8"/>
  <c r="E312" i="8"/>
  <c r="F312" i="8"/>
  <c r="C312" i="8"/>
  <c r="D312" i="8"/>
  <c r="G312" i="8"/>
  <c r="H312" i="8"/>
  <c r="B313" i="8"/>
  <c r="E313" i="8"/>
  <c r="F313" i="8"/>
  <c r="C313" i="8"/>
  <c r="D313" i="8"/>
  <c r="G313" i="8"/>
  <c r="H313" i="8"/>
  <c r="B314" i="8"/>
  <c r="E314" i="8"/>
  <c r="F314" i="8"/>
  <c r="C314" i="8"/>
  <c r="D314" i="8"/>
  <c r="G314" i="8"/>
  <c r="H314" i="8"/>
  <c r="B315" i="8"/>
  <c r="E315" i="8"/>
  <c r="F315" i="8"/>
  <c r="C315" i="8"/>
  <c r="D315" i="8"/>
  <c r="G315" i="8"/>
  <c r="H315" i="8"/>
  <c r="B316" i="8"/>
  <c r="E316" i="8"/>
  <c r="F316" i="8"/>
  <c r="C316" i="8"/>
  <c r="D316" i="8"/>
  <c r="G316" i="8"/>
  <c r="H316" i="8"/>
  <c r="B317" i="8"/>
  <c r="E317" i="8"/>
  <c r="F317" i="8"/>
  <c r="C317" i="8"/>
  <c r="D317" i="8"/>
  <c r="G317" i="8"/>
  <c r="H317" i="8"/>
  <c r="B318" i="8"/>
  <c r="E318" i="8"/>
  <c r="F318" i="8"/>
  <c r="C318" i="8"/>
  <c r="D318" i="8"/>
  <c r="G318" i="8"/>
  <c r="H318" i="8"/>
  <c r="B319" i="8"/>
  <c r="E319" i="8"/>
  <c r="F319" i="8"/>
  <c r="C319" i="8"/>
  <c r="D319" i="8"/>
  <c r="G319" i="8"/>
  <c r="H319" i="8"/>
  <c r="B320" i="8"/>
  <c r="E320" i="8"/>
  <c r="F320" i="8"/>
  <c r="C320" i="8"/>
  <c r="D320" i="8"/>
  <c r="G320" i="8"/>
  <c r="H320" i="8"/>
  <c r="B321" i="8"/>
  <c r="E321" i="8"/>
  <c r="F321" i="8"/>
  <c r="C321" i="8"/>
  <c r="D321" i="8"/>
  <c r="G321" i="8"/>
  <c r="H321" i="8"/>
  <c r="B322" i="8"/>
  <c r="E322" i="8"/>
  <c r="F322" i="8"/>
  <c r="C322" i="8"/>
  <c r="D322" i="8"/>
  <c r="G322" i="8"/>
  <c r="H322" i="8"/>
  <c r="B323" i="8"/>
  <c r="E323" i="8"/>
  <c r="F323" i="8"/>
  <c r="C323" i="8"/>
  <c r="D323" i="8"/>
  <c r="G323" i="8"/>
  <c r="H323" i="8"/>
  <c r="B324" i="8"/>
  <c r="E324" i="8"/>
  <c r="F324" i="8"/>
  <c r="C324" i="8"/>
  <c r="D324" i="8"/>
  <c r="G324" i="8"/>
  <c r="H324" i="8"/>
  <c r="B325" i="8"/>
  <c r="E325" i="8"/>
  <c r="F325" i="8"/>
  <c r="C325" i="8"/>
  <c r="D325" i="8"/>
  <c r="G325" i="8"/>
  <c r="H325" i="8"/>
  <c r="B326" i="8"/>
  <c r="E326" i="8"/>
  <c r="F326" i="8"/>
  <c r="C326" i="8"/>
  <c r="D326" i="8"/>
  <c r="G326" i="8"/>
  <c r="H326" i="8"/>
  <c r="B327" i="8"/>
  <c r="E327" i="8"/>
  <c r="F327" i="8"/>
  <c r="C327" i="8"/>
  <c r="D327" i="8"/>
  <c r="G327" i="8"/>
  <c r="H327" i="8"/>
  <c r="B328" i="8"/>
  <c r="E328" i="8"/>
  <c r="F328" i="8"/>
  <c r="C328" i="8"/>
  <c r="D328" i="8"/>
  <c r="G328" i="8"/>
  <c r="H328" i="8"/>
  <c r="B329" i="8"/>
  <c r="E329" i="8"/>
  <c r="F329" i="8"/>
  <c r="C329" i="8"/>
  <c r="D329" i="8"/>
  <c r="G329" i="8"/>
  <c r="H329" i="8"/>
  <c r="B330" i="8"/>
  <c r="E330" i="8"/>
  <c r="F330" i="8"/>
  <c r="C330" i="8"/>
  <c r="D330" i="8"/>
  <c r="G330" i="8"/>
  <c r="H330" i="8"/>
  <c r="B331" i="8"/>
  <c r="E331" i="8"/>
  <c r="F331" i="8"/>
  <c r="C331" i="8"/>
  <c r="D331" i="8"/>
  <c r="G331" i="8"/>
  <c r="H331" i="8"/>
  <c r="B332" i="8"/>
  <c r="E332" i="8"/>
  <c r="F332" i="8"/>
  <c r="C332" i="8"/>
  <c r="D332" i="8"/>
  <c r="G332" i="8"/>
  <c r="H332" i="8"/>
  <c r="B333" i="8"/>
  <c r="E333" i="8"/>
  <c r="F333" i="8"/>
  <c r="C333" i="8"/>
  <c r="D333" i="8"/>
  <c r="G333" i="8"/>
  <c r="H333" i="8"/>
  <c r="B334" i="8"/>
  <c r="E334" i="8"/>
  <c r="F334" i="8"/>
  <c r="C334" i="8"/>
  <c r="D334" i="8"/>
  <c r="G334" i="8"/>
  <c r="H334" i="8"/>
  <c r="B335" i="8"/>
  <c r="E335" i="8"/>
  <c r="F335" i="8"/>
  <c r="C335" i="8"/>
  <c r="D335" i="8"/>
  <c r="G335" i="8"/>
  <c r="H335" i="8"/>
  <c r="B336" i="8"/>
  <c r="E336" i="8"/>
  <c r="F336" i="8"/>
  <c r="C336" i="8"/>
  <c r="D336" i="8"/>
  <c r="G336" i="8"/>
  <c r="H336" i="8"/>
  <c r="B337" i="8"/>
  <c r="E337" i="8"/>
  <c r="F337" i="8"/>
  <c r="C337" i="8"/>
  <c r="D337" i="8"/>
  <c r="G337" i="8"/>
  <c r="H337" i="8"/>
  <c r="B338" i="8"/>
  <c r="E338" i="8"/>
  <c r="F338" i="8"/>
  <c r="C338" i="8"/>
  <c r="D338" i="8"/>
  <c r="G338" i="8"/>
  <c r="H338" i="8"/>
  <c r="B339" i="8"/>
  <c r="E339" i="8"/>
  <c r="F339" i="8"/>
  <c r="C339" i="8"/>
  <c r="D339" i="8"/>
  <c r="G339" i="8"/>
  <c r="H339" i="8"/>
  <c r="B340" i="8"/>
  <c r="E340" i="8"/>
  <c r="F340" i="8"/>
  <c r="C340" i="8"/>
  <c r="D340" i="8"/>
  <c r="G340" i="8"/>
  <c r="H340" i="8"/>
  <c r="B341" i="8"/>
  <c r="E341" i="8"/>
  <c r="F341" i="8"/>
  <c r="C341" i="8"/>
  <c r="D341" i="8"/>
  <c r="G341" i="8"/>
  <c r="H341" i="8"/>
  <c r="B342" i="8"/>
  <c r="E342" i="8"/>
  <c r="F342" i="8"/>
  <c r="C342" i="8"/>
  <c r="D342" i="8"/>
  <c r="G342" i="8"/>
  <c r="H342" i="8"/>
  <c r="B343" i="8"/>
  <c r="E343" i="8"/>
  <c r="F343" i="8"/>
  <c r="C343" i="8"/>
  <c r="D343" i="8"/>
  <c r="G343" i="8"/>
  <c r="H343" i="8"/>
  <c r="B344" i="8"/>
  <c r="E344" i="8"/>
  <c r="F344" i="8"/>
  <c r="C344" i="8"/>
  <c r="D344" i="8"/>
  <c r="G344" i="8"/>
  <c r="H344" i="8"/>
  <c r="B345" i="8"/>
  <c r="E345" i="8"/>
  <c r="F345" i="8"/>
  <c r="C345" i="8"/>
  <c r="D345" i="8"/>
  <c r="G345" i="8"/>
  <c r="H345" i="8"/>
  <c r="B346" i="8"/>
  <c r="E346" i="8"/>
  <c r="F346" i="8"/>
  <c r="C346" i="8"/>
  <c r="D346" i="8"/>
  <c r="G346" i="8"/>
  <c r="H346" i="8"/>
  <c r="B347" i="8"/>
  <c r="E347" i="8"/>
  <c r="F347" i="8"/>
  <c r="C347" i="8"/>
  <c r="D347" i="8"/>
  <c r="G347" i="8"/>
  <c r="H347" i="8"/>
  <c r="B348" i="8"/>
  <c r="E348" i="8"/>
  <c r="F348" i="8"/>
  <c r="C348" i="8"/>
  <c r="D348" i="8"/>
  <c r="G348" i="8"/>
  <c r="H348" i="8"/>
  <c r="B349" i="8"/>
  <c r="E349" i="8"/>
  <c r="F349" i="8"/>
  <c r="C349" i="8"/>
  <c r="D349" i="8"/>
  <c r="G349" i="8"/>
  <c r="H349" i="8"/>
  <c r="B350" i="8"/>
  <c r="E350" i="8"/>
  <c r="F350" i="8"/>
  <c r="C350" i="8"/>
  <c r="D350" i="8"/>
  <c r="G350" i="8"/>
  <c r="H350" i="8"/>
  <c r="B351" i="8"/>
  <c r="E351" i="8"/>
  <c r="F351" i="8"/>
  <c r="C351" i="8"/>
  <c r="D351" i="8"/>
  <c r="G351" i="8"/>
  <c r="H351" i="8"/>
  <c r="B352" i="8"/>
  <c r="E352" i="8"/>
  <c r="F352" i="8"/>
  <c r="C352" i="8"/>
  <c r="D352" i="8"/>
  <c r="G352" i="8"/>
  <c r="H352" i="8"/>
  <c r="B353" i="8"/>
  <c r="E353" i="8"/>
  <c r="F353" i="8"/>
  <c r="C353" i="8"/>
  <c r="D353" i="8"/>
  <c r="G353" i="8"/>
  <c r="H353" i="8"/>
  <c r="B354" i="8"/>
  <c r="E354" i="8"/>
  <c r="F354" i="8"/>
  <c r="C354" i="8"/>
  <c r="D354" i="8"/>
  <c r="G354" i="8"/>
  <c r="H354" i="8"/>
  <c r="B355" i="8"/>
  <c r="E355" i="8"/>
  <c r="F355" i="8"/>
  <c r="C355" i="8"/>
  <c r="D355" i="8"/>
  <c r="G355" i="8"/>
  <c r="H355" i="8"/>
  <c r="B356" i="8"/>
  <c r="E356" i="8"/>
  <c r="F356" i="8"/>
  <c r="C356" i="8"/>
  <c r="D356" i="8"/>
  <c r="G356" i="8"/>
  <c r="H356" i="8"/>
  <c r="B357" i="8"/>
  <c r="E357" i="8"/>
  <c r="F357" i="8"/>
  <c r="C357" i="8"/>
  <c r="D357" i="8"/>
  <c r="G357" i="8"/>
  <c r="H357" i="8"/>
  <c r="B358" i="8"/>
  <c r="E358" i="8"/>
  <c r="F358" i="8"/>
  <c r="C358" i="8"/>
  <c r="D358" i="8"/>
  <c r="G358" i="8"/>
  <c r="H358" i="8"/>
  <c r="B359" i="8"/>
  <c r="E359" i="8"/>
  <c r="F359" i="8"/>
  <c r="C359" i="8"/>
  <c r="D359" i="8"/>
  <c r="G359" i="8"/>
  <c r="H359" i="8"/>
  <c r="B360" i="8"/>
  <c r="E360" i="8"/>
  <c r="F360" i="8"/>
  <c r="C360" i="8"/>
  <c r="D360" i="8"/>
  <c r="G360" i="8"/>
  <c r="H360" i="8"/>
  <c r="B361" i="8"/>
  <c r="E361" i="8"/>
  <c r="F361" i="8"/>
  <c r="C361" i="8"/>
  <c r="D361" i="8"/>
  <c r="G361" i="8"/>
  <c r="H361" i="8"/>
  <c r="B362" i="8"/>
  <c r="E362" i="8"/>
  <c r="F362" i="8"/>
  <c r="C362" i="8"/>
  <c r="D362" i="8"/>
  <c r="G362" i="8"/>
  <c r="H362" i="8"/>
  <c r="B363" i="8"/>
  <c r="E363" i="8"/>
  <c r="F363" i="8"/>
  <c r="C363" i="8"/>
  <c r="D363" i="8"/>
  <c r="G363" i="8"/>
  <c r="H363" i="8"/>
  <c r="B364" i="8"/>
  <c r="E364" i="8"/>
  <c r="F364" i="8"/>
  <c r="C364" i="8"/>
  <c r="D364" i="8"/>
  <c r="G364" i="8"/>
  <c r="H364" i="8"/>
  <c r="B365" i="8"/>
  <c r="E365" i="8"/>
  <c r="F365" i="8"/>
  <c r="C365" i="8"/>
  <c r="D365" i="8"/>
  <c r="G365" i="8"/>
  <c r="H365" i="8"/>
  <c r="B366" i="8"/>
  <c r="E366" i="8"/>
  <c r="F366" i="8"/>
  <c r="C366" i="8"/>
  <c r="D366" i="8"/>
  <c r="G366" i="8"/>
  <c r="H366" i="8"/>
  <c r="B367" i="8"/>
  <c r="E367" i="8"/>
  <c r="F367" i="8"/>
  <c r="C367" i="8"/>
  <c r="D367" i="8"/>
  <c r="G367" i="8"/>
  <c r="H367" i="8"/>
  <c r="B368" i="8"/>
  <c r="E368" i="8"/>
  <c r="F368" i="8"/>
  <c r="C368" i="8"/>
  <c r="D368" i="8"/>
  <c r="G368" i="8"/>
  <c r="H368" i="8"/>
  <c r="B369" i="8"/>
  <c r="E369" i="8"/>
  <c r="F369" i="8"/>
  <c r="C369" i="8"/>
  <c r="D369" i="8"/>
  <c r="G369" i="8"/>
  <c r="H369" i="8"/>
  <c r="B370" i="8"/>
  <c r="E370" i="8"/>
  <c r="F370" i="8"/>
  <c r="C370" i="8"/>
  <c r="D370" i="8"/>
  <c r="G370" i="8"/>
  <c r="H370" i="8"/>
  <c r="B371" i="8"/>
  <c r="E371" i="8"/>
  <c r="F371" i="8"/>
  <c r="C371" i="8"/>
  <c r="D371" i="8"/>
  <c r="G371" i="8"/>
  <c r="H371" i="8"/>
  <c r="B372" i="8"/>
  <c r="E372" i="8"/>
  <c r="F372" i="8"/>
  <c r="C372" i="8"/>
  <c r="D372" i="8"/>
  <c r="G372" i="8"/>
  <c r="H372" i="8"/>
  <c r="B373" i="8"/>
  <c r="E373" i="8"/>
  <c r="F373" i="8"/>
  <c r="C373" i="8"/>
  <c r="D373" i="8"/>
  <c r="G373" i="8"/>
  <c r="H373" i="8"/>
  <c r="B374" i="8"/>
  <c r="E374" i="8"/>
  <c r="F374" i="8"/>
  <c r="C374" i="8"/>
  <c r="D374" i="8"/>
  <c r="G374" i="8"/>
  <c r="H374" i="8"/>
  <c r="B375" i="8"/>
  <c r="E375" i="8"/>
  <c r="F375" i="8"/>
  <c r="C375" i="8"/>
  <c r="D375" i="8"/>
  <c r="G375" i="8"/>
  <c r="H375" i="8"/>
  <c r="B376" i="8"/>
  <c r="E376" i="8"/>
  <c r="F376" i="8"/>
  <c r="C376" i="8"/>
  <c r="D376" i="8"/>
  <c r="G376" i="8"/>
  <c r="H376" i="8"/>
  <c r="B377" i="8"/>
  <c r="E377" i="8"/>
  <c r="F377" i="8"/>
  <c r="C377" i="8"/>
  <c r="D377" i="8"/>
  <c r="G377" i="8"/>
  <c r="H377" i="8"/>
  <c r="B378" i="8"/>
  <c r="E378" i="8"/>
  <c r="F378" i="8"/>
  <c r="C378" i="8"/>
  <c r="D378" i="8"/>
  <c r="G378" i="8"/>
  <c r="H378" i="8"/>
  <c r="B379" i="8"/>
  <c r="E379" i="8"/>
  <c r="F379" i="8"/>
  <c r="C379" i="8"/>
  <c r="D379" i="8"/>
  <c r="G379" i="8"/>
  <c r="H379" i="8"/>
  <c r="B380" i="8"/>
  <c r="E380" i="8"/>
  <c r="F380" i="8"/>
  <c r="C380" i="8"/>
  <c r="D380" i="8"/>
  <c r="G380" i="8"/>
  <c r="H380" i="8"/>
  <c r="B381" i="8"/>
  <c r="E381" i="8"/>
  <c r="F381" i="8"/>
  <c r="C381" i="8"/>
  <c r="D381" i="8"/>
  <c r="G381" i="8"/>
  <c r="H381" i="8"/>
  <c r="B382" i="8"/>
  <c r="E382" i="8"/>
  <c r="F382" i="8"/>
  <c r="C382" i="8"/>
  <c r="D382" i="8"/>
  <c r="G382" i="8"/>
  <c r="H382" i="8"/>
  <c r="B383" i="8"/>
  <c r="E383" i="8"/>
  <c r="F383" i="8"/>
  <c r="C383" i="8"/>
  <c r="D383" i="8"/>
  <c r="G383" i="8"/>
  <c r="H383" i="8"/>
  <c r="B384" i="8"/>
  <c r="E384" i="8"/>
  <c r="F384" i="8"/>
  <c r="C384" i="8"/>
  <c r="D384" i="8"/>
  <c r="G384" i="8"/>
  <c r="H384" i="8"/>
  <c r="B385" i="8"/>
  <c r="E385" i="8"/>
  <c r="F385" i="8"/>
  <c r="C385" i="8"/>
  <c r="D385" i="8"/>
  <c r="G385" i="8"/>
  <c r="H385" i="8"/>
  <c r="B386" i="8"/>
  <c r="E386" i="8"/>
  <c r="F386" i="8"/>
  <c r="C386" i="8"/>
  <c r="D386" i="8"/>
  <c r="G386" i="8"/>
  <c r="H386" i="8"/>
  <c r="B387" i="8"/>
  <c r="E387" i="8"/>
  <c r="F387" i="8"/>
  <c r="C387" i="8"/>
  <c r="D387" i="8"/>
  <c r="G387" i="8"/>
  <c r="H387" i="8"/>
  <c r="B388" i="8"/>
  <c r="E388" i="8"/>
  <c r="F388" i="8"/>
  <c r="C388" i="8"/>
  <c r="D388" i="8"/>
  <c r="G388" i="8"/>
  <c r="H388" i="8"/>
  <c r="B389" i="8"/>
  <c r="E389" i="8"/>
  <c r="F389" i="8"/>
  <c r="C389" i="8"/>
  <c r="D389" i="8"/>
  <c r="G389" i="8"/>
  <c r="H389" i="8"/>
  <c r="B390" i="8"/>
  <c r="E390" i="8"/>
  <c r="F390" i="8"/>
  <c r="C390" i="8"/>
  <c r="D390" i="8"/>
  <c r="G390" i="8"/>
  <c r="H390" i="8"/>
  <c r="B391" i="8"/>
  <c r="E391" i="8"/>
  <c r="F391" i="8"/>
  <c r="C391" i="8"/>
  <c r="D391" i="8"/>
  <c r="G391" i="8"/>
  <c r="H391" i="8"/>
  <c r="B392" i="8"/>
  <c r="E392" i="8"/>
  <c r="F392" i="8"/>
  <c r="C392" i="8"/>
  <c r="D392" i="8"/>
  <c r="G392" i="8"/>
  <c r="H392" i="8"/>
  <c r="B393" i="8"/>
  <c r="E393" i="8"/>
  <c r="F393" i="8"/>
  <c r="C393" i="8"/>
  <c r="D393" i="8"/>
  <c r="G393" i="8"/>
  <c r="H393" i="8"/>
  <c r="B394" i="8"/>
  <c r="E394" i="8"/>
  <c r="F394" i="8"/>
  <c r="C394" i="8"/>
  <c r="D394" i="8"/>
  <c r="G394" i="8"/>
  <c r="H394" i="8"/>
  <c r="B395" i="8"/>
  <c r="E395" i="8"/>
  <c r="F395" i="8"/>
  <c r="C395" i="8"/>
  <c r="D395" i="8"/>
  <c r="G395" i="8"/>
  <c r="H395" i="8"/>
  <c r="B396" i="8"/>
  <c r="E396" i="8"/>
  <c r="F396" i="8"/>
  <c r="C396" i="8"/>
  <c r="D396" i="8"/>
  <c r="G396" i="8"/>
  <c r="H396" i="8"/>
  <c r="B397" i="8"/>
  <c r="E397" i="8"/>
  <c r="F397" i="8"/>
  <c r="C397" i="8"/>
  <c r="D397" i="8"/>
  <c r="G397" i="8"/>
  <c r="H397" i="8"/>
  <c r="B398" i="8"/>
  <c r="E398" i="8"/>
  <c r="F398" i="8"/>
  <c r="C398" i="8"/>
  <c r="D398" i="8"/>
  <c r="G398" i="8"/>
  <c r="H398" i="8"/>
  <c r="B399" i="8"/>
  <c r="E399" i="8"/>
  <c r="F399" i="8"/>
  <c r="C399" i="8"/>
  <c r="D399" i="8"/>
  <c r="G399" i="8"/>
  <c r="H399" i="8"/>
  <c r="B400" i="8"/>
  <c r="E400" i="8"/>
  <c r="F400" i="8"/>
  <c r="C400" i="8"/>
  <c r="D400" i="8"/>
  <c r="G400" i="8"/>
  <c r="H400" i="8"/>
  <c r="B401" i="8"/>
  <c r="E401" i="8"/>
  <c r="F401" i="8"/>
  <c r="C401" i="8"/>
  <c r="D401" i="8"/>
  <c r="G401" i="8"/>
  <c r="H401" i="8"/>
  <c r="B402" i="8"/>
  <c r="E402" i="8"/>
  <c r="F402" i="8"/>
  <c r="C402" i="8"/>
  <c r="D402" i="8"/>
  <c r="G402" i="8"/>
  <c r="H402" i="8"/>
  <c r="B403" i="8"/>
  <c r="E403" i="8"/>
  <c r="F403" i="8"/>
  <c r="C403" i="8"/>
  <c r="D403" i="8"/>
  <c r="G403" i="8"/>
  <c r="H403" i="8"/>
  <c r="B404" i="8"/>
  <c r="E404" i="8"/>
  <c r="F404" i="8"/>
  <c r="C404" i="8"/>
  <c r="D404" i="8"/>
  <c r="G404" i="8"/>
  <c r="H404" i="8"/>
  <c r="B405" i="8"/>
  <c r="E405" i="8"/>
  <c r="F405" i="8"/>
  <c r="C405" i="8"/>
  <c r="D405" i="8"/>
  <c r="G405" i="8"/>
  <c r="H405" i="8"/>
  <c r="B406" i="8"/>
  <c r="E406" i="8"/>
  <c r="F406" i="8"/>
  <c r="C406" i="8"/>
  <c r="D406" i="8"/>
  <c r="G406" i="8"/>
  <c r="H406" i="8"/>
  <c r="B407" i="8"/>
  <c r="E407" i="8"/>
  <c r="F407" i="8"/>
  <c r="C407" i="8"/>
  <c r="D407" i="8"/>
  <c r="G407" i="8"/>
  <c r="H407" i="8"/>
  <c r="B408" i="8"/>
  <c r="E408" i="8"/>
  <c r="F408" i="8"/>
  <c r="C408" i="8"/>
  <c r="D408" i="8"/>
  <c r="G408" i="8"/>
  <c r="H408" i="8"/>
  <c r="B409" i="8"/>
  <c r="E409" i="8"/>
  <c r="F409" i="8"/>
  <c r="C409" i="8"/>
  <c r="D409" i="8"/>
  <c r="G409" i="8"/>
  <c r="H409" i="8"/>
  <c r="B410" i="8"/>
  <c r="E410" i="8"/>
  <c r="F410" i="8"/>
  <c r="C410" i="8"/>
  <c r="D410" i="8"/>
  <c r="G410" i="8"/>
  <c r="H410" i="8"/>
  <c r="B411" i="8"/>
  <c r="E411" i="8"/>
  <c r="F411" i="8"/>
  <c r="C411" i="8"/>
  <c r="D411" i="8"/>
  <c r="G411" i="8"/>
  <c r="H411" i="8"/>
  <c r="B412" i="8"/>
  <c r="E412" i="8"/>
  <c r="F412" i="8"/>
  <c r="C412" i="8"/>
  <c r="D412" i="8"/>
  <c r="G412" i="8"/>
  <c r="H412" i="8"/>
  <c r="B413" i="8"/>
  <c r="E413" i="8"/>
  <c r="F413" i="8"/>
  <c r="C413" i="8"/>
  <c r="D413" i="8"/>
  <c r="G413" i="8"/>
  <c r="H413" i="8"/>
  <c r="B414" i="8"/>
  <c r="E414" i="8"/>
  <c r="F414" i="8"/>
  <c r="C414" i="8"/>
  <c r="D414" i="8"/>
  <c r="G414" i="8"/>
  <c r="H414" i="8"/>
  <c r="B415" i="8"/>
  <c r="E415" i="8"/>
  <c r="F415" i="8"/>
  <c r="C415" i="8"/>
  <c r="D415" i="8"/>
  <c r="G415" i="8"/>
  <c r="H415" i="8"/>
  <c r="B416" i="8"/>
  <c r="E416" i="8"/>
  <c r="F416" i="8"/>
  <c r="C416" i="8"/>
  <c r="D416" i="8"/>
  <c r="G416" i="8"/>
  <c r="H416" i="8"/>
  <c r="B417" i="8"/>
  <c r="E417" i="8"/>
  <c r="F417" i="8"/>
  <c r="C417" i="8"/>
  <c r="D417" i="8"/>
  <c r="G417" i="8"/>
  <c r="H417" i="8"/>
  <c r="B418" i="8"/>
  <c r="E418" i="8"/>
  <c r="F418" i="8"/>
  <c r="C418" i="8"/>
  <c r="D418" i="8"/>
  <c r="G418" i="8"/>
  <c r="H418" i="8"/>
  <c r="B419" i="8"/>
  <c r="E419" i="8"/>
  <c r="F419" i="8"/>
  <c r="C419" i="8"/>
  <c r="D419" i="8"/>
  <c r="G419" i="8"/>
  <c r="H419" i="8"/>
  <c r="B420" i="8"/>
  <c r="E420" i="8"/>
  <c r="F420" i="8"/>
  <c r="C420" i="8"/>
  <c r="D420" i="8"/>
  <c r="G420" i="8"/>
  <c r="H420" i="8"/>
  <c r="B421" i="8"/>
  <c r="E421" i="8"/>
  <c r="F421" i="8"/>
  <c r="C421" i="8"/>
  <c r="D421" i="8"/>
  <c r="G421" i="8"/>
  <c r="H421" i="8"/>
  <c r="B422" i="8"/>
  <c r="E422" i="8"/>
  <c r="F422" i="8"/>
  <c r="C422" i="8"/>
  <c r="D422" i="8"/>
  <c r="G422" i="8"/>
  <c r="H422" i="8"/>
  <c r="B423" i="8"/>
  <c r="E423" i="8"/>
  <c r="F423" i="8"/>
  <c r="C423" i="8"/>
  <c r="D423" i="8"/>
  <c r="G423" i="8"/>
  <c r="H423" i="8"/>
  <c r="B424" i="8"/>
  <c r="E424" i="8"/>
  <c r="F424" i="8"/>
  <c r="C424" i="8"/>
  <c r="D424" i="8"/>
  <c r="G424" i="8"/>
  <c r="H424" i="8"/>
  <c r="B425" i="8"/>
  <c r="E425" i="8"/>
  <c r="F425" i="8"/>
  <c r="C425" i="8"/>
  <c r="D425" i="8"/>
  <c r="G425" i="8"/>
  <c r="H425" i="8"/>
  <c r="B426" i="8"/>
  <c r="E426" i="8"/>
  <c r="F426" i="8"/>
  <c r="C426" i="8"/>
  <c r="D426" i="8"/>
  <c r="G426" i="8"/>
  <c r="H426" i="8"/>
  <c r="B427" i="8"/>
  <c r="E427" i="8"/>
  <c r="F427" i="8"/>
  <c r="C427" i="8"/>
  <c r="D427" i="8"/>
  <c r="G427" i="8"/>
  <c r="H427" i="8"/>
  <c r="B428" i="8"/>
  <c r="E428" i="8"/>
  <c r="F428" i="8"/>
  <c r="C428" i="8"/>
  <c r="D428" i="8"/>
  <c r="G428" i="8"/>
  <c r="H428" i="8"/>
  <c r="B429" i="8"/>
  <c r="E429" i="8"/>
  <c r="F429" i="8"/>
  <c r="C429" i="8"/>
  <c r="D429" i="8"/>
  <c r="G429" i="8"/>
  <c r="H429" i="8"/>
  <c r="B430" i="8"/>
  <c r="E430" i="8"/>
  <c r="F430" i="8"/>
  <c r="C430" i="8"/>
  <c r="D430" i="8"/>
  <c r="G430" i="8"/>
  <c r="H430" i="8"/>
  <c r="B431" i="8"/>
  <c r="E431" i="8"/>
  <c r="F431" i="8"/>
  <c r="C431" i="8"/>
  <c r="D431" i="8"/>
  <c r="G431" i="8"/>
  <c r="H431" i="8"/>
  <c r="B432" i="8"/>
  <c r="E432" i="8"/>
  <c r="F432" i="8"/>
  <c r="C432" i="8"/>
  <c r="D432" i="8"/>
  <c r="G432" i="8"/>
  <c r="H432" i="8"/>
  <c r="B433" i="8"/>
  <c r="E433" i="8"/>
  <c r="F433" i="8"/>
  <c r="C433" i="8"/>
  <c r="D433" i="8"/>
  <c r="G433" i="8"/>
  <c r="H433" i="8"/>
  <c r="B434" i="8"/>
  <c r="E434" i="8"/>
  <c r="F434" i="8"/>
  <c r="C434" i="8"/>
  <c r="D434" i="8"/>
  <c r="G434" i="8"/>
  <c r="H434" i="8"/>
  <c r="B435" i="8"/>
  <c r="E435" i="8"/>
  <c r="F435" i="8"/>
  <c r="C435" i="8"/>
  <c r="D435" i="8"/>
  <c r="G435" i="8"/>
  <c r="H435" i="8"/>
  <c r="B436" i="8"/>
  <c r="E436" i="8"/>
  <c r="F436" i="8"/>
  <c r="C436" i="8"/>
  <c r="D436" i="8"/>
  <c r="G436" i="8"/>
  <c r="H436" i="8"/>
  <c r="B437" i="8"/>
  <c r="E437" i="8"/>
  <c r="F437" i="8"/>
  <c r="C437" i="8"/>
  <c r="D437" i="8"/>
  <c r="G437" i="8"/>
  <c r="H437" i="8"/>
  <c r="B438" i="8"/>
  <c r="E438" i="8"/>
  <c r="F438" i="8"/>
  <c r="C438" i="8"/>
  <c r="D438" i="8"/>
  <c r="G438" i="8"/>
  <c r="H438" i="8"/>
  <c r="B439" i="8"/>
  <c r="E439" i="8"/>
  <c r="F439" i="8"/>
  <c r="C439" i="8"/>
  <c r="D439" i="8"/>
  <c r="G439" i="8"/>
  <c r="H439" i="8"/>
  <c r="B440" i="8"/>
  <c r="E440" i="8"/>
  <c r="F440" i="8"/>
  <c r="C440" i="8"/>
  <c r="D440" i="8"/>
  <c r="G440" i="8"/>
  <c r="H440" i="8"/>
  <c r="B441" i="8"/>
  <c r="E441" i="8"/>
  <c r="F441" i="8"/>
  <c r="C441" i="8"/>
  <c r="D441" i="8"/>
  <c r="G441" i="8"/>
  <c r="H441" i="8"/>
  <c r="B442" i="8"/>
  <c r="E442" i="8"/>
  <c r="F442" i="8"/>
  <c r="C442" i="8"/>
  <c r="D442" i="8"/>
  <c r="G442" i="8"/>
  <c r="H442" i="8"/>
  <c r="B443" i="8"/>
  <c r="E443" i="8"/>
  <c r="F443" i="8"/>
  <c r="C443" i="8"/>
  <c r="D443" i="8"/>
  <c r="G443" i="8"/>
  <c r="H443" i="8"/>
  <c r="B444" i="8"/>
  <c r="E444" i="8"/>
  <c r="F444" i="8"/>
  <c r="C444" i="8"/>
  <c r="D444" i="8"/>
  <c r="G444" i="8"/>
  <c r="H444" i="8"/>
  <c r="B445" i="8"/>
  <c r="E445" i="8"/>
  <c r="F445" i="8"/>
  <c r="C445" i="8"/>
  <c r="D445" i="8"/>
  <c r="G445" i="8"/>
  <c r="H445" i="8"/>
  <c r="B446" i="8"/>
  <c r="E446" i="8"/>
  <c r="F446" i="8"/>
  <c r="C446" i="8"/>
  <c r="D446" i="8"/>
  <c r="G446" i="8"/>
  <c r="H446" i="8"/>
  <c r="B447" i="8"/>
  <c r="E447" i="8"/>
  <c r="F447" i="8"/>
  <c r="C447" i="8"/>
  <c r="D447" i="8"/>
  <c r="G447" i="8"/>
  <c r="H447" i="8"/>
  <c r="B448" i="8"/>
  <c r="E448" i="8"/>
  <c r="F448" i="8"/>
  <c r="C448" i="8"/>
  <c r="D448" i="8"/>
  <c r="G448" i="8"/>
  <c r="H448" i="8"/>
  <c r="B449" i="8"/>
  <c r="E449" i="8"/>
  <c r="F449" i="8"/>
  <c r="C449" i="8"/>
  <c r="D449" i="8"/>
  <c r="G449" i="8"/>
  <c r="H449" i="8"/>
  <c r="B450" i="8"/>
  <c r="E450" i="8"/>
  <c r="F450" i="8"/>
  <c r="C450" i="8"/>
  <c r="D450" i="8"/>
  <c r="G450" i="8"/>
  <c r="H450" i="8"/>
  <c r="B451" i="8"/>
  <c r="E451" i="8"/>
  <c r="F451" i="8"/>
  <c r="C451" i="8"/>
  <c r="D451" i="8"/>
  <c r="G451" i="8"/>
  <c r="H451" i="8"/>
  <c r="B452" i="8"/>
  <c r="E452" i="8"/>
  <c r="F452" i="8"/>
  <c r="C452" i="8"/>
  <c r="D452" i="8"/>
  <c r="G452" i="8"/>
  <c r="H452" i="8"/>
  <c r="B453" i="8"/>
  <c r="E453" i="8"/>
  <c r="F453" i="8"/>
  <c r="C453" i="8"/>
  <c r="D453" i="8"/>
  <c r="G453" i="8"/>
  <c r="H453" i="8"/>
  <c r="B454" i="8"/>
  <c r="E454" i="8"/>
  <c r="F454" i="8"/>
  <c r="C454" i="8"/>
  <c r="D454" i="8"/>
  <c r="G454" i="8"/>
  <c r="H454" i="8"/>
  <c r="B455" i="8"/>
  <c r="E455" i="8"/>
  <c r="F455" i="8"/>
  <c r="C455" i="8"/>
  <c r="D455" i="8"/>
  <c r="G455" i="8"/>
  <c r="H455" i="8"/>
  <c r="B456" i="8"/>
  <c r="E456" i="8"/>
  <c r="F456" i="8"/>
  <c r="C456" i="8"/>
  <c r="D456" i="8"/>
  <c r="G456" i="8"/>
  <c r="H456" i="8"/>
  <c r="B457" i="8"/>
  <c r="E457" i="8"/>
  <c r="F457" i="8"/>
  <c r="C457" i="8"/>
  <c r="D457" i="8"/>
  <c r="G457" i="8"/>
  <c r="H457" i="8"/>
  <c r="B458" i="8"/>
  <c r="E458" i="8"/>
  <c r="F458" i="8"/>
  <c r="C458" i="8"/>
  <c r="D458" i="8"/>
  <c r="G458" i="8"/>
  <c r="H458" i="8"/>
  <c r="B459" i="8"/>
  <c r="E459" i="8"/>
  <c r="F459" i="8"/>
  <c r="C459" i="8"/>
  <c r="D459" i="8"/>
  <c r="G459" i="8"/>
  <c r="H459" i="8"/>
  <c r="B460" i="8"/>
  <c r="E460" i="8"/>
  <c r="F460" i="8"/>
  <c r="C460" i="8"/>
  <c r="D460" i="8"/>
  <c r="G460" i="8"/>
  <c r="H460" i="8"/>
  <c r="B461" i="8"/>
  <c r="E461" i="8"/>
  <c r="F461" i="8"/>
  <c r="C461" i="8"/>
  <c r="D461" i="8"/>
  <c r="G461" i="8"/>
  <c r="H461" i="8"/>
  <c r="B462" i="8"/>
  <c r="E462" i="8"/>
  <c r="F462" i="8"/>
  <c r="C462" i="8"/>
  <c r="D462" i="8"/>
  <c r="G462" i="8"/>
  <c r="H462" i="8"/>
  <c r="B463" i="8"/>
  <c r="E463" i="8"/>
  <c r="F463" i="8"/>
  <c r="C463" i="8"/>
  <c r="D463" i="8"/>
  <c r="G463" i="8"/>
  <c r="H463" i="8"/>
  <c r="B464" i="8"/>
  <c r="E464" i="8"/>
  <c r="F464" i="8"/>
  <c r="C464" i="8"/>
  <c r="D464" i="8"/>
  <c r="G464" i="8"/>
  <c r="H464" i="8"/>
  <c r="B465" i="8"/>
  <c r="E465" i="8"/>
  <c r="F465" i="8"/>
  <c r="C465" i="8"/>
  <c r="D465" i="8"/>
  <c r="G465" i="8"/>
  <c r="H465" i="8"/>
  <c r="B466" i="8"/>
  <c r="E466" i="8"/>
  <c r="F466" i="8"/>
  <c r="C466" i="8"/>
  <c r="D466" i="8"/>
  <c r="G466" i="8"/>
  <c r="H466" i="8"/>
  <c r="B467" i="8"/>
  <c r="E467" i="8"/>
  <c r="F467" i="8"/>
  <c r="C467" i="8"/>
  <c r="D467" i="8"/>
  <c r="G467" i="8"/>
  <c r="H467" i="8"/>
  <c r="B468" i="8"/>
  <c r="E468" i="8"/>
  <c r="F468" i="8"/>
  <c r="C468" i="8"/>
  <c r="D468" i="8"/>
  <c r="G468" i="8"/>
  <c r="H468" i="8"/>
  <c r="B469" i="8"/>
  <c r="E469" i="8"/>
  <c r="F469" i="8"/>
  <c r="C469" i="8"/>
  <c r="D469" i="8"/>
  <c r="G469" i="8"/>
  <c r="H469" i="8"/>
  <c r="B470" i="8"/>
  <c r="E470" i="8"/>
  <c r="F470" i="8"/>
  <c r="C470" i="8"/>
  <c r="D470" i="8"/>
  <c r="G470" i="8"/>
  <c r="H470" i="8"/>
  <c r="B471" i="8"/>
  <c r="E471" i="8"/>
  <c r="F471" i="8"/>
  <c r="C471" i="8"/>
  <c r="D471" i="8"/>
  <c r="G471" i="8"/>
  <c r="H471" i="8"/>
  <c r="B472" i="8"/>
  <c r="E472" i="8"/>
  <c r="F472" i="8"/>
  <c r="C472" i="8"/>
  <c r="D472" i="8"/>
  <c r="G472" i="8"/>
  <c r="H472" i="8"/>
  <c r="B473" i="8"/>
  <c r="E473" i="8"/>
  <c r="F473" i="8"/>
  <c r="C473" i="8"/>
  <c r="D473" i="8"/>
  <c r="G473" i="8"/>
  <c r="H473" i="8"/>
  <c r="B474" i="8"/>
  <c r="E474" i="8"/>
  <c r="F474" i="8"/>
  <c r="C474" i="8"/>
  <c r="D474" i="8"/>
  <c r="G474" i="8"/>
  <c r="H474" i="8"/>
  <c r="B475" i="8"/>
  <c r="E475" i="8"/>
  <c r="F475" i="8"/>
  <c r="C475" i="8"/>
  <c r="D475" i="8"/>
  <c r="G475" i="8"/>
  <c r="H475" i="8"/>
  <c r="B476" i="8"/>
  <c r="E476" i="8"/>
  <c r="F476" i="8"/>
  <c r="C476" i="8"/>
  <c r="D476" i="8"/>
  <c r="G476" i="8"/>
  <c r="H476" i="8"/>
  <c r="B477" i="8"/>
  <c r="E477" i="8"/>
  <c r="F477" i="8"/>
  <c r="C477" i="8"/>
  <c r="D477" i="8"/>
  <c r="G477" i="8"/>
  <c r="H477" i="8"/>
  <c r="B478" i="8"/>
  <c r="E478" i="8"/>
  <c r="F478" i="8"/>
  <c r="C478" i="8"/>
  <c r="D478" i="8"/>
  <c r="G478" i="8"/>
  <c r="H478" i="8"/>
  <c r="B479" i="8"/>
  <c r="E479" i="8"/>
  <c r="F479" i="8"/>
  <c r="C479" i="8"/>
  <c r="D479" i="8"/>
  <c r="G479" i="8"/>
  <c r="H479" i="8"/>
  <c r="B480" i="8"/>
  <c r="E480" i="8"/>
  <c r="F480" i="8"/>
  <c r="C480" i="8"/>
  <c r="D480" i="8"/>
  <c r="G480" i="8"/>
  <c r="H480" i="8"/>
  <c r="B481" i="8"/>
  <c r="E481" i="8"/>
  <c r="F481" i="8"/>
  <c r="C481" i="8"/>
  <c r="D481" i="8"/>
  <c r="G481" i="8"/>
  <c r="H481" i="8"/>
  <c r="B482" i="8"/>
  <c r="E482" i="8"/>
  <c r="F482" i="8"/>
  <c r="C482" i="8"/>
  <c r="D482" i="8"/>
  <c r="G482" i="8"/>
  <c r="H482" i="8"/>
  <c r="B483" i="8"/>
  <c r="E483" i="8"/>
  <c r="F483" i="8"/>
  <c r="C483" i="8"/>
  <c r="D483" i="8"/>
  <c r="G483" i="8"/>
  <c r="H483" i="8"/>
  <c r="B484" i="8"/>
  <c r="E484" i="8"/>
  <c r="F484" i="8"/>
  <c r="C484" i="8"/>
  <c r="D484" i="8"/>
  <c r="G484" i="8"/>
  <c r="H484" i="8"/>
  <c r="B485" i="8"/>
  <c r="E485" i="8"/>
  <c r="F485" i="8"/>
  <c r="C485" i="8"/>
  <c r="D485" i="8"/>
  <c r="G485" i="8"/>
  <c r="H485" i="8"/>
  <c r="B486" i="8"/>
  <c r="E486" i="8"/>
  <c r="F486" i="8"/>
  <c r="C486" i="8"/>
  <c r="D486" i="8"/>
  <c r="G486" i="8"/>
  <c r="H486" i="8"/>
  <c r="B487" i="8"/>
  <c r="E487" i="8"/>
  <c r="F487" i="8"/>
  <c r="C487" i="8"/>
  <c r="D487" i="8"/>
  <c r="G487" i="8"/>
  <c r="H487" i="8"/>
  <c r="B488" i="8"/>
  <c r="E488" i="8"/>
  <c r="F488" i="8"/>
  <c r="C488" i="8"/>
  <c r="D488" i="8"/>
  <c r="G488" i="8"/>
  <c r="H488" i="8"/>
  <c r="B489" i="8"/>
  <c r="E489" i="8"/>
  <c r="F489" i="8"/>
  <c r="C489" i="8"/>
  <c r="D489" i="8"/>
  <c r="G489" i="8"/>
  <c r="H489" i="8"/>
  <c r="B490" i="8"/>
  <c r="E490" i="8"/>
  <c r="F490" i="8"/>
  <c r="C490" i="8"/>
  <c r="D490" i="8"/>
  <c r="G490" i="8"/>
  <c r="H490" i="8"/>
  <c r="B491" i="8"/>
  <c r="E491" i="8"/>
  <c r="F491" i="8"/>
  <c r="C491" i="8"/>
  <c r="D491" i="8"/>
  <c r="G491" i="8"/>
  <c r="H491" i="8"/>
  <c r="B492" i="8"/>
  <c r="E492" i="8"/>
  <c r="F492" i="8"/>
  <c r="C492" i="8"/>
  <c r="D492" i="8"/>
  <c r="G492" i="8"/>
  <c r="H492" i="8"/>
  <c r="B493" i="8"/>
  <c r="E493" i="8"/>
  <c r="F493" i="8"/>
  <c r="C493" i="8"/>
  <c r="D493" i="8"/>
  <c r="G493" i="8"/>
  <c r="H493" i="8"/>
  <c r="B494" i="8"/>
  <c r="E494" i="8"/>
  <c r="F494" i="8"/>
  <c r="C494" i="8"/>
  <c r="D494" i="8"/>
  <c r="G494" i="8"/>
  <c r="H494" i="8"/>
  <c r="B495" i="8"/>
  <c r="E495" i="8"/>
  <c r="F495" i="8"/>
  <c r="C495" i="8"/>
  <c r="D495" i="8"/>
  <c r="G495" i="8"/>
  <c r="H495" i="8"/>
  <c r="B496" i="8"/>
  <c r="E496" i="8"/>
  <c r="F496" i="8"/>
  <c r="C496" i="8"/>
  <c r="D496" i="8"/>
  <c r="G496" i="8"/>
  <c r="H496" i="8"/>
  <c r="B497" i="8"/>
  <c r="E497" i="8"/>
  <c r="F497" i="8"/>
  <c r="C497" i="8"/>
  <c r="D497" i="8"/>
  <c r="G497" i="8"/>
  <c r="H497" i="8"/>
  <c r="B498" i="8"/>
  <c r="E498" i="8"/>
  <c r="F498" i="8"/>
  <c r="C498" i="8"/>
  <c r="D498" i="8"/>
  <c r="G498" i="8"/>
  <c r="H498" i="8"/>
  <c r="B499" i="8"/>
  <c r="E499" i="8"/>
  <c r="F499" i="8"/>
  <c r="C499" i="8"/>
  <c r="D499" i="8"/>
  <c r="G499" i="8"/>
  <c r="H499" i="8"/>
  <c r="B500" i="8"/>
  <c r="E500" i="8"/>
  <c r="F500" i="8"/>
  <c r="C500" i="8"/>
  <c r="D500" i="8"/>
  <c r="G500" i="8"/>
  <c r="H500" i="8"/>
  <c r="B501" i="8"/>
  <c r="E501" i="8"/>
  <c r="F501" i="8"/>
  <c r="C501" i="8"/>
  <c r="D501" i="8"/>
  <c r="G501" i="8"/>
  <c r="H501" i="8"/>
  <c r="B502" i="8"/>
  <c r="E502" i="8"/>
  <c r="F502" i="8"/>
  <c r="C502" i="8"/>
  <c r="D502" i="8"/>
  <c r="G502" i="8"/>
  <c r="H502" i="8"/>
  <c r="B503" i="8"/>
  <c r="E503" i="8"/>
  <c r="F503" i="8"/>
  <c r="C503" i="8"/>
  <c r="D503" i="8"/>
  <c r="G503" i="8"/>
  <c r="H503" i="8"/>
  <c r="B504" i="8"/>
  <c r="E504" i="8"/>
  <c r="F504" i="8"/>
  <c r="C504" i="8"/>
  <c r="D504" i="8"/>
  <c r="G504" i="8"/>
  <c r="H504" i="8"/>
  <c r="B505" i="8"/>
  <c r="E505" i="8"/>
  <c r="F505" i="8"/>
  <c r="C505" i="8"/>
  <c r="D505" i="8"/>
  <c r="G505" i="8"/>
  <c r="H505" i="8"/>
  <c r="B506" i="8"/>
  <c r="E506" i="8"/>
  <c r="F506" i="8"/>
  <c r="C506" i="8"/>
  <c r="D506" i="8"/>
  <c r="G506" i="8"/>
  <c r="H506" i="8"/>
  <c r="B507" i="8"/>
  <c r="E507" i="8"/>
  <c r="F507" i="8"/>
  <c r="C507" i="8"/>
  <c r="D507" i="8"/>
  <c r="G507" i="8"/>
  <c r="H507" i="8"/>
  <c r="B508" i="8"/>
  <c r="E508" i="8"/>
  <c r="F508" i="8"/>
  <c r="C508" i="8"/>
  <c r="D508" i="8"/>
  <c r="G508" i="8"/>
  <c r="H508" i="8"/>
  <c r="B509" i="8"/>
  <c r="E509" i="8"/>
  <c r="F509" i="8"/>
  <c r="C509" i="8"/>
  <c r="D509" i="8"/>
  <c r="G509" i="8"/>
  <c r="H509" i="8"/>
  <c r="B510" i="8"/>
  <c r="E510" i="8"/>
  <c r="F510" i="8"/>
  <c r="C510" i="8"/>
  <c r="D510" i="8"/>
  <c r="G510" i="8"/>
  <c r="H510" i="8"/>
  <c r="B511" i="8"/>
  <c r="E511" i="8"/>
  <c r="F511" i="8"/>
  <c r="C511" i="8"/>
  <c r="D511" i="8"/>
  <c r="G511" i="8"/>
  <c r="H511" i="8"/>
  <c r="B512" i="8"/>
  <c r="E512" i="8"/>
  <c r="F512" i="8"/>
  <c r="C512" i="8"/>
  <c r="D512" i="8"/>
  <c r="G512" i="8"/>
  <c r="H512" i="8"/>
  <c r="B513" i="8"/>
  <c r="E513" i="8"/>
  <c r="F513" i="8"/>
  <c r="C513" i="8"/>
  <c r="D513" i="8"/>
  <c r="G513" i="8"/>
  <c r="H513" i="8"/>
  <c r="B514" i="8"/>
  <c r="E514" i="8"/>
  <c r="F514" i="8"/>
  <c r="C514" i="8"/>
  <c r="D514" i="8"/>
  <c r="G514" i="8"/>
  <c r="H514" i="8"/>
  <c r="B515" i="8"/>
  <c r="E515" i="8"/>
  <c r="F515" i="8"/>
  <c r="C515" i="8"/>
  <c r="D515" i="8"/>
  <c r="G515" i="8"/>
  <c r="H515" i="8"/>
  <c r="B516" i="8"/>
  <c r="E516" i="8"/>
  <c r="F516" i="8"/>
  <c r="C516" i="8"/>
  <c r="D516" i="8"/>
  <c r="G516" i="8"/>
  <c r="H516" i="8"/>
  <c r="B517" i="8"/>
  <c r="E517" i="8"/>
  <c r="F517" i="8"/>
  <c r="C517" i="8"/>
  <c r="D517" i="8"/>
  <c r="G517" i="8"/>
  <c r="H517" i="8"/>
  <c r="B518" i="8"/>
  <c r="E518" i="8"/>
  <c r="F518" i="8"/>
  <c r="C518" i="8"/>
  <c r="D518" i="8"/>
  <c r="G518" i="8"/>
  <c r="H518" i="8"/>
  <c r="B519" i="8"/>
  <c r="E519" i="8"/>
  <c r="F519" i="8"/>
  <c r="C519" i="8"/>
  <c r="D519" i="8"/>
  <c r="G519" i="8"/>
  <c r="H519" i="8"/>
  <c r="B520" i="8"/>
  <c r="E520" i="8"/>
  <c r="F520" i="8"/>
  <c r="C520" i="8"/>
  <c r="D520" i="8"/>
  <c r="G520" i="8"/>
  <c r="H520" i="8"/>
  <c r="B521" i="8"/>
  <c r="E521" i="8"/>
  <c r="F521" i="8"/>
  <c r="C521" i="8"/>
  <c r="D521" i="8"/>
  <c r="G521" i="8"/>
  <c r="H521" i="8"/>
  <c r="B522" i="8"/>
  <c r="E522" i="8"/>
  <c r="F522" i="8"/>
  <c r="C522" i="8"/>
  <c r="D522" i="8"/>
  <c r="G522" i="8"/>
  <c r="H522" i="8"/>
  <c r="B523" i="8"/>
  <c r="E523" i="8"/>
  <c r="F523" i="8"/>
  <c r="C523" i="8"/>
  <c r="D523" i="8"/>
  <c r="G523" i="8"/>
  <c r="H523" i="8"/>
  <c r="B524" i="8"/>
  <c r="E524" i="8"/>
  <c r="F524" i="8"/>
  <c r="C524" i="8"/>
  <c r="D524" i="8"/>
  <c r="G524" i="8"/>
  <c r="H524" i="8"/>
  <c r="B525" i="8"/>
  <c r="E525" i="8"/>
  <c r="F525" i="8"/>
  <c r="C525" i="8"/>
  <c r="D525" i="8"/>
  <c r="G525" i="8"/>
  <c r="H525" i="8"/>
  <c r="B526" i="8"/>
  <c r="E526" i="8"/>
  <c r="F526" i="8"/>
  <c r="C526" i="8"/>
  <c r="D526" i="8"/>
  <c r="G526" i="8"/>
  <c r="H526" i="8"/>
  <c r="B527" i="8"/>
  <c r="E527" i="8"/>
  <c r="F527" i="8"/>
  <c r="C527" i="8"/>
  <c r="D527" i="8"/>
  <c r="G527" i="8"/>
  <c r="H527" i="8"/>
  <c r="B528" i="8"/>
  <c r="E528" i="8"/>
  <c r="F528" i="8"/>
  <c r="C528" i="8"/>
  <c r="D528" i="8"/>
  <c r="G528" i="8"/>
  <c r="H528" i="8"/>
  <c r="B529" i="8"/>
  <c r="E529" i="8"/>
  <c r="F529" i="8"/>
  <c r="C529" i="8"/>
  <c r="D529" i="8"/>
  <c r="G529" i="8"/>
  <c r="H529" i="8"/>
  <c r="B530" i="8"/>
  <c r="E530" i="8"/>
  <c r="F530" i="8"/>
  <c r="C530" i="8"/>
  <c r="D530" i="8"/>
  <c r="G530" i="8"/>
  <c r="H530" i="8"/>
  <c r="B531" i="8"/>
  <c r="E531" i="8"/>
  <c r="F531" i="8"/>
  <c r="C531" i="8"/>
  <c r="D531" i="8"/>
  <c r="G531" i="8"/>
  <c r="H531" i="8"/>
  <c r="B532" i="8"/>
  <c r="E532" i="8"/>
  <c r="F532" i="8"/>
  <c r="C532" i="8"/>
  <c r="D532" i="8"/>
  <c r="G532" i="8"/>
  <c r="H532" i="8"/>
  <c r="B533" i="8"/>
  <c r="E533" i="8"/>
  <c r="F533" i="8"/>
  <c r="C533" i="8"/>
  <c r="D533" i="8"/>
  <c r="G533" i="8"/>
  <c r="H533" i="8"/>
  <c r="B534" i="8"/>
  <c r="E534" i="8"/>
  <c r="F534" i="8"/>
  <c r="C534" i="8"/>
  <c r="D534" i="8"/>
  <c r="G534" i="8"/>
  <c r="H534" i="8"/>
  <c r="B535" i="8"/>
  <c r="E535" i="8"/>
  <c r="F535" i="8"/>
  <c r="C535" i="8"/>
  <c r="D535" i="8"/>
  <c r="G535" i="8"/>
  <c r="H535" i="8"/>
  <c r="B536" i="8"/>
  <c r="E536" i="8"/>
  <c r="F536" i="8"/>
  <c r="C536" i="8"/>
  <c r="D536" i="8"/>
  <c r="G536" i="8"/>
  <c r="H536" i="8"/>
  <c r="B537" i="8"/>
  <c r="E537" i="8"/>
  <c r="F537" i="8"/>
  <c r="C537" i="8"/>
  <c r="D537" i="8"/>
  <c r="G537" i="8"/>
  <c r="H537" i="8"/>
  <c r="B538" i="8"/>
  <c r="E538" i="8"/>
  <c r="F538" i="8"/>
  <c r="C538" i="8"/>
  <c r="D538" i="8"/>
  <c r="G538" i="8"/>
  <c r="H538" i="8"/>
  <c r="B539" i="8"/>
  <c r="E539" i="8"/>
  <c r="F539" i="8"/>
  <c r="C539" i="8"/>
  <c r="D539" i="8"/>
  <c r="G539" i="8"/>
  <c r="H539" i="8"/>
  <c r="B540" i="8"/>
  <c r="E540" i="8"/>
  <c r="F540" i="8"/>
  <c r="C540" i="8"/>
  <c r="D540" i="8"/>
  <c r="G540" i="8"/>
  <c r="H540" i="8"/>
  <c r="B541" i="8"/>
  <c r="E541" i="8"/>
  <c r="F541" i="8"/>
  <c r="C541" i="8"/>
  <c r="D541" i="8"/>
  <c r="G541" i="8"/>
  <c r="H541" i="8"/>
  <c r="B542" i="8"/>
  <c r="E542" i="8"/>
  <c r="F542" i="8"/>
  <c r="C542" i="8"/>
  <c r="D542" i="8"/>
  <c r="G542" i="8"/>
  <c r="H542" i="8"/>
  <c r="B543" i="8"/>
  <c r="E543" i="8"/>
  <c r="F543" i="8"/>
  <c r="C543" i="8"/>
  <c r="D543" i="8"/>
  <c r="G543" i="8"/>
  <c r="H543" i="8"/>
  <c r="B544" i="8"/>
  <c r="E544" i="8"/>
  <c r="F544" i="8"/>
  <c r="C544" i="8"/>
  <c r="D544" i="8"/>
  <c r="G544" i="8"/>
  <c r="H544" i="8"/>
  <c r="B545" i="8"/>
  <c r="E545" i="8"/>
  <c r="F545" i="8"/>
  <c r="C545" i="8"/>
  <c r="D545" i="8"/>
  <c r="G545" i="8"/>
  <c r="H545" i="8"/>
  <c r="B546" i="8"/>
  <c r="E546" i="8"/>
  <c r="F546" i="8"/>
  <c r="C546" i="8"/>
  <c r="D546" i="8"/>
  <c r="G546" i="8"/>
  <c r="H546" i="8"/>
  <c r="B547" i="8"/>
  <c r="E547" i="8"/>
  <c r="F547" i="8"/>
  <c r="C547" i="8"/>
  <c r="D547" i="8"/>
  <c r="G547" i="8"/>
  <c r="H547" i="8"/>
  <c r="B548" i="8"/>
  <c r="E548" i="8"/>
  <c r="F548" i="8"/>
  <c r="C548" i="8"/>
  <c r="D548" i="8"/>
  <c r="G548" i="8"/>
  <c r="H548" i="8"/>
  <c r="B549" i="8"/>
  <c r="E549" i="8"/>
  <c r="F549" i="8"/>
  <c r="C549" i="8"/>
  <c r="D549" i="8"/>
  <c r="G549" i="8"/>
  <c r="H549" i="8"/>
  <c r="B550" i="8"/>
  <c r="E550" i="8"/>
  <c r="F550" i="8"/>
  <c r="C550" i="8"/>
  <c r="D550" i="8"/>
  <c r="G550" i="8"/>
  <c r="H550" i="8"/>
  <c r="B551" i="8"/>
  <c r="E551" i="8"/>
  <c r="F551" i="8"/>
  <c r="C551" i="8"/>
  <c r="D551" i="8"/>
  <c r="G551" i="8"/>
  <c r="H551" i="8"/>
  <c r="B552" i="8"/>
  <c r="E552" i="8"/>
  <c r="F552" i="8"/>
  <c r="C552" i="8"/>
  <c r="D552" i="8"/>
  <c r="G552" i="8"/>
  <c r="H552" i="8"/>
  <c r="B553" i="8"/>
  <c r="E553" i="8"/>
  <c r="F553" i="8"/>
  <c r="C553" i="8"/>
  <c r="D553" i="8"/>
  <c r="G553" i="8"/>
  <c r="H553" i="8"/>
  <c r="B554" i="8"/>
  <c r="E554" i="8"/>
  <c r="F554" i="8"/>
  <c r="C554" i="8"/>
  <c r="D554" i="8"/>
  <c r="G554" i="8"/>
  <c r="H554" i="8"/>
  <c r="B555" i="8"/>
  <c r="E555" i="8"/>
  <c r="F555" i="8"/>
  <c r="C555" i="8"/>
  <c r="D555" i="8"/>
  <c r="G555" i="8"/>
  <c r="H555" i="8"/>
  <c r="B556" i="8"/>
  <c r="E556" i="8"/>
  <c r="F556" i="8"/>
  <c r="C556" i="8"/>
  <c r="D556" i="8"/>
  <c r="G556" i="8"/>
  <c r="H556" i="8"/>
  <c r="B557" i="8"/>
  <c r="E557" i="8"/>
  <c r="F557" i="8"/>
  <c r="C557" i="8"/>
  <c r="D557" i="8"/>
  <c r="G557" i="8"/>
  <c r="H557" i="8"/>
  <c r="B558" i="8"/>
  <c r="E558" i="8"/>
  <c r="F558" i="8"/>
  <c r="C558" i="8"/>
  <c r="D558" i="8"/>
  <c r="G558" i="8"/>
  <c r="H558" i="8"/>
  <c r="B559" i="8"/>
  <c r="E559" i="8"/>
  <c r="F559" i="8"/>
  <c r="C559" i="8"/>
  <c r="D559" i="8"/>
  <c r="G559" i="8"/>
  <c r="H559" i="8"/>
  <c r="B560" i="8"/>
  <c r="E560" i="8"/>
  <c r="F560" i="8"/>
  <c r="C560" i="8"/>
  <c r="D560" i="8"/>
  <c r="G560" i="8"/>
  <c r="H560" i="8"/>
  <c r="B561" i="8"/>
  <c r="E561" i="8"/>
  <c r="F561" i="8"/>
  <c r="C561" i="8"/>
  <c r="D561" i="8"/>
  <c r="G561" i="8"/>
  <c r="H561" i="8"/>
  <c r="B562" i="8"/>
  <c r="E562" i="8"/>
  <c r="F562" i="8"/>
  <c r="C562" i="8"/>
  <c r="D562" i="8"/>
  <c r="G562" i="8"/>
  <c r="H562" i="8"/>
  <c r="B563" i="8"/>
  <c r="E563" i="8"/>
  <c r="F563" i="8"/>
  <c r="C563" i="8"/>
  <c r="D563" i="8"/>
  <c r="G563" i="8"/>
  <c r="H563" i="8"/>
  <c r="B564" i="8"/>
  <c r="E564" i="8"/>
  <c r="F564" i="8"/>
  <c r="C564" i="8"/>
  <c r="D564" i="8"/>
  <c r="G564" i="8"/>
  <c r="H564" i="8"/>
  <c r="B565" i="8"/>
  <c r="E565" i="8"/>
  <c r="F565" i="8"/>
  <c r="C565" i="8"/>
  <c r="D565" i="8"/>
  <c r="G565" i="8"/>
  <c r="H565" i="8"/>
  <c r="B566" i="8"/>
  <c r="E566" i="8"/>
  <c r="F566" i="8"/>
  <c r="C566" i="8"/>
  <c r="D566" i="8"/>
  <c r="G566" i="8"/>
  <c r="H566" i="8"/>
  <c r="B567" i="8"/>
  <c r="E567" i="8"/>
  <c r="F567" i="8"/>
  <c r="C567" i="8"/>
  <c r="D567" i="8"/>
  <c r="G567" i="8"/>
  <c r="H567" i="8"/>
  <c r="B568" i="8"/>
  <c r="E568" i="8"/>
  <c r="F568" i="8"/>
  <c r="C568" i="8"/>
  <c r="D568" i="8"/>
  <c r="G568" i="8"/>
  <c r="H568" i="8"/>
  <c r="B569" i="8"/>
  <c r="E569" i="8"/>
  <c r="F569" i="8"/>
  <c r="C569" i="8"/>
  <c r="D569" i="8"/>
  <c r="G569" i="8"/>
  <c r="H569" i="8"/>
  <c r="B570" i="8"/>
  <c r="E570" i="8"/>
  <c r="F570" i="8"/>
  <c r="C570" i="8"/>
  <c r="D570" i="8"/>
  <c r="G570" i="8"/>
  <c r="H570" i="8"/>
  <c r="B571" i="8"/>
  <c r="E571" i="8"/>
  <c r="F571" i="8"/>
  <c r="C571" i="8"/>
  <c r="D571" i="8"/>
  <c r="G571" i="8"/>
  <c r="H571" i="8"/>
  <c r="B572" i="8"/>
  <c r="E572" i="8"/>
  <c r="F572" i="8"/>
  <c r="C572" i="8"/>
  <c r="D572" i="8"/>
  <c r="G572" i="8"/>
  <c r="H572" i="8"/>
  <c r="B573" i="8"/>
  <c r="E573" i="8"/>
  <c r="F573" i="8"/>
  <c r="C573" i="8"/>
  <c r="D573" i="8"/>
  <c r="G573" i="8"/>
  <c r="H573" i="8"/>
  <c r="B574" i="8"/>
  <c r="E574" i="8"/>
  <c r="F574" i="8"/>
  <c r="C574" i="8"/>
  <c r="D574" i="8"/>
  <c r="G574" i="8"/>
  <c r="H574" i="8"/>
  <c r="B575" i="8"/>
  <c r="E575" i="8"/>
  <c r="F575" i="8"/>
  <c r="C575" i="8"/>
  <c r="D575" i="8"/>
  <c r="G575" i="8"/>
  <c r="H575" i="8"/>
  <c r="B576" i="8"/>
  <c r="E576" i="8"/>
  <c r="F576" i="8"/>
  <c r="C576" i="8"/>
  <c r="D576" i="8"/>
  <c r="G576" i="8"/>
  <c r="H576" i="8"/>
  <c r="B577" i="8"/>
  <c r="E577" i="8"/>
  <c r="F577" i="8"/>
  <c r="C577" i="8"/>
  <c r="D577" i="8"/>
  <c r="G577" i="8"/>
  <c r="H577" i="8"/>
  <c r="B578" i="8"/>
  <c r="E578" i="8"/>
  <c r="F578" i="8"/>
  <c r="C578" i="8"/>
  <c r="D578" i="8"/>
  <c r="G578" i="8"/>
  <c r="H578" i="8"/>
  <c r="B579" i="8"/>
  <c r="E579" i="8"/>
  <c r="F579" i="8"/>
  <c r="C579" i="8"/>
  <c r="D579" i="8"/>
  <c r="G579" i="8"/>
  <c r="H579" i="8"/>
  <c r="B580" i="8"/>
  <c r="E580" i="8"/>
  <c r="F580" i="8"/>
  <c r="C580" i="8"/>
  <c r="D580" i="8"/>
  <c r="G580" i="8"/>
  <c r="H580" i="8"/>
  <c r="B581" i="8"/>
  <c r="E581" i="8"/>
  <c r="F581" i="8"/>
  <c r="C581" i="8"/>
  <c r="D581" i="8"/>
  <c r="G581" i="8"/>
  <c r="H581" i="8"/>
  <c r="B582" i="8"/>
  <c r="E582" i="8"/>
  <c r="F582" i="8"/>
  <c r="C582" i="8"/>
  <c r="D582" i="8"/>
  <c r="G582" i="8"/>
  <c r="H582" i="8"/>
  <c r="B583" i="8"/>
  <c r="E583" i="8"/>
  <c r="F583" i="8"/>
  <c r="C583" i="8"/>
  <c r="D583" i="8"/>
  <c r="G583" i="8"/>
  <c r="H583" i="8"/>
  <c r="B584" i="8"/>
  <c r="E584" i="8"/>
  <c r="F584" i="8"/>
  <c r="C584" i="8"/>
  <c r="D584" i="8"/>
  <c r="G584" i="8"/>
  <c r="H584" i="8"/>
  <c r="B585" i="8"/>
  <c r="E585" i="8"/>
  <c r="F585" i="8"/>
  <c r="C585" i="8"/>
  <c r="D585" i="8"/>
  <c r="G585" i="8"/>
  <c r="H585" i="8"/>
  <c r="B586" i="8"/>
  <c r="E586" i="8"/>
  <c r="F586" i="8"/>
  <c r="C586" i="8"/>
  <c r="D586" i="8"/>
  <c r="G586" i="8"/>
  <c r="H586" i="8"/>
  <c r="B587" i="8"/>
  <c r="E587" i="8"/>
  <c r="F587" i="8"/>
  <c r="C587" i="8"/>
  <c r="D587" i="8"/>
  <c r="G587" i="8"/>
  <c r="H587" i="8"/>
  <c r="B588" i="8"/>
  <c r="E588" i="8"/>
  <c r="F588" i="8"/>
  <c r="C588" i="8"/>
  <c r="D588" i="8"/>
  <c r="G588" i="8"/>
  <c r="H588" i="8"/>
  <c r="B589" i="8"/>
  <c r="E589" i="8"/>
  <c r="F589" i="8"/>
  <c r="C589" i="8"/>
  <c r="D589" i="8"/>
  <c r="G589" i="8"/>
  <c r="H589" i="8"/>
  <c r="B590" i="8"/>
  <c r="E590" i="8"/>
  <c r="F590" i="8"/>
  <c r="C590" i="8"/>
  <c r="D590" i="8"/>
  <c r="G590" i="8"/>
  <c r="H590" i="8"/>
  <c r="B591" i="8"/>
  <c r="E591" i="8"/>
  <c r="F591" i="8"/>
  <c r="C591" i="8"/>
  <c r="D591" i="8"/>
  <c r="G591" i="8"/>
  <c r="H591" i="8"/>
  <c r="B592" i="8"/>
  <c r="E592" i="8"/>
  <c r="F592" i="8"/>
  <c r="C592" i="8"/>
  <c r="D592" i="8"/>
  <c r="G592" i="8"/>
  <c r="H592" i="8"/>
  <c r="B593" i="8"/>
  <c r="E593" i="8"/>
  <c r="F593" i="8"/>
  <c r="C593" i="8"/>
  <c r="D593" i="8"/>
  <c r="G593" i="8"/>
  <c r="H593" i="8"/>
  <c r="B594" i="8"/>
  <c r="E594" i="8"/>
  <c r="F594" i="8"/>
  <c r="C594" i="8"/>
  <c r="D594" i="8"/>
  <c r="G594" i="8"/>
  <c r="H594" i="8"/>
  <c r="B595" i="8"/>
  <c r="E595" i="8"/>
  <c r="F595" i="8"/>
  <c r="C595" i="8"/>
  <c r="D595" i="8"/>
  <c r="G595" i="8"/>
  <c r="H595" i="8"/>
  <c r="B596" i="8"/>
  <c r="E596" i="8"/>
  <c r="F596" i="8"/>
  <c r="C596" i="8"/>
  <c r="D596" i="8"/>
  <c r="G596" i="8"/>
  <c r="H596" i="8"/>
  <c r="B597" i="8"/>
  <c r="E597" i="8"/>
  <c r="F597" i="8"/>
  <c r="C597" i="8"/>
  <c r="D597" i="8"/>
  <c r="G597" i="8"/>
  <c r="H597" i="8"/>
  <c r="B598" i="8"/>
  <c r="E598" i="8"/>
  <c r="F598" i="8"/>
  <c r="C598" i="8"/>
  <c r="D598" i="8"/>
  <c r="G598" i="8"/>
  <c r="H598" i="8"/>
  <c r="B599" i="8"/>
  <c r="E599" i="8"/>
  <c r="F599" i="8"/>
  <c r="C599" i="8"/>
  <c r="D599" i="8"/>
  <c r="G599" i="8"/>
  <c r="H599" i="8"/>
  <c r="B600" i="8"/>
  <c r="E600" i="8"/>
  <c r="F600" i="8"/>
  <c r="C600" i="8"/>
  <c r="D600" i="8"/>
  <c r="G600" i="8"/>
  <c r="H600" i="8"/>
  <c r="B601" i="8"/>
  <c r="E601" i="8"/>
  <c r="F601" i="8"/>
  <c r="C601" i="8"/>
  <c r="D601" i="8"/>
  <c r="G601" i="8"/>
  <c r="H601" i="8"/>
  <c r="B602" i="8"/>
  <c r="E602" i="8"/>
  <c r="F602" i="8"/>
  <c r="C602" i="8"/>
  <c r="D602" i="8"/>
  <c r="G602" i="8"/>
  <c r="H602" i="8"/>
  <c r="B603" i="8"/>
  <c r="E603" i="8"/>
  <c r="F603" i="8"/>
  <c r="C603" i="8"/>
  <c r="D603" i="8"/>
  <c r="G603" i="8"/>
  <c r="H603" i="8"/>
  <c r="B604" i="8"/>
  <c r="E604" i="8"/>
  <c r="F604" i="8"/>
  <c r="C604" i="8"/>
  <c r="D604" i="8"/>
  <c r="G604" i="8"/>
  <c r="H604" i="8"/>
  <c r="B605" i="8"/>
  <c r="E605" i="8"/>
  <c r="F605" i="8"/>
  <c r="C605" i="8"/>
  <c r="D605" i="8"/>
  <c r="G605" i="8"/>
  <c r="H605" i="8"/>
  <c r="B606" i="8"/>
  <c r="E606" i="8"/>
  <c r="F606" i="8"/>
  <c r="C606" i="8"/>
  <c r="D606" i="8"/>
  <c r="G606" i="8"/>
  <c r="H606" i="8"/>
  <c r="B607" i="8"/>
  <c r="E607" i="8"/>
  <c r="F607" i="8"/>
  <c r="C607" i="8"/>
  <c r="D607" i="8"/>
  <c r="G607" i="8"/>
  <c r="H607" i="8"/>
  <c r="B608" i="8"/>
  <c r="E608" i="8"/>
  <c r="F608" i="8"/>
  <c r="C608" i="8"/>
  <c r="D608" i="8"/>
  <c r="G608" i="8"/>
  <c r="H608" i="8"/>
  <c r="B609" i="8"/>
  <c r="E609" i="8"/>
  <c r="F609" i="8"/>
  <c r="C609" i="8"/>
  <c r="D609" i="8"/>
  <c r="G609" i="8"/>
  <c r="H609" i="8"/>
  <c r="B610" i="8"/>
  <c r="E610" i="8"/>
  <c r="F610" i="8"/>
  <c r="C610" i="8"/>
  <c r="D610" i="8"/>
  <c r="G610" i="8"/>
  <c r="H610" i="8"/>
  <c r="B611" i="8"/>
  <c r="E611" i="8"/>
  <c r="F611" i="8"/>
  <c r="C611" i="8"/>
  <c r="D611" i="8"/>
  <c r="G611" i="8"/>
  <c r="H611" i="8"/>
  <c r="B612" i="8"/>
  <c r="E612" i="8"/>
  <c r="F612" i="8"/>
  <c r="C612" i="8"/>
  <c r="D612" i="8"/>
  <c r="G612" i="8"/>
  <c r="H612" i="8"/>
  <c r="B613" i="8"/>
  <c r="E613" i="8"/>
  <c r="F613" i="8"/>
  <c r="C613" i="8"/>
  <c r="D613" i="8"/>
  <c r="G613" i="8"/>
  <c r="H613" i="8"/>
  <c r="B614" i="8"/>
  <c r="E614" i="8"/>
  <c r="F614" i="8"/>
  <c r="C614" i="8"/>
  <c r="D614" i="8"/>
  <c r="G614" i="8"/>
  <c r="H614" i="8"/>
  <c r="B615" i="8"/>
  <c r="E615" i="8"/>
  <c r="F615" i="8"/>
  <c r="C615" i="8"/>
  <c r="D615" i="8"/>
  <c r="G615" i="8"/>
  <c r="H615" i="8"/>
  <c r="B616" i="8"/>
  <c r="E616" i="8"/>
  <c r="F616" i="8"/>
  <c r="C616" i="8"/>
  <c r="D616" i="8"/>
  <c r="G616" i="8"/>
  <c r="H616" i="8"/>
  <c r="B617" i="8"/>
  <c r="E617" i="8"/>
  <c r="F617" i="8"/>
  <c r="C617" i="8"/>
  <c r="D617" i="8"/>
  <c r="G617" i="8"/>
  <c r="H617" i="8"/>
  <c r="B618" i="8"/>
  <c r="E618" i="8"/>
  <c r="F618" i="8"/>
  <c r="C618" i="8"/>
  <c r="D618" i="8"/>
  <c r="G618" i="8"/>
  <c r="H618" i="8"/>
  <c r="B619" i="8"/>
  <c r="E619" i="8"/>
  <c r="F619" i="8"/>
  <c r="C619" i="8"/>
  <c r="D619" i="8"/>
  <c r="G619" i="8"/>
  <c r="H619" i="8"/>
  <c r="B620" i="8"/>
  <c r="E620" i="8"/>
  <c r="F620" i="8"/>
  <c r="C620" i="8"/>
  <c r="D620" i="8"/>
  <c r="G620" i="8"/>
  <c r="H620" i="8"/>
  <c r="B621" i="8"/>
  <c r="E621" i="8"/>
  <c r="F621" i="8"/>
  <c r="C621" i="8"/>
  <c r="D621" i="8"/>
  <c r="G621" i="8"/>
  <c r="H621" i="8"/>
  <c r="B622" i="8"/>
  <c r="E622" i="8"/>
  <c r="F622" i="8"/>
  <c r="C622" i="8"/>
  <c r="D622" i="8"/>
  <c r="G622" i="8"/>
  <c r="H622" i="8"/>
  <c r="B623" i="8"/>
  <c r="E623" i="8"/>
  <c r="F623" i="8"/>
  <c r="C623" i="8"/>
  <c r="D623" i="8"/>
  <c r="G623" i="8"/>
  <c r="H623" i="8"/>
  <c r="B624" i="8"/>
  <c r="E624" i="8"/>
  <c r="F624" i="8"/>
  <c r="C624" i="8"/>
  <c r="D624" i="8"/>
  <c r="G624" i="8"/>
  <c r="H624" i="8"/>
  <c r="B625" i="8"/>
  <c r="E625" i="8"/>
  <c r="F625" i="8"/>
  <c r="C625" i="8"/>
  <c r="D625" i="8"/>
  <c r="G625" i="8"/>
  <c r="H625" i="8"/>
  <c r="B626" i="8"/>
  <c r="E626" i="8"/>
  <c r="F626" i="8"/>
  <c r="C626" i="8"/>
  <c r="D626" i="8"/>
  <c r="G626" i="8"/>
  <c r="H626" i="8"/>
  <c r="B627" i="8"/>
  <c r="E627" i="8"/>
  <c r="F627" i="8"/>
  <c r="C627" i="8"/>
  <c r="D627" i="8"/>
  <c r="G627" i="8"/>
  <c r="H627" i="8"/>
  <c r="B628" i="8"/>
  <c r="E628" i="8"/>
  <c r="F628" i="8"/>
  <c r="C628" i="8"/>
  <c r="D628" i="8"/>
  <c r="G628" i="8"/>
  <c r="H628" i="8"/>
  <c r="B629" i="8"/>
  <c r="E629" i="8"/>
  <c r="F629" i="8"/>
  <c r="C629" i="8"/>
  <c r="D629" i="8"/>
  <c r="G629" i="8"/>
  <c r="H629" i="8"/>
  <c r="B630" i="8"/>
  <c r="E630" i="8"/>
  <c r="F630" i="8"/>
  <c r="C630" i="8"/>
  <c r="D630" i="8"/>
  <c r="G630" i="8"/>
  <c r="H630" i="8"/>
  <c r="B631" i="8"/>
  <c r="E631" i="8"/>
  <c r="F631" i="8"/>
  <c r="C631" i="8"/>
  <c r="D631" i="8"/>
  <c r="G631" i="8"/>
  <c r="H631" i="8"/>
  <c r="B632" i="8"/>
  <c r="E632" i="8"/>
  <c r="F632" i="8"/>
  <c r="C632" i="8"/>
  <c r="D632" i="8"/>
  <c r="G632" i="8"/>
  <c r="H632" i="8"/>
  <c r="B633" i="8"/>
  <c r="E633" i="8"/>
  <c r="F633" i="8"/>
  <c r="C633" i="8"/>
  <c r="D633" i="8"/>
  <c r="G633" i="8"/>
  <c r="H633" i="8"/>
  <c r="B634" i="8"/>
  <c r="E634" i="8"/>
  <c r="F634" i="8"/>
  <c r="C634" i="8"/>
  <c r="D634" i="8"/>
  <c r="G634" i="8"/>
  <c r="H634" i="8"/>
  <c r="B635" i="8"/>
  <c r="E635" i="8"/>
  <c r="F635" i="8"/>
  <c r="C635" i="8"/>
  <c r="D635" i="8"/>
  <c r="G635" i="8"/>
  <c r="H635" i="8"/>
  <c r="B636" i="8"/>
  <c r="E636" i="8"/>
  <c r="F636" i="8"/>
  <c r="C636" i="8"/>
  <c r="D636" i="8"/>
  <c r="G636" i="8"/>
  <c r="H636" i="8"/>
  <c r="B637" i="8"/>
  <c r="E637" i="8"/>
  <c r="F637" i="8"/>
  <c r="C637" i="8"/>
  <c r="D637" i="8"/>
  <c r="G637" i="8"/>
  <c r="H637" i="8"/>
  <c r="B638" i="8"/>
  <c r="E638" i="8"/>
  <c r="F638" i="8"/>
  <c r="C638" i="8"/>
  <c r="D638" i="8"/>
  <c r="G638" i="8"/>
  <c r="H638" i="8"/>
  <c r="B639" i="8"/>
  <c r="E639" i="8"/>
  <c r="F639" i="8"/>
  <c r="C639" i="8"/>
  <c r="D639" i="8"/>
  <c r="G639" i="8"/>
  <c r="H639" i="8"/>
  <c r="B640" i="8"/>
  <c r="E640" i="8"/>
  <c r="F640" i="8"/>
  <c r="C640" i="8"/>
  <c r="D640" i="8"/>
  <c r="G640" i="8"/>
  <c r="H640" i="8"/>
  <c r="B641" i="8"/>
  <c r="E641" i="8"/>
  <c r="F641" i="8"/>
  <c r="C641" i="8"/>
  <c r="D641" i="8"/>
  <c r="G641" i="8"/>
  <c r="H641" i="8"/>
  <c r="B642" i="8"/>
  <c r="E642" i="8"/>
  <c r="F642" i="8"/>
  <c r="C642" i="8"/>
  <c r="D642" i="8"/>
  <c r="G642" i="8"/>
  <c r="H642" i="8"/>
  <c r="B643" i="8"/>
  <c r="E643" i="8"/>
  <c r="F643" i="8"/>
  <c r="C643" i="8"/>
  <c r="D643" i="8"/>
  <c r="G643" i="8"/>
  <c r="H643" i="8"/>
  <c r="B644" i="8"/>
  <c r="E644" i="8"/>
  <c r="F644" i="8"/>
  <c r="C644" i="8"/>
  <c r="D644" i="8"/>
  <c r="G644" i="8"/>
  <c r="H644" i="8"/>
  <c r="B645" i="8"/>
  <c r="E645" i="8"/>
  <c r="F645" i="8"/>
  <c r="C645" i="8"/>
  <c r="D645" i="8"/>
  <c r="G645" i="8"/>
  <c r="H645" i="8"/>
  <c r="B646" i="8"/>
  <c r="E646" i="8"/>
  <c r="F646" i="8"/>
  <c r="C646" i="8"/>
  <c r="D646" i="8"/>
  <c r="G646" i="8"/>
  <c r="H646" i="8"/>
  <c r="B647" i="8"/>
  <c r="E647" i="8"/>
  <c r="F647" i="8"/>
  <c r="C647" i="8"/>
  <c r="D647" i="8"/>
  <c r="G647" i="8"/>
  <c r="H647" i="8"/>
  <c r="B648" i="8"/>
  <c r="E648" i="8"/>
  <c r="F648" i="8"/>
  <c r="C648" i="8"/>
  <c r="D648" i="8"/>
  <c r="G648" i="8"/>
  <c r="H648" i="8"/>
  <c r="B649" i="8"/>
  <c r="E649" i="8"/>
  <c r="F649" i="8"/>
  <c r="C649" i="8"/>
  <c r="D649" i="8"/>
  <c r="G649" i="8"/>
  <c r="H649" i="8"/>
  <c r="B650" i="8"/>
  <c r="E650" i="8"/>
  <c r="F650" i="8"/>
  <c r="C650" i="8"/>
  <c r="D650" i="8"/>
  <c r="G650" i="8"/>
  <c r="H650" i="8"/>
  <c r="B651" i="8"/>
  <c r="E651" i="8"/>
  <c r="F651" i="8"/>
  <c r="C651" i="8"/>
  <c r="D651" i="8"/>
  <c r="G651" i="8"/>
  <c r="H651" i="8"/>
  <c r="B652" i="8"/>
  <c r="E652" i="8"/>
  <c r="F652" i="8"/>
  <c r="C652" i="8"/>
  <c r="D652" i="8"/>
  <c r="G652" i="8"/>
  <c r="H652" i="8"/>
  <c r="B653" i="8"/>
  <c r="E653" i="8"/>
  <c r="F653" i="8"/>
  <c r="C653" i="8"/>
  <c r="D653" i="8"/>
  <c r="G653" i="8"/>
  <c r="H653" i="8"/>
  <c r="B654" i="8"/>
  <c r="E654" i="8"/>
  <c r="F654" i="8"/>
  <c r="C654" i="8"/>
  <c r="D654" i="8"/>
  <c r="G654" i="8"/>
  <c r="H654" i="8"/>
  <c r="B655" i="8"/>
  <c r="E655" i="8"/>
  <c r="F655" i="8"/>
  <c r="C655" i="8"/>
  <c r="D655" i="8"/>
  <c r="G655" i="8"/>
  <c r="H655" i="8"/>
  <c r="B656" i="8"/>
  <c r="E656" i="8"/>
  <c r="F656" i="8"/>
  <c r="C656" i="8"/>
  <c r="D656" i="8"/>
  <c r="G656" i="8"/>
  <c r="H656" i="8"/>
  <c r="B657" i="8"/>
  <c r="E657" i="8"/>
  <c r="F657" i="8"/>
  <c r="C657" i="8"/>
  <c r="D657" i="8"/>
  <c r="G657" i="8"/>
  <c r="H657" i="8"/>
  <c r="B658" i="8"/>
  <c r="E658" i="8"/>
  <c r="F658" i="8"/>
  <c r="C658" i="8"/>
  <c r="D658" i="8"/>
  <c r="G658" i="8"/>
  <c r="H658" i="8"/>
  <c r="B659" i="8"/>
  <c r="E659" i="8"/>
  <c r="F659" i="8"/>
  <c r="C659" i="8"/>
  <c r="D659" i="8"/>
  <c r="G659" i="8"/>
  <c r="H659" i="8"/>
  <c r="B660" i="8"/>
  <c r="E660" i="8"/>
  <c r="F660" i="8"/>
  <c r="C660" i="8"/>
  <c r="D660" i="8"/>
  <c r="G660" i="8"/>
  <c r="H660" i="8"/>
  <c r="B661" i="8"/>
  <c r="E661" i="8"/>
  <c r="F661" i="8"/>
  <c r="C661" i="8"/>
  <c r="D661" i="8"/>
  <c r="G661" i="8"/>
  <c r="H661" i="8"/>
  <c r="B662" i="8"/>
  <c r="E662" i="8"/>
  <c r="F662" i="8"/>
  <c r="C662" i="8"/>
  <c r="D662" i="8"/>
  <c r="G662" i="8"/>
  <c r="H662" i="8"/>
  <c r="B663" i="8"/>
  <c r="E663" i="8"/>
  <c r="F663" i="8"/>
  <c r="C663" i="8"/>
  <c r="D663" i="8"/>
  <c r="G663" i="8"/>
  <c r="H663" i="8"/>
  <c r="B664" i="8"/>
  <c r="E664" i="8"/>
  <c r="F664" i="8"/>
  <c r="C664" i="8"/>
  <c r="D664" i="8"/>
  <c r="G664" i="8"/>
  <c r="H664" i="8"/>
  <c r="B665" i="8"/>
  <c r="E665" i="8"/>
  <c r="F665" i="8"/>
  <c r="C665" i="8"/>
  <c r="D665" i="8"/>
  <c r="G665" i="8"/>
  <c r="H665" i="8"/>
  <c r="B666" i="8"/>
  <c r="E666" i="8"/>
  <c r="F666" i="8"/>
  <c r="C666" i="8"/>
  <c r="D666" i="8"/>
  <c r="G666" i="8"/>
  <c r="H666" i="8"/>
  <c r="B667" i="8"/>
  <c r="E667" i="8"/>
  <c r="F667" i="8"/>
  <c r="C667" i="8"/>
  <c r="D667" i="8"/>
  <c r="G667" i="8"/>
  <c r="H667" i="8"/>
  <c r="B668" i="8"/>
  <c r="E668" i="8"/>
  <c r="F668" i="8"/>
  <c r="C668" i="8"/>
  <c r="D668" i="8"/>
  <c r="G668" i="8"/>
  <c r="H668" i="8"/>
  <c r="B669" i="8"/>
  <c r="E669" i="8"/>
  <c r="F669" i="8"/>
  <c r="C669" i="8"/>
  <c r="D669" i="8"/>
  <c r="G669" i="8"/>
  <c r="H669" i="8"/>
  <c r="B670" i="8"/>
  <c r="E670" i="8"/>
  <c r="F670" i="8"/>
  <c r="C670" i="8"/>
  <c r="D670" i="8"/>
  <c r="G670" i="8"/>
  <c r="H670" i="8"/>
  <c r="B671" i="8"/>
  <c r="E671" i="8"/>
  <c r="F671" i="8"/>
  <c r="C671" i="8"/>
  <c r="D671" i="8"/>
  <c r="G671" i="8"/>
  <c r="H671" i="8"/>
  <c r="B672" i="8"/>
  <c r="E672" i="8"/>
  <c r="F672" i="8"/>
  <c r="C672" i="8"/>
  <c r="D672" i="8"/>
  <c r="G672" i="8"/>
  <c r="H672" i="8"/>
  <c r="B673" i="8"/>
  <c r="E673" i="8"/>
  <c r="F673" i="8"/>
  <c r="C673" i="8"/>
  <c r="D673" i="8"/>
  <c r="G673" i="8"/>
  <c r="H673" i="8"/>
  <c r="B674" i="8"/>
  <c r="E674" i="8"/>
  <c r="F674" i="8"/>
  <c r="C674" i="8"/>
  <c r="D674" i="8"/>
  <c r="G674" i="8"/>
  <c r="H674" i="8"/>
  <c r="B675" i="8"/>
  <c r="E675" i="8"/>
  <c r="F675" i="8"/>
  <c r="C675" i="8"/>
  <c r="D675" i="8"/>
  <c r="G675" i="8"/>
  <c r="H675" i="8"/>
  <c r="B676" i="8"/>
  <c r="E676" i="8"/>
  <c r="F676" i="8"/>
  <c r="C676" i="8"/>
  <c r="D676" i="8"/>
  <c r="G676" i="8"/>
  <c r="H676" i="8"/>
  <c r="B677" i="8"/>
  <c r="E677" i="8"/>
  <c r="F677" i="8"/>
  <c r="C677" i="8"/>
  <c r="D677" i="8"/>
  <c r="G677" i="8"/>
  <c r="H677" i="8"/>
  <c r="B678" i="8"/>
  <c r="E678" i="8"/>
  <c r="F678" i="8"/>
  <c r="C678" i="8"/>
  <c r="D678" i="8"/>
  <c r="G678" i="8"/>
  <c r="H678" i="8"/>
  <c r="B679" i="8"/>
  <c r="E679" i="8"/>
  <c r="F679" i="8"/>
  <c r="C679" i="8"/>
  <c r="D679" i="8"/>
  <c r="G679" i="8"/>
  <c r="H679" i="8"/>
  <c r="B680" i="8"/>
  <c r="E680" i="8"/>
  <c r="F680" i="8"/>
  <c r="C680" i="8"/>
  <c r="D680" i="8"/>
  <c r="G680" i="8"/>
  <c r="H680" i="8"/>
  <c r="B681" i="8"/>
  <c r="E681" i="8"/>
  <c r="F681" i="8"/>
  <c r="C681" i="8"/>
  <c r="D681" i="8"/>
  <c r="G681" i="8"/>
  <c r="H681" i="8"/>
  <c r="B682" i="8"/>
  <c r="E682" i="8"/>
  <c r="F682" i="8"/>
  <c r="C682" i="8"/>
  <c r="D682" i="8"/>
  <c r="G682" i="8"/>
  <c r="H682" i="8"/>
  <c r="B683" i="8"/>
  <c r="E683" i="8"/>
  <c r="F683" i="8"/>
  <c r="C683" i="8"/>
  <c r="D683" i="8"/>
  <c r="G683" i="8"/>
  <c r="H683" i="8"/>
  <c r="B684" i="8"/>
  <c r="E684" i="8"/>
  <c r="F684" i="8"/>
  <c r="C684" i="8"/>
  <c r="D684" i="8"/>
  <c r="G684" i="8"/>
  <c r="H684" i="8"/>
  <c r="B685" i="8"/>
  <c r="E685" i="8"/>
  <c r="F685" i="8"/>
  <c r="C685" i="8"/>
  <c r="D685" i="8"/>
  <c r="G685" i="8"/>
  <c r="H685" i="8"/>
  <c r="B686" i="8"/>
  <c r="E686" i="8"/>
  <c r="F686" i="8"/>
  <c r="C686" i="8"/>
  <c r="D686" i="8"/>
  <c r="G686" i="8"/>
  <c r="H686" i="8"/>
  <c r="B687" i="8"/>
  <c r="E687" i="8"/>
  <c r="F687" i="8"/>
  <c r="C687" i="8"/>
  <c r="D687" i="8"/>
  <c r="G687" i="8"/>
  <c r="H687" i="8"/>
  <c r="B688" i="8"/>
  <c r="E688" i="8"/>
  <c r="F688" i="8"/>
  <c r="C688" i="8"/>
  <c r="D688" i="8"/>
  <c r="G688" i="8"/>
  <c r="H688" i="8"/>
  <c r="B689" i="8"/>
  <c r="E689" i="8"/>
  <c r="F689" i="8"/>
  <c r="C689" i="8"/>
  <c r="D689" i="8"/>
  <c r="G689" i="8"/>
  <c r="H689" i="8"/>
  <c r="B690" i="8"/>
  <c r="E690" i="8"/>
  <c r="F690" i="8"/>
  <c r="C690" i="8"/>
  <c r="D690" i="8"/>
  <c r="G690" i="8"/>
  <c r="H690" i="8"/>
  <c r="B691" i="8"/>
  <c r="E691" i="8"/>
  <c r="F691" i="8"/>
  <c r="C691" i="8"/>
  <c r="D691" i="8"/>
  <c r="G691" i="8"/>
  <c r="H691" i="8"/>
  <c r="B692" i="8"/>
  <c r="E692" i="8"/>
  <c r="F692" i="8"/>
  <c r="C692" i="8"/>
  <c r="D692" i="8"/>
  <c r="G692" i="8"/>
  <c r="H692" i="8"/>
  <c r="B693" i="8"/>
  <c r="E693" i="8"/>
  <c r="F693" i="8"/>
  <c r="C693" i="8"/>
  <c r="D693" i="8"/>
  <c r="G693" i="8"/>
  <c r="H693" i="8"/>
  <c r="B694" i="8"/>
  <c r="E694" i="8"/>
  <c r="F694" i="8"/>
  <c r="C694" i="8"/>
  <c r="D694" i="8"/>
  <c r="G694" i="8"/>
  <c r="H694" i="8"/>
  <c r="B695" i="8"/>
  <c r="E695" i="8"/>
  <c r="F695" i="8"/>
  <c r="C695" i="8"/>
  <c r="D695" i="8"/>
  <c r="G695" i="8"/>
  <c r="H695" i="8"/>
  <c r="B696" i="8"/>
  <c r="E696" i="8"/>
  <c r="F696" i="8"/>
  <c r="C696" i="8"/>
  <c r="D696" i="8"/>
  <c r="G696" i="8"/>
  <c r="H696" i="8"/>
  <c r="B697" i="8"/>
  <c r="E697" i="8"/>
  <c r="F697" i="8"/>
  <c r="C697" i="8"/>
  <c r="D697" i="8"/>
  <c r="G697" i="8"/>
  <c r="H697" i="8"/>
  <c r="B698" i="8"/>
  <c r="E698" i="8"/>
  <c r="F698" i="8"/>
  <c r="C698" i="8"/>
  <c r="D698" i="8"/>
  <c r="G698" i="8"/>
  <c r="H698" i="8"/>
  <c r="B699" i="8"/>
  <c r="E699" i="8"/>
  <c r="F699" i="8"/>
  <c r="C699" i="8"/>
  <c r="D699" i="8"/>
  <c r="G699" i="8"/>
  <c r="H699" i="8"/>
  <c r="B700" i="8"/>
  <c r="E700" i="8"/>
  <c r="F700" i="8"/>
  <c r="C700" i="8"/>
  <c r="D700" i="8"/>
  <c r="G700" i="8"/>
  <c r="H700" i="8"/>
  <c r="B701" i="8"/>
  <c r="E701" i="8"/>
  <c r="F701" i="8"/>
  <c r="C701" i="8"/>
  <c r="D701" i="8"/>
  <c r="G701" i="8"/>
  <c r="H701" i="8"/>
  <c r="B702" i="8"/>
  <c r="E702" i="8"/>
  <c r="F702" i="8"/>
  <c r="C702" i="8"/>
  <c r="D702" i="8"/>
  <c r="G702" i="8"/>
  <c r="H702" i="8"/>
  <c r="B703" i="8"/>
  <c r="E703" i="8"/>
  <c r="F703" i="8"/>
  <c r="C703" i="8"/>
  <c r="D703" i="8"/>
  <c r="G703" i="8"/>
  <c r="H703" i="8"/>
  <c r="B704" i="8"/>
  <c r="E704" i="8"/>
  <c r="F704" i="8"/>
  <c r="C704" i="8"/>
  <c r="D704" i="8"/>
  <c r="G704" i="8"/>
  <c r="H704" i="8"/>
  <c r="B705" i="8"/>
  <c r="E705" i="8"/>
  <c r="F705" i="8"/>
  <c r="C705" i="8"/>
  <c r="D705" i="8"/>
  <c r="G705" i="8"/>
  <c r="H705" i="8"/>
  <c r="B706" i="8"/>
  <c r="E706" i="8"/>
  <c r="F706" i="8"/>
  <c r="C706" i="8"/>
  <c r="D706" i="8"/>
  <c r="G706" i="8"/>
  <c r="H706" i="8"/>
  <c r="B707" i="8"/>
  <c r="E707" i="8"/>
  <c r="F707" i="8"/>
  <c r="C707" i="8"/>
  <c r="D707" i="8"/>
  <c r="G707" i="8"/>
  <c r="H707" i="8"/>
  <c r="B708" i="8"/>
  <c r="E708" i="8"/>
  <c r="F708" i="8"/>
  <c r="C708" i="8"/>
  <c r="D708" i="8"/>
  <c r="G708" i="8"/>
  <c r="H708" i="8"/>
  <c r="B709" i="8"/>
  <c r="E709" i="8"/>
  <c r="F709" i="8"/>
  <c r="C709" i="8"/>
  <c r="D709" i="8"/>
  <c r="G709" i="8"/>
  <c r="H709" i="8"/>
  <c r="B710" i="8"/>
  <c r="E710" i="8"/>
  <c r="F710" i="8"/>
  <c r="C710" i="8"/>
  <c r="D710" i="8"/>
  <c r="G710" i="8"/>
  <c r="H710" i="8"/>
  <c r="B711" i="8"/>
  <c r="E711" i="8"/>
  <c r="F711" i="8"/>
  <c r="C711" i="8"/>
  <c r="D711" i="8"/>
  <c r="G711" i="8"/>
  <c r="H711" i="8"/>
  <c r="B712" i="8"/>
  <c r="E712" i="8"/>
  <c r="F712" i="8"/>
  <c r="C712" i="8"/>
  <c r="D712" i="8"/>
  <c r="G712" i="8"/>
  <c r="H712" i="8"/>
  <c r="B713" i="8"/>
  <c r="E713" i="8"/>
  <c r="F713" i="8"/>
  <c r="C713" i="8"/>
  <c r="D713" i="8"/>
  <c r="G713" i="8"/>
  <c r="H713" i="8"/>
  <c r="B714" i="8"/>
  <c r="E714" i="8"/>
  <c r="F714" i="8"/>
  <c r="C714" i="8"/>
  <c r="D714" i="8"/>
  <c r="G714" i="8"/>
  <c r="H714" i="8"/>
  <c r="B715" i="8"/>
  <c r="E715" i="8"/>
  <c r="F715" i="8"/>
  <c r="C715" i="8"/>
  <c r="D715" i="8"/>
  <c r="G715" i="8"/>
  <c r="H715" i="8"/>
  <c r="B716" i="8"/>
  <c r="E716" i="8"/>
  <c r="F716" i="8"/>
  <c r="C716" i="8"/>
  <c r="D716" i="8"/>
  <c r="G716" i="8"/>
  <c r="H716" i="8"/>
  <c r="B717" i="8"/>
  <c r="E717" i="8"/>
  <c r="F717" i="8"/>
  <c r="C717" i="8"/>
  <c r="D717" i="8"/>
  <c r="G717" i="8"/>
  <c r="H717" i="8"/>
  <c r="B718" i="8"/>
  <c r="E718" i="8"/>
  <c r="F718" i="8"/>
  <c r="C718" i="8"/>
  <c r="D718" i="8"/>
  <c r="G718" i="8"/>
  <c r="H718" i="8"/>
  <c r="B719" i="8"/>
  <c r="E719" i="8"/>
  <c r="F719" i="8"/>
  <c r="C719" i="8"/>
  <c r="D719" i="8"/>
  <c r="G719" i="8"/>
  <c r="H719" i="8"/>
  <c r="B720" i="8"/>
  <c r="E720" i="8"/>
  <c r="F720" i="8"/>
  <c r="C720" i="8"/>
  <c r="D720" i="8"/>
  <c r="G720" i="8"/>
  <c r="H720" i="8"/>
  <c r="B721" i="8"/>
  <c r="E721" i="8"/>
  <c r="F721" i="8"/>
  <c r="C721" i="8"/>
  <c r="D721" i="8"/>
  <c r="G721" i="8"/>
  <c r="H721" i="8"/>
  <c r="B722" i="8"/>
  <c r="E722" i="8"/>
  <c r="F722" i="8"/>
  <c r="C722" i="8"/>
  <c r="D722" i="8"/>
  <c r="G722" i="8"/>
  <c r="H722" i="8"/>
  <c r="B723" i="8"/>
  <c r="E723" i="8"/>
  <c r="F723" i="8"/>
  <c r="C723" i="8"/>
  <c r="D723" i="8"/>
  <c r="G723" i="8"/>
  <c r="H723" i="8"/>
  <c r="B724" i="8"/>
  <c r="E724" i="8"/>
  <c r="F724" i="8"/>
  <c r="C724" i="8"/>
  <c r="D724" i="8"/>
  <c r="G724" i="8"/>
  <c r="H724" i="8"/>
  <c r="B725" i="8"/>
  <c r="E725" i="8"/>
  <c r="F725" i="8"/>
  <c r="C725" i="8"/>
  <c r="D725" i="8"/>
  <c r="G725" i="8"/>
  <c r="H725" i="8"/>
  <c r="B726" i="8"/>
  <c r="E726" i="8"/>
  <c r="F726" i="8"/>
  <c r="C726" i="8"/>
  <c r="D726" i="8"/>
  <c r="G726" i="8"/>
  <c r="H726" i="8"/>
  <c r="B727" i="8"/>
  <c r="E727" i="8"/>
  <c r="F727" i="8"/>
  <c r="C727" i="8"/>
  <c r="D727" i="8"/>
  <c r="G727" i="8"/>
  <c r="H727" i="8"/>
  <c r="B728" i="8"/>
  <c r="E728" i="8"/>
  <c r="F728" i="8"/>
  <c r="C728" i="8"/>
  <c r="D728" i="8"/>
  <c r="G728" i="8"/>
  <c r="H728" i="8"/>
  <c r="B729" i="8"/>
  <c r="E729" i="8"/>
  <c r="F729" i="8"/>
  <c r="C729" i="8"/>
  <c r="D729" i="8"/>
  <c r="G729" i="8"/>
  <c r="H729" i="8"/>
  <c r="B730" i="8"/>
  <c r="E730" i="8"/>
  <c r="F730" i="8"/>
  <c r="C730" i="8"/>
  <c r="D730" i="8"/>
  <c r="G730" i="8"/>
  <c r="H730" i="8"/>
  <c r="B731" i="8"/>
  <c r="E731" i="8"/>
  <c r="F731" i="8"/>
  <c r="C731" i="8"/>
  <c r="D731" i="8"/>
  <c r="G731" i="8"/>
  <c r="H731" i="8"/>
  <c r="B732" i="8"/>
  <c r="E732" i="8"/>
  <c r="F732" i="8"/>
  <c r="C732" i="8"/>
  <c r="D732" i="8"/>
  <c r="G732" i="8"/>
  <c r="H732" i="8"/>
  <c r="B733" i="8"/>
  <c r="E733" i="8"/>
  <c r="F733" i="8"/>
  <c r="C733" i="8"/>
  <c r="D733" i="8"/>
  <c r="G733" i="8"/>
  <c r="H733" i="8"/>
  <c r="B734" i="8"/>
  <c r="E734" i="8"/>
  <c r="F734" i="8"/>
  <c r="C734" i="8"/>
  <c r="D734" i="8"/>
  <c r="G734" i="8"/>
  <c r="H734" i="8"/>
  <c r="B735" i="8"/>
  <c r="E735" i="8"/>
  <c r="F735" i="8"/>
  <c r="C735" i="8"/>
  <c r="D735" i="8"/>
  <c r="G735" i="8"/>
  <c r="H735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7" i="8"/>
  <c r="G5" i="6"/>
  <c r="G105" i="6"/>
  <c r="I105" i="6"/>
  <c r="I5" i="6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5" i="8"/>
  <c r="H5" i="6"/>
</calcChain>
</file>

<file path=xl/sharedStrings.xml><?xml version="1.0" encoding="utf-8"?>
<sst xmlns="http://schemas.openxmlformats.org/spreadsheetml/2006/main" count="92" uniqueCount="72">
  <si>
    <t>observations</t>
  </si>
  <si>
    <t>control (backast)</t>
  </si>
  <si>
    <t>min</t>
  </si>
  <si>
    <t>max</t>
  </si>
  <si>
    <t>date</t>
  </si>
  <si>
    <t>value</t>
  </si>
  <si>
    <t>1) select a common period between observation and control scenario to compute the downscaling</t>
  </si>
  <si>
    <t>0) import time series (obs, ctrl, scen)</t>
  </si>
  <si>
    <t>1) compute cumulative distribution function (cdf) from selected time series (obs, ctrl)</t>
  </si>
  <si>
    <t>values needed for computation</t>
  </si>
  <si>
    <t>Percentiles</t>
  </si>
  <si>
    <t>observation</t>
  </si>
  <si>
    <t>percentiles computation</t>
  </si>
  <si>
    <t>downscaled value</t>
  </si>
  <si>
    <t>2) apply the correction function to CC scenarios time series (ctrl, scen)</t>
  </si>
  <si>
    <t>Control (backast)</t>
  </si>
  <si>
    <t xml:space="preserve">e.g. if the 99th quantile of January temperature is corrected by +1°C, any temperature above this threshold is corrected by +1°C </t>
  </si>
  <si>
    <t>COMMENTS</t>
  </si>
  <si>
    <t>limit (1)</t>
  </si>
  <si>
    <t>inf (2)</t>
  </si>
  <si>
    <t>sup (2)</t>
  </si>
  <si>
    <t>check prctl are distinct (3)</t>
  </si>
  <si>
    <t>(1) The limits should comprise the full range of values projected by the climate models</t>
  </si>
  <si>
    <t>(2) Outside the table range (&lt; 1 prc or &gt; 99 prc), a constant correction is applied:</t>
  </si>
  <si>
    <t>(4) The correction function is a lookup table composed of [control percentiles, observation percentiles]</t>
  </si>
  <si>
    <t>original value (1)</t>
  </si>
  <si>
    <t>date (1)</t>
  </si>
  <si>
    <t>x1 (2)</t>
  </si>
  <si>
    <t>x2 (2)</t>
  </si>
  <si>
    <t xml:space="preserve"> y1 (2)</t>
  </si>
  <si>
    <t>y1 (2)</t>
  </si>
  <si>
    <t>(2) Values used to compute linear interpolation</t>
  </si>
  <si>
    <t>downscaled control</t>
  </si>
  <si>
    <t>percentiles computation (3)</t>
  </si>
  <si>
    <t>(3) Check: the cdf of the downscaled control is equal to the cdf of observation by construction</t>
  </si>
  <si>
    <t xml:space="preserve">The formulas in the other cells should not be modified. </t>
  </si>
  <si>
    <t>HOW TO USE THE SPREADSHEETS WITH DIFFERENT TIME SERIES</t>
  </si>
  <si>
    <t>INFORMATION</t>
  </si>
  <si>
    <t xml:space="preserve">Downscaling is based on to the quantile-quantile (Q-Q) plot between observed time-serie and control time-serie,  </t>
  </si>
  <si>
    <t>simulated through a climate model over the same time period of the observed serie.</t>
  </si>
  <si>
    <t>The correction function is based on the 99 percentiles of the control and observed cdfs. Outside this range (i.e. &lt; 1 prc or &gt; 99 prc), a constant correction is applied.</t>
  </si>
  <si>
    <t>Example: if the 99th quantile of January temperature is corrected by +1°C, any temperature above this threshold is corrected by +1°C. A linear interpolation is applied between two percentiles.</t>
  </si>
  <si>
    <t>The Q-Q plot is used as a correction function in order to match the ctrl cdf (pdf) with the the obrs cdf (pdf).</t>
  </si>
  <si>
    <t xml:space="preserve">A Q-Q plot is a probability plot (i.e., a graphical method for comparing two probability distributions) by plotting their quantiles against each other. </t>
  </si>
  <si>
    <t xml:space="preserve">The scenario time-serie, i.e. the serie simulated through the climate model over a future period, is downscaled using of the same correction function </t>
  </si>
  <si>
    <t>used to downscale the control time serie.</t>
  </si>
  <si>
    <t>AUTHORS</t>
  </si>
  <si>
    <t>Daniela Anghileri</t>
  </si>
  <si>
    <t>Matteo Giuliani</t>
  </si>
  <si>
    <t>LAST UPDATE</t>
  </si>
  <si>
    <r>
      <t xml:space="preserve">[1] Dèquè, M.: Frequency of precipitation and temperature extremes over France in an anthropogenic scenario: Model results and statistical correction according to observed values, </t>
    </r>
    <r>
      <rPr>
        <i/>
        <sz val="12"/>
        <color rgb="FF000000"/>
        <rFont val="Calibri"/>
        <scheme val="minor"/>
      </rPr>
      <t>Global Planet. Change</t>
    </r>
    <r>
      <rPr>
        <sz val="12"/>
        <color rgb="FF000000"/>
        <rFont val="Calibri"/>
        <scheme val="minor"/>
      </rPr>
      <t>, 57, 16–26, 2007.</t>
    </r>
  </si>
  <si>
    <r>
      <t xml:space="preserve">[2] </t>
    </r>
    <r>
      <rPr>
        <sz val="12"/>
        <color rgb="FF000000"/>
        <rFont val="Calibri"/>
        <scheme val="minor"/>
      </rPr>
      <t xml:space="preserve">Boè, J., Terray, L., Habets, F., and Martin, E.: Statistical and dynamical downscaling of the Seine basin climate for hydro- meteorological studies, </t>
    </r>
    <r>
      <rPr>
        <i/>
        <sz val="12"/>
        <color rgb="FF000000"/>
        <rFont val="Calibri"/>
        <scheme val="minor"/>
      </rPr>
      <t>Int. J. Climatol.</t>
    </r>
    <r>
      <rPr>
        <sz val="12"/>
        <color rgb="FF000000"/>
        <rFont val="Calibri"/>
        <scheme val="minor"/>
      </rPr>
      <t>, 27, 1643–1655, 2007.</t>
    </r>
  </si>
  <si>
    <t>The spreadsheets implement the statistical downscaling method know as Quantile Mapping [e.g., 1, 2]</t>
  </si>
  <si>
    <t>REFERENCES</t>
  </si>
  <si>
    <t>Coloured cells are the only ones that require inputs from the user. New time series should be pasted using the option "Paste Special as Values"</t>
  </si>
  <si>
    <t>Only if the new time series are longer than the current ones, plots  and computation in "select_common_period" and "projection_phase" sheets should be extended to account for the new range of cells.</t>
  </si>
  <si>
    <t>scenario (forecast)</t>
  </si>
  <si>
    <t xml:space="preserve">control </t>
  </si>
  <si>
    <t>control tmp</t>
  </si>
  <si>
    <t>Scenario (forecast)</t>
  </si>
  <si>
    <t>Temperature</t>
  </si>
  <si>
    <t xml:space="preserve"> [°C]</t>
  </si>
  <si>
    <t>T</t>
  </si>
  <si>
    <t>T: if the variable to be downscaled is temperature</t>
  </si>
  <si>
    <t>P: if the variable to be downscaled is precipitation</t>
  </si>
  <si>
    <t>Variable (1)</t>
  </si>
  <si>
    <t>(1) The cell can take the following values:</t>
  </si>
  <si>
    <t>(3) Check = control percentiles should be distinct in order to compute the linear interpolation when applying the correction function</t>
  </si>
  <si>
    <t xml:space="preserve">If the common period is wrongly set, #N/D is returned and </t>
  </si>
  <si>
    <t>the following steps do not work.</t>
  </si>
  <si>
    <t>(1) These values are copied and pasted here just for convinience (check the length of the</t>
  </si>
  <si>
    <t xml:space="preserve"> time series as in load_time_series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</si>
</sst>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theme="0" tint="-0.34998626667073579"/>
      <name val="Calibri"/>
      <scheme val="minor"/>
    </font>
    <font>
      <sz val="18"/>
      <name val="Calibri"/>
      <scheme val="minor"/>
    </font>
    <font>
      <sz val="12"/>
      <color theme="5"/>
      <name val="Calibri"/>
      <scheme val="minor"/>
    </font>
    <font>
      <b/>
      <sz val="12"/>
      <color theme="0" tint="-0.34998626667073579"/>
      <name val="Calibri"/>
      <scheme val="minor"/>
    </font>
    <font>
      <b/>
      <sz val="12"/>
      <color theme="5"/>
      <name val="Calibri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b/>
      <i/>
      <sz val="12"/>
      <color theme="0" tint="-0.34998626667073579"/>
      <name val="Calibri"/>
      <scheme val="minor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4" fillId="0" borderId="0" xfId="0" applyFont="1" applyFill="1" applyAlignment="1">
      <alignment horizontal="left" vertical="center"/>
    </xf>
    <xf numFmtId="0" fontId="5" fillId="0" borderId="0" xfId="0" applyFon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8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9" fillId="0" borderId="0" xfId="0" applyFont="1"/>
    <xf numFmtId="0" fontId="0" fillId="3" borderId="6" xfId="0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11" fillId="3" borderId="6" xfId="0" applyFont="1" applyFill="1" applyBorder="1"/>
    <xf numFmtId="0" fontId="5" fillId="0" borderId="0" xfId="0" applyFont="1" applyAlignment="1"/>
    <xf numFmtId="0" fontId="12" fillId="3" borderId="0" xfId="0" applyFont="1" applyFill="1" applyBorder="1"/>
    <xf numFmtId="0" fontId="9" fillId="0" borderId="0" xfId="0" applyFont="1" applyAlignment="1">
      <alignment horizontal="center"/>
    </xf>
    <xf numFmtId="2" fontId="6" fillId="0" borderId="0" xfId="0" applyNumberFormat="1" applyFont="1"/>
    <xf numFmtId="0" fontId="1" fillId="0" borderId="0" xfId="0" applyFont="1" applyAlignment="1"/>
    <xf numFmtId="14" fontId="0" fillId="3" borderId="0" xfId="0" applyNumberFormat="1" applyFill="1" applyBorder="1"/>
    <xf numFmtId="0" fontId="14" fillId="3" borderId="0" xfId="0" applyFont="1" applyFill="1" applyBorder="1"/>
    <xf numFmtId="0" fontId="0" fillId="3" borderId="0" xfId="0" applyFont="1" applyFill="1" applyBorder="1"/>
    <xf numFmtId="0" fontId="10" fillId="3" borderId="0" xfId="0" applyFont="1" applyFill="1" applyBorder="1"/>
    <xf numFmtId="0" fontId="8" fillId="3" borderId="0" xfId="0" applyFont="1" applyFill="1" applyBorder="1"/>
    <xf numFmtId="0" fontId="7" fillId="0" borderId="0" xfId="0" applyFont="1" applyFill="1" applyBorder="1" applyAlignment="1">
      <alignment horizontal="left" vertical="center"/>
    </xf>
    <xf numFmtId="0" fontId="13" fillId="0" borderId="0" xfId="0" applyFont="1" applyAlignment="1"/>
    <xf numFmtId="0" fontId="1" fillId="0" borderId="0" xfId="0" applyFont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14" fontId="0" fillId="0" borderId="0" xfId="0" applyNumberFormat="1" applyFill="1"/>
    <xf numFmtId="0" fontId="0" fillId="0" borderId="0" xfId="0" applyFill="1"/>
  </cellXfs>
  <cellStyles count="1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Normale" xfId="0" builtinId="0"/>
  </cellStyles>
  <dxfs count="0"/>
  <tableStyles count="0" defaultTableStyle="TableStyleMedium9" defaultPivotStyle="PivotStyleMedium4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6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4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worksheet" Target="worksheets/sheet5.xml"/><Relationship Id="rId9" Type="http://schemas.openxmlformats.org/officeDocument/2006/relationships/chartsheet" Target="chartsheets/sheet4.xml"/><Relationship Id="rId10" Type="http://schemas.openxmlformats.org/officeDocument/2006/relationships/chartsheet" Target="chart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select_common_period!$B$4</c:f>
              <c:strCache>
                <c:ptCount val="1"/>
                <c:pt idx="0">
                  <c:v>observations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select_common_period!$A$6:$A$1200</c:f>
              <c:numCache>
                <c:formatCode>m/d/yy</c:formatCode>
                <c:ptCount val="1195"/>
                <c:pt idx="0">
                  <c:v>36527.0</c:v>
                </c:pt>
                <c:pt idx="1">
                  <c:v>36528.0</c:v>
                </c:pt>
                <c:pt idx="2">
                  <c:v>36529.0</c:v>
                </c:pt>
                <c:pt idx="3">
                  <c:v>36530.0</c:v>
                </c:pt>
                <c:pt idx="4">
                  <c:v>36531.0</c:v>
                </c:pt>
                <c:pt idx="5">
                  <c:v>36532.0</c:v>
                </c:pt>
                <c:pt idx="6">
                  <c:v>36533.0</c:v>
                </c:pt>
                <c:pt idx="7">
                  <c:v>36534.0</c:v>
                </c:pt>
                <c:pt idx="8">
                  <c:v>36535.0</c:v>
                </c:pt>
                <c:pt idx="9">
                  <c:v>36536.0</c:v>
                </c:pt>
                <c:pt idx="10">
                  <c:v>36537.0</c:v>
                </c:pt>
                <c:pt idx="11">
                  <c:v>36538.0</c:v>
                </c:pt>
                <c:pt idx="12">
                  <c:v>36539.0</c:v>
                </c:pt>
                <c:pt idx="13">
                  <c:v>36540.0</c:v>
                </c:pt>
                <c:pt idx="14">
                  <c:v>36541.0</c:v>
                </c:pt>
                <c:pt idx="15">
                  <c:v>36542.0</c:v>
                </c:pt>
                <c:pt idx="16">
                  <c:v>36543.0</c:v>
                </c:pt>
                <c:pt idx="17">
                  <c:v>36544.0</c:v>
                </c:pt>
                <c:pt idx="18">
                  <c:v>36545.0</c:v>
                </c:pt>
                <c:pt idx="19">
                  <c:v>36546.0</c:v>
                </c:pt>
                <c:pt idx="20">
                  <c:v>36547.0</c:v>
                </c:pt>
                <c:pt idx="21">
                  <c:v>36548.0</c:v>
                </c:pt>
                <c:pt idx="22">
                  <c:v>36549.0</c:v>
                </c:pt>
                <c:pt idx="23">
                  <c:v>36550.0</c:v>
                </c:pt>
                <c:pt idx="24">
                  <c:v>36551.0</c:v>
                </c:pt>
                <c:pt idx="25">
                  <c:v>36552.0</c:v>
                </c:pt>
                <c:pt idx="26">
                  <c:v>36553.0</c:v>
                </c:pt>
                <c:pt idx="27">
                  <c:v>36554.0</c:v>
                </c:pt>
                <c:pt idx="28">
                  <c:v>36555.0</c:v>
                </c:pt>
                <c:pt idx="29">
                  <c:v>36556.0</c:v>
                </c:pt>
                <c:pt idx="30">
                  <c:v>36557.0</c:v>
                </c:pt>
                <c:pt idx="31">
                  <c:v>36558.0</c:v>
                </c:pt>
                <c:pt idx="32">
                  <c:v>36559.0</c:v>
                </c:pt>
                <c:pt idx="33">
                  <c:v>36560.0</c:v>
                </c:pt>
                <c:pt idx="34">
                  <c:v>36561.0</c:v>
                </c:pt>
                <c:pt idx="35">
                  <c:v>36562.0</c:v>
                </c:pt>
                <c:pt idx="36">
                  <c:v>36563.0</c:v>
                </c:pt>
                <c:pt idx="37">
                  <c:v>36564.0</c:v>
                </c:pt>
                <c:pt idx="38">
                  <c:v>36565.0</c:v>
                </c:pt>
                <c:pt idx="39">
                  <c:v>36566.0</c:v>
                </c:pt>
                <c:pt idx="40">
                  <c:v>36567.0</c:v>
                </c:pt>
                <c:pt idx="41">
                  <c:v>36568.0</c:v>
                </c:pt>
                <c:pt idx="42">
                  <c:v>36569.0</c:v>
                </c:pt>
                <c:pt idx="43">
                  <c:v>36570.0</c:v>
                </c:pt>
                <c:pt idx="44">
                  <c:v>36571.0</c:v>
                </c:pt>
                <c:pt idx="45">
                  <c:v>36572.0</c:v>
                </c:pt>
                <c:pt idx="46">
                  <c:v>36573.0</c:v>
                </c:pt>
                <c:pt idx="47">
                  <c:v>36574.0</c:v>
                </c:pt>
                <c:pt idx="48">
                  <c:v>36575.0</c:v>
                </c:pt>
                <c:pt idx="49">
                  <c:v>36576.0</c:v>
                </c:pt>
                <c:pt idx="50">
                  <c:v>36577.0</c:v>
                </c:pt>
                <c:pt idx="51">
                  <c:v>36578.0</c:v>
                </c:pt>
                <c:pt idx="52">
                  <c:v>36579.0</c:v>
                </c:pt>
                <c:pt idx="53">
                  <c:v>36580.0</c:v>
                </c:pt>
                <c:pt idx="54">
                  <c:v>36581.0</c:v>
                </c:pt>
                <c:pt idx="55">
                  <c:v>36582.0</c:v>
                </c:pt>
                <c:pt idx="56">
                  <c:v>36583.0</c:v>
                </c:pt>
                <c:pt idx="57">
                  <c:v>36584.0</c:v>
                </c:pt>
                <c:pt idx="58">
                  <c:v>36585.0</c:v>
                </c:pt>
                <c:pt idx="59">
                  <c:v>36586.0</c:v>
                </c:pt>
                <c:pt idx="60">
                  <c:v>36587.0</c:v>
                </c:pt>
                <c:pt idx="61">
                  <c:v>36588.0</c:v>
                </c:pt>
                <c:pt idx="62">
                  <c:v>36589.0</c:v>
                </c:pt>
                <c:pt idx="63">
                  <c:v>36590.0</c:v>
                </c:pt>
                <c:pt idx="64">
                  <c:v>36591.0</c:v>
                </c:pt>
                <c:pt idx="65">
                  <c:v>36592.0</c:v>
                </c:pt>
                <c:pt idx="66">
                  <c:v>36593.0</c:v>
                </c:pt>
                <c:pt idx="67">
                  <c:v>36594.0</c:v>
                </c:pt>
                <c:pt idx="68">
                  <c:v>36595.0</c:v>
                </c:pt>
                <c:pt idx="69">
                  <c:v>36596.0</c:v>
                </c:pt>
                <c:pt idx="70">
                  <c:v>36597.0</c:v>
                </c:pt>
                <c:pt idx="71">
                  <c:v>36598.0</c:v>
                </c:pt>
                <c:pt idx="72">
                  <c:v>36599.0</c:v>
                </c:pt>
                <c:pt idx="73">
                  <c:v>36600.0</c:v>
                </c:pt>
                <c:pt idx="74">
                  <c:v>36601.0</c:v>
                </c:pt>
                <c:pt idx="75">
                  <c:v>36602.0</c:v>
                </c:pt>
                <c:pt idx="76">
                  <c:v>36603.0</c:v>
                </c:pt>
                <c:pt idx="77">
                  <c:v>36604.0</c:v>
                </c:pt>
                <c:pt idx="78">
                  <c:v>36605.0</c:v>
                </c:pt>
                <c:pt idx="79">
                  <c:v>36606.0</c:v>
                </c:pt>
                <c:pt idx="80">
                  <c:v>36607.0</c:v>
                </c:pt>
                <c:pt idx="81">
                  <c:v>36608.0</c:v>
                </c:pt>
                <c:pt idx="82">
                  <c:v>36609.0</c:v>
                </c:pt>
                <c:pt idx="83">
                  <c:v>36610.0</c:v>
                </c:pt>
                <c:pt idx="84">
                  <c:v>36611.0</c:v>
                </c:pt>
                <c:pt idx="85">
                  <c:v>36612.0</c:v>
                </c:pt>
                <c:pt idx="86">
                  <c:v>36613.0</c:v>
                </c:pt>
                <c:pt idx="87">
                  <c:v>36614.0</c:v>
                </c:pt>
                <c:pt idx="88">
                  <c:v>36615.0</c:v>
                </c:pt>
                <c:pt idx="89">
                  <c:v>36616.0</c:v>
                </c:pt>
                <c:pt idx="90">
                  <c:v>36617.0</c:v>
                </c:pt>
                <c:pt idx="91">
                  <c:v>36618.0</c:v>
                </c:pt>
                <c:pt idx="92">
                  <c:v>36619.0</c:v>
                </c:pt>
                <c:pt idx="93">
                  <c:v>36620.0</c:v>
                </c:pt>
                <c:pt idx="94">
                  <c:v>36621.0</c:v>
                </c:pt>
                <c:pt idx="95">
                  <c:v>36622.0</c:v>
                </c:pt>
                <c:pt idx="96">
                  <c:v>36623.0</c:v>
                </c:pt>
                <c:pt idx="97">
                  <c:v>36624.0</c:v>
                </c:pt>
                <c:pt idx="98">
                  <c:v>36625.0</c:v>
                </c:pt>
                <c:pt idx="99">
                  <c:v>36626.0</c:v>
                </c:pt>
                <c:pt idx="100">
                  <c:v>36627.0</c:v>
                </c:pt>
                <c:pt idx="101">
                  <c:v>36628.0</c:v>
                </c:pt>
                <c:pt idx="102">
                  <c:v>36629.0</c:v>
                </c:pt>
                <c:pt idx="103">
                  <c:v>36630.0</c:v>
                </c:pt>
                <c:pt idx="104">
                  <c:v>36631.0</c:v>
                </c:pt>
                <c:pt idx="105">
                  <c:v>36632.0</c:v>
                </c:pt>
                <c:pt idx="106">
                  <c:v>36633.0</c:v>
                </c:pt>
                <c:pt idx="107">
                  <c:v>36634.0</c:v>
                </c:pt>
                <c:pt idx="108">
                  <c:v>36635.0</c:v>
                </c:pt>
                <c:pt idx="109">
                  <c:v>36636.0</c:v>
                </c:pt>
                <c:pt idx="110">
                  <c:v>36637.0</c:v>
                </c:pt>
                <c:pt idx="111">
                  <c:v>36638.0</c:v>
                </c:pt>
                <c:pt idx="112">
                  <c:v>36639.0</c:v>
                </c:pt>
                <c:pt idx="113">
                  <c:v>36640.0</c:v>
                </c:pt>
                <c:pt idx="114">
                  <c:v>36641.0</c:v>
                </c:pt>
                <c:pt idx="115">
                  <c:v>36642.0</c:v>
                </c:pt>
                <c:pt idx="116">
                  <c:v>36643.0</c:v>
                </c:pt>
                <c:pt idx="117">
                  <c:v>36644.0</c:v>
                </c:pt>
                <c:pt idx="118">
                  <c:v>36645.0</c:v>
                </c:pt>
                <c:pt idx="119">
                  <c:v>36646.0</c:v>
                </c:pt>
                <c:pt idx="120">
                  <c:v>36647.0</c:v>
                </c:pt>
                <c:pt idx="121">
                  <c:v>36648.0</c:v>
                </c:pt>
                <c:pt idx="122">
                  <c:v>36649.0</c:v>
                </c:pt>
                <c:pt idx="123">
                  <c:v>36650.0</c:v>
                </c:pt>
                <c:pt idx="124">
                  <c:v>36651.0</c:v>
                </c:pt>
                <c:pt idx="125">
                  <c:v>36652.0</c:v>
                </c:pt>
                <c:pt idx="126">
                  <c:v>36653.0</c:v>
                </c:pt>
                <c:pt idx="127">
                  <c:v>36654.0</c:v>
                </c:pt>
                <c:pt idx="128">
                  <c:v>36655.0</c:v>
                </c:pt>
                <c:pt idx="129">
                  <c:v>36656.0</c:v>
                </c:pt>
                <c:pt idx="130">
                  <c:v>36657.0</c:v>
                </c:pt>
                <c:pt idx="131">
                  <c:v>36658.0</c:v>
                </c:pt>
                <c:pt idx="132">
                  <c:v>36659.0</c:v>
                </c:pt>
                <c:pt idx="133">
                  <c:v>36660.0</c:v>
                </c:pt>
                <c:pt idx="134">
                  <c:v>36661.0</c:v>
                </c:pt>
                <c:pt idx="135">
                  <c:v>36662.0</c:v>
                </c:pt>
                <c:pt idx="136">
                  <c:v>36663.0</c:v>
                </c:pt>
                <c:pt idx="137">
                  <c:v>36664.0</c:v>
                </c:pt>
                <c:pt idx="138">
                  <c:v>36665.0</c:v>
                </c:pt>
                <c:pt idx="139">
                  <c:v>36666.0</c:v>
                </c:pt>
                <c:pt idx="140">
                  <c:v>36667.0</c:v>
                </c:pt>
                <c:pt idx="141">
                  <c:v>36668.0</c:v>
                </c:pt>
                <c:pt idx="142">
                  <c:v>36669.0</c:v>
                </c:pt>
                <c:pt idx="143">
                  <c:v>36670.0</c:v>
                </c:pt>
                <c:pt idx="144">
                  <c:v>36671.0</c:v>
                </c:pt>
                <c:pt idx="145">
                  <c:v>36672.0</c:v>
                </c:pt>
                <c:pt idx="146">
                  <c:v>36673.0</c:v>
                </c:pt>
                <c:pt idx="147">
                  <c:v>36674.0</c:v>
                </c:pt>
                <c:pt idx="148">
                  <c:v>36675.0</c:v>
                </c:pt>
                <c:pt idx="149">
                  <c:v>36676.0</c:v>
                </c:pt>
                <c:pt idx="150">
                  <c:v>36677.0</c:v>
                </c:pt>
                <c:pt idx="151">
                  <c:v>36678.0</c:v>
                </c:pt>
                <c:pt idx="152">
                  <c:v>36679.0</c:v>
                </c:pt>
                <c:pt idx="153">
                  <c:v>36680.0</c:v>
                </c:pt>
                <c:pt idx="154">
                  <c:v>36681.0</c:v>
                </c:pt>
                <c:pt idx="155">
                  <c:v>36682.0</c:v>
                </c:pt>
                <c:pt idx="156">
                  <c:v>36683.0</c:v>
                </c:pt>
                <c:pt idx="157">
                  <c:v>36684.0</c:v>
                </c:pt>
                <c:pt idx="158">
                  <c:v>36685.0</c:v>
                </c:pt>
                <c:pt idx="159">
                  <c:v>36686.0</c:v>
                </c:pt>
                <c:pt idx="160">
                  <c:v>36687.0</c:v>
                </c:pt>
                <c:pt idx="161">
                  <c:v>36688.0</c:v>
                </c:pt>
                <c:pt idx="162">
                  <c:v>36689.0</c:v>
                </c:pt>
                <c:pt idx="163">
                  <c:v>36690.0</c:v>
                </c:pt>
                <c:pt idx="164">
                  <c:v>36691.0</c:v>
                </c:pt>
                <c:pt idx="165">
                  <c:v>36692.0</c:v>
                </c:pt>
                <c:pt idx="166">
                  <c:v>36693.0</c:v>
                </c:pt>
                <c:pt idx="167">
                  <c:v>36694.0</c:v>
                </c:pt>
                <c:pt idx="168">
                  <c:v>36695.0</c:v>
                </c:pt>
                <c:pt idx="169">
                  <c:v>36696.0</c:v>
                </c:pt>
                <c:pt idx="170">
                  <c:v>36697.0</c:v>
                </c:pt>
                <c:pt idx="171">
                  <c:v>36698.0</c:v>
                </c:pt>
                <c:pt idx="172">
                  <c:v>36699.0</c:v>
                </c:pt>
                <c:pt idx="173">
                  <c:v>36700.0</c:v>
                </c:pt>
                <c:pt idx="174">
                  <c:v>36701.0</c:v>
                </c:pt>
                <c:pt idx="175">
                  <c:v>36702.0</c:v>
                </c:pt>
                <c:pt idx="176">
                  <c:v>36703.0</c:v>
                </c:pt>
                <c:pt idx="177">
                  <c:v>36704.0</c:v>
                </c:pt>
                <c:pt idx="178">
                  <c:v>36705.0</c:v>
                </c:pt>
                <c:pt idx="179">
                  <c:v>36706.0</c:v>
                </c:pt>
                <c:pt idx="180">
                  <c:v>36707.0</c:v>
                </c:pt>
                <c:pt idx="181">
                  <c:v>36708.0</c:v>
                </c:pt>
                <c:pt idx="182">
                  <c:v>36709.0</c:v>
                </c:pt>
                <c:pt idx="183">
                  <c:v>36710.0</c:v>
                </c:pt>
                <c:pt idx="184">
                  <c:v>36711.0</c:v>
                </c:pt>
                <c:pt idx="185">
                  <c:v>36712.0</c:v>
                </c:pt>
                <c:pt idx="186">
                  <c:v>36713.0</c:v>
                </c:pt>
                <c:pt idx="187">
                  <c:v>36714.0</c:v>
                </c:pt>
                <c:pt idx="188">
                  <c:v>36715.0</c:v>
                </c:pt>
                <c:pt idx="189">
                  <c:v>36716.0</c:v>
                </c:pt>
                <c:pt idx="190">
                  <c:v>36717.0</c:v>
                </c:pt>
                <c:pt idx="191">
                  <c:v>36718.0</c:v>
                </c:pt>
                <c:pt idx="192">
                  <c:v>36719.0</c:v>
                </c:pt>
                <c:pt idx="193">
                  <c:v>36720.0</c:v>
                </c:pt>
                <c:pt idx="194">
                  <c:v>36721.0</c:v>
                </c:pt>
                <c:pt idx="195">
                  <c:v>36722.0</c:v>
                </c:pt>
                <c:pt idx="196">
                  <c:v>36723.0</c:v>
                </c:pt>
                <c:pt idx="197">
                  <c:v>36724.0</c:v>
                </c:pt>
                <c:pt idx="198">
                  <c:v>36725.0</c:v>
                </c:pt>
                <c:pt idx="199">
                  <c:v>36726.0</c:v>
                </c:pt>
                <c:pt idx="200">
                  <c:v>36727.0</c:v>
                </c:pt>
                <c:pt idx="201">
                  <c:v>36728.0</c:v>
                </c:pt>
                <c:pt idx="202">
                  <c:v>36729.0</c:v>
                </c:pt>
                <c:pt idx="203">
                  <c:v>36730.0</c:v>
                </c:pt>
                <c:pt idx="204">
                  <c:v>36731.0</c:v>
                </c:pt>
                <c:pt idx="205">
                  <c:v>36732.0</c:v>
                </c:pt>
                <c:pt idx="206">
                  <c:v>36733.0</c:v>
                </c:pt>
                <c:pt idx="207">
                  <c:v>36734.0</c:v>
                </c:pt>
                <c:pt idx="208">
                  <c:v>36735.0</c:v>
                </c:pt>
                <c:pt idx="209">
                  <c:v>36736.0</c:v>
                </c:pt>
                <c:pt idx="210">
                  <c:v>36737.0</c:v>
                </c:pt>
                <c:pt idx="211">
                  <c:v>36738.0</c:v>
                </c:pt>
                <c:pt idx="212">
                  <c:v>36739.0</c:v>
                </c:pt>
                <c:pt idx="213">
                  <c:v>36740.0</c:v>
                </c:pt>
                <c:pt idx="214">
                  <c:v>36741.0</c:v>
                </c:pt>
                <c:pt idx="215">
                  <c:v>36742.0</c:v>
                </c:pt>
                <c:pt idx="216">
                  <c:v>36743.0</c:v>
                </c:pt>
                <c:pt idx="217">
                  <c:v>36744.0</c:v>
                </c:pt>
                <c:pt idx="218">
                  <c:v>36745.0</c:v>
                </c:pt>
                <c:pt idx="219">
                  <c:v>36746.0</c:v>
                </c:pt>
                <c:pt idx="220">
                  <c:v>36747.0</c:v>
                </c:pt>
                <c:pt idx="221">
                  <c:v>36748.0</c:v>
                </c:pt>
                <c:pt idx="222">
                  <c:v>36749.0</c:v>
                </c:pt>
                <c:pt idx="223">
                  <c:v>36750.0</c:v>
                </c:pt>
                <c:pt idx="224">
                  <c:v>36751.0</c:v>
                </c:pt>
                <c:pt idx="225">
                  <c:v>36752.0</c:v>
                </c:pt>
                <c:pt idx="226">
                  <c:v>36753.0</c:v>
                </c:pt>
                <c:pt idx="227">
                  <c:v>36754.0</c:v>
                </c:pt>
                <c:pt idx="228">
                  <c:v>36755.0</c:v>
                </c:pt>
                <c:pt idx="229">
                  <c:v>36756.0</c:v>
                </c:pt>
                <c:pt idx="230">
                  <c:v>36757.0</c:v>
                </c:pt>
                <c:pt idx="231">
                  <c:v>36758.0</c:v>
                </c:pt>
                <c:pt idx="232">
                  <c:v>36759.0</c:v>
                </c:pt>
                <c:pt idx="233">
                  <c:v>36760.0</c:v>
                </c:pt>
                <c:pt idx="234">
                  <c:v>36761.0</c:v>
                </c:pt>
                <c:pt idx="235">
                  <c:v>36762.0</c:v>
                </c:pt>
                <c:pt idx="236">
                  <c:v>36763.0</c:v>
                </c:pt>
                <c:pt idx="237">
                  <c:v>36764.0</c:v>
                </c:pt>
                <c:pt idx="238">
                  <c:v>36765.0</c:v>
                </c:pt>
                <c:pt idx="239">
                  <c:v>36766.0</c:v>
                </c:pt>
                <c:pt idx="240">
                  <c:v>36767.0</c:v>
                </c:pt>
                <c:pt idx="241">
                  <c:v>36768.0</c:v>
                </c:pt>
                <c:pt idx="242">
                  <c:v>36769.0</c:v>
                </c:pt>
                <c:pt idx="243">
                  <c:v>36770.0</c:v>
                </c:pt>
                <c:pt idx="244">
                  <c:v>36771.0</c:v>
                </c:pt>
                <c:pt idx="245">
                  <c:v>36772.0</c:v>
                </c:pt>
                <c:pt idx="246">
                  <c:v>36773.0</c:v>
                </c:pt>
                <c:pt idx="247">
                  <c:v>36774.0</c:v>
                </c:pt>
                <c:pt idx="248">
                  <c:v>36775.0</c:v>
                </c:pt>
                <c:pt idx="249">
                  <c:v>36776.0</c:v>
                </c:pt>
                <c:pt idx="250">
                  <c:v>36777.0</c:v>
                </c:pt>
                <c:pt idx="251">
                  <c:v>36778.0</c:v>
                </c:pt>
                <c:pt idx="252">
                  <c:v>36779.0</c:v>
                </c:pt>
                <c:pt idx="253">
                  <c:v>36780.0</c:v>
                </c:pt>
                <c:pt idx="254">
                  <c:v>36781.0</c:v>
                </c:pt>
                <c:pt idx="255">
                  <c:v>36782.0</c:v>
                </c:pt>
                <c:pt idx="256">
                  <c:v>36783.0</c:v>
                </c:pt>
                <c:pt idx="257">
                  <c:v>36784.0</c:v>
                </c:pt>
                <c:pt idx="258">
                  <c:v>36785.0</c:v>
                </c:pt>
                <c:pt idx="259">
                  <c:v>36786.0</c:v>
                </c:pt>
                <c:pt idx="260">
                  <c:v>36787.0</c:v>
                </c:pt>
                <c:pt idx="261">
                  <c:v>36788.0</c:v>
                </c:pt>
                <c:pt idx="262">
                  <c:v>36789.0</c:v>
                </c:pt>
                <c:pt idx="263">
                  <c:v>36790.0</c:v>
                </c:pt>
                <c:pt idx="264">
                  <c:v>36791.0</c:v>
                </c:pt>
                <c:pt idx="265">
                  <c:v>36792.0</c:v>
                </c:pt>
                <c:pt idx="266">
                  <c:v>36793.0</c:v>
                </c:pt>
                <c:pt idx="267">
                  <c:v>36794.0</c:v>
                </c:pt>
                <c:pt idx="268">
                  <c:v>36795.0</c:v>
                </c:pt>
                <c:pt idx="269">
                  <c:v>36796.0</c:v>
                </c:pt>
                <c:pt idx="270">
                  <c:v>36797.0</c:v>
                </c:pt>
                <c:pt idx="271">
                  <c:v>36798.0</c:v>
                </c:pt>
                <c:pt idx="272">
                  <c:v>36799.0</c:v>
                </c:pt>
                <c:pt idx="273">
                  <c:v>36800.0</c:v>
                </c:pt>
                <c:pt idx="274">
                  <c:v>36801.0</c:v>
                </c:pt>
                <c:pt idx="275">
                  <c:v>36802.0</c:v>
                </c:pt>
                <c:pt idx="276">
                  <c:v>36803.0</c:v>
                </c:pt>
                <c:pt idx="277">
                  <c:v>36804.0</c:v>
                </c:pt>
                <c:pt idx="278">
                  <c:v>36805.0</c:v>
                </c:pt>
                <c:pt idx="279">
                  <c:v>36806.0</c:v>
                </c:pt>
                <c:pt idx="280">
                  <c:v>36807.0</c:v>
                </c:pt>
                <c:pt idx="281">
                  <c:v>36808.0</c:v>
                </c:pt>
                <c:pt idx="282">
                  <c:v>36809.0</c:v>
                </c:pt>
                <c:pt idx="283">
                  <c:v>36810.0</c:v>
                </c:pt>
                <c:pt idx="284">
                  <c:v>36811.0</c:v>
                </c:pt>
                <c:pt idx="285">
                  <c:v>36812.0</c:v>
                </c:pt>
                <c:pt idx="286">
                  <c:v>36813.0</c:v>
                </c:pt>
                <c:pt idx="287">
                  <c:v>36814.0</c:v>
                </c:pt>
                <c:pt idx="288">
                  <c:v>36815.0</c:v>
                </c:pt>
                <c:pt idx="289">
                  <c:v>36816.0</c:v>
                </c:pt>
                <c:pt idx="290">
                  <c:v>36817.0</c:v>
                </c:pt>
                <c:pt idx="291">
                  <c:v>36818.0</c:v>
                </c:pt>
                <c:pt idx="292">
                  <c:v>36819.0</c:v>
                </c:pt>
                <c:pt idx="293">
                  <c:v>36820.0</c:v>
                </c:pt>
                <c:pt idx="294">
                  <c:v>36821.0</c:v>
                </c:pt>
                <c:pt idx="295">
                  <c:v>36822.0</c:v>
                </c:pt>
                <c:pt idx="296">
                  <c:v>36823.0</c:v>
                </c:pt>
                <c:pt idx="297">
                  <c:v>36824.0</c:v>
                </c:pt>
                <c:pt idx="298">
                  <c:v>36825.0</c:v>
                </c:pt>
                <c:pt idx="299">
                  <c:v>36826.0</c:v>
                </c:pt>
                <c:pt idx="300">
                  <c:v>36827.0</c:v>
                </c:pt>
                <c:pt idx="301">
                  <c:v>36828.0</c:v>
                </c:pt>
                <c:pt idx="302">
                  <c:v>36829.0</c:v>
                </c:pt>
                <c:pt idx="303">
                  <c:v>36830.0</c:v>
                </c:pt>
                <c:pt idx="304">
                  <c:v>36831.0</c:v>
                </c:pt>
                <c:pt idx="305">
                  <c:v>36832.0</c:v>
                </c:pt>
                <c:pt idx="306">
                  <c:v>36833.0</c:v>
                </c:pt>
                <c:pt idx="307">
                  <c:v>36834.0</c:v>
                </c:pt>
                <c:pt idx="308">
                  <c:v>36835.0</c:v>
                </c:pt>
                <c:pt idx="309">
                  <c:v>36836.0</c:v>
                </c:pt>
                <c:pt idx="310">
                  <c:v>36837.0</c:v>
                </c:pt>
                <c:pt idx="311">
                  <c:v>36838.0</c:v>
                </c:pt>
                <c:pt idx="312">
                  <c:v>36839.0</c:v>
                </c:pt>
                <c:pt idx="313">
                  <c:v>36840.0</c:v>
                </c:pt>
                <c:pt idx="314">
                  <c:v>36841.0</c:v>
                </c:pt>
                <c:pt idx="315">
                  <c:v>36842.0</c:v>
                </c:pt>
                <c:pt idx="316">
                  <c:v>36843.0</c:v>
                </c:pt>
                <c:pt idx="317">
                  <c:v>36844.0</c:v>
                </c:pt>
                <c:pt idx="318">
                  <c:v>36845.0</c:v>
                </c:pt>
                <c:pt idx="319">
                  <c:v>36846.0</c:v>
                </c:pt>
                <c:pt idx="320">
                  <c:v>36847.0</c:v>
                </c:pt>
                <c:pt idx="321">
                  <c:v>36848.0</c:v>
                </c:pt>
                <c:pt idx="322">
                  <c:v>36849.0</c:v>
                </c:pt>
                <c:pt idx="323">
                  <c:v>36850.0</c:v>
                </c:pt>
                <c:pt idx="324">
                  <c:v>36851.0</c:v>
                </c:pt>
                <c:pt idx="325">
                  <c:v>36852.0</c:v>
                </c:pt>
                <c:pt idx="326">
                  <c:v>36853.0</c:v>
                </c:pt>
                <c:pt idx="327">
                  <c:v>36854.0</c:v>
                </c:pt>
                <c:pt idx="328">
                  <c:v>36855.0</c:v>
                </c:pt>
                <c:pt idx="329">
                  <c:v>36856.0</c:v>
                </c:pt>
                <c:pt idx="330">
                  <c:v>36857.0</c:v>
                </c:pt>
                <c:pt idx="331">
                  <c:v>36858.0</c:v>
                </c:pt>
                <c:pt idx="332">
                  <c:v>36859.0</c:v>
                </c:pt>
                <c:pt idx="333">
                  <c:v>36860.0</c:v>
                </c:pt>
                <c:pt idx="334">
                  <c:v>36861.0</c:v>
                </c:pt>
                <c:pt idx="335">
                  <c:v>36862.0</c:v>
                </c:pt>
                <c:pt idx="336">
                  <c:v>36863.0</c:v>
                </c:pt>
                <c:pt idx="337">
                  <c:v>36864.0</c:v>
                </c:pt>
                <c:pt idx="338">
                  <c:v>36865.0</c:v>
                </c:pt>
                <c:pt idx="339">
                  <c:v>36866.0</c:v>
                </c:pt>
                <c:pt idx="340">
                  <c:v>36867.0</c:v>
                </c:pt>
                <c:pt idx="341">
                  <c:v>36868.0</c:v>
                </c:pt>
                <c:pt idx="342">
                  <c:v>36869.0</c:v>
                </c:pt>
                <c:pt idx="343">
                  <c:v>36870.0</c:v>
                </c:pt>
                <c:pt idx="344">
                  <c:v>36871.0</c:v>
                </c:pt>
                <c:pt idx="345">
                  <c:v>36872.0</c:v>
                </c:pt>
                <c:pt idx="346">
                  <c:v>36873.0</c:v>
                </c:pt>
                <c:pt idx="347">
                  <c:v>36874.0</c:v>
                </c:pt>
                <c:pt idx="348">
                  <c:v>36875.0</c:v>
                </c:pt>
                <c:pt idx="349">
                  <c:v>36876.0</c:v>
                </c:pt>
                <c:pt idx="350">
                  <c:v>36877.0</c:v>
                </c:pt>
                <c:pt idx="351">
                  <c:v>36878.0</c:v>
                </c:pt>
                <c:pt idx="352">
                  <c:v>36879.0</c:v>
                </c:pt>
                <c:pt idx="353">
                  <c:v>36880.0</c:v>
                </c:pt>
                <c:pt idx="354">
                  <c:v>36881.0</c:v>
                </c:pt>
                <c:pt idx="355">
                  <c:v>36882.0</c:v>
                </c:pt>
                <c:pt idx="356">
                  <c:v>36883.0</c:v>
                </c:pt>
                <c:pt idx="357">
                  <c:v>36884.0</c:v>
                </c:pt>
                <c:pt idx="358">
                  <c:v>36885.0</c:v>
                </c:pt>
                <c:pt idx="359">
                  <c:v>36886.0</c:v>
                </c:pt>
                <c:pt idx="360">
                  <c:v>36887.0</c:v>
                </c:pt>
                <c:pt idx="361">
                  <c:v>36888.0</c:v>
                </c:pt>
                <c:pt idx="362">
                  <c:v>36889.0</c:v>
                </c:pt>
                <c:pt idx="363">
                  <c:v>36890.0</c:v>
                </c:pt>
                <c:pt idx="364">
                  <c:v>36891.0</c:v>
                </c:pt>
                <c:pt idx="365">
                  <c:v>36892.0</c:v>
                </c:pt>
                <c:pt idx="366">
                  <c:v>36893.0</c:v>
                </c:pt>
                <c:pt idx="367">
                  <c:v>36894.0</c:v>
                </c:pt>
                <c:pt idx="368">
                  <c:v>36895.0</c:v>
                </c:pt>
                <c:pt idx="369">
                  <c:v>36896.0</c:v>
                </c:pt>
                <c:pt idx="370">
                  <c:v>36897.0</c:v>
                </c:pt>
                <c:pt idx="371">
                  <c:v>36898.0</c:v>
                </c:pt>
                <c:pt idx="372">
                  <c:v>36899.0</c:v>
                </c:pt>
                <c:pt idx="373">
                  <c:v>36900.0</c:v>
                </c:pt>
                <c:pt idx="374">
                  <c:v>36901.0</c:v>
                </c:pt>
                <c:pt idx="375">
                  <c:v>36902.0</c:v>
                </c:pt>
                <c:pt idx="376">
                  <c:v>36903.0</c:v>
                </c:pt>
                <c:pt idx="377">
                  <c:v>36904.0</c:v>
                </c:pt>
                <c:pt idx="378">
                  <c:v>36905.0</c:v>
                </c:pt>
                <c:pt idx="379">
                  <c:v>36906.0</c:v>
                </c:pt>
                <c:pt idx="380">
                  <c:v>36907.0</c:v>
                </c:pt>
                <c:pt idx="381">
                  <c:v>36908.0</c:v>
                </c:pt>
                <c:pt idx="382">
                  <c:v>36909.0</c:v>
                </c:pt>
                <c:pt idx="383">
                  <c:v>36910.0</c:v>
                </c:pt>
                <c:pt idx="384">
                  <c:v>36911.0</c:v>
                </c:pt>
                <c:pt idx="385">
                  <c:v>36912.0</c:v>
                </c:pt>
                <c:pt idx="386">
                  <c:v>36913.0</c:v>
                </c:pt>
                <c:pt idx="387">
                  <c:v>36914.0</c:v>
                </c:pt>
                <c:pt idx="388">
                  <c:v>36915.0</c:v>
                </c:pt>
                <c:pt idx="389">
                  <c:v>36916.0</c:v>
                </c:pt>
                <c:pt idx="390">
                  <c:v>36917.0</c:v>
                </c:pt>
                <c:pt idx="391">
                  <c:v>36918.0</c:v>
                </c:pt>
                <c:pt idx="392">
                  <c:v>36919.0</c:v>
                </c:pt>
                <c:pt idx="393">
                  <c:v>36920.0</c:v>
                </c:pt>
                <c:pt idx="394">
                  <c:v>36921.0</c:v>
                </c:pt>
                <c:pt idx="395">
                  <c:v>36922.0</c:v>
                </c:pt>
                <c:pt idx="396">
                  <c:v>36923.0</c:v>
                </c:pt>
                <c:pt idx="397">
                  <c:v>36924.0</c:v>
                </c:pt>
                <c:pt idx="398">
                  <c:v>36925.0</c:v>
                </c:pt>
                <c:pt idx="399">
                  <c:v>36926.0</c:v>
                </c:pt>
                <c:pt idx="400">
                  <c:v>36927.0</c:v>
                </c:pt>
                <c:pt idx="401">
                  <c:v>36928.0</c:v>
                </c:pt>
                <c:pt idx="402">
                  <c:v>36929.0</c:v>
                </c:pt>
                <c:pt idx="403">
                  <c:v>36930.0</c:v>
                </c:pt>
                <c:pt idx="404">
                  <c:v>36931.0</c:v>
                </c:pt>
                <c:pt idx="405">
                  <c:v>36932.0</c:v>
                </c:pt>
                <c:pt idx="406">
                  <c:v>36933.0</c:v>
                </c:pt>
                <c:pt idx="407">
                  <c:v>36934.0</c:v>
                </c:pt>
                <c:pt idx="408">
                  <c:v>36935.0</c:v>
                </c:pt>
                <c:pt idx="409">
                  <c:v>36936.0</c:v>
                </c:pt>
                <c:pt idx="410">
                  <c:v>36937.0</c:v>
                </c:pt>
                <c:pt idx="411">
                  <c:v>36938.0</c:v>
                </c:pt>
                <c:pt idx="412">
                  <c:v>36939.0</c:v>
                </c:pt>
                <c:pt idx="413">
                  <c:v>36940.0</c:v>
                </c:pt>
                <c:pt idx="414">
                  <c:v>36941.0</c:v>
                </c:pt>
                <c:pt idx="415">
                  <c:v>36942.0</c:v>
                </c:pt>
                <c:pt idx="416">
                  <c:v>36943.0</c:v>
                </c:pt>
                <c:pt idx="417">
                  <c:v>36944.0</c:v>
                </c:pt>
                <c:pt idx="418">
                  <c:v>36945.0</c:v>
                </c:pt>
                <c:pt idx="419">
                  <c:v>36946.0</c:v>
                </c:pt>
                <c:pt idx="420">
                  <c:v>36947.0</c:v>
                </c:pt>
                <c:pt idx="421">
                  <c:v>36948.0</c:v>
                </c:pt>
                <c:pt idx="422">
                  <c:v>36949.0</c:v>
                </c:pt>
                <c:pt idx="423">
                  <c:v>36950.0</c:v>
                </c:pt>
                <c:pt idx="424">
                  <c:v>36951.0</c:v>
                </c:pt>
                <c:pt idx="425">
                  <c:v>36952.0</c:v>
                </c:pt>
                <c:pt idx="426">
                  <c:v>36953.0</c:v>
                </c:pt>
                <c:pt idx="427">
                  <c:v>36954.0</c:v>
                </c:pt>
                <c:pt idx="428">
                  <c:v>36955.0</c:v>
                </c:pt>
                <c:pt idx="429">
                  <c:v>36956.0</c:v>
                </c:pt>
                <c:pt idx="430">
                  <c:v>36957.0</c:v>
                </c:pt>
                <c:pt idx="431">
                  <c:v>36958.0</c:v>
                </c:pt>
                <c:pt idx="432">
                  <c:v>36959.0</c:v>
                </c:pt>
                <c:pt idx="433">
                  <c:v>36960.0</c:v>
                </c:pt>
                <c:pt idx="434">
                  <c:v>36961.0</c:v>
                </c:pt>
                <c:pt idx="435">
                  <c:v>36962.0</c:v>
                </c:pt>
                <c:pt idx="436">
                  <c:v>36963.0</c:v>
                </c:pt>
                <c:pt idx="437">
                  <c:v>36964.0</c:v>
                </c:pt>
                <c:pt idx="438">
                  <c:v>36965.0</c:v>
                </c:pt>
                <c:pt idx="439">
                  <c:v>36966.0</c:v>
                </c:pt>
                <c:pt idx="440">
                  <c:v>36967.0</c:v>
                </c:pt>
                <c:pt idx="441">
                  <c:v>36968.0</c:v>
                </c:pt>
                <c:pt idx="442">
                  <c:v>36969.0</c:v>
                </c:pt>
                <c:pt idx="443">
                  <c:v>36970.0</c:v>
                </c:pt>
                <c:pt idx="444">
                  <c:v>36971.0</c:v>
                </c:pt>
                <c:pt idx="445">
                  <c:v>36972.0</c:v>
                </c:pt>
                <c:pt idx="446">
                  <c:v>36973.0</c:v>
                </c:pt>
                <c:pt idx="447">
                  <c:v>36974.0</c:v>
                </c:pt>
                <c:pt idx="448">
                  <c:v>36975.0</c:v>
                </c:pt>
                <c:pt idx="449">
                  <c:v>36976.0</c:v>
                </c:pt>
                <c:pt idx="450">
                  <c:v>36977.0</c:v>
                </c:pt>
                <c:pt idx="451">
                  <c:v>36978.0</c:v>
                </c:pt>
                <c:pt idx="452">
                  <c:v>36979.0</c:v>
                </c:pt>
                <c:pt idx="453">
                  <c:v>36980.0</c:v>
                </c:pt>
                <c:pt idx="454">
                  <c:v>36981.0</c:v>
                </c:pt>
                <c:pt idx="455">
                  <c:v>36982.0</c:v>
                </c:pt>
                <c:pt idx="456">
                  <c:v>36983.0</c:v>
                </c:pt>
                <c:pt idx="457">
                  <c:v>36984.0</c:v>
                </c:pt>
                <c:pt idx="458">
                  <c:v>36985.0</c:v>
                </c:pt>
                <c:pt idx="459">
                  <c:v>36986.0</c:v>
                </c:pt>
                <c:pt idx="460">
                  <c:v>36987.0</c:v>
                </c:pt>
                <c:pt idx="461">
                  <c:v>36988.0</c:v>
                </c:pt>
                <c:pt idx="462">
                  <c:v>36989.0</c:v>
                </c:pt>
                <c:pt idx="463">
                  <c:v>36990.0</c:v>
                </c:pt>
                <c:pt idx="464">
                  <c:v>36991.0</c:v>
                </c:pt>
                <c:pt idx="465">
                  <c:v>36992.0</c:v>
                </c:pt>
                <c:pt idx="466">
                  <c:v>36993.0</c:v>
                </c:pt>
                <c:pt idx="467">
                  <c:v>36994.0</c:v>
                </c:pt>
                <c:pt idx="468">
                  <c:v>36995.0</c:v>
                </c:pt>
                <c:pt idx="469">
                  <c:v>36996.0</c:v>
                </c:pt>
                <c:pt idx="470">
                  <c:v>36997.0</c:v>
                </c:pt>
                <c:pt idx="471">
                  <c:v>36998.0</c:v>
                </c:pt>
                <c:pt idx="472">
                  <c:v>36999.0</c:v>
                </c:pt>
                <c:pt idx="473">
                  <c:v>37000.0</c:v>
                </c:pt>
                <c:pt idx="474">
                  <c:v>37001.0</c:v>
                </c:pt>
                <c:pt idx="475">
                  <c:v>37002.0</c:v>
                </c:pt>
                <c:pt idx="476">
                  <c:v>37003.0</c:v>
                </c:pt>
                <c:pt idx="477">
                  <c:v>37004.0</c:v>
                </c:pt>
                <c:pt idx="478">
                  <c:v>37005.0</c:v>
                </c:pt>
                <c:pt idx="479">
                  <c:v>37006.0</c:v>
                </c:pt>
                <c:pt idx="480">
                  <c:v>37007.0</c:v>
                </c:pt>
                <c:pt idx="481">
                  <c:v>37008.0</c:v>
                </c:pt>
                <c:pt idx="482">
                  <c:v>37009.0</c:v>
                </c:pt>
                <c:pt idx="483">
                  <c:v>37010.0</c:v>
                </c:pt>
                <c:pt idx="484">
                  <c:v>37011.0</c:v>
                </c:pt>
                <c:pt idx="485">
                  <c:v>37012.0</c:v>
                </c:pt>
                <c:pt idx="486">
                  <c:v>37013.0</c:v>
                </c:pt>
                <c:pt idx="487">
                  <c:v>37014.0</c:v>
                </c:pt>
                <c:pt idx="488">
                  <c:v>37015.0</c:v>
                </c:pt>
                <c:pt idx="489">
                  <c:v>37016.0</c:v>
                </c:pt>
                <c:pt idx="490">
                  <c:v>37017.0</c:v>
                </c:pt>
                <c:pt idx="491">
                  <c:v>37018.0</c:v>
                </c:pt>
                <c:pt idx="492">
                  <c:v>37019.0</c:v>
                </c:pt>
                <c:pt idx="493">
                  <c:v>37020.0</c:v>
                </c:pt>
                <c:pt idx="494">
                  <c:v>37021.0</c:v>
                </c:pt>
                <c:pt idx="495">
                  <c:v>37022.0</c:v>
                </c:pt>
                <c:pt idx="496">
                  <c:v>37023.0</c:v>
                </c:pt>
                <c:pt idx="497">
                  <c:v>37024.0</c:v>
                </c:pt>
                <c:pt idx="498">
                  <c:v>37025.0</c:v>
                </c:pt>
                <c:pt idx="499">
                  <c:v>37026.0</c:v>
                </c:pt>
                <c:pt idx="500">
                  <c:v>37027.0</c:v>
                </c:pt>
                <c:pt idx="501">
                  <c:v>37028.0</c:v>
                </c:pt>
                <c:pt idx="502">
                  <c:v>37029.0</c:v>
                </c:pt>
                <c:pt idx="503">
                  <c:v>37030.0</c:v>
                </c:pt>
                <c:pt idx="504">
                  <c:v>37031.0</c:v>
                </c:pt>
                <c:pt idx="505">
                  <c:v>37032.0</c:v>
                </c:pt>
                <c:pt idx="506">
                  <c:v>37033.0</c:v>
                </c:pt>
                <c:pt idx="507">
                  <c:v>37034.0</c:v>
                </c:pt>
                <c:pt idx="508">
                  <c:v>37035.0</c:v>
                </c:pt>
                <c:pt idx="509">
                  <c:v>37036.0</c:v>
                </c:pt>
                <c:pt idx="510">
                  <c:v>37037.0</c:v>
                </c:pt>
                <c:pt idx="511">
                  <c:v>37038.0</c:v>
                </c:pt>
                <c:pt idx="512">
                  <c:v>37039.0</c:v>
                </c:pt>
                <c:pt idx="513">
                  <c:v>37040.0</c:v>
                </c:pt>
                <c:pt idx="514">
                  <c:v>37041.0</c:v>
                </c:pt>
                <c:pt idx="515">
                  <c:v>37042.0</c:v>
                </c:pt>
                <c:pt idx="516">
                  <c:v>37043.0</c:v>
                </c:pt>
                <c:pt idx="517">
                  <c:v>37044.0</c:v>
                </c:pt>
                <c:pt idx="518">
                  <c:v>37045.0</c:v>
                </c:pt>
                <c:pt idx="519">
                  <c:v>37046.0</c:v>
                </c:pt>
                <c:pt idx="520">
                  <c:v>37047.0</c:v>
                </c:pt>
                <c:pt idx="521">
                  <c:v>37048.0</c:v>
                </c:pt>
                <c:pt idx="522">
                  <c:v>37049.0</c:v>
                </c:pt>
                <c:pt idx="523">
                  <c:v>37050.0</c:v>
                </c:pt>
                <c:pt idx="524">
                  <c:v>37051.0</c:v>
                </c:pt>
                <c:pt idx="525">
                  <c:v>37052.0</c:v>
                </c:pt>
                <c:pt idx="526">
                  <c:v>37053.0</c:v>
                </c:pt>
                <c:pt idx="527">
                  <c:v>37054.0</c:v>
                </c:pt>
                <c:pt idx="528">
                  <c:v>37055.0</c:v>
                </c:pt>
                <c:pt idx="529">
                  <c:v>37056.0</c:v>
                </c:pt>
                <c:pt idx="530">
                  <c:v>37057.0</c:v>
                </c:pt>
                <c:pt idx="531">
                  <c:v>37058.0</c:v>
                </c:pt>
                <c:pt idx="532">
                  <c:v>37059.0</c:v>
                </c:pt>
                <c:pt idx="533">
                  <c:v>37060.0</c:v>
                </c:pt>
                <c:pt idx="534">
                  <c:v>37061.0</c:v>
                </c:pt>
                <c:pt idx="535">
                  <c:v>37062.0</c:v>
                </c:pt>
                <c:pt idx="536">
                  <c:v>37063.0</c:v>
                </c:pt>
                <c:pt idx="537">
                  <c:v>37064.0</c:v>
                </c:pt>
                <c:pt idx="538">
                  <c:v>37065.0</c:v>
                </c:pt>
                <c:pt idx="539">
                  <c:v>37066.0</c:v>
                </c:pt>
                <c:pt idx="540">
                  <c:v>37067.0</c:v>
                </c:pt>
                <c:pt idx="541">
                  <c:v>37068.0</c:v>
                </c:pt>
                <c:pt idx="542">
                  <c:v>37069.0</c:v>
                </c:pt>
                <c:pt idx="543">
                  <c:v>37070.0</c:v>
                </c:pt>
                <c:pt idx="544">
                  <c:v>37071.0</c:v>
                </c:pt>
                <c:pt idx="545">
                  <c:v>37072.0</c:v>
                </c:pt>
                <c:pt idx="546">
                  <c:v>37073.0</c:v>
                </c:pt>
                <c:pt idx="547">
                  <c:v>37074.0</c:v>
                </c:pt>
                <c:pt idx="548">
                  <c:v>37075.0</c:v>
                </c:pt>
                <c:pt idx="549">
                  <c:v>37076.0</c:v>
                </c:pt>
                <c:pt idx="550">
                  <c:v>37077.0</c:v>
                </c:pt>
                <c:pt idx="551">
                  <c:v>37078.0</c:v>
                </c:pt>
                <c:pt idx="552">
                  <c:v>37079.0</c:v>
                </c:pt>
                <c:pt idx="553">
                  <c:v>37080.0</c:v>
                </c:pt>
                <c:pt idx="554">
                  <c:v>37081.0</c:v>
                </c:pt>
                <c:pt idx="555">
                  <c:v>37082.0</c:v>
                </c:pt>
                <c:pt idx="556">
                  <c:v>37083.0</c:v>
                </c:pt>
                <c:pt idx="557">
                  <c:v>37084.0</c:v>
                </c:pt>
                <c:pt idx="558">
                  <c:v>37085.0</c:v>
                </c:pt>
                <c:pt idx="559">
                  <c:v>37086.0</c:v>
                </c:pt>
                <c:pt idx="560">
                  <c:v>37087.0</c:v>
                </c:pt>
                <c:pt idx="561">
                  <c:v>37088.0</c:v>
                </c:pt>
                <c:pt idx="562">
                  <c:v>37089.0</c:v>
                </c:pt>
                <c:pt idx="563">
                  <c:v>37090.0</c:v>
                </c:pt>
                <c:pt idx="564">
                  <c:v>37091.0</c:v>
                </c:pt>
                <c:pt idx="565">
                  <c:v>37092.0</c:v>
                </c:pt>
                <c:pt idx="566">
                  <c:v>37093.0</c:v>
                </c:pt>
                <c:pt idx="567">
                  <c:v>37094.0</c:v>
                </c:pt>
                <c:pt idx="568">
                  <c:v>37095.0</c:v>
                </c:pt>
                <c:pt idx="569">
                  <c:v>37096.0</c:v>
                </c:pt>
                <c:pt idx="570">
                  <c:v>37097.0</c:v>
                </c:pt>
                <c:pt idx="571">
                  <c:v>37098.0</c:v>
                </c:pt>
                <c:pt idx="572">
                  <c:v>37099.0</c:v>
                </c:pt>
                <c:pt idx="573">
                  <c:v>37100.0</c:v>
                </c:pt>
                <c:pt idx="574">
                  <c:v>37101.0</c:v>
                </c:pt>
                <c:pt idx="575">
                  <c:v>37102.0</c:v>
                </c:pt>
                <c:pt idx="576">
                  <c:v>37103.0</c:v>
                </c:pt>
                <c:pt idx="577">
                  <c:v>37104.0</c:v>
                </c:pt>
                <c:pt idx="578">
                  <c:v>37105.0</c:v>
                </c:pt>
                <c:pt idx="579">
                  <c:v>37106.0</c:v>
                </c:pt>
                <c:pt idx="580">
                  <c:v>37107.0</c:v>
                </c:pt>
                <c:pt idx="581">
                  <c:v>37108.0</c:v>
                </c:pt>
                <c:pt idx="582">
                  <c:v>37109.0</c:v>
                </c:pt>
                <c:pt idx="583">
                  <c:v>37110.0</c:v>
                </c:pt>
                <c:pt idx="584">
                  <c:v>37111.0</c:v>
                </c:pt>
                <c:pt idx="585">
                  <c:v>37112.0</c:v>
                </c:pt>
                <c:pt idx="586">
                  <c:v>37113.0</c:v>
                </c:pt>
                <c:pt idx="587">
                  <c:v>37114.0</c:v>
                </c:pt>
                <c:pt idx="588">
                  <c:v>37115.0</c:v>
                </c:pt>
                <c:pt idx="589">
                  <c:v>37116.0</c:v>
                </c:pt>
                <c:pt idx="590">
                  <c:v>37117.0</c:v>
                </c:pt>
                <c:pt idx="591">
                  <c:v>37118.0</c:v>
                </c:pt>
                <c:pt idx="592">
                  <c:v>37119.0</c:v>
                </c:pt>
                <c:pt idx="593">
                  <c:v>37120.0</c:v>
                </c:pt>
                <c:pt idx="594">
                  <c:v>37121.0</c:v>
                </c:pt>
                <c:pt idx="595">
                  <c:v>37122.0</c:v>
                </c:pt>
                <c:pt idx="596">
                  <c:v>37123.0</c:v>
                </c:pt>
                <c:pt idx="597">
                  <c:v>37124.0</c:v>
                </c:pt>
                <c:pt idx="598">
                  <c:v>37125.0</c:v>
                </c:pt>
                <c:pt idx="599">
                  <c:v>37126.0</c:v>
                </c:pt>
                <c:pt idx="600">
                  <c:v>37127.0</c:v>
                </c:pt>
                <c:pt idx="601">
                  <c:v>37128.0</c:v>
                </c:pt>
                <c:pt idx="602">
                  <c:v>37129.0</c:v>
                </c:pt>
                <c:pt idx="603">
                  <c:v>37130.0</c:v>
                </c:pt>
                <c:pt idx="604">
                  <c:v>37131.0</c:v>
                </c:pt>
                <c:pt idx="605">
                  <c:v>37132.0</c:v>
                </c:pt>
                <c:pt idx="606">
                  <c:v>37133.0</c:v>
                </c:pt>
                <c:pt idx="607">
                  <c:v>37134.0</c:v>
                </c:pt>
                <c:pt idx="608">
                  <c:v>37135.0</c:v>
                </c:pt>
                <c:pt idx="609">
                  <c:v>37136.0</c:v>
                </c:pt>
                <c:pt idx="610">
                  <c:v>37137.0</c:v>
                </c:pt>
                <c:pt idx="611">
                  <c:v>37138.0</c:v>
                </c:pt>
                <c:pt idx="612">
                  <c:v>37139.0</c:v>
                </c:pt>
                <c:pt idx="613">
                  <c:v>37140.0</c:v>
                </c:pt>
                <c:pt idx="614">
                  <c:v>37141.0</c:v>
                </c:pt>
                <c:pt idx="615">
                  <c:v>37142.0</c:v>
                </c:pt>
                <c:pt idx="616">
                  <c:v>37143.0</c:v>
                </c:pt>
                <c:pt idx="617">
                  <c:v>37144.0</c:v>
                </c:pt>
                <c:pt idx="618">
                  <c:v>37145.0</c:v>
                </c:pt>
                <c:pt idx="619">
                  <c:v>37146.0</c:v>
                </c:pt>
                <c:pt idx="620">
                  <c:v>37147.0</c:v>
                </c:pt>
                <c:pt idx="621">
                  <c:v>37148.0</c:v>
                </c:pt>
                <c:pt idx="622">
                  <c:v>37149.0</c:v>
                </c:pt>
                <c:pt idx="623">
                  <c:v>37150.0</c:v>
                </c:pt>
                <c:pt idx="624">
                  <c:v>37151.0</c:v>
                </c:pt>
                <c:pt idx="625">
                  <c:v>37152.0</c:v>
                </c:pt>
                <c:pt idx="626">
                  <c:v>37153.0</c:v>
                </c:pt>
                <c:pt idx="627">
                  <c:v>37154.0</c:v>
                </c:pt>
                <c:pt idx="628">
                  <c:v>37155.0</c:v>
                </c:pt>
                <c:pt idx="629">
                  <c:v>37156.0</c:v>
                </c:pt>
                <c:pt idx="630">
                  <c:v>37157.0</c:v>
                </c:pt>
                <c:pt idx="631">
                  <c:v>37158.0</c:v>
                </c:pt>
                <c:pt idx="632">
                  <c:v>37159.0</c:v>
                </c:pt>
                <c:pt idx="633">
                  <c:v>37160.0</c:v>
                </c:pt>
                <c:pt idx="634">
                  <c:v>37161.0</c:v>
                </c:pt>
                <c:pt idx="635">
                  <c:v>37162.0</c:v>
                </c:pt>
                <c:pt idx="636">
                  <c:v>37163.0</c:v>
                </c:pt>
                <c:pt idx="637">
                  <c:v>37164.0</c:v>
                </c:pt>
                <c:pt idx="638">
                  <c:v>37165.0</c:v>
                </c:pt>
                <c:pt idx="639">
                  <c:v>37166.0</c:v>
                </c:pt>
                <c:pt idx="640">
                  <c:v>37167.0</c:v>
                </c:pt>
                <c:pt idx="641">
                  <c:v>37168.0</c:v>
                </c:pt>
                <c:pt idx="642">
                  <c:v>37169.0</c:v>
                </c:pt>
                <c:pt idx="643">
                  <c:v>37170.0</c:v>
                </c:pt>
                <c:pt idx="644">
                  <c:v>37171.0</c:v>
                </c:pt>
                <c:pt idx="645">
                  <c:v>37172.0</c:v>
                </c:pt>
                <c:pt idx="646">
                  <c:v>37173.0</c:v>
                </c:pt>
                <c:pt idx="647">
                  <c:v>37174.0</c:v>
                </c:pt>
                <c:pt idx="648">
                  <c:v>37175.0</c:v>
                </c:pt>
                <c:pt idx="649">
                  <c:v>37176.0</c:v>
                </c:pt>
                <c:pt idx="650">
                  <c:v>37177.0</c:v>
                </c:pt>
                <c:pt idx="651">
                  <c:v>37178.0</c:v>
                </c:pt>
                <c:pt idx="652">
                  <c:v>37179.0</c:v>
                </c:pt>
                <c:pt idx="653">
                  <c:v>37180.0</c:v>
                </c:pt>
                <c:pt idx="654">
                  <c:v>37181.0</c:v>
                </c:pt>
                <c:pt idx="655">
                  <c:v>37182.0</c:v>
                </c:pt>
                <c:pt idx="656">
                  <c:v>37183.0</c:v>
                </c:pt>
                <c:pt idx="657">
                  <c:v>37184.0</c:v>
                </c:pt>
                <c:pt idx="658">
                  <c:v>37185.0</c:v>
                </c:pt>
                <c:pt idx="659">
                  <c:v>37186.0</c:v>
                </c:pt>
                <c:pt idx="660">
                  <c:v>37187.0</c:v>
                </c:pt>
                <c:pt idx="661">
                  <c:v>37188.0</c:v>
                </c:pt>
                <c:pt idx="662">
                  <c:v>37189.0</c:v>
                </c:pt>
                <c:pt idx="663">
                  <c:v>37190.0</c:v>
                </c:pt>
                <c:pt idx="664">
                  <c:v>37191.0</c:v>
                </c:pt>
                <c:pt idx="665">
                  <c:v>37192.0</c:v>
                </c:pt>
                <c:pt idx="666">
                  <c:v>37193.0</c:v>
                </c:pt>
                <c:pt idx="667">
                  <c:v>37194.0</c:v>
                </c:pt>
                <c:pt idx="668">
                  <c:v>37195.0</c:v>
                </c:pt>
                <c:pt idx="669">
                  <c:v>37196.0</c:v>
                </c:pt>
                <c:pt idx="670">
                  <c:v>37197.0</c:v>
                </c:pt>
                <c:pt idx="671">
                  <c:v>37198.0</c:v>
                </c:pt>
                <c:pt idx="672">
                  <c:v>37199.0</c:v>
                </c:pt>
                <c:pt idx="673">
                  <c:v>37200.0</c:v>
                </c:pt>
                <c:pt idx="674">
                  <c:v>37201.0</c:v>
                </c:pt>
                <c:pt idx="675">
                  <c:v>37202.0</c:v>
                </c:pt>
                <c:pt idx="676">
                  <c:v>37203.0</c:v>
                </c:pt>
                <c:pt idx="677">
                  <c:v>37204.0</c:v>
                </c:pt>
                <c:pt idx="678">
                  <c:v>37205.0</c:v>
                </c:pt>
                <c:pt idx="679">
                  <c:v>37206.0</c:v>
                </c:pt>
                <c:pt idx="680">
                  <c:v>37207.0</c:v>
                </c:pt>
                <c:pt idx="681">
                  <c:v>37208.0</c:v>
                </c:pt>
                <c:pt idx="682">
                  <c:v>37209.0</c:v>
                </c:pt>
                <c:pt idx="683">
                  <c:v>37210.0</c:v>
                </c:pt>
                <c:pt idx="684">
                  <c:v>37211.0</c:v>
                </c:pt>
                <c:pt idx="685">
                  <c:v>37212.0</c:v>
                </c:pt>
                <c:pt idx="686">
                  <c:v>37213.0</c:v>
                </c:pt>
                <c:pt idx="687">
                  <c:v>37214.0</c:v>
                </c:pt>
                <c:pt idx="688">
                  <c:v>37215.0</c:v>
                </c:pt>
                <c:pt idx="689">
                  <c:v>37216.0</c:v>
                </c:pt>
                <c:pt idx="690">
                  <c:v>37217.0</c:v>
                </c:pt>
                <c:pt idx="691">
                  <c:v>37218.0</c:v>
                </c:pt>
                <c:pt idx="692">
                  <c:v>37219.0</c:v>
                </c:pt>
                <c:pt idx="693">
                  <c:v>37220.0</c:v>
                </c:pt>
                <c:pt idx="694">
                  <c:v>37221.0</c:v>
                </c:pt>
                <c:pt idx="695">
                  <c:v>37222.0</c:v>
                </c:pt>
                <c:pt idx="696">
                  <c:v>37223.0</c:v>
                </c:pt>
                <c:pt idx="697">
                  <c:v>37224.0</c:v>
                </c:pt>
                <c:pt idx="698">
                  <c:v>37225.0</c:v>
                </c:pt>
                <c:pt idx="699">
                  <c:v>37226.0</c:v>
                </c:pt>
                <c:pt idx="700">
                  <c:v>37227.0</c:v>
                </c:pt>
                <c:pt idx="701">
                  <c:v>37228.0</c:v>
                </c:pt>
                <c:pt idx="702">
                  <c:v>37229.0</c:v>
                </c:pt>
                <c:pt idx="703">
                  <c:v>37230.0</c:v>
                </c:pt>
                <c:pt idx="704">
                  <c:v>37231.0</c:v>
                </c:pt>
                <c:pt idx="705">
                  <c:v>37232.0</c:v>
                </c:pt>
                <c:pt idx="706">
                  <c:v>37233.0</c:v>
                </c:pt>
                <c:pt idx="707">
                  <c:v>37234.0</c:v>
                </c:pt>
                <c:pt idx="708">
                  <c:v>37235.0</c:v>
                </c:pt>
                <c:pt idx="709">
                  <c:v>37236.0</c:v>
                </c:pt>
                <c:pt idx="710">
                  <c:v>37237.0</c:v>
                </c:pt>
                <c:pt idx="711">
                  <c:v>37238.0</c:v>
                </c:pt>
                <c:pt idx="712">
                  <c:v>37239.0</c:v>
                </c:pt>
                <c:pt idx="713">
                  <c:v>37240.0</c:v>
                </c:pt>
                <c:pt idx="714">
                  <c:v>37241.0</c:v>
                </c:pt>
                <c:pt idx="715">
                  <c:v>37242.0</c:v>
                </c:pt>
                <c:pt idx="716">
                  <c:v>37243.0</c:v>
                </c:pt>
                <c:pt idx="717">
                  <c:v>37244.0</c:v>
                </c:pt>
                <c:pt idx="718">
                  <c:v>37245.0</c:v>
                </c:pt>
                <c:pt idx="719">
                  <c:v>37246.0</c:v>
                </c:pt>
                <c:pt idx="720">
                  <c:v>37247.0</c:v>
                </c:pt>
                <c:pt idx="721">
                  <c:v>37248.0</c:v>
                </c:pt>
                <c:pt idx="722">
                  <c:v>37249.0</c:v>
                </c:pt>
                <c:pt idx="723">
                  <c:v>37250.0</c:v>
                </c:pt>
                <c:pt idx="724">
                  <c:v>37251.0</c:v>
                </c:pt>
                <c:pt idx="725">
                  <c:v>37252.0</c:v>
                </c:pt>
                <c:pt idx="726">
                  <c:v>37253.0</c:v>
                </c:pt>
                <c:pt idx="727">
                  <c:v>37254.0</c:v>
                </c:pt>
                <c:pt idx="728">
                  <c:v>37255.0</c:v>
                </c:pt>
                <c:pt idx="729">
                  <c:v>37256.0</c:v>
                </c:pt>
              </c:numCache>
            </c:numRef>
          </c:cat>
          <c:val>
            <c:numRef>
              <c:f>select_common_period!$B$5:$B$1200</c:f>
              <c:numCache>
                <c:formatCode>General</c:formatCode>
                <c:ptCount val="1196"/>
                <c:pt idx="0">
                  <c:v>-14.1946188275176</c:v>
                </c:pt>
                <c:pt idx="1">
                  <c:v>-14.8877413915702</c:v>
                </c:pt>
                <c:pt idx="2">
                  <c:v>-14.1847641715657</c:v>
                </c:pt>
                <c:pt idx="3">
                  <c:v>-14.1790210495836</c:v>
                </c:pt>
                <c:pt idx="4">
                  <c:v>-14.3867061938063</c:v>
                </c:pt>
                <c:pt idx="5">
                  <c:v>-14.2241510513095</c:v>
                </c:pt>
                <c:pt idx="6">
                  <c:v>-14.4238174301681</c:v>
                </c:pt>
                <c:pt idx="7">
                  <c:v>-14.5443686209524</c:v>
                </c:pt>
                <c:pt idx="8">
                  <c:v>-14.2635270635763</c:v>
                </c:pt>
                <c:pt idx="9">
                  <c:v>-13.6863248252685</c:v>
                </c:pt>
                <c:pt idx="10">
                  <c:v>-14.3191100315817</c:v>
                </c:pt>
                <c:pt idx="11">
                  <c:v>-14.1188921783502</c:v>
                </c:pt>
                <c:pt idx="12">
                  <c:v>-14.0857895608136</c:v>
                </c:pt>
                <c:pt idx="13">
                  <c:v>-14.2529520607974</c:v>
                </c:pt>
                <c:pt idx="14">
                  <c:v>-13.7458030172723</c:v>
                </c:pt>
                <c:pt idx="15">
                  <c:v>-13.3433130105542</c:v>
                </c:pt>
                <c:pt idx="16">
                  <c:v>-13.1850729138165</c:v>
                </c:pt>
                <c:pt idx="17">
                  <c:v>-13.2754239989379</c:v>
                </c:pt>
                <c:pt idx="18">
                  <c:v>-13.5212093740378</c:v>
                </c:pt>
                <c:pt idx="19">
                  <c:v>-13.5072533134048</c:v>
                </c:pt>
                <c:pt idx="20">
                  <c:v>-13.0105331051768</c:v>
                </c:pt>
                <c:pt idx="21">
                  <c:v>-12.7147019147273</c:v>
                </c:pt>
                <c:pt idx="22">
                  <c:v>-12.5594960956298</c:v>
                </c:pt>
                <c:pt idx="23">
                  <c:v>-13.2876815762054</c:v>
                </c:pt>
                <c:pt idx="24">
                  <c:v>-12.7671897815559</c:v>
                </c:pt>
                <c:pt idx="25">
                  <c:v>-12.9985999646489</c:v>
                </c:pt>
                <c:pt idx="26">
                  <c:v>-12.747066311983</c:v>
                </c:pt>
                <c:pt idx="27">
                  <c:v>-11.9852762134288</c:v>
                </c:pt>
                <c:pt idx="28">
                  <c:v>-12.5384076790396</c:v>
                </c:pt>
                <c:pt idx="29">
                  <c:v>-12.4750042197058</c:v>
                </c:pt>
                <c:pt idx="30">
                  <c:v>-11.910603590482</c:v>
                </c:pt>
                <c:pt idx="31">
                  <c:v>-11.9939280677651</c:v>
                </c:pt>
                <c:pt idx="32">
                  <c:v>-11.777110844308</c:v>
                </c:pt>
                <c:pt idx="33">
                  <c:v>-11.2146124208314</c:v>
                </c:pt>
                <c:pt idx="34">
                  <c:v>-11.0104144465921</c:v>
                </c:pt>
                <c:pt idx="35">
                  <c:v>-11.0092884922394</c:v>
                </c:pt>
                <c:pt idx="36">
                  <c:v>-11.1090699643965</c:v>
                </c:pt>
                <c:pt idx="37">
                  <c:v>-10.7161538575511</c:v>
                </c:pt>
                <c:pt idx="38">
                  <c:v>-10.9746479770902</c:v>
                </c:pt>
                <c:pt idx="39">
                  <c:v>-10.3978289244162</c:v>
                </c:pt>
                <c:pt idx="40">
                  <c:v>-10.1630148741507</c:v>
                </c:pt>
                <c:pt idx="41">
                  <c:v>-10.0570772308316</c:v>
                </c:pt>
                <c:pt idx="42">
                  <c:v>-10.128527681618</c:v>
                </c:pt>
                <c:pt idx="43">
                  <c:v>-9.92406836721824</c:v>
                </c:pt>
                <c:pt idx="44">
                  <c:v>-9.92757251287989</c:v>
                </c:pt>
                <c:pt idx="45">
                  <c:v>-9.1112833084904</c:v>
                </c:pt>
                <c:pt idx="46">
                  <c:v>-9.218633698127</c:v>
                </c:pt>
                <c:pt idx="47">
                  <c:v>-9.15845582193921</c:v>
                </c:pt>
                <c:pt idx="48">
                  <c:v>-8.5369766120526</c:v>
                </c:pt>
                <c:pt idx="49">
                  <c:v>-8.87143278272723</c:v>
                </c:pt>
                <c:pt idx="50">
                  <c:v>-8.05690495117312</c:v>
                </c:pt>
                <c:pt idx="51">
                  <c:v>-7.87607446256062</c:v>
                </c:pt>
                <c:pt idx="52">
                  <c:v>-7.63466029710202</c:v>
                </c:pt>
                <c:pt idx="53">
                  <c:v>-7.89647596774482</c:v>
                </c:pt>
                <c:pt idx="54">
                  <c:v>-7.66675785388944</c:v>
                </c:pt>
                <c:pt idx="55">
                  <c:v>-6.96959181923446</c:v>
                </c:pt>
                <c:pt idx="56">
                  <c:v>-7.14563608371001</c:v>
                </c:pt>
                <c:pt idx="57">
                  <c:v>-6.8153608934926</c:v>
                </c:pt>
                <c:pt idx="58">
                  <c:v>-6.4647775372306</c:v>
                </c:pt>
                <c:pt idx="59">
                  <c:v>-5.97122061777179</c:v>
                </c:pt>
                <c:pt idx="60">
                  <c:v>-6.15582431464525</c:v>
                </c:pt>
                <c:pt idx="61">
                  <c:v>-5.83357413549221</c:v>
                </c:pt>
                <c:pt idx="62">
                  <c:v>-5.66535438942646</c:v>
                </c:pt>
                <c:pt idx="63">
                  <c:v>-5.0733829668047</c:v>
                </c:pt>
                <c:pt idx="64">
                  <c:v>-4.89919970302507</c:v>
                </c:pt>
                <c:pt idx="65">
                  <c:v>-5.35388848998191</c:v>
                </c:pt>
                <c:pt idx="66">
                  <c:v>-5.10415437994546</c:v>
                </c:pt>
                <c:pt idx="67">
                  <c:v>-4.79690928627482</c:v>
                </c:pt>
                <c:pt idx="68">
                  <c:v>-4.04470096027586</c:v>
                </c:pt>
                <c:pt idx="69">
                  <c:v>-4.35199130102493</c:v>
                </c:pt>
                <c:pt idx="70">
                  <c:v>-3.32148192868399</c:v>
                </c:pt>
                <c:pt idx="71">
                  <c:v>-3.34680500848885</c:v>
                </c:pt>
                <c:pt idx="72">
                  <c:v>-3.63182682441132</c:v>
                </c:pt>
                <c:pt idx="73">
                  <c:v>-2.69865666234806</c:v>
                </c:pt>
                <c:pt idx="74">
                  <c:v>-2.39617965419048</c:v>
                </c:pt>
                <c:pt idx="75">
                  <c:v>-2.09158562157213</c:v>
                </c:pt>
                <c:pt idx="76">
                  <c:v>-2.22940181872608</c:v>
                </c:pt>
                <c:pt idx="77">
                  <c:v>-1.98304541262763</c:v>
                </c:pt>
                <c:pt idx="78">
                  <c:v>-2.11443214603306</c:v>
                </c:pt>
                <c:pt idx="79">
                  <c:v>-1.52190409769477</c:v>
                </c:pt>
                <c:pt idx="80">
                  <c:v>-1.23099786226287</c:v>
                </c:pt>
                <c:pt idx="81">
                  <c:v>-1.35755166039543</c:v>
                </c:pt>
                <c:pt idx="82">
                  <c:v>-0.771844142177084</c:v>
                </c:pt>
                <c:pt idx="83">
                  <c:v>-0.473152925684151</c:v>
                </c:pt>
                <c:pt idx="84">
                  <c:v>-0.551697273560606</c:v>
                </c:pt>
                <c:pt idx="85">
                  <c:v>0.130652629370177</c:v>
                </c:pt>
                <c:pt idx="86">
                  <c:v>-0.208066795677093</c:v>
                </c:pt>
                <c:pt idx="87">
                  <c:v>0.342612318053208</c:v>
                </c:pt>
                <c:pt idx="88">
                  <c:v>0.815017378564478</c:v>
                </c:pt>
                <c:pt idx="89">
                  <c:v>0.866904501019646</c:v>
                </c:pt>
                <c:pt idx="90">
                  <c:v>1.40027407111829</c:v>
                </c:pt>
                <c:pt idx="91">
                  <c:v>1.41773273553566</c:v>
                </c:pt>
                <c:pt idx="92">
                  <c:v>1.44812416590883</c:v>
                </c:pt>
                <c:pt idx="93">
                  <c:v>2.48403142356686</c:v>
                </c:pt>
                <c:pt idx="94">
                  <c:v>2.46732585854963</c:v>
                </c:pt>
                <c:pt idx="95">
                  <c:v>2.74154895429967</c:v>
                </c:pt>
                <c:pt idx="96">
                  <c:v>3.01349576293221</c:v>
                </c:pt>
                <c:pt idx="97">
                  <c:v>3.33742091656834</c:v>
                </c:pt>
                <c:pt idx="98">
                  <c:v>3.68897022496312</c:v>
                </c:pt>
                <c:pt idx="99">
                  <c:v>3.61653570279768</c:v>
                </c:pt>
                <c:pt idx="100">
                  <c:v>3.5039145589447</c:v>
                </c:pt>
                <c:pt idx="101">
                  <c:v>3.98388417064962</c:v>
                </c:pt>
                <c:pt idx="102">
                  <c:v>4.67434562485501</c:v>
                </c:pt>
                <c:pt idx="103">
                  <c:v>4.27365510608698</c:v>
                </c:pt>
                <c:pt idx="104">
                  <c:v>4.68001491421526</c:v>
                </c:pt>
                <c:pt idx="105">
                  <c:v>5.56297151513559</c:v>
                </c:pt>
                <c:pt idx="106">
                  <c:v>5.64788997815825</c:v>
                </c:pt>
                <c:pt idx="107">
                  <c:v>5.30744849524994</c:v>
                </c:pt>
                <c:pt idx="108">
                  <c:v>6.32718999913138</c:v>
                </c:pt>
                <c:pt idx="109">
                  <c:v>5.63173325647432</c:v>
                </c:pt>
                <c:pt idx="110">
                  <c:v>6.23240544271518</c:v>
                </c:pt>
                <c:pt idx="111">
                  <c:v>6.44846752592828</c:v>
                </c:pt>
                <c:pt idx="112">
                  <c:v>6.67983830095603</c:v>
                </c:pt>
                <c:pt idx="113">
                  <c:v>6.62502333938099</c:v>
                </c:pt>
                <c:pt idx="114">
                  <c:v>7.16903677481511</c:v>
                </c:pt>
                <c:pt idx="115">
                  <c:v>7.58789858246899</c:v>
                </c:pt>
                <c:pt idx="116">
                  <c:v>8.1899740325596</c:v>
                </c:pt>
                <c:pt idx="117">
                  <c:v>7.64723949046787</c:v>
                </c:pt>
                <c:pt idx="118">
                  <c:v>8.00464487360801</c:v>
                </c:pt>
                <c:pt idx="119">
                  <c:v>8.137763731789439</c:v>
                </c:pt>
                <c:pt idx="120">
                  <c:v>8.381645441664171</c:v>
                </c:pt>
                <c:pt idx="121">
                  <c:v>8.494765219030571</c:v>
                </c:pt>
                <c:pt idx="122">
                  <c:v>8.5430022125866</c:v>
                </c:pt>
                <c:pt idx="123">
                  <c:v>9.1807889802222</c:v>
                </c:pt>
                <c:pt idx="124">
                  <c:v>9.18367990322636</c:v>
                </c:pt>
                <c:pt idx="125">
                  <c:v>10.0147720394219</c:v>
                </c:pt>
                <c:pt idx="126">
                  <c:v>9.87795187630684</c:v>
                </c:pt>
                <c:pt idx="127">
                  <c:v>10.4640014796424</c:v>
                </c:pt>
                <c:pt idx="128">
                  <c:v>10.721491859705</c:v>
                </c:pt>
                <c:pt idx="129">
                  <c:v>10.5277945995574</c:v>
                </c:pt>
                <c:pt idx="130">
                  <c:v>10.2532048434159</c:v>
                </c:pt>
                <c:pt idx="131">
                  <c:v>11.2496198786166</c:v>
                </c:pt>
                <c:pt idx="132">
                  <c:v>11.1024469375551</c:v>
                </c:pt>
                <c:pt idx="133">
                  <c:v>11.5751863356166</c:v>
                </c:pt>
                <c:pt idx="134">
                  <c:v>11.2955636841577</c:v>
                </c:pt>
                <c:pt idx="135">
                  <c:v>11.6546405234141</c:v>
                </c:pt>
                <c:pt idx="136">
                  <c:v>11.2911685264213</c:v>
                </c:pt>
                <c:pt idx="137">
                  <c:v>12.3148743334001</c:v>
                </c:pt>
                <c:pt idx="138">
                  <c:v>12.1985031436197</c:v>
                </c:pt>
                <c:pt idx="139">
                  <c:v>11.8238208028778</c:v>
                </c:pt>
                <c:pt idx="140">
                  <c:v>12.5789709283962</c:v>
                </c:pt>
                <c:pt idx="141">
                  <c:v>12.4304549745003</c:v>
                </c:pt>
                <c:pt idx="142">
                  <c:v>12.271894060699</c:v>
                </c:pt>
                <c:pt idx="143">
                  <c:v>12.5501955737738</c:v>
                </c:pt>
                <c:pt idx="144">
                  <c:v>12.7295876609751</c:v>
                </c:pt>
                <c:pt idx="145">
                  <c:v>12.8488156310442</c:v>
                </c:pt>
                <c:pt idx="146">
                  <c:v>13.4628003955914</c:v>
                </c:pt>
                <c:pt idx="147">
                  <c:v>13.6478010978464</c:v>
                </c:pt>
                <c:pt idx="148">
                  <c:v>13.5709669882258</c:v>
                </c:pt>
                <c:pt idx="149">
                  <c:v>13.7033364184667</c:v>
                </c:pt>
                <c:pt idx="150">
                  <c:v>13.9027018491652</c:v>
                </c:pt>
                <c:pt idx="151">
                  <c:v>14.3759292486312</c:v>
                </c:pt>
                <c:pt idx="152">
                  <c:v>14.1391258558211</c:v>
                </c:pt>
                <c:pt idx="153">
                  <c:v>14.2156768422735</c:v>
                </c:pt>
                <c:pt idx="154">
                  <c:v>14.6307472798359</c:v>
                </c:pt>
                <c:pt idx="155">
                  <c:v>14.394670055192</c:v>
                </c:pt>
                <c:pt idx="156">
                  <c:v>14.2574301409255</c:v>
                </c:pt>
                <c:pt idx="157">
                  <c:v>14.9732007842681</c:v>
                </c:pt>
                <c:pt idx="158">
                  <c:v>14.5458828929652</c:v>
                </c:pt>
                <c:pt idx="159">
                  <c:v>14.7932206086167</c:v>
                </c:pt>
                <c:pt idx="160">
                  <c:v>14.9934533206102</c:v>
                </c:pt>
                <c:pt idx="161">
                  <c:v>15.0292527901281</c:v>
                </c:pt>
                <c:pt idx="162">
                  <c:v>14.636264592689</c:v>
                </c:pt>
                <c:pt idx="163">
                  <c:v>14.5738860957719</c:v>
                </c:pt>
                <c:pt idx="164">
                  <c:v>14.8312048965393</c:v>
                </c:pt>
                <c:pt idx="165">
                  <c:v>15.4843931711255</c:v>
                </c:pt>
                <c:pt idx="166">
                  <c:v>15.2320498526053</c:v>
                </c:pt>
                <c:pt idx="167">
                  <c:v>15.1887907212489</c:v>
                </c:pt>
                <c:pt idx="168">
                  <c:v>15.2015709287602</c:v>
                </c:pt>
                <c:pt idx="169">
                  <c:v>15.5879859796589</c:v>
                </c:pt>
                <c:pt idx="170">
                  <c:v>15.5062608046481</c:v>
                </c:pt>
                <c:pt idx="171">
                  <c:v>15.5440089097673</c:v>
                </c:pt>
                <c:pt idx="172">
                  <c:v>15.0768286714899</c:v>
                </c:pt>
                <c:pt idx="173">
                  <c:v>15.3732928469025</c:v>
                </c:pt>
                <c:pt idx="174">
                  <c:v>15.4666830414999</c:v>
                </c:pt>
                <c:pt idx="175">
                  <c:v>15.3531767311837</c:v>
                </c:pt>
                <c:pt idx="176">
                  <c:v>15.4700259128901</c:v>
                </c:pt>
                <c:pt idx="177">
                  <c:v>15.3394425642317</c:v>
                </c:pt>
                <c:pt idx="178">
                  <c:v>15.7770911372328</c:v>
                </c:pt>
                <c:pt idx="179">
                  <c:v>15.3823672877715</c:v>
                </c:pt>
                <c:pt idx="180">
                  <c:v>15.7040142241085</c:v>
                </c:pt>
                <c:pt idx="181">
                  <c:v>15.4629829874357</c:v>
                </c:pt>
                <c:pt idx="182">
                  <c:v>15.6963820804622</c:v>
                </c:pt>
                <c:pt idx="183">
                  <c:v>15.8854782706716</c:v>
                </c:pt>
                <c:pt idx="184">
                  <c:v>15.441461216615</c:v>
                </c:pt>
                <c:pt idx="185">
                  <c:v>15.799140980477</c:v>
                </c:pt>
                <c:pt idx="186">
                  <c:v>15.0817162640815</c:v>
                </c:pt>
                <c:pt idx="187">
                  <c:v>15.6997899693935</c:v>
                </c:pt>
                <c:pt idx="188">
                  <c:v>14.8679171355605</c:v>
                </c:pt>
                <c:pt idx="189">
                  <c:v>15.2049000135864</c:v>
                </c:pt>
                <c:pt idx="190">
                  <c:v>14.7113311822638</c:v>
                </c:pt>
                <c:pt idx="191">
                  <c:v>15.4432338852854</c:v>
                </c:pt>
                <c:pt idx="192">
                  <c:v>14.7553781593137</c:v>
                </c:pt>
                <c:pt idx="193">
                  <c:v>14.6784569952961</c:v>
                </c:pt>
                <c:pt idx="194">
                  <c:v>14.6272637712213</c:v>
                </c:pt>
                <c:pt idx="195">
                  <c:v>15.0654118620765</c:v>
                </c:pt>
                <c:pt idx="196">
                  <c:v>14.5117944936025</c:v>
                </c:pt>
                <c:pt idx="197">
                  <c:v>14.5159546946026</c:v>
                </c:pt>
                <c:pt idx="198">
                  <c:v>14.9017907865915</c:v>
                </c:pt>
                <c:pt idx="199">
                  <c:v>14.5460234909492</c:v>
                </c:pt>
                <c:pt idx="200">
                  <c:v>14.8615941604814</c:v>
                </c:pt>
                <c:pt idx="201">
                  <c:v>13.9131038976937</c:v>
                </c:pt>
                <c:pt idx="202">
                  <c:v>14.19101895359</c:v>
                </c:pt>
                <c:pt idx="203">
                  <c:v>14.2214621154986</c:v>
                </c:pt>
                <c:pt idx="204">
                  <c:v>14.105170319567</c:v>
                </c:pt>
                <c:pt idx="205">
                  <c:v>14.2508032920931</c:v>
                </c:pt>
                <c:pt idx="206">
                  <c:v>13.4359904114814</c:v>
                </c:pt>
                <c:pt idx="207">
                  <c:v>13.4889692125376</c:v>
                </c:pt>
                <c:pt idx="208">
                  <c:v>13.0660271692267</c:v>
                </c:pt>
                <c:pt idx="209">
                  <c:v>13.8861940946369</c:v>
                </c:pt>
                <c:pt idx="210">
                  <c:v>13.5687347470697</c:v>
                </c:pt>
                <c:pt idx="211">
                  <c:v>13.4172945550137</c:v>
                </c:pt>
                <c:pt idx="212">
                  <c:v>12.6646570327461</c:v>
                </c:pt>
                <c:pt idx="213">
                  <c:v>12.7312018784714</c:v>
                </c:pt>
                <c:pt idx="214">
                  <c:v>12.3856440175907</c:v>
                </c:pt>
                <c:pt idx="215">
                  <c:v>12.5798199684635</c:v>
                </c:pt>
                <c:pt idx="216">
                  <c:v>12.7369668931358</c:v>
                </c:pt>
                <c:pt idx="217">
                  <c:v>12.4028641666205</c:v>
                </c:pt>
                <c:pt idx="218">
                  <c:v>12.2965899001819</c:v>
                </c:pt>
                <c:pt idx="219">
                  <c:v>12.0825118929048</c:v>
                </c:pt>
                <c:pt idx="220">
                  <c:v>12.0036258832767</c:v>
                </c:pt>
                <c:pt idx="221">
                  <c:v>11.962171527461</c:v>
                </c:pt>
                <c:pt idx="222">
                  <c:v>11.5540130023842</c:v>
                </c:pt>
                <c:pt idx="223">
                  <c:v>10.9291428764745</c:v>
                </c:pt>
                <c:pt idx="224">
                  <c:v>11.1401669027095</c:v>
                </c:pt>
                <c:pt idx="225">
                  <c:v>10.5456041767981</c:v>
                </c:pt>
                <c:pt idx="226">
                  <c:v>11.1001909980984</c:v>
                </c:pt>
                <c:pt idx="227">
                  <c:v>10.0805625462938</c:v>
                </c:pt>
                <c:pt idx="228">
                  <c:v>10.1478707400376</c:v>
                </c:pt>
                <c:pt idx="229">
                  <c:v>10.193163248042</c:v>
                </c:pt>
                <c:pt idx="230">
                  <c:v>9.88814206413954</c:v>
                </c:pt>
                <c:pt idx="231">
                  <c:v>10.0157993514116</c:v>
                </c:pt>
                <c:pt idx="232">
                  <c:v>9.536099701033161</c:v>
                </c:pt>
                <c:pt idx="233">
                  <c:v>9.02480611544426</c:v>
                </c:pt>
                <c:pt idx="234">
                  <c:v>9.29654809487549</c:v>
                </c:pt>
                <c:pt idx="235">
                  <c:v>8.52271847663488</c:v>
                </c:pt>
                <c:pt idx="236">
                  <c:v>8.81674348601775</c:v>
                </c:pt>
                <c:pt idx="237">
                  <c:v>8.57473365670042</c:v>
                </c:pt>
                <c:pt idx="238">
                  <c:v>7.94982814836345</c:v>
                </c:pt>
                <c:pt idx="239">
                  <c:v>7.68023294299716</c:v>
                </c:pt>
                <c:pt idx="240">
                  <c:v>7.43961864560704</c:v>
                </c:pt>
                <c:pt idx="241">
                  <c:v>7.19597921390925</c:v>
                </c:pt>
                <c:pt idx="242">
                  <c:v>7.02013751231964</c:v>
                </c:pt>
                <c:pt idx="243">
                  <c:v>7.54134686885545</c:v>
                </c:pt>
                <c:pt idx="244">
                  <c:v>6.36934246941528</c:v>
                </c:pt>
                <c:pt idx="245">
                  <c:v>7.07611198468946</c:v>
                </c:pt>
                <c:pt idx="246">
                  <c:v>5.90764035127212</c:v>
                </c:pt>
                <c:pt idx="247">
                  <c:v>6.61466621222606</c:v>
                </c:pt>
                <c:pt idx="248">
                  <c:v>5.70108640181057</c:v>
                </c:pt>
                <c:pt idx="249">
                  <c:v>5.68689780927456</c:v>
                </c:pt>
                <c:pt idx="250">
                  <c:v>5.78096838646827</c:v>
                </c:pt>
                <c:pt idx="251">
                  <c:v>5.57038102741081</c:v>
                </c:pt>
                <c:pt idx="252">
                  <c:v>4.61694862831542</c:v>
                </c:pt>
                <c:pt idx="253">
                  <c:v>4.84130748569733</c:v>
                </c:pt>
                <c:pt idx="254">
                  <c:v>4.8732299230402</c:v>
                </c:pt>
                <c:pt idx="255">
                  <c:v>4.65795203159555</c:v>
                </c:pt>
                <c:pt idx="256">
                  <c:v>3.53933495106631</c:v>
                </c:pt>
                <c:pt idx="257">
                  <c:v>3.35843692040786</c:v>
                </c:pt>
                <c:pt idx="258">
                  <c:v>3.67328494821678</c:v>
                </c:pt>
                <c:pt idx="259">
                  <c:v>2.72253061800946</c:v>
                </c:pt>
                <c:pt idx="260">
                  <c:v>2.4898834658451</c:v>
                </c:pt>
                <c:pt idx="261">
                  <c:v>2.65254390889934</c:v>
                </c:pt>
                <c:pt idx="262">
                  <c:v>2.75749094845451</c:v>
                </c:pt>
                <c:pt idx="263">
                  <c:v>2.64825204678205</c:v>
                </c:pt>
                <c:pt idx="264">
                  <c:v>1.39872740183772</c:v>
                </c:pt>
                <c:pt idx="265">
                  <c:v>1.67965326817542</c:v>
                </c:pt>
                <c:pt idx="266">
                  <c:v>1.74076806418292</c:v>
                </c:pt>
                <c:pt idx="267">
                  <c:v>1.53067240479382</c:v>
                </c:pt>
                <c:pt idx="268">
                  <c:v>1.20881326140482</c:v>
                </c:pt>
                <c:pt idx="269">
                  <c:v>0.984157200727264</c:v>
                </c:pt>
                <c:pt idx="270">
                  <c:v>0.593256972692511</c:v>
                </c:pt>
                <c:pt idx="271">
                  <c:v>-0.293600150763466</c:v>
                </c:pt>
                <c:pt idx="272">
                  <c:v>-0.160109725422957</c:v>
                </c:pt>
                <c:pt idx="273">
                  <c:v>-0.758144391350174</c:v>
                </c:pt>
                <c:pt idx="274">
                  <c:v>-0.353434142122835</c:v>
                </c:pt>
                <c:pt idx="275">
                  <c:v>-0.513753272150112</c:v>
                </c:pt>
                <c:pt idx="276">
                  <c:v>-1.52907095778741</c:v>
                </c:pt>
                <c:pt idx="277">
                  <c:v>-1.07110600570991</c:v>
                </c:pt>
                <c:pt idx="278">
                  <c:v>-1.82268910798372</c:v>
                </c:pt>
                <c:pt idx="279">
                  <c:v>-2.08303618497854</c:v>
                </c:pt>
                <c:pt idx="280">
                  <c:v>-2.44847575166404</c:v>
                </c:pt>
                <c:pt idx="281">
                  <c:v>-2.10556258965495</c:v>
                </c:pt>
                <c:pt idx="282">
                  <c:v>-2.48457923599551</c:v>
                </c:pt>
                <c:pt idx="283">
                  <c:v>-3.02988896616522</c:v>
                </c:pt>
                <c:pt idx="284">
                  <c:v>-3.01877230570134</c:v>
                </c:pt>
                <c:pt idx="285">
                  <c:v>-3.03362453917619</c:v>
                </c:pt>
                <c:pt idx="286">
                  <c:v>-4.05220385299091</c:v>
                </c:pt>
                <c:pt idx="287">
                  <c:v>-4.22883899654352</c:v>
                </c:pt>
                <c:pt idx="288">
                  <c:v>-4.07829413474003</c:v>
                </c:pt>
                <c:pt idx="289">
                  <c:v>-4.15500032016243</c:v>
                </c:pt>
                <c:pt idx="290">
                  <c:v>-4.35316056892984</c:v>
                </c:pt>
                <c:pt idx="291">
                  <c:v>-5.04978986611137</c:v>
                </c:pt>
                <c:pt idx="292">
                  <c:v>-5.572175309362</c:v>
                </c:pt>
                <c:pt idx="293">
                  <c:v>-5.84546439230503</c:v>
                </c:pt>
                <c:pt idx="294">
                  <c:v>-5.80159802373288</c:v>
                </c:pt>
                <c:pt idx="295">
                  <c:v>-5.56765444086852</c:v>
                </c:pt>
                <c:pt idx="296">
                  <c:v>-6.41454919215371</c:v>
                </c:pt>
                <c:pt idx="297">
                  <c:v>-6.06875311959474</c:v>
                </c:pt>
                <c:pt idx="298">
                  <c:v>-6.4337069695527</c:v>
                </c:pt>
                <c:pt idx="299">
                  <c:v>-7.2887502313919</c:v>
                </c:pt>
                <c:pt idx="300">
                  <c:v>-6.75345422752639</c:v>
                </c:pt>
                <c:pt idx="301">
                  <c:v>-6.83876726541022</c:v>
                </c:pt>
                <c:pt idx="302">
                  <c:v>-7.48881712729228</c:v>
                </c:pt>
                <c:pt idx="303">
                  <c:v>-7.3645535695918</c:v>
                </c:pt>
                <c:pt idx="304">
                  <c:v>-8.28221709399409</c:v>
                </c:pt>
                <c:pt idx="305">
                  <c:v>-7.86629974018001</c:v>
                </c:pt>
                <c:pt idx="306">
                  <c:v>-7.91030336809357</c:v>
                </c:pt>
                <c:pt idx="307">
                  <c:v>-8.2106700025519</c:v>
                </c:pt>
                <c:pt idx="308">
                  <c:v>-8.9886346963416</c:v>
                </c:pt>
                <c:pt idx="309">
                  <c:v>-9.23693197745828</c:v>
                </c:pt>
                <c:pt idx="310">
                  <c:v>-9.12675662552148</c:v>
                </c:pt>
                <c:pt idx="311">
                  <c:v>-9.44797274066355</c:v>
                </c:pt>
                <c:pt idx="312">
                  <c:v>-9.55956110950632</c:v>
                </c:pt>
                <c:pt idx="313">
                  <c:v>-9.23513362821542</c:v>
                </c:pt>
                <c:pt idx="314">
                  <c:v>-9.81189410124514</c:v>
                </c:pt>
                <c:pt idx="315">
                  <c:v>-9.6557126079349</c:v>
                </c:pt>
                <c:pt idx="316">
                  <c:v>-10.2912865415038</c:v>
                </c:pt>
                <c:pt idx="317">
                  <c:v>-10.5216948403305</c:v>
                </c:pt>
                <c:pt idx="318">
                  <c:v>-10.3616508928994</c:v>
                </c:pt>
                <c:pt idx="319">
                  <c:v>-10.5616056278715</c:v>
                </c:pt>
                <c:pt idx="320">
                  <c:v>-11.0307837428725</c:v>
                </c:pt>
                <c:pt idx="321">
                  <c:v>-11.5853034717668</c:v>
                </c:pt>
                <c:pt idx="322">
                  <c:v>-11.711648713503</c:v>
                </c:pt>
                <c:pt idx="323">
                  <c:v>-11.1591551955871</c:v>
                </c:pt>
                <c:pt idx="324">
                  <c:v>-11.4556862169275</c:v>
                </c:pt>
                <c:pt idx="325">
                  <c:v>-12.2294716428005</c:v>
                </c:pt>
                <c:pt idx="326">
                  <c:v>-11.8516455348205</c:v>
                </c:pt>
                <c:pt idx="327">
                  <c:v>-11.8321390085885</c:v>
                </c:pt>
                <c:pt idx="328">
                  <c:v>-12.5810413026209</c:v>
                </c:pt>
                <c:pt idx="329">
                  <c:v>-12.6105500130478</c:v>
                </c:pt>
                <c:pt idx="330">
                  <c:v>-12.1481242360418</c:v>
                </c:pt>
                <c:pt idx="331">
                  <c:v>-12.948589556937</c:v>
                </c:pt>
                <c:pt idx="332">
                  <c:v>-12.3295811921734</c:v>
                </c:pt>
                <c:pt idx="333">
                  <c:v>-12.4082384375492</c:v>
                </c:pt>
                <c:pt idx="334">
                  <c:v>-13.4354025443022</c:v>
                </c:pt>
                <c:pt idx="335">
                  <c:v>-13.1833774825121</c:v>
                </c:pt>
                <c:pt idx="336">
                  <c:v>-13.5010853952994</c:v>
                </c:pt>
                <c:pt idx="337">
                  <c:v>-13.2329842480487</c:v>
                </c:pt>
                <c:pt idx="338">
                  <c:v>-13.7717732698851</c:v>
                </c:pt>
                <c:pt idx="339">
                  <c:v>-13.9302856215302</c:v>
                </c:pt>
                <c:pt idx="340">
                  <c:v>-13.1283024381028</c:v>
                </c:pt>
                <c:pt idx="341">
                  <c:v>-13.1777511141977</c:v>
                </c:pt>
                <c:pt idx="342">
                  <c:v>-13.8720336685019</c:v>
                </c:pt>
                <c:pt idx="343">
                  <c:v>-13.6681574425496</c:v>
                </c:pt>
                <c:pt idx="344">
                  <c:v>-14.3195756399921</c:v>
                </c:pt>
                <c:pt idx="345">
                  <c:v>-14.2505077078836</c:v>
                </c:pt>
                <c:pt idx="346">
                  <c:v>-14.4854282779404</c:v>
                </c:pt>
                <c:pt idx="347">
                  <c:v>-14.1179811514147</c:v>
                </c:pt>
                <c:pt idx="348">
                  <c:v>-14.4952295380981</c:v>
                </c:pt>
                <c:pt idx="349">
                  <c:v>-13.7076654094556</c:v>
                </c:pt>
                <c:pt idx="350">
                  <c:v>-14.3212004300278</c:v>
                </c:pt>
                <c:pt idx="351">
                  <c:v>-13.8378108934096</c:v>
                </c:pt>
                <c:pt idx="352">
                  <c:v>-14.1094726420687</c:v>
                </c:pt>
                <c:pt idx="353">
                  <c:v>-14.2889690911554</c:v>
                </c:pt>
                <c:pt idx="354">
                  <c:v>-14.3613377633549</c:v>
                </c:pt>
                <c:pt idx="355">
                  <c:v>-14.223473682068</c:v>
                </c:pt>
                <c:pt idx="356">
                  <c:v>-14.9467814335181</c:v>
                </c:pt>
                <c:pt idx="357">
                  <c:v>-14.1877594370866</c:v>
                </c:pt>
                <c:pt idx="358">
                  <c:v>-14.0574445260095</c:v>
                </c:pt>
                <c:pt idx="359">
                  <c:v>-14.9855971527821</c:v>
                </c:pt>
                <c:pt idx="360">
                  <c:v>-14.1744101642537</c:v>
                </c:pt>
                <c:pt idx="361">
                  <c:v>-14.2324037968223</c:v>
                </c:pt>
                <c:pt idx="362">
                  <c:v>-13.9988591808479</c:v>
                </c:pt>
                <c:pt idx="363">
                  <c:v>-14.7601557782073</c:v>
                </c:pt>
                <c:pt idx="364">
                  <c:v>-14.0556382069143</c:v>
                </c:pt>
                <c:pt idx="365">
                  <c:v>-14.3161152012829</c:v>
                </c:pt>
                <c:pt idx="366">
                  <c:v>-14.8312960053738</c:v>
                </c:pt>
                <c:pt idx="367">
                  <c:v>-14.6425309144479</c:v>
                </c:pt>
                <c:pt idx="368">
                  <c:v>-14.1165053436421</c:v>
                </c:pt>
                <c:pt idx="369">
                  <c:v>-14.0400868640432</c:v>
                </c:pt>
                <c:pt idx="370">
                  <c:v>-14.7021928626628</c:v>
                </c:pt>
                <c:pt idx="371">
                  <c:v>-14.2931484551602</c:v>
                </c:pt>
                <c:pt idx="372">
                  <c:v>-14.4959321437278</c:v>
                </c:pt>
                <c:pt idx="373">
                  <c:v>-13.7400125609342</c:v>
                </c:pt>
                <c:pt idx="374">
                  <c:v>-14.2857793877967</c:v>
                </c:pt>
                <c:pt idx="375">
                  <c:v>-13.6876116601141</c:v>
                </c:pt>
                <c:pt idx="376">
                  <c:v>-14.2200522068463</c:v>
                </c:pt>
                <c:pt idx="377">
                  <c:v>-13.5322886308628</c:v>
                </c:pt>
                <c:pt idx="378">
                  <c:v>-14.1482665576362</c:v>
                </c:pt>
                <c:pt idx="379">
                  <c:v>-13.4992747135279</c:v>
                </c:pt>
                <c:pt idx="380">
                  <c:v>-14.1444885352233</c:v>
                </c:pt>
                <c:pt idx="381">
                  <c:v>-13.4473472552708</c:v>
                </c:pt>
                <c:pt idx="382">
                  <c:v>-13.4321489984469</c:v>
                </c:pt>
                <c:pt idx="383">
                  <c:v>-13.5277956528882</c:v>
                </c:pt>
                <c:pt idx="384">
                  <c:v>-13.5927219899512</c:v>
                </c:pt>
                <c:pt idx="385">
                  <c:v>-12.910087901359</c:v>
                </c:pt>
                <c:pt idx="386">
                  <c:v>-13.4497153614321</c:v>
                </c:pt>
                <c:pt idx="387">
                  <c:v>-12.9949019528586</c:v>
                </c:pt>
                <c:pt idx="388">
                  <c:v>-13.3560886047021</c:v>
                </c:pt>
                <c:pt idx="389">
                  <c:v>-13.0632507713164</c:v>
                </c:pt>
                <c:pt idx="390">
                  <c:v>-12.6416345634299</c:v>
                </c:pt>
                <c:pt idx="391">
                  <c:v>-12.1617513945239</c:v>
                </c:pt>
                <c:pt idx="392">
                  <c:v>-12.7281807795819</c:v>
                </c:pt>
                <c:pt idx="393">
                  <c:v>-12.0024676048412</c:v>
                </c:pt>
                <c:pt idx="394">
                  <c:v>-11.9052909584593</c:v>
                </c:pt>
                <c:pt idx="395">
                  <c:v>-12.4198059641582</c:v>
                </c:pt>
                <c:pt idx="396">
                  <c:v>-11.8196915523783</c:v>
                </c:pt>
                <c:pt idx="397">
                  <c:v>-11.1877613492195</c:v>
                </c:pt>
                <c:pt idx="398">
                  <c:v>-11.8937003043325</c:v>
                </c:pt>
                <c:pt idx="399">
                  <c:v>-11.1063801519314</c:v>
                </c:pt>
                <c:pt idx="400">
                  <c:v>-11.0509835068267</c:v>
                </c:pt>
                <c:pt idx="401">
                  <c:v>-10.931809058728</c:v>
                </c:pt>
                <c:pt idx="402">
                  <c:v>-10.8604211523208</c:v>
                </c:pt>
                <c:pt idx="403">
                  <c:v>-10.6208767693425</c:v>
                </c:pt>
                <c:pt idx="404">
                  <c:v>-10.5885954788648</c:v>
                </c:pt>
                <c:pt idx="405">
                  <c:v>-10.7619665776426</c:v>
                </c:pt>
                <c:pt idx="406">
                  <c:v>-10.3675140619826</c:v>
                </c:pt>
                <c:pt idx="407">
                  <c:v>-9.913502138299</c:v>
                </c:pt>
                <c:pt idx="408">
                  <c:v>-9.655136267158</c:v>
                </c:pt>
                <c:pt idx="409">
                  <c:v>-9.168277730663551</c:v>
                </c:pt>
                <c:pt idx="410">
                  <c:v>-8.92887571870701</c:v>
                </c:pt>
                <c:pt idx="411">
                  <c:v>-9.6177040644214</c:v>
                </c:pt>
                <c:pt idx="412">
                  <c:v>-8.85134373206929</c:v>
                </c:pt>
                <c:pt idx="413">
                  <c:v>-8.70926491254111</c:v>
                </c:pt>
                <c:pt idx="414">
                  <c:v>-8.634419726571</c:v>
                </c:pt>
                <c:pt idx="415">
                  <c:v>-8.54548205769096</c:v>
                </c:pt>
                <c:pt idx="416">
                  <c:v>-8.21702299174645</c:v>
                </c:pt>
                <c:pt idx="417">
                  <c:v>-7.80986664288199</c:v>
                </c:pt>
                <c:pt idx="418">
                  <c:v>-7.30701762161469</c:v>
                </c:pt>
                <c:pt idx="419">
                  <c:v>-7.96090311994288</c:v>
                </c:pt>
                <c:pt idx="420">
                  <c:v>-7.03318410744742</c:v>
                </c:pt>
                <c:pt idx="421">
                  <c:v>-7.018769530452</c:v>
                </c:pt>
                <c:pt idx="422">
                  <c:v>-6.47371235914596</c:v>
                </c:pt>
                <c:pt idx="423">
                  <c:v>-7.05895502704467</c:v>
                </c:pt>
                <c:pt idx="424">
                  <c:v>-6.63884324798044</c:v>
                </c:pt>
                <c:pt idx="425">
                  <c:v>-6.65054908851366</c:v>
                </c:pt>
                <c:pt idx="426">
                  <c:v>-5.96602252832601</c:v>
                </c:pt>
                <c:pt idx="427">
                  <c:v>-5.46787112675869</c:v>
                </c:pt>
                <c:pt idx="428">
                  <c:v>-5.71750973763779</c:v>
                </c:pt>
                <c:pt idx="429">
                  <c:v>-5.53760502704855</c:v>
                </c:pt>
                <c:pt idx="430">
                  <c:v>-5.19243809822262</c:v>
                </c:pt>
                <c:pt idx="431">
                  <c:v>-4.82960205770424</c:v>
                </c:pt>
                <c:pt idx="432">
                  <c:v>-4.30302901571662</c:v>
                </c:pt>
                <c:pt idx="433">
                  <c:v>-4.28659466063392</c:v>
                </c:pt>
                <c:pt idx="434">
                  <c:v>-4.16861148428887</c:v>
                </c:pt>
                <c:pt idx="435">
                  <c:v>-3.39893922334065</c:v>
                </c:pt>
                <c:pt idx="436">
                  <c:v>-3.0911859619981</c:v>
                </c:pt>
                <c:pt idx="437">
                  <c:v>-3.17899561737853</c:v>
                </c:pt>
                <c:pt idx="438">
                  <c:v>-3.42492288465338</c:v>
                </c:pt>
                <c:pt idx="439">
                  <c:v>-2.68728935890558</c:v>
                </c:pt>
                <c:pt idx="440">
                  <c:v>-2.67022859770059</c:v>
                </c:pt>
                <c:pt idx="441">
                  <c:v>-1.80880777524314</c:v>
                </c:pt>
                <c:pt idx="442">
                  <c:v>-2.25909735821919</c:v>
                </c:pt>
                <c:pt idx="443">
                  <c:v>-1.5849019211378</c:v>
                </c:pt>
                <c:pt idx="444">
                  <c:v>-1.50037726056524</c:v>
                </c:pt>
                <c:pt idx="445">
                  <c:v>-1.58625873960047</c:v>
                </c:pt>
                <c:pt idx="446">
                  <c:v>-0.833394002091326</c:v>
                </c:pt>
                <c:pt idx="447">
                  <c:v>-1.21528217754118</c:v>
                </c:pt>
                <c:pt idx="448">
                  <c:v>-0.823836077460942</c:v>
                </c:pt>
                <c:pt idx="449">
                  <c:v>-0.704846109915295</c:v>
                </c:pt>
                <c:pt idx="450">
                  <c:v>0.392525219077445</c:v>
                </c:pt>
                <c:pt idx="451">
                  <c:v>0.605412196466766</c:v>
                </c:pt>
                <c:pt idx="452">
                  <c:v>0.141976601955874</c:v>
                </c:pt>
                <c:pt idx="453">
                  <c:v>0.692432697851868</c:v>
                </c:pt>
                <c:pt idx="454">
                  <c:v>0.660359353522427</c:v>
                </c:pt>
                <c:pt idx="455">
                  <c:v>1.37017615276846</c:v>
                </c:pt>
                <c:pt idx="456">
                  <c:v>2.00519014270865</c:v>
                </c:pt>
                <c:pt idx="457">
                  <c:v>1.56958868911971</c:v>
                </c:pt>
                <c:pt idx="458">
                  <c:v>2.56008335517092</c:v>
                </c:pt>
                <c:pt idx="459">
                  <c:v>2.17657506230254</c:v>
                </c:pt>
                <c:pt idx="460">
                  <c:v>2.29129718589733</c:v>
                </c:pt>
                <c:pt idx="461">
                  <c:v>3.00399259166725</c:v>
                </c:pt>
                <c:pt idx="462">
                  <c:v>3.56620790908273</c:v>
                </c:pt>
                <c:pt idx="463">
                  <c:v>3.46949247331478</c:v>
                </c:pt>
                <c:pt idx="464">
                  <c:v>3.16341642764608</c:v>
                </c:pt>
                <c:pt idx="465">
                  <c:v>3.72555539073207</c:v>
                </c:pt>
                <c:pt idx="466">
                  <c:v>3.76947143179831</c:v>
                </c:pt>
                <c:pt idx="467">
                  <c:v>4.08460430151939</c:v>
                </c:pt>
                <c:pt idx="468">
                  <c:v>4.15449936003813</c:v>
                </c:pt>
                <c:pt idx="469">
                  <c:v>5.25179594951104</c:v>
                </c:pt>
                <c:pt idx="470">
                  <c:v>5.38979122812735</c:v>
                </c:pt>
                <c:pt idx="471">
                  <c:v>5.21461170648878</c:v>
                </c:pt>
                <c:pt idx="472">
                  <c:v>5.91731527064397</c:v>
                </c:pt>
                <c:pt idx="473">
                  <c:v>6.0812514330265</c:v>
                </c:pt>
                <c:pt idx="474">
                  <c:v>6.18985765627185</c:v>
                </c:pt>
                <c:pt idx="475">
                  <c:v>6.20101550547755</c:v>
                </c:pt>
                <c:pt idx="476">
                  <c:v>6.4034073352889</c:v>
                </c:pt>
                <c:pt idx="477">
                  <c:v>6.36839787796442</c:v>
                </c:pt>
                <c:pt idx="478">
                  <c:v>6.85477769911484</c:v>
                </c:pt>
                <c:pt idx="479">
                  <c:v>7.29339659564494</c:v>
                </c:pt>
                <c:pt idx="480">
                  <c:v>7.43490016089136</c:v>
                </c:pt>
                <c:pt idx="481">
                  <c:v>7.84736512023974</c:v>
                </c:pt>
                <c:pt idx="482">
                  <c:v>7.94085955289598</c:v>
                </c:pt>
                <c:pt idx="483">
                  <c:v>8.46499026426107</c:v>
                </c:pt>
                <c:pt idx="484">
                  <c:v>7.96870505858839</c:v>
                </c:pt>
                <c:pt idx="485">
                  <c:v>8.55386096834424</c:v>
                </c:pt>
                <c:pt idx="486">
                  <c:v>8.89619316712457</c:v>
                </c:pt>
                <c:pt idx="487">
                  <c:v>8.7073146595009</c:v>
                </c:pt>
                <c:pt idx="488">
                  <c:v>9.34271494491175</c:v>
                </c:pt>
                <c:pt idx="489">
                  <c:v>8.991981691200079</c:v>
                </c:pt>
                <c:pt idx="490">
                  <c:v>9.721772443135521</c:v>
                </c:pt>
                <c:pt idx="491">
                  <c:v>10.1916858106931</c:v>
                </c:pt>
                <c:pt idx="492">
                  <c:v>10.0495922851219</c:v>
                </c:pt>
                <c:pt idx="493">
                  <c:v>10.1865865703053</c:v>
                </c:pt>
                <c:pt idx="494">
                  <c:v>10.0914257241409</c:v>
                </c:pt>
                <c:pt idx="495">
                  <c:v>10.1625089116378</c:v>
                </c:pt>
                <c:pt idx="496">
                  <c:v>11.0797570776697</c:v>
                </c:pt>
                <c:pt idx="497">
                  <c:v>11.3049924010169</c:v>
                </c:pt>
                <c:pt idx="498">
                  <c:v>10.9851266251094</c:v>
                </c:pt>
                <c:pt idx="499">
                  <c:v>10.9862944990881</c:v>
                </c:pt>
                <c:pt idx="500">
                  <c:v>11.4224747685178</c:v>
                </c:pt>
                <c:pt idx="501">
                  <c:v>12.0492986890008</c:v>
                </c:pt>
                <c:pt idx="502">
                  <c:v>12.2318784841717</c:v>
                </c:pt>
                <c:pt idx="503">
                  <c:v>12.2216621790355</c:v>
                </c:pt>
                <c:pt idx="504">
                  <c:v>12.6794611108665</c:v>
                </c:pt>
                <c:pt idx="505">
                  <c:v>12.8218637469173</c:v>
                </c:pt>
                <c:pt idx="506">
                  <c:v>12.1473501380528</c:v>
                </c:pt>
                <c:pt idx="507">
                  <c:v>12.8352767591475</c:v>
                </c:pt>
                <c:pt idx="508">
                  <c:v>12.816520757902</c:v>
                </c:pt>
                <c:pt idx="509">
                  <c:v>12.5473094553859</c:v>
                </c:pt>
                <c:pt idx="510">
                  <c:v>13.5199337191146</c:v>
                </c:pt>
                <c:pt idx="511">
                  <c:v>13.2570261335103</c:v>
                </c:pt>
                <c:pt idx="512">
                  <c:v>13.6649519414873</c:v>
                </c:pt>
                <c:pt idx="513">
                  <c:v>13.084042583786</c:v>
                </c:pt>
                <c:pt idx="514">
                  <c:v>13.4123104634365</c:v>
                </c:pt>
                <c:pt idx="515">
                  <c:v>13.9231984261647</c:v>
                </c:pt>
                <c:pt idx="516">
                  <c:v>13.5240762085663</c:v>
                </c:pt>
                <c:pt idx="517">
                  <c:v>14.1433933896633</c:v>
                </c:pt>
                <c:pt idx="518">
                  <c:v>14.0001643247104</c:v>
                </c:pt>
                <c:pt idx="519">
                  <c:v>14.4872584484306</c:v>
                </c:pt>
                <c:pt idx="520">
                  <c:v>14.476749103466</c:v>
                </c:pt>
                <c:pt idx="521">
                  <c:v>14.303499284961</c:v>
                </c:pt>
                <c:pt idx="522">
                  <c:v>14.3160802086977</c:v>
                </c:pt>
                <c:pt idx="523">
                  <c:v>14.4460993261917</c:v>
                </c:pt>
                <c:pt idx="524">
                  <c:v>15.1106045518135</c:v>
                </c:pt>
                <c:pt idx="525">
                  <c:v>14.729457772343</c:v>
                </c:pt>
                <c:pt idx="526">
                  <c:v>14.7929714010548</c:v>
                </c:pt>
                <c:pt idx="527">
                  <c:v>14.8776914022014</c:v>
                </c:pt>
                <c:pt idx="528">
                  <c:v>15.4375447299128</c:v>
                </c:pt>
                <c:pt idx="529">
                  <c:v>14.7758444412039</c:v>
                </c:pt>
                <c:pt idx="530">
                  <c:v>15.4992775805908</c:v>
                </c:pt>
                <c:pt idx="531">
                  <c:v>14.6925682080325</c:v>
                </c:pt>
                <c:pt idx="532">
                  <c:v>15.0659278334589</c:v>
                </c:pt>
                <c:pt idx="533">
                  <c:v>15.5372974736742</c:v>
                </c:pt>
                <c:pt idx="534">
                  <c:v>15.1568037611579</c:v>
                </c:pt>
                <c:pt idx="535">
                  <c:v>15.4711467875217</c:v>
                </c:pt>
                <c:pt idx="536">
                  <c:v>15.3393008001926</c:v>
                </c:pt>
                <c:pt idx="537">
                  <c:v>14.9259703695331</c:v>
                </c:pt>
                <c:pt idx="538">
                  <c:v>15.5399971874293</c:v>
                </c:pt>
                <c:pt idx="539">
                  <c:v>15.5631653055028</c:v>
                </c:pt>
                <c:pt idx="540">
                  <c:v>15.6272619012151</c:v>
                </c:pt>
                <c:pt idx="541">
                  <c:v>15.3323743173864</c:v>
                </c:pt>
                <c:pt idx="542">
                  <c:v>15.4903204170395</c:v>
                </c:pt>
                <c:pt idx="543">
                  <c:v>15.7017186423462</c:v>
                </c:pt>
                <c:pt idx="544">
                  <c:v>15.8862260268112</c:v>
                </c:pt>
                <c:pt idx="545">
                  <c:v>15.0475156432734</c:v>
                </c:pt>
                <c:pt idx="546">
                  <c:v>15.0804115305895</c:v>
                </c:pt>
                <c:pt idx="547">
                  <c:v>15.6169846438134</c:v>
                </c:pt>
                <c:pt idx="548">
                  <c:v>15.7119899229445</c:v>
                </c:pt>
                <c:pt idx="549">
                  <c:v>15.9121657556619</c:v>
                </c:pt>
                <c:pt idx="550">
                  <c:v>15.0213970232659</c:v>
                </c:pt>
                <c:pt idx="551">
                  <c:v>15.2280007971532</c:v>
                </c:pt>
                <c:pt idx="552">
                  <c:v>15.5028007195028</c:v>
                </c:pt>
                <c:pt idx="553">
                  <c:v>15.1609823748471</c:v>
                </c:pt>
                <c:pt idx="554">
                  <c:v>15.6029550884828</c:v>
                </c:pt>
                <c:pt idx="555">
                  <c:v>14.9813781104418</c:v>
                </c:pt>
                <c:pt idx="556">
                  <c:v>14.7684283258342</c:v>
                </c:pt>
                <c:pt idx="557">
                  <c:v>15.2488191729499</c:v>
                </c:pt>
                <c:pt idx="558">
                  <c:v>14.715649729314</c:v>
                </c:pt>
                <c:pt idx="559">
                  <c:v>15.3141755022603</c:v>
                </c:pt>
                <c:pt idx="560">
                  <c:v>15.1251326206649</c:v>
                </c:pt>
                <c:pt idx="561">
                  <c:v>14.7174106243676</c:v>
                </c:pt>
                <c:pt idx="562">
                  <c:v>14.2180809000287</c:v>
                </c:pt>
                <c:pt idx="563">
                  <c:v>14.2829193718995</c:v>
                </c:pt>
                <c:pt idx="564">
                  <c:v>14.3187076978474</c:v>
                </c:pt>
                <c:pt idx="565">
                  <c:v>14.824554372937</c:v>
                </c:pt>
                <c:pt idx="566">
                  <c:v>14.4565021385177</c:v>
                </c:pt>
                <c:pt idx="567">
                  <c:v>14.0754554781783</c:v>
                </c:pt>
                <c:pt idx="568">
                  <c:v>13.9335004443837</c:v>
                </c:pt>
                <c:pt idx="569">
                  <c:v>13.9754189655741</c:v>
                </c:pt>
                <c:pt idx="570">
                  <c:v>14.3307457760487</c:v>
                </c:pt>
                <c:pt idx="571">
                  <c:v>14.234997228986</c:v>
                </c:pt>
                <c:pt idx="572">
                  <c:v>13.6941448872096</c:v>
                </c:pt>
                <c:pt idx="573">
                  <c:v>13.6914869536635</c:v>
                </c:pt>
                <c:pt idx="574">
                  <c:v>13.6543506635692</c:v>
                </c:pt>
                <c:pt idx="575">
                  <c:v>12.8263482650973</c:v>
                </c:pt>
                <c:pt idx="576">
                  <c:v>13.2409228948223</c:v>
                </c:pt>
                <c:pt idx="577">
                  <c:v>12.5723266596692</c:v>
                </c:pt>
                <c:pt idx="578">
                  <c:v>12.8044137240972</c:v>
                </c:pt>
                <c:pt idx="579">
                  <c:v>12.7020377183854</c:v>
                </c:pt>
                <c:pt idx="580">
                  <c:v>12.1057272769614</c:v>
                </c:pt>
                <c:pt idx="581">
                  <c:v>11.9933886826882</c:v>
                </c:pt>
                <c:pt idx="582">
                  <c:v>12.6939517089045</c:v>
                </c:pt>
                <c:pt idx="583">
                  <c:v>12.1423312664333</c:v>
                </c:pt>
                <c:pt idx="584">
                  <c:v>11.8097381440472</c:v>
                </c:pt>
                <c:pt idx="585">
                  <c:v>11.6382503365738</c:v>
                </c:pt>
                <c:pt idx="586">
                  <c:v>11.253699485202</c:v>
                </c:pt>
                <c:pt idx="587">
                  <c:v>11.0766662216022</c:v>
                </c:pt>
                <c:pt idx="588">
                  <c:v>11.0993535952021</c:v>
                </c:pt>
                <c:pt idx="589">
                  <c:v>10.9028264520458</c:v>
                </c:pt>
                <c:pt idx="590">
                  <c:v>11.1660658666827</c:v>
                </c:pt>
                <c:pt idx="591">
                  <c:v>10.6808784741489</c:v>
                </c:pt>
                <c:pt idx="592">
                  <c:v>10.4680177740345</c:v>
                </c:pt>
                <c:pt idx="593">
                  <c:v>9.94058864149267</c:v>
                </c:pt>
                <c:pt idx="594">
                  <c:v>10.4989371715334</c:v>
                </c:pt>
                <c:pt idx="595">
                  <c:v>10.087464332276</c:v>
                </c:pt>
                <c:pt idx="596">
                  <c:v>10.045638503209</c:v>
                </c:pt>
                <c:pt idx="597">
                  <c:v>9.6618094949337</c:v>
                </c:pt>
                <c:pt idx="598">
                  <c:v>9.78141276029837</c:v>
                </c:pt>
                <c:pt idx="599">
                  <c:v>9.56685299157056</c:v>
                </c:pt>
                <c:pt idx="600">
                  <c:v>8.62423893702792</c:v>
                </c:pt>
                <c:pt idx="601">
                  <c:v>8.78319800833647</c:v>
                </c:pt>
                <c:pt idx="602">
                  <c:v>8.66899353196414</c:v>
                </c:pt>
                <c:pt idx="603">
                  <c:v>8.21869221216489</c:v>
                </c:pt>
                <c:pt idx="604">
                  <c:v>8.34783322268365</c:v>
                </c:pt>
                <c:pt idx="605">
                  <c:v>7.46418434149239</c:v>
                </c:pt>
                <c:pt idx="606">
                  <c:v>7.17051590951258</c:v>
                </c:pt>
                <c:pt idx="607">
                  <c:v>6.82018053590644</c:v>
                </c:pt>
                <c:pt idx="608">
                  <c:v>6.73934075702343</c:v>
                </c:pt>
                <c:pt idx="609">
                  <c:v>6.88759495524912</c:v>
                </c:pt>
                <c:pt idx="610">
                  <c:v>6.62923123965466</c:v>
                </c:pt>
                <c:pt idx="611">
                  <c:v>6.26716394578157</c:v>
                </c:pt>
                <c:pt idx="612">
                  <c:v>5.95415200284707</c:v>
                </c:pt>
                <c:pt idx="613">
                  <c:v>5.40704617250521</c:v>
                </c:pt>
                <c:pt idx="614">
                  <c:v>5.9770671753687</c:v>
                </c:pt>
                <c:pt idx="615">
                  <c:v>5.55704763315521</c:v>
                </c:pt>
                <c:pt idx="616">
                  <c:v>5.12231550464772</c:v>
                </c:pt>
                <c:pt idx="617">
                  <c:v>4.67202384316648</c:v>
                </c:pt>
                <c:pt idx="618">
                  <c:v>4.9839730142461</c:v>
                </c:pt>
                <c:pt idx="619">
                  <c:v>4.75596987239468</c:v>
                </c:pt>
                <c:pt idx="620">
                  <c:v>4.53443555532346</c:v>
                </c:pt>
                <c:pt idx="621">
                  <c:v>3.89865145348197</c:v>
                </c:pt>
                <c:pt idx="622">
                  <c:v>4.15023666556203</c:v>
                </c:pt>
                <c:pt idx="623">
                  <c:v>3.76797753610693</c:v>
                </c:pt>
                <c:pt idx="624">
                  <c:v>2.75161030183193</c:v>
                </c:pt>
                <c:pt idx="625">
                  <c:v>2.65619747155397</c:v>
                </c:pt>
                <c:pt idx="626">
                  <c:v>2.98098927059661</c:v>
                </c:pt>
                <c:pt idx="627">
                  <c:v>2.31342584202145</c:v>
                </c:pt>
                <c:pt idx="628">
                  <c:v>2.11752282354157</c:v>
                </c:pt>
                <c:pt idx="629">
                  <c:v>2.34587100733702</c:v>
                </c:pt>
                <c:pt idx="630">
                  <c:v>2.1020511099598</c:v>
                </c:pt>
                <c:pt idx="631">
                  <c:v>1.64470475454207</c:v>
                </c:pt>
                <c:pt idx="632">
                  <c:v>1.19606697049808</c:v>
                </c:pt>
                <c:pt idx="633">
                  <c:v>1.27938772457733</c:v>
                </c:pt>
                <c:pt idx="634">
                  <c:v>0.600716724878997</c:v>
                </c:pt>
                <c:pt idx="635">
                  <c:v>0.0130871121153833</c:v>
                </c:pt>
                <c:pt idx="636">
                  <c:v>-0.0850918609908025</c:v>
                </c:pt>
                <c:pt idx="637">
                  <c:v>-0.372695876249828</c:v>
                </c:pt>
                <c:pt idx="638">
                  <c:v>-0.368677663778757</c:v>
                </c:pt>
                <c:pt idx="639">
                  <c:v>-1.11706884226765</c:v>
                </c:pt>
                <c:pt idx="640">
                  <c:v>-1.37278628267767</c:v>
                </c:pt>
                <c:pt idx="641">
                  <c:v>-1.53177080431817</c:v>
                </c:pt>
                <c:pt idx="642">
                  <c:v>-1.0074050631265</c:v>
                </c:pt>
                <c:pt idx="643">
                  <c:v>-1.39946358499186</c:v>
                </c:pt>
                <c:pt idx="644">
                  <c:v>-1.75514995222375</c:v>
                </c:pt>
                <c:pt idx="645">
                  <c:v>-1.74968311395322</c:v>
                </c:pt>
                <c:pt idx="646">
                  <c:v>-1.97501894314833</c:v>
                </c:pt>
                <c:pt idx="647">
                  <c:v>-2.23862688645746</c:v>
                </c:pt>
                <c:pt idx="648">
                  <c:v>-3.32767511827407</c:v>
                </c:pt>
                <c:pt idx="649">
                  <c:v>-2.76993235907904</c:v>
                </c:pt>
                <c:pt idx="650">
                  <c:v>-3.44749677284348</c:v>
                </c:pt>
                <c:pt idx="651">
                  <c:v>-4.15223520907273</c:v>
                </c:pt>
                <c:pt idx="652">
                  <c:v>-4.16161437659222</c:v>
                </c:pt>
                <c:pt idx="653">
                  <c:v>-3.82405247913978</c:v>
                </c:pt>
                <c:pt idx="654">
                  <c:v>-4.12884451847885</c:v>
                </c:pt>
                <c:pt idx="655">
                  <c:v>-5.20418281970292</c:v>
                </c:pt>
                <c:pt idx="656">
                  <c:v>-4.80769766686732</c:v>
                </c:pt>
                <c:pt idx="657">
                  <c:v>-4.88448654302236</c:v>
                </c:pt>
                <c:pt idx="658">
                  <c:v>-5.68061458889353</c:v>
                </c:pt>
                <c:pt idx="659">
                  <c:v>-6.09794341204664</c:v>
                </c:pt>
                <c:pt idx="660">
                  <c:v>-6.13341167115465</c:v>
                </c:pt>
                <c:pt idx="661">
                  <c:v>-6.52643853716755</c:v>
                </c:pt>
                <c:pt idx="662">
                  <c:v>-6.37607441866759</c:v>
                </c:pt>
                <c:pt idx="663">
                  <c:v>-6.66951082107795</c:v>
                </c:pt>
                <c:pt idx="664">
                  <c:v>-6.93360767142645</c:v>
                </c:pt>
                <c:pt idx="665">
                  <c:v>-6.65246539841148</c:v>
                </c:pt>
                <c:pt idx="666">
                  <c:v>-7.34077279584591</c:v>
                </c:pt>
                <c:pt idx="667">
                  <c:v>-7.69728238925092</c:v>
                </c:pt>
                <c:pt idx="668">
                  <c:v>-8.15038408069972</c:v>
                </c:pt>
                <c:pt idx="669">
                  <c:v>-8.19440479678314</c:v>
                </c:pt>
                <c:pt idx="670">
                  <c:v>-8.38690719727564</c:v>
                </c:pt>
                <c:pt idx="671">
                  <c:v>-8.80678106172918</c:v>
                </c:pt>
                <c:pt idx="672">
                  <c:v>-8.341066658595571</c:v>
                </c:pt>
                <c:pt idx="673">
                  <c:v>-9.24040030242149</c:v>
                </c:pt>
                <c:pt idx="674">
                  <c:v>-8.83903306454109</c:v>
                </c:pt>
                <c:pt idx="675">
                  <c:v>-9.24098186975421</c:v>
                </c:pt>
                <c:pt idx="676">
                  <c:v>-9.59638316667532</c:v>
                </c:pt>
                <c:pt idx="677">
                  <c:v>-9.386211167914089</c:v>
                </c:pt>
                <c:pt idx="678">
                  <c:v>-9.90876017942376</c:v>
                </c:pt>
                <c:pt idx="679">
                  <c:v>-10.3127004345288</c:v>
                </c:pt>
                <c:pt idx="680">
                  <c:v>-10.0650563597496</c:v>
                </c:pt>
                <c:pt idx="681">
                  <c:v>-10.6168585141653</c:v>
                </c:pt>
                <c:pt idx="682">
                  <c:v>-10.0762026977491</c:v>
                </c:pt>
                <c:pt idx="683">
                  <c:v>-10.46784945324</c:v>
                </c:pt>
                <c:pt idx="684">
                  <c:v>-10.4579297032555</c:v>
                </c:pt>
                <c:pt idx="685">
                  <c:v>-10.7110267466625</c:v>
                </c:pt>
                <c:pt idx="686">
                  <c:v>-10.831289749657</c:v>
                </c:pt>
                <c:pt idx="687">
                  <c:v>-11.1665181140053</c:v>
                </c:pt>
                <c:pt idx="688">
                  <c:v>-11.2467138454008</c:v>
                </c:pt>
                <c:pt idx="689">
                  <c:v>-11.422605050771</c:v>
                </c:pt>
                <c:pt idx="690">
                  <c:v>-11.9408593351099</c:v>
                </c:pt>
                <c:pt idx="691">
                  <c:v>-11.8770638700008</c:v>
                </c:pt>
                <c:pt idx="692">
                  <c:v>-11.6787466058709</c:v>
                </c:pt>
                <c:pt idx="693">
                  <c:v>-12.6369096776679</c:v>
                </c:pt>
                <c:pt idx="694">
                  <c:v>-12.326796613813</c:v>
                </c:pt>
                <c:pt idx="695">
                  <c:v>-12.5263812371299</c:v>
                </c:pt>
                <c:pt idx="696">
                  <c:v>-12.1829689481731</c:v>
                </c:pt>
                <c:pt idx="697">
                  <c:v>-12.5812970414799</c:v>
                </c:pt>
                <c:pt idx="698">
                  <c:v>-12.3487582771624</c:v>
                </c:pt>
                <c:pt idx="699">
                  <c:v>-12.8629577676159</c:v>
                </c:pt>
                <c:pt idx="700">
                  <c:v>-12.7199002179599</c:v>
                </c:pt>
                <c:pt idx="701">
                  <c:v>-13.2000833036972</c:v>
                </c:pt>
                <c:pt idx="702">
                  <c:v>-13.2279847140998</c:v>
                </c:pt>
                <c:pt idx="703">
                  <c:v>-13.6943315838714</c:v>
                </c:pt>
                <c:pt idx="704">
                  <c:v>-13.3350916706495</c:v>
                </c:pt>
                <c:pt idx="705">
                  <c:v>-13.098572774508</c:v>
                </c:pt>
                <c:pt idx="706">
                  <c:v>-13.6153292456101</c:v>
                </c:pt>
                <c:pt idx="707">
                  <c:v>-13.7533474362611</c:v>
                </c:pt>
                <c:pt idx="708">
                  <c:v>-13.5186967632904</c:v>
                </c:pt>
                <c:pt idx="709">
                  <c:v>-14.2948092232215</c:v>
                </c:pt>
                <c:pt idx="710">
                  <c:v>-13.5776201614379</c:v>
                </c:pt>
                <c:pt idx="711">
                  <c:v>-14.5211585892026</c:v>
                </c:pt>
                <c:pt idx="712">
                  <c:v>-14.0758113724391</c:v>
                </c:pt>
                <c:pt idx="713">
                  <c:v>-13.9668626264399</c:v>
                </c:pt>
                <c:pt idx="714">
                  <c:v>-14.1332246837959</c:v>
                </c:pt>
                <c:pt idx="715">
                  <c:v>-14.2698041310423</c:v>
                </c:pt>
                <c:pt idx="716">
                  <c:v>-14.4726701522325</c:v>
                </c:pt>
                <c:pt idx="717">
                  <c:v>-14.2321398771306</c:v>
                </c:pt>
                <c:pt idx="718">
                  <c:v>-13.9567080611467</c:v>
                </c:pt>
                <c:pt idx="719">
                  <c:v>-14.2190778540586</c:v>
                </c:pt>
                <c:pt idx="720">
                  <c:v>-13.9821814025168</c:v>
                </c:pt>
                <c:pt idx="721">
                  <c:v>-14.8527213081815</c:v>
                </c:pt>
                <c:pt idx="722">
                  <c:v>-14.4592462917645</c:v>
                </c:pt>
                <c:pt idx="723">
                  <c:v>-14.8741757592122</c:v>
                </c:pt>
                <c:pt idx="724">
                  <c:v>-14.4486309328442</c:v>
                </c:pt>
                <c:pt idx="725">
                  <c:v>-14.3102526079473</c:v>
                </c:pt>
                <c:pt idx="726">
                  <c:v>-14.852322676512</c:v>
                </c:pt>
                <c:pt idx="727">
                  <c:v>-14.2184350385886</c:v>
                </c:pt>
                <c:pt idx="728">
                  <c:v>-14.5887576171588</c:v>
                </c:pt>
                <c:pt idx="729">
                  <c:v>-14.0768804649301</c:v>
                </c:pt>
                <c:pt idx="730">
                  <c:v>-14.6510706328791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select_common_period!$C$4</c:f>
              <c:strCache>
                <c:ptCount val="1"/>
                <c:pt idx="0">
                  <c:v>control (backast)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select_common_period!$A$6:$A$1200</c:f>
              <c:numCache>
                <c:formatCode>m/d/yy</c:formatCode>
                <c:ptCount val="1195"/>
                <c:pt idx="0">
                  <c:v>36527.0</c:v>
                </c:pt>
                <c:pt idx="1">
                  <c:v>36528.0</c:v>
                </c:pt>
                <c:pt idx="2">
                  <c:v>36529.0</c:v>
                </c:pt>
                <c:pt idx="3">
                  <c:v>36530.0</c:v>
                </c:pt>
                <c:pt idx="4">
                  <c:v>36531.0</c:v>
                </c:pt>
                <c:pt idx="5">
                  <c:v>36532.0</c:v>
                </c:pt>
                <c:pt idx="6">
                  <c:v>36533.0</c:v>
                </c:pt>
                <c:pt idx="7">
                  <c:v>36534.0</c:v>
                </c:pt>
                <c:pt idx="8">
                  <c:v>36535.0</c:v>
                </c:pt>
                <c:pt idx="9">
                  <c:v>36536.0</c:v>
                </c:pt>
                <c:pt idx="10">
                  <c:v>36537.0</c:v>
                </c:pt>
                <c:pt idx="11">
                  <c:v>36538.0</c:v>
                </c:pt>
                <c:pt idx="12">
                  <c:v>36539.0</c:v>
                </c:pt>
                <c:pt idx="13">
                  <c:v>36540.0</c:v>
                </c:pt>
                <c:pt idx="14">
                  <c:v>36541.0</c:v>
                </c:pt>
                <c:pt idx="15">
                  <c:v>36542.0</c:v>
                </c:pt>
                <c:pt idx="16">
                  <c:v>36543.0</c:v>
                </c:pt>
                <c:pt idx="17">
                  <c:v>36544.0</c:v>
                </c:pt>
                <c:pt idx="18">
                  <c:v>36545.0</c:v>
                </c:pt>
                <c:pt idx="19">
                  <c:v>36546.0</c:v>
                </c:pt>
                <c:pt idx="20">
                  <c:v>36547.0</c:v>
                </c:pt>
                <c:pt idx="21">
                  <c:v>36548.0</c:v>
                </c:pt>
                <c:pt idx="22">
                  <c:v>36549.0</c:v>
                </c:pt>
                <c:pt idx="23">
                  <c:v>36550.0</c:v>
                </c:pt>
                <c:pt idx="24">
                  <c:v>36551.0</c:v>
                </c:pt>
                <c:pt idx="25">
                  <c:v>36552.0</c:v>
                </c:pt>
                <c:pt idx="26">
                  <c:v>36553.0</c:v>
                </c:pt>
                <c:pt idx="27">
                  <c:v>36554.0</c:v>
                </c:pt>
                <c:pt idx="28">
                  <c:v>36555.0</c:v>
                </c:pt>
                <c:pt idx="29">
                  <c:v>36556.0</c:v>
                </c:pt>
                <c:pt idx="30">
                  <c:v>36557.0</c:v>
                </c:pt>
                <c:pt idx="31">
                  <c:v>36558.0</c:v>
                </c:pt>
                <c:pt idx="32">
                  <c:v>36559.0</c:v>
                </c:pt>
                <c:pt idx="33">
                  <c:v>36560.0</c:v>
                </c:pt>
                <c:pt idx="34">
                  <c:v>36561.0</c:v>
                </c:pt>
                <c:pt idx="35">
                  <c:v>36562.0</c:v>
                </c:pt>
                <c:pt idx="36">
                  <c:v>36563.0</c:v>
                </c:pt>
                <c:pt idx="37">
                  <c:v>36564.0</c:v>
                </c:pt>
                <c:pt idx="38">
                  <c:v>36565.0</c:v>
                </c:pt>
                <c:pt idx="39">
                  <c:v>36566.0</c:v>
                </c:pt>
                <c:pt idx="40">
                  <c:v>36567.0</c:v>
                </c:pt>
                <c:pt idx="41">
                  <c:v>36568.0</c:v>
                </c:pt>
                <c:pt idx="42">
                  <c:v>36569.0</c:v>
                </c:pt>
                <c:pt idx="43">
                  <c:v>36570.0</c:v>
                </c:pt>
                <c:pt idx="44">
                  <c:v>36571.0</c:v>
                </c:pt>
                <c:pt idx="45">
                  <c:v>36572.0</c:v>
                </c:pt>
                <c:pt idx="46">
                  <c:v>36573.0</c:v>
                </c:pt>
                <c:pt idx="47">
                  <c:v>36574.0</c:v>
                </c:pt>
                <c:pt idx="48">
                  <c:v>36575.0</c:v>
                </c:pt>
                <c:pt idx="49">
                  <c:v>36576.0</c:v>
                </c:pt>
                <c:pt idx="50">
                  <c:v>36577.0</c:v>
                </c:pt>
                <c:pt idx="51">
                  <c:v>36578.0</c:v>
                </c:pt>
                <c:pt idx="52">
                  <c:v>36579.0</c:v>
                </c:pt>
                <c:pt idx="53">
                  <c:v>36580.0</c:v>
                </c:pt>
                <c:pt idx="54">
                  <c:v>36581.0</c:v>
                </c:pt>
                <c:pt idx="55">
                  <c:v>36582.0</c:v>
                </c:pt>
                <c:pt idx="56">
                  <c:v>36583.0</c:v>
                </c:pt>
                <c:pt idx="57">
                  <c:v>36584.0</c:v>
                </c:pt>
                <c:pt idx="58">
                  <c:v>36585.0</c:v>
                </c:pt>
                <c:pt idx="59">
                  <c:v>36586.0</c:v>
                </c:pt>
                <c:pt idx="60">
                  <c:v>36587.0</c:v>
                </c:pt>
                <c:pt idx="61">
                  <c:v>36588.0</c:v>
                </c:pt>
                <c:pt idx="62">
                  <c:v>36589.0</c:v>
                </c:pt>
                <c:pt idx="63">
                  <c:v>36590.0</c:v>
                </c:pt>
                <c:pt idx="64">
                  <c:v>36591.0</c:v>
                </c:pt>
                <c:pt idx="65">
                  <c:v>36592.0</c:v>
                </c:pt>
                <c:pt idx="66">
                  <c:v>36593.0</c:v>
                </c:pt>
                <c:pt idx="67">
                  <c:v>36594.0</c:v>
                </c:pt>
                <c:pt idx="68">
                  <c:v>36595.0</c:v>
                </c:pt>
                <c:pt idx="69">
                  <c:v>36596.0</c:v>
                </c:pt>
                <c:pt idx="70">
                  <c:v>36597.0</c:v>
                </c:pt>
                <c:pt idx="71">
                  <c:v>36598.0</c:v>
                </c:pt>
                <c:pt idx="72">
                  <c:v>36599.0</c:v>
                </c:pt>
                <c:pt idx="73">
                  <c:v>36600.0</c:v>
                </c:pt>
                <c:pt idx="74">
                  <c:v>36601.0</c:v>
                </c:pt>
                <c:pt idx="75">
                  <c:v>36602.0</c:v>
                </c:pt>
                <c:pt idx="76">
                  <c:v>36603.0</c:v>
                </c:pt>
                <c:pt idx="77">
                  <c:v>36604.0</c:v>
                </c:pt>
                <c:pt idx="78">
                  <c:v>36605.0</c:v>
                </c:pt>
                <c:pt idx="79">
                  <c:v>36606.0</c:v>
                </c:pt>
                <c:pt idx="80">
                  <c:v>36607.0</c:v>
                </c:pt>
                <c:pt idx="81">
                  <c:v>36608.0</c:v>
                </c:pt>
                <c:pt idx="82">
                  <c:v>36609.0</c:v>
                </c:pt>
                <c:pt idx="83">
                  <c:v>36610.0</c:v>
                </c:pt>
                <c:pt idx="84">
                  <c:v>36611.0</c:v>
                </c:pt>
                <c:pt idx="85">
                  <c:v>36612.0</c:v>
                </c:pt>
                <c:pt idx="86">
                  <c:v>36613.0</c:v>
                </c:pt>
                <c:pt idx="87">
                  <c:v>36614.0</c:v>
                </c:pt>
                <c:pt idx="88">
                  <c:v>36615.0</c:v>
                </c:pt>
                <c:pt idx="89">
                  <c:v>36616.0</c:v>
                </c:pt>
                <c:pt idx="90">
                  <c:v>36617.0</c:v>
                </c:pt>
                <c:pt idx="91">
                  <c:v>36618.0</c:v>
                </c:pt>
                <c:pt idx="92">
                  <c:v>36619.0</c:v>
                </c:pt>
                <c:pt idx="93">
                  <c:v>36620.0</c:v>
                </c:pt>
                <c:pt idx="94">
                  <c:v>36621.0</c:v>
                </c:pt>
                <c:pt idx="95">
                  <c:v>36622.0</c:v>
                </c:pt>
                <c:pt idx="96">
                  <c:v>36623.0</c:v>
                </c:pt>
                <c:pt idx="97">
                  <c:v>36624.0</c:v>
                </c:pt>
                <c:pt idx="98">
                  <c:v>36625.0</c:v>
                </c:pt>
                <c:pt idx="99">
                  <c:v>36626.0</c:v>
                </c:pt>
                <c:pt idx="100">
                  <c:v>36627.0</c:v>
                </c:pt>
                <c:pt idx="101">
                  <c:v>36628.0</c:v>
                </c:pt>
                <c:pt idx="102">
                  <c:v>36629.0</c:v>
                </c:pt>
                <c:pt idx="103">
                  <c:v>36630.0</c:v>
                </c:pt>
                <c:pt idx="104">
                  <c:v>36631.0</c:v>
                </c:pt>
                <c:pt idx="105">
                  <c:v>36632.0</c:v>
                </c:pt>
                <c:pt idx="106">
                  <c:v>36633.0</c:v>
                </c:pt>
                <c:pt idx="107">
                  <c:v>36634.0</c:v>
                </c:pt>
                <c:pt idx="108">
                  <c:v>36635.0</c:v>
                </c:pt>
                <c:pt idx="109">
                  <c:v>36636.0</c:v>
                </c:pt>
                <c:pt idx="110">
                  <c:v>36637.0</c:v>
                </c:pt>
                <c:pt idx="111">
                  <c:v>36638.0</c:v>
                </c:pt>
                <c:pt idx="112">
                  <c:v>36639.0</c:v>
                </c:pt>
                <c:pt idx="113">
                  <c:v>36640.0</c:v>
                </c:pt>
                <c:pt idx="114">
                  <c:v>36641.0</c:v>
                </c:pt>
                <c:pt idx="115">
                  <c:v>36642.0</c:v>
                </c:pt>
                <c:pt idx="116">
                  <c:v>36643.0</c:v>
                </c:pt>
                <c:pt idx="117">
                  <c:v>36644.0</c:v>
                </c:pt>
                <c:pt idx="118">
                  <c:v>36645.0</c:v>
                </c:pt>
                <c:pt idx="119">
                  <c:v>36646.0</c:v>
                </c:pt>
                <c:pt idx="120">
                  <c:v>36647.0</c:v>
                </c:pt>
                <c:pt idx="121">
                  <c:v>36648.0</c:v>
                </c:pt>
                <c:pt idx="122">
                  <c:v>36649.0</c:v>
                </c:pt>
                <c:pt idx="123">
                  <c:v>36650.0</c:v>
                </c:pt>
                <c:pt idx="124">
                  <c:v>36651.0</c:v>
                </c:pt>
                <c:pt idx="125">
                  <c:v>36652.0</c:v>
                </c:pt>
                <c:pt idx="126">
                  <c:v>36653.0</c:v>
                </c:pt>
                <c:pt idx="127">
                  <c:v>36654.0</c:v>
                </c:pt>
                <c:pt idx="128">
                  <c:v>36655.0</c:v>
                </c:pt>
                <c:pt idx="129">
                  <c:v>36656.0</c:v>
                </c:pt>
                <c:pt idx="130">
                  <c:v>36657.0</c:v>
                </c:pt>
                <c:pt idx="131">
                  <c:v>36658.0</c:v>
                </c:pt>
                <c:pt idx="132">
                  <c:v>36659.0</c:v>
                </c:pt>
                <c:pt idx="133">
                  <c:v>36660.0</c:v>
                </c:pt>
                <c:pt idx="134">
                  <c:v>36661.0</c:v>
                </c:pt>
                <c:pt idx="135">
                  <c:v>36662.0</c:v>
                </c:pt>
                <c:pt idx="136">
                  <c:v>36663.0</c:v>
                </c:pt>
                <c:pt idx="137">
                  <c:v>36664.0</c:v>
                </c:pt>
                <c:pt idx="138">
                  <c:v>36665.0</c:v>
                </c:pt>
                <c:pt idx="139">
                  <c:v>36666.0</c:v>
                </c:pt>
                <c:pt idx="140">
                  <c:v>36667.0</c:v>
                </c:pt>
                <c:pt idx="141">
                  <c:v>36668.0</c:v>
                </c:pt>
                <c:pt idx="142">
                  <c:v>36669.0</c:v>
                </c:pt>
                <c:pt idx="143">
                  <c:v>36670.0</c:v>
                </c:pt>
                <c:pt idx="144">
                  <c:v>36671.0</c:v>
                </c:pt>
                <c:pt idx="145">
                  <c:v>36672.0</c:v>
                </c:pt>
                <c:pt idx="146">
                  <c:v>36673.0</c:v>
                </c:pt>
                <c:pt idx="147">
                  <c:v>36674.0</c:v>
                </c:pt>
                <c:pt idx="148">
                  <c:v>36675.0</c:v>
                </c:pt>
                <c:pt idx="149">
                  <c:v>36676.0</c:v>
                </c:pt>
                <c:pt idx="150">
                  <c:v>36677.0</c:v>
                </c:pt>
                <c:pt idx="151">
                  <c:v>36678.0</c:v>
                </c:pt>
                <c:pt idx="152">
                  <c:v>36679.0</c:v>
                </c:pt>
                <c:pt idx="153">
                  <c:v>36680.0</c:v>
                </c:pt>
                <c:pt idx="154">
                  <c:v>36681.0</c:v>
                </c:pt>
                <c:pt idx="155">
                  <c:v>36682.0</c:v>
                </c:pt>
                <c:pt idx="156">
                  <c:v>36683.0</c:v>
                </c:pt>
                <c:pt idx="157">
                  <c:v>36684.0</c:v>
                </c:pt>
                <c:pt idx="158">
                  <c:v>36685.0</c:v>
                </c:pt>
                <c:pt idx="159">
                  <c:v>36686.0</c:v>
                </c:pt>
                <c:pt idx="160">
                  <c:v>36687.0</c:v>
                </c:pt>
                <c:pt idx="161">
                  <c:v>36688.0</c:v>
                </c:pt>
                <c:pt idx="162">
                  <c:v>36689.0</c:v>
                </c:pt>
                <c:pt idx="163">
                  <c:v>36690.0</c:v>
                </c:pt>
                <c:pt idx="164">
                  <c:v>36691.0</c:v>
                </c:pt>
                <c:pt idx="165">
                  <c:v>36692.0</c:v>
                </c:pt>
                <c:pt idx="166">
                  <c:v>36693.0</c:v>
                </c:pt>
                <c:pt idx="167">
                  <c:v>36694.0</c:v>
                </c:pt>
                <c:pt idx="168">
                  <c:v>36695.0</c:v>
                </c:pt>
                <c:pt idx="169">
                  <c:v>36696.0</c:v>
                </c:pt>
                <c:pt idx="170">
                  <c:v>36697.0</c:v>
                </c:pt>
                <c:pt idx="171">
                  <c:v>36698.0</c:v>
                </c:pt>
                <c:pt idx="172">
                  <c:v>36699.0</c:v>
                </c:pt>
                <c:pt idx="173">
                  <c:v>36700.0</c:v>
                </c:pt>
                <c:pt idx="174">
                  <c:v>36701.0</c:v>
                </c:pt>
                <c:pt idx="175">
                  <c:v>36702.0</c:v>
                </c:pt>
                <c:pt idx="176">
                  <c:v>36703.0</c:v>
                </c:pt>
                <c:pt idx="177">
                  <c:v>36704.0</c:v>
                </c:pt>
                <c:pt idx="178">
                  <c:v>36705.0</c:v>
                </c:pt>
                <c:pt idx="179">
                  <c:v>36706.0</c:v>
                </c:pt>
                <c:pt idx="180">
                  <c:v>36707.0</c:v>
                </c:pt>
                <c:pt idx="181">
                  <c:v>36708.0</c:v>
                </c:pt>
                <c:pt idx="182">
                  <c:v>36709.0</c:v>
                </c:pt>
                <c:pt idx="183">
                  <c:v>36710.0</c:v>
                </c:pt>
                <c:pt idx="184">
                  <c:v>36711.0</c:v>
                </c:pt>
                <c:pt idx="185">
                  <c:v>36712.0</c:v>
                </c:pt>
                <c:pt idx="186">
                  <c:v>36713.0</c:v>
                </c:pt>
                <c:pt idx="187">
                  <c:v>36714.0</c:v>
                </c:pt>
                <c:pt idx="188">
                  <c:v>36715.0</c:v>
                </c:pt>
                <c:pt idx="189">
                  <c:v>36716.0</c:v>
                </c:pt>
                <c:pt idx="190">
                  <c:v>36717.0</c:v>
                </c:pt>
                <c:pt idx="191">
                  <c:v>36718.0</c:v>
                </c:pt>
                <c:pt idx="192">
                  <c:v>36719.0</c:v>
                </c:pt>
                <c:pt idx="193">
                  <c:v>36720.0</c:v>
                </c:pt>
                <c:pt idx="194">
                  <c:v>36721.0</c:v>
                </c:pt>
                <c:pt idx="195">
                  <c:v>36722.0</c:v>
                </c:pt>
                <c:pt idx="196">
                  <c:v>36723.0</c:v>
                </c:pt>
                <c:pt idx="197">
                  <c:v>36724.0</c:v>
                </c:pt>
                <c:pt idx="198">
                  <c:v>36725.0</c:v>
                </c:pt>
                <c:pt idx="199">
                  <c:v>36726.0</c:v>
                </c:pt>
                <c:pt idx="200">
                  <c:v>36727.0</c:v>
                </c:pt>
                <c:pt idx="201">
                  <c:v>36728.0</c:v>
                </c:pt>
                <c:pt idx="202">
                  <c:v>36729.0</c:v>
                </c:pt>
                <c:pt idx="203">
                  <c:v>36730.0</c:v>
                </c:pt>
                <c:pt idx="204">
                  <c:v>36731.0</c:v>
                </c:pt>
                <c:pt idx="205">
                  <c:v>36732.0</c:v>
                </c:pt>
                <c:pt idx="206">
                  <c:v>36733.0</c:v>
                </c:pt>
                <c:pt idx="207">
                  <c:v>36734.0</c:v>
                </c:pt>
                <c:pt idx="208">
                  <c:v>36735.0</c:v>
                </c:pt>
                <c:pt idx="209">
                  <c:v>36736.0</c:v>
                </c:pt>
                <c:pt idx="210">
                  <c:v>36737.0</c:v>
                </c:pt>
                <c:pt idx="211">
                  <c:v>36738.0</c:v>
                </c:pt>
                <c:pt idx="212">
                  <c:v>36739.0</c:v>
                </c:pt>
                <c:pt idx="213">
                  <c:v>36740.0</c:v>
                </c:pt>
                <c:pt idx="214">
                  <c:v>36741.0</c:v>
                </c:pt>
                <c:pt idx="215">
                  <c:v>36742.0</c:v>
                </c:pt>
                <c:pt idx="216">
                  <c:v>36743.0</c:v>
                </c:pt>
                <c:pt idx="217">
                  <c:v>36744.0</c:v>
                </c:pt>
                <c:pt idx="218">
                  <c:v>36745.0</c:v>
                </c:pt>
                <c:pt idx="219">
                  <c:v>36746.0</c:v>
                </c:pt>
                <c:pt idx="220">
                  <c:v>36747.0</c:v>
                </c:pt>
                <c:pt idx="221">
                  <c:v>36748.0</c:v>
                </c:pt>
                <c:pt idx="222">
                  <c:v>36749.0</c:v>
                </c:pt>
                <c:pt idx="223">
                  <c:v>36750.0</c:v>
                </c:pt>
                <c:pt idx="224">
                  <c:v>36751.0</c:v>
                </c:pt>
                <c:pt idx="225">
                  <c:v>36752.0</c:v>
                </c:pt>
                <c:pt idx="226">
                  <c:v>36753.0</c:v>
                </c:pt>
                <c:pt idx="227">
                  <c:v>36754.0</c:v>
                </c:pt>
                <c:pt idx="228">
                  <c:v>36755.0</c:v>
                </c:pt>
                <c:pt idx="229">
                  <c:v>36756.0</c:v>
                </c:pt>
                <c:pt idx="230">
                  <c:v>36757.0</c:v>
                </c:pt>
                <c:pt idx="231">
                  <c:v>36758.0</c:v>
                </c:pt>
                <c:pt idx="232">
                  <c:v>36759.0</c:v>
                </c:pt>
                <c:pt idx="233">
                  <c:v>36760.0</c:v>
                </c:pt>
                <c:pt idx="234">
                  <c:v>36761.0</c:v>
                </c:pt>
                <c:pt idx="235">
                  <c:v>36762.0</c:v>
                </c:pt>
                <c:pt idx="236">
                  <c:v>36763.0</c:v>
                </c:pt>
                <c:pt idx="237">
                  <c:v>36764.0</c:v>
                </c:pt>
                <c:pt idx="238">
                  <c:v>36765.0</c:v>
                </c:pt>
                <c:pt idx="239">
                  <c:v>36766.0</c:v>
                </c:pt>
                <c:pt idx="240">
                  <c:v>36767.0</c:v>
                </c:pt>
                <c:pt idx="241">
                  <c:v>36768.0</c:v>
                </c:pt>
                <c:pt idx="242">
                  <c:v>36769.0</c:v>
                </c:pt>
                <c:pt idx="243">
                  <c:v>36770.0</c:v>
                </c:pt>
                <c:pt idx="244">
                  <c:v>36771.0</c:v>
                </c:pt>
                <c:pt idx="245">
                  <c:v>36772.0</c:v>
                </c:pt>
                <c:pt idx="246">
                  <c:v>36773.0</c:v>
                </c:pt>
                <c:pt idx="247">
                  <c:v>36774.0</c:v>
                </c:pt>
                <c:pt idx="248">
                  <c:v>36775.0</c:v>
                </c:pt>
                <c:pt idx="249">
                  <c:v>36776.0</c:v>
                </c:pt>
                <c:pt idx="250">
                  <c:v>36777.0</c:v>
                </c:pt>
                <c:pt idx="251">
                  <c:v>36778.0</c:v>
                </c:pt>
                <c:pt idx="252">
                  <c:v>36779.0</c:v>
                </c:pt>
                <c:pt idx="253">
                  <c:v>36780.0</c:v>
                </c:pt>
                <c:pt idx="254">
                  <c:v>36781.0</c:v>
                </c:pt>
                <c:pt idx="255">
                  <c:v>36782.0</c:v>
                </c:pt>
                <c:pt idx="256">
                  <c:v>36783.0</c:v>
                </c:pt>
                <c:pt idx="257">
                  <c:v>36784.0</c:v>
                </c:pt>
                <c:pt idx="258">
                  <c:v>36785.0</c:v>
                </c:pt>
                <c:pt idx="259">
                  <c:v>36786.0</c:v>
                </c:pt>
                <c:pt idx="260">
                  <c:v>36787.0</c:v>
                </c:pt>
                <c:pt idx="261">
                  <c:v>36788.0</c:v>
                </c:pt>
                <c:pt idx="262">
                  <c:v>36789.0</c:v>
                </c:pt>
                <c:pt idx="263">
                  <c:v>36790.0</c:v>
                </c:pt>
                <c:pt idx="264">
                  <c:v>36791.0</c:v>
                </c:pt>
                <c:pt idx="265">
                  <c:v>36792.0</c:v>
                </c:pt>
                <c:pt idx="266">
                  <c:v>36793.0</c:v>
                </c:pt>
                <c:pt idx="267">
                  <c:v>36794.0</c:v>
                </c:pt>
                <c:pt idx="268">
                  <c:v>36795.0</c:v>
                </c:pt>
                <c:pt idx="269">
                  <c:v>36796.0</c:v>
                </c:pt>
                <c:pt idx="270">
                  <c:v>36797.0</c:v>
                </c:pt>
                <c:pt idx="271">
                  <c:v>36798.0</c:v>
                </c:pt>
                <c:pt idx="272">
                  <c:v>36799.0</c:v>
                </c:pt>
                <c:pt idx="273">
                  <c:v>36800.0</c:v>
                </c:pt>
                <c:pt idx="274">
                  <c:v>36801.0</c:v>
                </c:pt>
                <c:pt idx="275">
                  <c:v>36802.0</c:v>
                </c:pt>
                <c:pt idx="276">
                  <c:v>36803.0</c:v>
                </c:pt>
                <c:pt idx="277">
                  <c:v>36804.0</c:v>
                </c:pt>
                <c:pt idx="278">
                  <c:v>36805.0</c:v>
                </c:pt>
                <c:pt idx="279">
                  <c:v>36806.0</c:v>
                </c:pt>
                <c:pt idx="280">
                  <c:v>36807.0</c:v>
                </c:pt>
                <c:pt idx="281">
                  <c:v>36808.0</c:v>
                </c:pt>
                <c:pt idx="282">
                  <c:v>36809.0</c:v>
                </c:pt>
                <c:pt idx="283">
                  <c:v>36810.0</c:v>
                </c:pt>
                <c:pt idx="284">
                  <c:v>36811.0</c:v>
                </c:pt>
                <c:pt idx="285">
                  <c:v>36812.0</c:v>
                </c:pt>
                <c:pt idx="286">
                  <c:v>36813.0</c:v>
                </c:pt>
                <c:pt idx="287">
                  <c:v>36814.0</c:v>
                </c:pt>
                <c:pt idx="288">
                  <c:v>36815.0</c:v>
                </c:pt>
                <c:pt idx="289">
                  <c:v>36816.0</c:v>
                </c:pt>
                <c:pt idx="290">
                  <c:v>36817.0</c:v>
                </c:pt>
                <c:pt idx="291">
                  <c:v>36818.0</c:v>
                </c:pt>
                <c:pt idx="292">
                  <c:v>36819.0</c:v>
                </c:pt>
                <c:pt idx="293">
                  <c:v>36820.0</c:v>
                </c:pt>
                <c:pt idx="294">
                  <c:v>36821.0</c:v>
                </c:pt>
                <c:pt idx="295">
                  <c:v>36822.0</c:v>
                </c:pt>
                <c:pt idx="296">
                  <c:v>36823.0</c:v>
                </c:pt>
                <c:pt idx="297">
                  <c:v>36824.0</c:v>
                </c:pt>
                <c:pt idx="298">
                  <c:v>36825.0</c:v>
                </c:pt>
                <c:pt idx="299">
                  <c:v>36826.0</c:v>
                </c:pt>
                <c:pt idx="300">
                  <c:v>36827.0</c:v>
                </c:pt>
                <c:pt idx="301">
                  <c:v>36828.0</c:v>
                </c:pt>
                <c:pt idx="302">
                  <c:v>36829.0</c:v>
                </c:pt>
                <c:pt idx="303">
                  <c:v>36830.0</c:v>
                </c:pt>
                <c:pt idx="304">
                  <c:v>36831.0</c:v>
                </c:pt>
                <c:pt idx="305">
                  <c:v>36832.0</c:v>
                </c:pt>
                <c:pt idx="306">
                  <c:v>36833.0</c:v>
                </c:pt>
                <c:pt idx="307">
                  <c:v>36834.0</c:v>
                </c:pt>
                <c:pt idx="308">
                  <c:v>36835.0</c:v>
                </c:pt>
                <c:pt idx="309">
                  <c:v>36836.0</c:v>
                </c:pt>
                <c:pt idx="310">
                  <c:v>36837.0</c:v>
                </c:pt>
                <c:pt idx="311">
                  <c:v>36838.0</c:v>
                </c:pt>
                <c:pt idx="312">
                  <c:v>36839.0</c:v>
                </c:pt>
                <c:pt idx="313">
                  <c:v>36840.0</c:v>
                </c:pt>
                <c:pt idx="314">
                  <c:v>36841.0</c:v>
                </c:pt>
                <c:pt idx="315">
                  <c:v>36842.0</c:v>
                </c:pt>
                <c:pt idx="316">
                  <c:v>36843.0</c:v>
                </c:pt>
                <c:pt idx="317">
                  <c:v>36844.0</c:v>
                </c:pt>
                <c:pt idx="318">
                  <c:v>36845.0</c:v>
                </c:pt>
                <c:pt idx="319">
                  <c:v>36846.0</c:v>
                </c:pt>
                <c:pt idx="320">
                  <c:v>36847.0</c:v>
                </c:pt>
                <c:pt idx="321">
                  <c:v>36848.0</c:v>
                </c:pt>
                <c:pt idx="322">
                  <c:v>36849.0</c:v>
                </c:pt>
                <c:pt idx="323">
                  <c:v>36850.0</c:v>
                </c:pt>
                <c:pt idx="324">
                  <c:v>36851.0</c:v>
                </c:pt>
                <c:pt idx="325">
                  <c:v>36852.0</c:v>
                </c:pt>
                <c:pt idx="326">
                  <c:v>36853.0</c:v>
                </c:pt>
                <c:pt idx="327">
                  <c:v>36854.0</c:v>
                </c:pt>
                <c:pt idx="328">
                  <c:v>36855.0</c:v>
                </c:pt>
                <c:pt idx="329">
                  <c:v>36856.0</c:v>
                </c:pt>
                <c:pt idx="330">
                  <c:v>36857.0</c:v>
                </c:pt>
                <c:pt idx="331">
                  <c:v>36858.0</c:v>
                </c:pt>
                <c:pt idx="332">
                  <c:v>36859.0</c:v>
                </c:pt>
                <c:pt idx="333">
                  <c:v>36860.0</c:v>
                </c:pt>
                <c:pt idx="334">
                  <c:v>36861.0</c:v>
                </c:pt>
                <c:pt idx="335">
                  <c:v>36862.0</c:v>
                </c:pt>
                <c:pt idx="336">
                  <c:v>36863.0</c:v>
                </c:pt>
                <c:pt idx="337">
                  <c:v>36864.0</c:v>
                </c:pt>
                <c:pt idx="338">
                  <c:v>36865.0</c:v>
                </c:pt>
                <c:pt idx="339">
                  <c:v>36866.0</c:v>
                </c:pt>
                <c:pt idx="340">
                  <c:v>36867.0</c:v>
                </c:pt>
                <c:pt idx="341">
                  <c:v>36868.0</c:v>
                </c:pt>
                <c:pt idx="342">
                  <c:v>36869.0</c:v>
                </c:pt>
                <c:pt idx="343">
                  <c:v>36870.0</c:v>
                </c:pt>
                <c:pt idx="344">
                  <c:v>36871.0</c:v>
                </c:pt>
                <c:pt idx="345">
                  <c:v>36872.0</c:v>
                </c:pt>
                <c:pt idx="346">
                  <c:v>36873.0</c:v>
                </c:pt>
                <c:pt idx="347">
                  <c:v>36874.0</c:v>
                </c:pt>
                <c:pt idx="348">
                  <c:v>36875.0</c:v>
                </c:pt>
                <c:pt idx="349">
                  <c:v>36876.0</c:v>
                </c:pt>
                <c:pt idx="350">
                  <c:v>36877.0</c:v>
                </c:pt>
                <c:pt idx="351">
                  <c:v>36878.0</c:v>
                </c:pt>
                <c:pt idx="352">
                  <c:v>36879.0</c:v>
                </c:pt>
                <c:pt idx="353">
                  <c:v>36880.0</c:v>
                </c:pt>
                <c:pt idx="354">
                  <c:v>36881.0</c:v>
                </c:pt>
                <c:pt idx="355">
                  <c:v>36882.0</c:v>
                </c:pt>
                <c:pt idx="356">
                  <c:v>36883.0</c:v>
                </c:pt>
                <c:pt idx="357">
                  <c:v>36884.0</c:v>
                </c:pt>
                <c:pt idx="358">
                  <c:v>36885.0</c:v>
                </c:pt>
                <c:pt idx="359">
                  <c:v>36886.0</c:v>
                </c:pt>
                <c:pt idx="360">
                  <c:v>36887.0</c:v>
                </c:pt>
                <c:pt idx="361">
                  <c:v>36888.0</c:v>
                </c:pt>
                <c:pt idx="362">
                  <c:v>36889.0</c:v>
                </c:pt>
                <c:pt idx="363">
                  <c:v>36890.0</c:v>
                </c:pt>
                <c:pt idx="364">
                  <c:v>36891.0</c:v>
                </c:pt>
                <c:pt idx="365">
                  <c:v>36892.0</c:v>
                </c:pt>
                <c:pt idx="366">
                  <c:v>36893.0</c:v>
                </c:pt>
                <c:pt idx="367">
                  <c:v>36894.0</c:v>
                </c:pt>
                <c:pt idx="368">
                  <c:v>36895.0</c:v>
                </c:pt>
                <c:pt idx="369">
                  <c:v>36896.0</c:v>
                </c:pt>
                <c:pt idx="370">
                  <c:v>36897.0</c:v>
                </c:pt>
                <c:pt idx="371">
                  <c:v>36898.0</c:v>
                </c:pt>
                <c:pt idx="372">
                  <c:v>36899.0</c:v>
                </c:pt>
                <c:pt idx="373">
                  <c:v>36900.0</c:v>
                </c:pt>
                <c:pt idx="374">
                  <c:v>36901.0</c:v>
                </c:pt>
                <c:pt idx="375">
                  <c:v>36902.0</c:v>
                </c:pt>
                <c:pt idx="376">
                  <c:v>36903.0</c:v>
                </c:pt>
                <c:pt idx="377">
                  <c:v>36904.0</c:v>
                </c:pt>
                <c:pt idx="378">
                  <c:v>36905.0</c:v>
                </c:pt>
                <c:pt idx="379">
                  <c:v>36906.0</c:v>
                </c:pt>
                <c:pt idx="380">
                  <c:v>36907.0</c:v>
                </c:pt>
                <c:pt idx="381">
                  <c:v>36908.0</c:v>
                </c:pt>
                <c:pt idx="382">
                  <c:v>36909.0</c:v>
                </c:pt>
                <c:pt idx="383">
                  <c:v>36910.0</c:v>
                </c:pt>
                <c:pt idx="384">
                  <c:v>36911.0</c:v>
                </c:pt>
                <c:pt idx="385">
                  <c:v>36912.0</c:v>
                </c:pt>
                <c:pt idx="386">
                  <c:v>36913.0</c:v>
                </c:pt>
                <c:pt idx="387">
                  <c:v>36914.0</c:v>
                </c:pt>
                <c:pt idx="388">
                  <c:v>36915.0</c:v>
                </c:pt>
                <c:pt idx="389">
                  <c:v>36916.0</c:v>
                </c:pt>
                <c:pt idx="390">
                  <c:v>36917.0</c:v>
                </c:pt>
                <c:pt idx="391">
                  <c:v>36918.0</c:v>
                </c:pt>
                <c:pt idx="392">
                  <c:v>36919.0</c:v>
                </c:pt>
                <c:pt idx="393">
                  <c:v>36920.0</c:v>
                </c:pt>
                <c:pt idx="394">
                  <c:v>36921.0</c:v>
                </c:pt>
                <c:pt idx="395">
                  <c:v>36922.0</c:v>
                </c:pt>
                <c:pt idx="396">
                  <c:v>36923.0</c:v>
                </c:pt>
                <c:pt idx="397">
                  <c:v>36924.0</c:v>
                </c:pt>
                <c:pt idx="398">
                  <c:v>36925.0</c:v>
                </c:pt>
                <c:pt idx="399">
                  <c:v>36926.0</c:v>
                </c:pt>
                <c:pt idx="400">
                  <c:v>36927.0</c:v>
                </c:pt>
                <c:pt idx="401">
                  <c:v>36928.0</c:v>
                </c:pt>
                <c:pt idx="402">
                  <c:v>36929.0</c:v>
                </c:pt>
                <c:pt idx="403">
                  <c:v>36930.0</c:v>
                </c:pt>
                <c:pt idx="404">
                  <c:v>36931.0</c:v>
                </c:pt>
                <c:pt idx="405">
                  <c:v>36932.0</c:v>
                </c:pt>
                <c:pt idx="406">
                  <c:v>36933.0</c:v>
                </c:pt>
                <c:pt idx="407">
                  <c:v>36934.0</c:v>
                </c:pt>
                <c:pt idx="408">
                  <c:v>36935.0</c:v>
                </c:pt>
                <c:pt idx="409">
                  <c:v>36936.0</c:v>
                </c:pt>
                <c:pt idx="410">
                  <c:v>36937.0</c:v>
                </c:pt>
                <c:pt idx="411">
                  <c:v>36938.0</c:v>
                </c:pt>
                <c:pt idx="412">
                  <c:v>36939.0</c:v>
                </c:pt>
                <c:pt idx="413">
                  <c:v>36940.0</c:v>
                </c:pt>
                <c:pt idx="414">
                  <c:v>36941.0</c:v>
                </c:pt>
                <c:pt idx="415">
                  <c:v>36942.0</c:v>
                </c:pt>
                <c:pt idx="416">
                  <c:v>36943.0</c:v>
                </c:pt>
                <c:pt idx="417">
                  <c:v>36944.0</c:v>
                </c:pt>
                <c:pt idx="418">
                  <c:v>36945.0</c:v>
                </c:pt>
                <c:pt idx="419">
                  <c:v>36946.0</c:v>
                </c:pt>
                <c:pt idx="420">
                  <c:v>36947.0</c:v>
                </c:pt>
                <c:pt idx="421">
                  <c:v>36948.0</c:v>
                </c:pt>
                <c:pt idx="422">
                  <c:v>36949.0</c:v>
                </c:pt>
                <c:pt idx="423">
                  <c:v>36950.0</c:v>
                </c:pt>
                <c:pt idx="424">
                  <c:v>36951.0</c:v>
                </c:pt>
                <c:pt idx="425">
                  <c:v>36952.0</c:v>
                </c:pt>
                <c:pt idx="426">
                  <c:v>36953.0</c:v>
                </c:pt>
                <c:pt idx="427">
                  <c:v>36954.0</c:v>
                </c:pt>
                <c:pt idx="428">
                  <c:v>36955.0</c:v>
                </c:pt>
                <c:pt idx="429">
                  <c:v>36956.0</c:v>
                </c:pt>
                <c:pt idx="430">
                  <c:v>36957.0</c:v>
                </c:pt>
                <c:pt idx="431">
                  <c:v>36958.0</c:v>
                </c:pt>
                <c:pt idx="432">
                  <c:v>36959.0</c:v>
                </c:pt>
                <c:pt idx="433">
                  <c:v>36960.0</c:v>
                </c:pt>
                <c:pt idx="434">
                  <c:v>36961.0</c:v>
                </c:pt>
                <c:pt idx="435">
                  <c:v>36962.0</c:v>
                </c:pt>
                <c:pt idx="436">
                  <c:v>36963.0</c:v>
                </c:pt>
                <c:pt idx="437">
                  <c:v>36964.0</c:v>
                </c:pt>
                <c:pt idx="438">
                  <c:v>36965.0</c:v>
                </c:pt>
                <c:pt idx="439">
                  <c:v>36966.0</c:v>
                </c:pt>
                <c:pt idx="440">
                  <c:v>36967.0</c:v>
                </c:pt>
                <c:pt idx="441">
                  <c:v>36968.0</c:v>
                </c:pt>
                <c:pt idx="442">
                  <c:v>36969.0</c:v>
                </c:pt>
                <c:pt idx="443">
                  <c:v>36970.0</c:v>
                </c:pt>
                <c:pt idx="444">
                  <c:v>36971.0</c:v>
                </c:pt>
                <c:pt idx="445">
                  <c:v>36972.0</c:v>
                </c:pt>
                <c:pt idx="446">
                  <c:v>36973.0</c:v>
                </c:pt>
                <c:pt idx="447">
                  <c:v>36974.0</c:v>
                </c:pt>
                <c:pt idx="448">
                  <c:v>36975.0</c:v>
                </c:pt>
                <c:pt idx="449">
                  <c:v>36976.0</c:v>
                </c:pt>
                <c:pt idx="450">
                  <c:v>36977.0</c:v>
                </c:pt>
                <c:pt idx="451">
                  <c:v>36978.0</c:v>
                </c:pt>
                <c:pt idx="452">
                  <c:v>36979.0</c:v>
                </c:pt>
                <c:pt idx="453">
                  <c:v>36980.0</c:v>
                </c:pt>
                <c:pt idx="454">
                  <c:v>36981.0</c:v>
                </c:pt>
                <c:pt idx="455">
                  <c:v>36982.0</c:v>
                </c:pt>
                <c:pt idx="456">
                  <c:v>36983.0</c:v>
                </c:pt>
                <c:pt idx="457">
                  <c:v>36984.0</c:v>
                </c:pt>
                <c:pt idx="458">
                  <c:v>36985.0</c:v>
                </c:pt>
                <c:pt idx="459">
                  <c:v>36986.0</c:v>
                </c:pt>
                <c:pt idx="460">
                  <c:v>36987.0</c:v>
                </c:pt>
                <c:pt idx="461">
                  <c:v>36988.0</c:v>
                </c:pt>
                <c:pt idx="462">
                  <c:v>36989.0</c:v>
                </c:pt>
                <c:pt idx="463">
                  <c:v>36990.0</c:v>
                </c:pt>
                <c:pt idx="464">
                  <c:v>36991.0</c:v>
                </c:pt>
                <c:pt idx="465">
                  <c:v>36992.0</c:v>
                </c:pt>
                <c:pt idx="466">
                  <c:v>36993.0</c:v>
                </c:pt>
                <c:pt idx="467">
                  <c:v>36994.0</c:v>
                </c:pt>
                <c:pt idx="468">
                  <c:v>36995.0</c:v>
                </c:pt>
                <c:pt idx="469">
                  <c:v>36996.0</c:v>
                </c:pt>
                <c:pt idx="470">
                  <c:v>36997.0</c:v>
                </c:pt>
                <c:pt idx="471">
                  <c:v>36998.0</c:v>
                </c:pt>
                <c:pt idx="472">
                  <c:v>36999.0</c:v>
                </c:pt>
                <c:pt idx="473">
                  <c:v>37000.0</c:v>
                </c:pt>
                <c:pt idx="474">
                  <c:v>37001.0</c:v>
                </c:pt>
                <c:pt idx="475">
                  <c:v>37002.0</c:v>
                </c:pt>
                <c:pt idx="476">
                  <c:v>37003.0</c:v>
                </c:pt>
                <c:pt idx="477">
                  <c:v>37004.0</c:v>
                </c:pt>
                <c:pt idx="478">
                  <c:v>37005.0</c:v>
                </c:pt>
                <c:pt idx="479">
                  <c:v>37006.0</c:v>
                </c:pt>
                <c:pt idx="480">
                  <c:v>37007.0</c:v>
                </c:pt>
                <c:pt idx="481">
                  <c:v>37008.0</c:v>
                </c:pt>
                <c:pt idx="482">
                  <c:v>37009.0</c:v>
                </c:pt>
                <c:pt idx="483">
                  <c:v>37010.0</c:v>
                </c:pt>
                <c:pt idx="484">
                  <c:v>37011.0</c:v>
                </c:pt>
                <c:pt idx="485">
                  <c:v>37012.0</c:v>
                </c:pt>
                <c:pt idx="486">
                  <c:v>37013.0</c:v>
                </c:pt>
                <c:pt idx="487">
                  <c:v>37014.0</c:v>
                </c:pt>
                <c:pt idx="488">
                  <c:v>37015.0</c:v>
                </c:pt>
                <c:pt idx="489">
                  <c:v>37016.0</c:v>
                </c:pt>
                <c:pt idx="490">
                  <c:v>37017.0</c:v>
                </c:pt>
                <c:pt idx="491">
                  <c:v>37018.0</c:v>
                </c:pt>
                <c:pt idx="492">
                  <c:v>37019.0</c:v>
                </c:pt>
                <c:pt idx="493">
                  <c:v>37020.0</c:v>
                </c:pt>
                <c:pt idx="494">
                  <c:v>37021.0</c:v>
                </c:pt>
                <c:pt idx="495">
                  <c:v>37022.0</c:v>
                </c:pt>
                <c:pt idx="496">
                  <c:v>37023.0</c:v>
                </c:pt>
                <c:pt idx="497">
                  <c:v>37024.0</c:v>
                </c:pt>
                <c:pt idx="498">
                  <c:v>37025.0</c:v>
                </c:pt>
                <c:pt idx="499">
                  <c:v>37026.0</c:v>
                </c:pt>
                <c:pt idx="500">
                  <c:v>37027.0</c:v>
                </c:pt>
                <c:pt idx="501">
                  <c:v>37028.0</c:v>
                </c:pt>
                <c:pt idx="502">
                  <c:v>37029.0</c:v>
                </c:pt>
                <c:pt idx="503">
                  <c:v>37030.0</c:v>
                </c:pt>
                <c:pt idx="504">
                  <c:v>37031.0</c:v>
                </c:pt>
                <c:pt idx="505">
                  <c:v>37032.0</c:v>
                </c:pt>
                <c:pt idx="506">
                  <c:v>37033.0</c:v>
                </c:pt>
                <c:pt idx="507">
                  <c:v>37034.0</c:v>
                </c:pt>
                <c:pt idx="508">
                  <c:v>37035.0</c:v>
                </c:pt>
                <c:pt idx="509">
                  <c:v>37036.0</c:v>
                </c:pt>
                <c:pt idx="510">
                  <c:v>37037.0</c:v>
                </c:pt>
                <c:pt idx="511">
                  <c:v>37038.0</c:v>
                </c:pt>
                <c:pt idx="512">
                  <c:v>37039.0</c:v>
                </c:pt>
                <c:pt idx="513">
                  <c:v>37040.0</c:v>
                </c:pt>
                <c:pt idx="514">
                  <c:v>37041.0</c:v>
                </c:pt>
                <c:pt idx="515">
                  <c:v>37042.0</c:v>
                </c:pt>
                <c:pt idx="516">
                  <c:v>37043.0</c:v>
                </c:pt>
                <c:pt idx="517">
                  <c:v>37044.0</c:v>
                </c:pt>
                <c:pt idx="518">
                  <c:v>37045.0</c:v>
                </c:pt>
                <c:pt idx="519">
                  <c:v>37046.0</c:v>
                </c:pt>
                <c:pt idx="520">
                  <c:v>37047.0</c:v>
                </c:pt>
                <c:pt idx="521">
                  <c:v>37048.0</c:v>
                </c:pt>
                <c:pt idx="522">
                  <c:v>37049.0</c:v>
                </c:pt>
                <c:pt idx="523">
                  <c:v>37050.0</c:v>
                </c:pt>
                <c:pt idx="524">
                  <c:v>37051.0</c:v>
                </c:pt>
                <c:pt idx="525">
                  <c:v>37052.0</c:v>
                </c:pt>
                <c:pt idx="526">
                  <c:v>37053.0</c:v>
                </c:pt>
                <c:pt idx="527">
                  <c:v>37054.0</c:v>
                </c:pt>
                <c:pt idx="528">
                  <c:v>37055.0</c:v>
                </c:pt>
                <c:pt idx="529">
                  <c:v>37056.0</c:v>
                </c:pt>
                <c:pt idx="530">
                  <c:v>37057.0</c:v>
                </c:pt>
                <c:pt idx="531">
                  <c:v>37058.0</c:v>
                </c:pt>
                <c:pt idx="532">
                  <c:v>37059.0</c:v>
                </c:pt>
                <c:pt idx="533">
                  <c:v>37060.0</c:v>
                </c:pt>
                <c:pt idx="534">
                  <c:v>37061.0</c:v>
                </c:pt>
                <c:pt idx="535">
                  <c:v>37062.0</c:v>
                </c:pt>
                <c:pt idx="536">
                  <c:v>37063.0</c:v>
                </c:pt>
                <c:pt idx="537">
                  <c:v>37064.0</c:v>
                </c:pt>
                <c:pt idx="538">
                  <c:v>37065.0</c:v>
                </c:pt>
                <c:pt idx="539">
                  <c:v>37066.0</c:v>
                </c:pt>
                <c:pt idx="540">
                  <c:v>37067.0</c:v>
                </c:pt>
                <c:pt idx="541">
                  <c:v>37068.0</c:v>
                </c:pt>
                <c:pt idx="542">
                  <c:v>37069.0</c:v>
                </c:pt>
                <c:pt idx="543">
                  <c:v>37070.0</c:v>
                </c:pt>
                <c:pt idx="544">
                  <c:v>37071.0</c:v>
                </c:pt>
                <c:pt idx="545">
                  <c:v>37072.0</c:v>
                </c:pt>
                <c:pt idx="546">
                  <c:v>37073.0</c:v>
                </c:pt>
                <c:pt idx="547">
                  <c:v>37074.0</c:v>
                </c:pt>
                <c:pt idx="548">
                  <c:v>37075.0</c:v>
                </c:pt>
                <c:pt idx="549">
                  <c:v>37076.0</c:v>
                </c:pt>
                <c:pt idx="550">
                  <c:v>37077.0</c:v>
                </c:pt>
                <c:pt idx="551">
                  <c:v>37078.0</c:v>
                </c:pt>
                <c:pt idx="552">
                  <c:v>37079.0</c:v>
                </c:pt>
                <c:pt idx="553">
                  <c:v>37080.0</c:v>
                </c:pt>
                <c:pt idx="554">
                  <c:v>37081.0</c:v>
                </c:pt>
                <c:pt idx="555">
                  <c:v>37082.0</c:v>
                </c:pt>
                <c:pt idx="556">
                  <c:v>37083.0</c:v>
                </c:pt>
                <c:pt idx="557">
                  <c:v>37084.0</c:v>
                </c:pt>
                <c:pt idx="558">
                  <c:v>37085.0</c:v>
                </c:pt>
                <c:pt idx="559">
                  <c:v>37086.0</c:v>
                </c:pt>
                <c:pt idx="560">
                  <c:v>37087.0</c:v>
                </c:pt>
                <c:pt idx="561">
                  <c:v>37088.0</c:v>
                </c:pt>
                <c:pt idx="562">
                  <c:v>37089.0</c:v>
                </c:pt>
                <c:pt idx="563">
                  <c:v>37090.0</c:v>
                </c:pt>
                <c:pt idx="564">
                  <c:v>37091.0</c:v>
                </c:pt>
                <c:pt idx="565">
                  <c:v>37092.0</c:v>
                </c:pt>
                <c:pt idx="566">
                  <c:v>37093.0</c:v>
                </c:pt>
                <c:pt idx="567">
                  <c:v>37094.0</c:v>
                </c:pt>
                <c:pt idx="568">
                  <c:v>37095.0</c:v>
                </c:pt>
                <c:pt idx="569">
                  <c:v>37096.0</c:v>
                </c:pt>
                <c:pt idx="570">
                  <c:v>37097.0</c:v>
                </c:pt>
                <c:pt idx="571">
                  <c:v>37098.0</c:v>
                </c:pt>
                <c:pt idx="572">
                  <c:v>37099.0</c:v>
                </c:pt>
                <c:pt idx="573">
                  <c:v>37100.0</c:v>
                </c:pt>
                <c:pt idx="574">
                  <c:v>37101.0</c:v>
                </c:pt>
                <c:pt idx="575">
                  <c:v>37102.0</c:v>
                </c:pt>
                <c:pt idx="576">
                  <c:v>37103.0</c:v>
                </c:pt>
                <c:pt idx="577">
                  <c:v>37104.0</c:v>
                </c:pt>
                <c:pt idx="578">
                  <c:v>37105.0</c:v>
                </c:pt>
                <c:pt idx="579">
                  <c:v>37106.0</c:v>
                </c:pt>
                <c:pt idx="580">
                  <c:v>37107.0</c:v>
                </c:pt>
                <c:pt idx="581">
                  <c:v>37108.0</c:v>
                </c:pt>
                <c:pt idx="582">
                  <c:v>37109.0</c:v>
                </c:pt>
                <c:pt idx="583">
                  <c:v>37110.0</c:v>
                </c:pt>
                <c:pt idx="584">
                  <c:v>37111.0</c:v>
                </c:pt>
                <c:pt idx="585">
                  <c:v>37112.0</c:v>
                </c:pt>
                <c:pt idx="586">
                  <c:v>37113.0</c:v>
                </c:pt>
                <c:pt idx="587">
                  <c:v>37114.0</c:v>
                </c:pt>
                <c:pt idx="588">
                  <c:v>37115.0</c:v>
                </c:pt>
                <c:pt idx="589">
                  <c:v>37116.0</c:v>
                </c:pt>
                <c:pt idx="590">
                  <c:v>37117.0</c:v>
                </c:pt>
                <c:pt idx="591">
                  <c:v>37118.0</c:v>
                </c:pt>
                <c:pt idx="592">
                  <c:v>37119.0</c:v>
                </c:pt>
                <c:pt idx="593">
                  <c:v>37120.0</c:v>
                </c:pt>
                <c:pt idx="594">
                  <c:v>37121.0</c:v>
                </c:pt>
                <c:pt idx="595">
                  <c:v>37122.0</c:v>
                </c:pt>
                <c:pt idx="596">
                  <c:v>37123.0</c:v>
                </c:pt>
                <c:pt idx="597">
                  <c:v>37124.0</c:v>
                </c:pt>
                <c:pt idx="598">
                  <c:v>37125.0</c:v>
                </c:pt>
                <c:pt idx="599">
                  <c:v>37126.0</c:v>
                </c:pt>
                <c:pt idx="600">
                  <c:v>37127.0</c:v>
                </c:pt>
                <c:pt idx="601">
                  <c:v>37128.0</c:v>
                </c:pt>
                <c:pt idx="602">
                  <c:v>37129.0</c:v>
                </c:pt>
                <c:pt idx="603">
                  <c:v>37130.0</c:v>
                </c:pt>
                <c:pt idx="604">
                  <c:v>37131.0</c:v>
                </c:pt>
                <c:pt idx="605">
                  <c:v>37132.0</c:v>
                </c:pt>
                <c:pt idx="606">
                  <c:v>37133.0</c:v>
                </c:pt>
                <c:pt idx="607">
                  <c:v>37134.0</c:v>
                </c:pt>
                <c:pt idx="608">
                  <c:v>37135.0</c:v>
                </c:pt>
                <c:pt idx="609">
                  <c:v>37136.0</c:v>
                </c:pt>
                <c:pt idx="610">
                  <c:v>37137.0</c:v>
                </c:pt>
                <c:pt idx="611">
                  <c:v>37138.0</c:v>
                </c:pt>
                <c:pt idx="612">
                  <c:v>37139.0</c:v>
                </c:pt>
                <c:pt idx="613">
                  <c:v>37140.0</c:v>
                </c:pt>
                <c:pt idx="614">
                  <c:v>37141.0</c:v>
                </c:pt>
                <c:pt idx="615">
                  <c:v>37142.0</c:v>
                </c:pt>
                <c:pt idx="616">
                  <c:v>37143.0</c:v>
                </c:pt>
                <c:pt idx="617">
                  <c:v>37144.0</c:v>
                </c:pt>
                <c:pt idx="618">
                  <c:v>37145.0</c:v>
                </c:pt>
                <c:pt idx="619">
                  <c:v>37146.0</c:v>
                </c:pt>
                <c:pt idx="620">
                  <c:v>37147.0</c:v>
                </c:pt>
                <c:pt idx="621">
                  <c:v>37148.0</c:v>
                </c:pt>
                <c:pt idx="622">
                  <c:v>37149.0</c:v>
                </c:pt>
                <c:pt idx="623">
                  <c:v>37150.0</c:v>
                </c:pt>
                <c:pt idx="624">
                  <c:v>37151.0</c:v>
                </c:pt>
                <c:pt idx="625">
                  <c:v>37152.0</c:v>
                </c:pt>
                <c:pt idx="626">
                  <c:v>37153.0</c:v>
                </c:pt>
                <c:pt idx="627">
                  <c:v>37154.0</c:v>
                </c:pt>
                <c:pt idx="628">
                  <c:v>37155.0</c:v>
                </c:pt>
                <c:pt idx="629">
                  <c:v>37156.0</c:v>
                </c:pt>
                <c:pt idx="630">
                  <c:v>37157.0</c:v>
                </c:pt>
                <c:pt idx="631">
                  <c:v>37158.0</c:v>
                </c:pt>
                <c:pt idx="632">
                  <c:v>37159.0</c:v>
                </c:pt>
                <c:pt idx="633">
                  <c:v>37160.0</c:v>
                </c:pt>
                <c:pt idx="634">
                  <c:v>37161.0</c:v>
                </c:pt>
                <c:pt idx="635">
                  <c:v>37162.0</c:v>
                </c:pt>
                <c:pt idx="636">
                  <c:v>37163.0</c:v>
                </c:pt>
                <c:pt idx="637">
                  <c:v>37164.0</c:v>
                </c:pt>
                <c:pt idx="638">
                  <c:v>37165.0</c:v>
                </c:pt>
                <c:pt idx="639">
                  <c:v>37166.0</c:v>
                </c:pt>
                <c:pt idx="640">
                  <c:v>37167.0</c:v>
                </c:pt>
                <c:pt idx="641">
                  <c:v>37168.0</c:v>
                </c:pt>
                <c:pt idx="642">
                  <c:v>37169.0</c:v>
                </c:pt>
                <c:pt idx="643">
                  <c:v>37170.0</c:v>
                </c:pt>
                <c:pt idx="644">
                  <c:v>37171.0</c:v>
                </c:pt>
                <c:pt idx="645">
                  <c:v>37172.0</c:v>
                </c:pt>
                <c:pt idx="646">
                  <c:v>37173.0</c:v>
                </c:pt>
                <c:pt idx="647">
                  <c:v>37174.0</c:v>
                </c:pt>
                <c:pt idx="648">
                  <c:v>37175.0</c:v>
                </c:pt>
                <c:pt idx="649">
                  <c:v>37176.0</c:v>
                </c:pt>
                <c:pt idx="650">
                  <c:v>37177.0</c:v>
                </c:pt>
                <c:pt idx="651">
                  <c:v>37178.0</c:v>
                </c:pt>
                <c:pt idx="652">
                  <c:v>37179.0</c:v>
                </c:pt>
                <c:pt idx="653">
                  <c:v>37180.0</c:v>
                </c:pt>
                <c:pt idx="654">
                  <c:v>37181.0</c:v>
                </c:pt>
                <c:pt idx="655">
                  <c:v>37182.0</c:v>
                </c:pt>
                <c:pt idx="656">
                  <c:v>37183.0</c:v>
                </c:pt>
                <c:pt idx="657">
                  <c:v>37184.0</c:v>
                </c:pt>
                <c:pt idx="658">
                  <c:v>37185.0</c:v>
                </c:pt>
                <c:pt idx="659">
                  <c:v>37186.0</c:v>
                </c:pt>
                <c:pt idx="660">
                  <c:v>37187.0</c:v>
                </c:pt>
                <c:pt idx="661">
                  <c:v>37188.0</c:v>
                </c:pt>
                <c:pt idx="662">
                  <c:v>37189.0</c:v>
                </c:pt>
                <c:pt idx="663">
                  <c:v>37190.0</c:v>
                </c:pt>
                <c:pt idx="664">
                  <c:v>37191.0</c:v>
                </c:pt>
                <c:pt idx="665">
                  <c:v>37192.0</c:v>
                </c:pt>
                <c:pt idx="666">
                  <c:v>37193.0</c:v>
                </c:pt>
                <c:pt idx="667">
                  <c:v>37194.0</c:v>
                </c:pt>
                <c:pt idx="668">
                  <c:v>37195.0</c:v>
                </c:pt>
                <c:pt idx="669">
                  <c:v>37196.0</c:v>
                </c:pt>
                <c:pt idx="670">
                  <c:v>37197.0</c:v>
                </c:pt>
                <c:pt idx="671">
                  <c:v>37198.0</c:v>
                </c:pt>
                <c:pt idx="672">
                  <c:v>37199.0</c:v>
                </c:pt>
                <c:pt idx="673">
                  <c:v>37200.0</c:v>
                </c:pt>
                <c:pt idx="674">
                  <c:v>37201.0</c:v>
                </c:pt>
                <c:pt idx="675">
                  <c:v>37202.0</c:v>
                </c:pt>
                <c:pt idx="676">
                  <c:v>37203.0</c:v>
                </c:pt>
                <c:pt idx="677">
                  <c:v>37204.0</c:v>
                </c:pt>
                <c:pt idx="678">
                  <c:v>37205.0</c:v>
                </c:pt>
                <c:pt idx="679">
                  <c:v>37206.0</c:v>
                </c:pt>
                <c:pt idx="680">
                  <c:v>37207.0</c:v>
                </c:pt>
                <c:pt idx="681">
                  <c:v>37208.0</c:v>
                </c:pt>
                <c:pt idx="682">
                  <c:v>37209.0</c:v>
                </c:pt>
                <c:pt idx="683">
                  <c:v>37210.0</c:v>
                </c:pt>
                <c:pt idx="684">
                  <c:v>37211.0</c:v>
                </c:pt>
                <c:pt idx="685">
                  <c:v>37212.0</c:v>
                </c:pt>
                <c:pt idx="686">
                  <c:v>37213.0</c:v>
                </c:pt>
                <c:pt idx="687">
                  <c:v>37214.0</c:v>
                </c:pt>
                <c:pt idx="688">
                  <c:v>37215.0</c:v>
                </c:pt>
                <c:pt idx="689">
                  <c:v>37216.0</c:v>
                </c:pt>
                <c:pt idx="690">
                  <c:v>37217.0</c:v>
                </c:pt>
                <c:pt idx="691">
                  <c:v>37218.0</c:v>
                </c:pt>
                <c:pt idx="692">
                  <c:v>37219.0</c:v>
                </c:pt>
                <c:pt idx="693">
                  <c:v>37220.0</c:v>
                </c:pt>
                <c:pt idx="694">
                  <c:v>37221.0</c:v>
                </c:pt>
                <c:pt idx="695">
                  <c:v>37222.0</c:v>
                </c:pt>
                <c:pt idx="696">
                  <c:v>37223.0</c:v>
                </c:pt>
                <c:pt idx="697">
                  <c:v>37224.0</c:v>
                </c:pt>
                <c:pt idx="698">
                  <c:v>37225.0</c:v>
                </c:pt>
                <c:pt idx="699">
                  <c:v>37226.0</c:v>
                </c:pt>
                <c:pt idx="700">
                  <c:v>37227.0</c:v>
                </c:pt>
                <c:pt idx="701">
                  <c:v>37228.0</c:v>
                </c:pt>
                <c:pt idx="702">
                  <c:v>37229.0</c:v>
                </c:pt>
                <c:pt idx="703">
                  <c:v>37230.0</c:v>
                </c:pt>
                <c:pt idx="704">
                  <c:v>37231.0</c:v>
                </c:pt>
                <c:pt idx="705">
                  <c:v>37232.0</c:v>
                </c:pt>
                <c:pt idx="706">
                  <c:v>37233.0</c:v>
                </c:pt>
                <c:pt idx="707">
                  <c:v>37234.0</c:v>
                </c:pt>
                <c:pt idx="708">
                  <c:v>37235.0</c:v>
                </c:pt>
                <c:pt idx="709">
                  <c:v>37236.0</c:v>
                </c:pt>
                <c:pt idx="710">
                  <c:v>37237.0</c:v>
                </c:pt>
                <c:pt idx="711">
                  <c:v>37238.0</c:v>
                </c:pt>
                <c:pt idx="712">
                  <c:v>37239.0</c:v>
                </c:pt>
                <c:pt idx="713">
                  <c:v>37240.0</c:v>
                </c:pt>
                <c:pt idx="714">
                  <c:v>37241.0</c:v>
                </c:pt>
                <c:pt idx="715">
                  <c:v>37242.0</c:v>
                </c:pt>
                <c:pt idx="716">
                  <c:v>37243.0</c:v>
                </c:pt>
                <c:pt idx="717">
                  <c:v>37244.0</c:v>
                </c:pt>
                <c:pt idx="718">
                  <c:v>37245.0</c:v>
                </c:pt>
                <c:pt idx="719">
                  <c:v>37246.0</c:v>
                </c:pt>
                <c:pt idx="720">
                  <c:v>37247.0</c:v>
                </c:pt>
                <c:pt idx="721">
                  <c:v>37248.0</c:v>
                </c:pt>
                <c:pt idx="722">
                  <c:v>37249.0</c:v>
                </c:pt>
                <c:pt idx="723">
                  <c:v>37250.0</c:v>
                </c:pt>
                <c:pt idx="724">
                  <c:v>37251.0</c:v>
                </c:pt>
                <c:pt idx="725">
                  <c:v>37252.0</c:v>
                </c:pt>
                <c:pt idx="726">
                  <c:v>37253.0</c:v>
                </c:pt>
                <c:pt idx="727">
                  <c:v>37254.0</c:v>
                </c:pt>
                <c:pt idx="728">
                  <c:v>37255.0</c:v>
                </c:pt>
                <c:pt idx="729">
                  <c:v>37256.0</c:v>
                </c:pt>
              </c:numCache>
            </c:numRef>
          </c:cat>
          <c:val>
            <c:numRef>
              <c:f>select_common_period!$C$5:$C$1048576</c:f>
              <c:numCache>
                <c:formatCode>General</c:formatCode>
                <c:ptCount val="1048572"/>
                <c:pt idx="0">
                  <c:v>-9.82262735550275</c:v>
                </c:pt>
                <c:pt idx="1">
                  <c:v>-9.03454667380008</c:v>
                </c:pt>
                <c:pt idx="2">
                  <c:v>-9.62105574228147</c:v>
                </c:pt>
                <c:pt idx="3">
                  <c:v>-9.380791182071849</c:v>
                </c:pt>
                <c:pt idx="4">
                  <c:v>-9.06200663144074</c:v>
                </c:pt>
                <c:pt idx="5">
                  <c:v>-9.12938379756714</c:v>
                </c:pt>
                <c:pt idx="6">
                  <c:v>-9.613095501434079</c:v>
                </c:pt>
                <c:pt idx="7">
                  <c:v>-9.018374555001071</c:v>
                </c:pt>
                <c:pt idx="8">
                  <c:v>-9.533707424354111</c:v>
                </c:pt>
                <c:pt idx="9">
                  <c:v>-8.66015573239717</c:v>
                </c:pt>
                <c:pt idx="10">
                  <c:v>-8.65874361965208</c:v>
                </c:pt>
                <c:pt idx="11">
                  <c:v>-8.96489426156389</c:v>
                </c:pt>
                <c:pt idx="12">
                  <c:v>-8.73094282763781</c:v>
                </c:pt>
                <c:pt idx="13">
                  <c:v>-8.35974081663173</c:v>
                </c:pt>
                <c:pt idx="14">
                  <c:v>-9.13300819423773</c:v>
                </c:pt>
                <c:pt idx="15">
                  <c:v>-8.42393478408918</c:v>
                </c:pt>
                <c:pt idx="16">
                  <c:v>-8.26263450289753</c:v>
                </c:pt>
                <c:pt idx="17">
                  <c:v>-8.21758958429737</c:v>
                </c:pt>
                <c:pt idx="18">
                  <c:v>-8.713322531580029</c:v>
                </c:pt>
                <c:pt idx="19">
                  <c:v>-8.37662902878717</c:v>
                </c:pt>
                <c:pt idx="20">
                  <c:v>-8.68778799377533</c:v>
                </c:pt>
                <c:pt idx="21">
                  <c:v>-8.26987335283683</c:v>
                </c:pt>
                <c:pt idx="22">
                  <c:v>-8.34934237462293</c:v>
                </c:pt>
                <c:pt idx="23">
                  <c:v>-7.91841688949187</c:v>
                </c:pt>
                <c:pt idx="24">
                  <c:v>-7.6775878659501</c:v>
                </c:pt>
                <c:pt idx="25">
                  <c:v>-7.33484173839653</c:v>
                </c:pt>
                <c:pt idx="26">
                  <c:v>-7.58024086124599</c:v>
                </c:pt>
                <c:pt idx="27">
                  <c:v>-7.33670120384042</c:v>
                </c:pt>
                <c:pt idx="28">
                  <c:v>-6.80898020022501</c:v>
                </c:pt>
                <c:pt idx="29">
                  <c:v>-6.69727603670058</c:v>
                </c:pt>
                <c:pt idx="30">
                  <c:v>-6.90946518547412</c:v>
                </c:pt>
                <c:pt idx="31">
                  <c:v>-6.40742486581616</c:v>
                </c:pt>
                <c:pt idx="32">
                  <c:v>-7.10732505047202</c:v>
                </c:pt>
                <c:pt idx="33">
                  <c:v>-6.19754916500312</c:v>
                </c:pt>
                <c:pt idx="34">
                  <c:v>-6.51468934675464</c:v>
                </c:pt>
                <c:pt idx="35">
                  <c:v>-6.46084176091751</c:v>
                </c:pt>
                <c:pt idx="36">
                  <c:v>-5.70359016405204</c:v>
                </c:pt>
                <c:pt idx="37">
                  <c:v>-6.01080908606371</c:v>
                </c:pt>
                <c:pt idx="38">
                  <c:v>-6.02325883326207</c:v>
                </c:pt>
                <c:pt idx="39">
                  <c:v>-5.98696616219267</c:v>
                </c:pt>
                <c:pt idx="40">
                  <c:v>-4.88283625471891</c:v>
                </c:pt>
                <c:pt idx="41">
                  <c:v>-4.97781000373473</c:v>
                </c:pt>
                <c:pt idx="42">
                  <c:v>-4.6142750708972</c:v>
                </c:pt>
                <c:pt idx="43">
                  <c:v>-4.34937622012736</c:v>
                </c:pt>
                <c:pt idx="44">
                  <c:v>-4.41885962526338</c:v>
                </c:pt>
                <c:pt idx="45">
                  <c:v>-3.98922112796189</c:v>
                </c:pt>
                <c:pt idx="46">
                  <c:v>-4.45460893952595</c:v>
                </c:pt>
                <c:pt idx="47">
                  <c:v>-3.62746054205829</c:v>
                </c:pt>
                <c:pt idx="48">
                  <c:v>-3.39199502190845</c:v>
                </c:pt>
                <c:pt idx="49">
                  <c:v>-3.80817414975498</c:v>
                </c:pt>
                <c:pt idx="50">
                  <c:v>-3.82834745349353</c:v>
                </c:pt>
                <c:pt idx="51">
                  <c:v>-2.92520269841962</c:v>
                </c:pt>
                <c:pt idx="52">
                  <c:v>-3.39593644530041</c:v>
                </c:pt>
                <c:pt idx="53">
                  <c:v>-2.5378987390159</c:v>
                </c:pt>
                <c:pt idx="54">
                  <c:v>-2.60209774186131</c:v>
                </c:pt>
                <c:pt idx="55">
                  <c:v>-2.17967790407763</c:v>
                </c:pt>
                <c:pt idx="56">
                  <c:v>-2.44004340597803</c:v>
                </c:pt>
                <c:pt idx="57">
                  <c:v>-1.85445987203855</c:v>
                </c:pt>
                <c:pt idx="58">
                  <c:v>-1.52628348773842</c:v>
                </c:pt>
                <c:pt idx="59">
                  <c:v>-1.91804188676459</c:v>
                </c:pt>
                <c:pt idx="60">
                  <c:v>-1.23176595866668</c:v>
                </c:pt>
                <c:pt idx="61">
                  <c:v>-0.583824737755829</c:v>
                </c:pt>
                <c:pt idx="62">
                  <c:v>-1.12221844297939</c:v>
                </c:pt>
                <c:pt idx="63">
                  <c:v>-0.557953962201816</c:v>
                </c:pt>
                <c:pt idx="64">
                  <c:v>-0.103417384681061</c:v>
                </c:pt>
                <c:pt idx="65">
                  <c:v>-0.228954770580619</c:v>
                </c:pt>
                <c:pt idx="66">
                  <c:v>0.667514992402325</c:v>
                </c:pt>
                <c:pt idx="67">
                  <c:v>0.653872593667543</c:v>
                </c:pt>
                <c:pt idx="68">
                  <c:v>0.410326211683751</c:v>
                </c:pt>
                <c:pt idx="69">
                  <c:v>1.00363664981478</c:v>
                </c:pt>
                <c:pt idx="70">
                  <c:v>1.57485604432394</c:v>
                </c:pt>
                <c:pt idx="71">
                  <c:v>1.50141397975187</c:v>
                </c:pt>
                <c:pt idx="72">
                  <c:v>1.94507109022074</c:v>
                </c:pt>
                <c:pt idx="73">
                  <c:v>2.33794673752112</c:v>
                </c:pt>
                <c:pt idx="74">
                  <c:v>2.53625303583098</c:v>
                </c:pt>
                <c:pt idx="75">
                  <c:v>2.07760798088055</c:v>
                </c:pt>
                <c:pt idx="76">
                  <c:v>2.38915241103995</c:v>
                </c:pt>
                <c:pt idx="77">
                  <c:v>2.60771518791448</c:v>
                </c:pt>
                <c:pt idx="78">
                  <c:v>2.73780871493783</c:v>
                </c:pt>
                <c:pt idx="79">
                  <c:v>2.97350174042144</c:v>
                </c:pt>
                <c:pt idx="80">
                  <c:v>3.81698196377936</c:v>
                </c:pt>
                <c:pt idx="81">
                  <c:v>4.08622022136821</c:v>
                </c:pt>
                <c:pt idx="82">
                  <c:v>4.65318625130102</c:v>
                </c:pt>
                <c:pt idx="83">
                  <c:v>4.72530425021272</c:v>
                </c:pt>
                <c:pt idx="84">
                  <c:v>4.55064251870807</c:v>
                </c:pt>
                <c:pt idx="85">
                  <c:v>5.00305819606652</c:v>
                </c:pt>
                <c:pt idx="86">
                  <c:v>5.02378083416693</c:v>
                </c:pt>
                <c:pt idx="87">
                  <c:v>5.75667572067907</c:v>
                </c:pt>
                <c:pt idx="88">
                  <c:v>5.39877859519544</c:v>
                </c:pt>
                <c:pt idx="89">
                  <c:v>6.28617232678928</c:v>
                </c:pt>
                <c:pt idx="90">
                  <c:v>6.60787273760183</c:v>
                </c:pt>
                <c:pt idx="91">
                  <c:v>6.80103368929106</c:v>
                </c:pt>
                <c:pt idx="92">
                  <c:v>6.65034684343653</c:v>
                </c:pt>
                <c:pt idx="93">
                  <c:v>7.15454290045584</c:v>
                </c:pt>
                <c:pt idx="94">
                  <c:v>7.29571912621401</c:v>
                </c:pt>
                <c:pt idx="95">
                  <c:v>7.17003984646386</c:v>
                </c:pt>
                <c:pt idx="96">
                  <c:v>8.16688285778241</c:v>
                </c:pt>
                <c:pt idx="97">
                  <c:v>8.278807910801021</c:v>
                </c:pt>
                <c:pt idx="98">
                  <c:v>8.114117706871919</c:v>
                </c:pt>
                <c:pt idx="99">
                  <c:v>9.06936209968106</c:v>
                </c:pt>
                <c:pt idx="100">
                  <c:v>8.5358200601565</c:v>
                </c:pt>
                <c:pt idx="101">
                  <c:v>8.90316081930656</c:v>
                </c:pt>
                <c:pt idx="102">
                  <c:v>9.26451111410279</c:v>
                </c:pt>
                <c:pt idx="103">
                  <c:v>9.3387799138596</c:v>
                </c:pt>
                <c:pt idx="104">
                  <c:v>9.54509495547851</c:v>
                </c:pt>
                <c:pt idx="105">
                  <c:v>10.3018788078723</c:v>
                </c:pt>
                <c:pt idx="106">
                  <c:v>10.0221456353099</c:v>
                </c:pt>
                <c:pt idx="107">
                  <c:v>10.6075934831896</c:v>
                </c:pt>
                <c:pt idx="108">
                  <c:v>10.6235886997226</c:v>
                </c:pt>
                <c:pt idx="109">
                  <c:v>11.0307764472943</c:v>
                </c:pt>
                <c:pt idx="110">
                  <c:v>11.732154741308</c:v>
                </c:pt>
                <c:pt idx="111">
                  <c:v>11.2600185161346</c:v>
                </c:pt>
                <c:pt idx="112">
                  <c:v>11.2805542955794</c:v>
                </c:pt>
                <c:pt idx="113">
                  <c:v>12.4197069385919</c:v>
                </c:pt>
                <c:pt idx="114">
                  <c:v>12.4247679472058</c:v>
                </c:pt>
                <c:pt idx="115">
                  <c:v>12.4893045051498</c:v>
                </c:pt>
                <c:pt idx="116">
                  <c:v>12.7239816279231</c:v>
                </c:pt>
                <c:pt idx="117">
                  <c:v>12.5302572908498</c:v>
                </c:pt>
                <c:pt idx="118">
                  <c:v>13.6474442838861</c:v>
                </c:pt>
                <c:pt idx="119">
                  <c:v>13.2304906719758</c:v>
                </c:pt>
                <c:pt idx="120">
                  <c:v>13.7153900064792</c:v>
                </c:pt>
                <c:pt idx="121">
                  <c:v>13.699742198745</c:v>
                </c:pt>
                <c:pt idx="122">
                  <c:v>13.5278050344614</c:v>
                </c:pt>
                <c:pt idx="123">
                  <c:v>14.2766697323058</c:v>
                </c:pt>
                <c:pt idx="124">
                  <c:v>14.4491500842782</c:v>
                </c:pt>
                <c:pt idx="125">
                  <c:v>14.3928244150035</c:v>
                </c:pt>
                <c:pt idx="126">
                  <c:v>14.3947363835259</c:v>
                </c:pt>
                <c:pt idx="127">
                  <c:v>15.3915960562615</c:v>
                </c:pt>
                <c:pt idx="128">
                  <c:v>14.7958116002517</c:v>
                </c:pt>
                <c:pt idx="129">
                  <c:v>15.2586891383922</c:v>
                </c:pt>
                <c:pt idx="130">
                  <c:v>15.9176488911815</c:v>
                </c:pt>
                <c:pt idx="131">
                  <c:v>16.2954873493975</c:v>
                </c:pt>
                <c:pt idx="132">
                  <c:v>16.095350245813</c:v>
                </c:pt>
                <c:pt idx="133">
                  <c:v>16.4696148799735</c:v>
                </c:pt>
                <c:pt idx="134">
                  <c:v>16.5987851967624</c:v>
                </c:pt>
                <c:pt idx="135">
                  <c:v>16.6983699346564</c:v>
                </c:pt>
                <c:pt idx="136">
                  <c:v>16.8850199640939</c:v>
                </c:pt>
                <c:pt idx="137">
                  <c:v>17.3288817027372</c:v>
                </c:pt>
                <c:pt idx="138">
                  <c:v>17.0915049931957</c:v>
                </c:pt>
                <c:pt idx="139">
                  <c:v>17.1177612533903</c:v>
                </c:pt>
                <c:pt idx="140">
                  <c:v>17.5492035161627</c:v>
                </c:pt>
                <c:pt idx="141">
                  <c:v>17.4751851174484</c:v>
                </c:pt>
                <c:pt idx="142">
                  <c:v>17.3198632547</c:v>
                </c:pt>
                <c:pt idx="143">
                  <c:v>17.7749204541645</c:v>
                </c:pt>
                <c:pt idx="144">
                  <c:v>18.02843150571</c:v>
                </c:pt>
                <c:pt idx="145">
                  <c:v>18.0172988694282</c:v>
                </c:pt>
                <c:pt idx="146">
                  <c:v>18.1580679990984</c:v>
                </c:pt>
                <c:pt idx="147">
                  <c:v>18.6449971637545</c:v>
                </c:pt>
                <c:pt idx="148">
                  <c:v>18.5460307004167</c:v>
                </c:pt>
                <c:pt idx="149">
                  <c:v>18.6402860321837</c:v>
                </c:pt>
                <c:pt idx="150">
                  <c:v>18.3608079920047</c:v>
                </c:pt>
                <c:pt idx="151">
                  <c:v>18.6413239312093</c:v>
                </c:pt>
                <c:pt idx="152">
                  <c:v>18.9524066756185</c:v>
                </c:pt>
                <c:pt idx="153">
                  <c:v>19.2531821258244</c:v>
                </c:pt>
                <c:pt idx="154">
                  <c:v>19.4310056142598</c:v>
                </c:pt>
                <c:pt idx="155">
                  <c:v>19.8164532305912</c:v>
                </c:pt>
                <c:pt idx="156">
                  <c:v>19.854205089771</c:v>
                </c:pt>
                <c:pt idx="157">
                  <c:v>19.1082911223461</c:v>
                </c:pt>
                <c:pt idx="158">
                  <c:v>20.0594997435145</c:v>
                </c:pt>
                <c:pt idx="159">
                  <c:v>19.3544736739185</c:v>
                </c:pt>
                <c:pt idx="160">
                  <c:v>20.2436460463116</c:v>
                </c:pt>
                <c:pt idx="161">
                  <c:v>19.9474811137246</c:v>
                </c:pt>
                <c:pt idx="162">
                  <c:v>19.6637327017095</c:v>
                </c:pt>
                <c:pt idx="163">
                  <c:v>19.562557882204</c:v>
                </c:pt>
                <c:pt idx="164">
                  <c:v>19.8567667037627</c:v>
                </c:pt>
                <c:pt idx="165">
                  <c:v>20.4304196085561</c:v>
                </c:pt>
                <c:pt idx="166">
                  <c:v>19.7494026594086</c:v>
                </c:pt>
                <c:pt idx="167">
                  <c:v>20.0786360456606</c:v>
                </c:pt>
                <c:pt idx="168">
                  <c:v>19.9032809023888</c:v>
                </c:pt>
                <c:pt idx="169">
                  <c:v>19.9721796899731</c:v>
                </c:pt>
                <c:pt idx="170">
                  <c:v>19.9144874349847</c:v>
                </c:pt>
                <c:pt idx="171">
                  <c:v>20.5881231169931</c:v>
                </c:pt>
                <c:pt idx="172">
                  <c:v>20.0022894639847</c:v>
                </c:pt>
                <c:pt idx="173">
                  <c:v>20.5577032595211</c:v>
                </c:pt>
                <c:pt idx="174">
                  <c:v>20.135368540369</c:v>
                </c:pt>
                <c:pt idx="175">
                  <c:v>20.6292455149923</c:v>
                </c:pt>
                <c:pt idx="176">
                  <c:v>20.4883500907873</c:v>
                </c:pt>
                <c:pt idx="177">
                  <c:v>20.2815318500317</c:v>
                </c:pt>
                <c:pt idx="178">
                  <c:v>20.830504435828</c:v>
                </c:pt>
                <c:pt idx="179">
                  <c:v>20.816783307865</c:v>
                </c:pt>
                <c:pt idx="180">
                  <c:v>20.9306272008707</c:v>
                </c:pt>
                <c:pt idx="181">
                  <c:v>19.9823756763839</c:v>
                </c:pt>
                <c:pt idx="182">
                  <c:v>20.6075910829744</c:v>
                </c:pt>
                <c:pt idx="183">
                  <c:v>19.9552747244847</c:v>
                </c:pt>
                <c:pt idx="184">
                  <c:v>20.0306279207567</c:v>
                </c:pt>
                <c:pt idx="185">
                  <c:v>20.0028666451052</c:v>
                </c:pt>
                <c:pt idx="186">
                  <c:v>20.2306326658048</c:v>
                </c:pt>
                <c:pt idx="187">
                  <c:v>20.0661783298073</c:v>
                </c:pt>
                <c:pt idx="188">
                  <c:v>20.1313644053271</c:v>
                </c:pt>
                <c:pt idx="189">
                  <c:v>19.989116432416</c:v>
                </c:pt>
                <c:pt idx="190">
                  <c:v>20.0764656735998</c:v>
                </c:pt>
                <c:pt idx="191">
                  <c:v>20.0559917056834</c:v>
                </c:pt>
                <c:pt idx="192">
                  <c:v>20.2162459476679</c:v>
                </c:pt>
                <c:pt idx="193">
                  <c:v>20.3006177213988</c:v>
                </c:pt>
                <c:pt idx="194">
                  <c:v>19.7156547276798</c:v>
                </c:pt>
                <c:pt idx="195">
                  <c:v>20.2179576594912</c:v>
                </c:pt>
                <c:pt idx="196">
                  <c:v>20.0384993545964</c:v>
                </c:pt>
                <c:pt idx="197">
                  <c:v>20.0439517837433</c:v>
                </c:pt>
                <c:pt idx="198">
                  <c:v>19.3156478869067</c:v>
                </c:pt>
                <c:pt idx="199">
                  <c:v>19.1103095790588</c:v>
                </c:pt>
                <c:pt idx="200">
                  <c:v>19.5624796160871</c:v>
                </c:pt>
                <c:pt idx="201">
                  <c:v>19.5568038038808</c:v>
                </c:pt>
                <c:pt idx="202">
                  <c:v>18.8658847381003</c:v>
                </c:pt>
                <c:pt idx="203">
                  <c:v>18.7450311023975</c:v>
                </c:pt>
                <c:pt idx="204">
                  <c:v>19.1379369321106</c:v>
                </c:pt>
                <c:pt idx="205">
                  <c:v>19.2392193352218</c:v>
                </c:pt>
                <c:pt idx="206">
                  <c:v>19.1244697580352</c:v>
                </c:pt>
                <c:pt idx="207">
                  <c:v>18.2782894001472</c:v>
                </c:pt>
                <c:pt idx="208">
                  <c:v>18.7951838497193</c:v>
                </c:pt>
                <c:pt idx="209">
                  <c:v>18.8389433129706</c:v>
                </c:pt>
                <c:pt idx="210">
                  <c:v>18.2546671709532</c:v>
                </c:pt>
                <c:pt idx="211">
                  <c:v>17.7366780691841</c:v>
                </c:pt>
                <c:pt idx="212">
                  <c:v>17.7670703506727</c:v>
                </c:pt>
                <c:pt idx="213">
                  <c:v>18.1137473956525</c:v>
                </c:pt>
                <c:pt idx="214">
                  <c:v>17.2747950727523</c:v>
                </c:pt>
                <c:pt idx="215">
                  <c:v>17.5076220530622</c:v>
                </c:pt>
                <c:pt idx="216">
                  <c:v>17.4685297272665</c:v>
                </c:pt>
                <c:pt idx="217">
                  <c:v>17.7238232110735</c:v>
                </c:pt>
                <c:pt idx="218">
                  <c:v>16.8170941444785</c:v>
                </c:pt>
                <c:pt idx="219">
                  <c:v>16.559273771274</c:v>
                </c:pt>
                <c:pt idx="220">
                  <c:v>16.920524224926</c:v>
                </c:pt>
                <c:pt idx="221">
                  <c:v>16.2107369091606</c:v>
                </c:pt>
                <c:pt idx="222">
                  <c:v>16.9105545471862</c:v>
                </c:pt>
                <c:pt idx="223">
                  <c:v>15.9968955420111</c:v>
                </c:pt>
                <c:pt idx="224">
                  <c:v>16.1732160765091</c:v>
                </c:pt>
                <c:pt idx="225">
                  <c:v>16.1987332931947</c:v>
                </c:pt>
                <c:pt idx="226">
                  <c:v>16.0241934751298</c:v>
                </c:pt>
                <c:pt idx="227">
                  <c:v>15.4922590936117</c:v>
                </c:pt>
                <c:pt idx="228">
                  <c:v>15.570064346014</c:v>
                </c:pt>
                <c:pt idx="229">
                  <c:v>15.5276536359936</c:v>
                </c:pt>
                <c:pt idx="230">
                  <c:v>15.3138818629116</c:v>
                </c:pt>
                <c:pt idx="231">
                  <c:v>14.4247163752596</c:v>
                </c:pt>
                <c:pt idx="232">
                  <c:v>14.5523826660366</c:v>
                </c:pt>
                <c:pt idx="233">
                  <c:v>14.5822052647976</c:v>
                </c:pt>
                <c:pt idx="234">
                  <c:v>13.7815042139312</c:v>
                </c:pt>
                <c:pt idx="235">
                  <c:v>14.1209750754275</c:v>
                </c:pt>
                <c:pt idx="236">
                  <c:v>13.6341855292357</c:v>
                </c:pt>
                <c:pt idx="237">
                  <c:v>13.524009690038</c:v>
                </c:pt>
                <c:pt idx="238">
                  <c:v>12.9810699787495</c:v>
                </c:pt>
                <c:pt idx="239">
                  <c:v>12.5828273873553</c:v>
                </c:pt>
                <c:pt idx="240">
                  <c:v>12.5713989890546</c:v>
                </c:pt>
                <c:pt idx="241">
                  <c:v>12.9635014811674</c:v>
                </c:pt>
                <c:pt idx="242">
                  <c:v>12.287908307323</c:v>
                </c:pt>
                <c:pt idx="243">
                  <c:v>11.8558555202762</c:v>
                </c:pt>
                <c:pt idx="244">
                  <c:v>12.1164046075506</c:v>
                </c:pt>
                <c:pt idx="245">
                  <c:v>11.8907697397012</c:v>
                </c:pt>
                <c:pt idx="246">
                  <c:v>10.9032476900116</c:v>
                </c:pt>
                <c:pt idx="247">
                  <c:v>11.5235417416279</c:v>
                </c:pt>
                <c:pt idx="248">
                  <c:v>11.2016609091894</c:v>
                </c:pt>
                <c:pt idx="249">
                  <c:v>10.4859899686048</c:v>
                </c:pt>
                <c:pt idx="250">
                  <c:v>10.5876735916281</c:v>
                </c:pt>
                <c:pt idx="251">
                  <c:v>9.97026998729698</c:v>
                </c:pt>
                <c:pt idx="252">
                  <c:v>10.357890116581</c:v>
                </c:pt>
                <c:pt idx="253">
                  <c:v>9.46254836316378</c:v>
                </c:pt>
                <c:pt idx="254">
                  <c:v>9.100878956510959</c:v>
                </c:pt>
                <c:pt idx="255">
                  <c:v>9.42741150995498</c:v>
                </c:pt>
                <c:pt idx="256">
                  <c:v>8.90853404955628</c:v>
                </c:pt>
                <c:pt idx="257">
                  <c:v>8.83298223348508</c:v>
                </c:pt>
                <c:pt idx="258">
                  <c:v>8.89330945413864</c:v>
                </c:pt>
                <c:pt idx="259">
                  <c:v>7.98608958370524</c:v>
                </c:pt>
                <c:pt idx="260">
                  <c:v>7.49503804169365</c:v>
                </c:pt>
                <c:pt idx="261">
                  <c:v>7.95483353629166</c:v>
                </c:pt>
                <c:pt idx="262">
                  <c:v>7.27298110650513</c:v>
                </c:pt>
                <c:pt idx="263">
                  <c:v>7.23630999212946</c:v>
                </c:pt>
                <c:pt idx="264">
                  <c:v>6.57767149543891</c:v>
                </c:pt>
                <c:pt idx="265">
                  <c:v>6.21396474636235</c:v>
                </c:pt>
                <c:pt idx="266">
                  <c:v>6.03308265429706</c:v>
                </c:pt>
                <c:pt idx="267">
                  <c:v>6.44840937049472</c:v>
                </c:pt>
                <c:pt idx="268">
                  <c:v>5.66441944176052</c:v>
                </c:pt>
                <c:pt idx="269">
                  <c:v>5.4891688060944</c:v>
                </c:pt>
                <c:pt idx="270">
                  <c:v>5.49782368226567</c:v>
                </c:pt>
                <c:pt idx="271">
                  <c:v>5.40628099307711</c:v>
                </c:pt>
                <c:pt idx="272">
                  <c:v>5.09713423711052</c:v>
                </c:pt>
                <c:pt idx="273">
                  <c:v>4.44719940227253</c:v>
                </c:pt>
                <c:pt idx="274">
                  <c:v>4.00531683248383</c:v>
                </c:pt>
                <c:pt idx="275">
                  <c:v>4.20473762632953</c:v>
                </c:pt>
                <c:pt idx="276">
                  <c:v>3.30504991787592</c:v>
                </c:pt>
                <c:pt idx="277">
                  <c:v>3.32804457959449</c:v>
                </c:pt>
                <c:pt idx="278">
                  <c:v>3.4280485921383</c:v>
                </c:pt>
                <c:pt idx="279">
                  <c:v>3.12646893439951</c:v>
                </c:pt>
                <c:pt idx="280">
                  <c:v>2.60536052905469</c:v>
                </c:pt>
                <c:pt idx="281">
                  <c:v>3.01550551873163</c:v>
                </c:pt>
                <c:pt idx="282">
                  <c:v>1.89715415307148</c:v>
                </c:pt>
                <c:pt idx="283">
                  <c:v>2.25811529007349</c:v>
                </c:pt>
                <c:pt idx="284">
                  <c:v>1.42820585657745</c:v>
                </c:pt>
                <c:pt idx="285">
                  <c:v>1.45669158934649</c:v>
                </c:pt>
                <c:pt idx="286">
                  <c:v>1.60592149164019</c:v>
                </c:pt>
                <c:pt idx="287">
                  <c:v>0.88647428094698</c:v>
                </c:pt>
                <c:pt idx="288">
                  <c:v>0.35701478841214</c:v>
                </c:pt>
                <c:pt idx="289">
                  <c:v>0.593312715679319</c:v>
                </c:pt>
                <c:pt idx="290">
                  <c:v>0.0673986488393039</c:v>
                </c:pt>
                <c:pt idx="291">
                  <c:v>-0.315852833722439</c:v>
                </c:pt>
                <c:pt idx="292">
                  <c:v>0.0119857308591067</c:v>
                </c:pt>
                <c:pt idx="293">
                  <c:v>-0.439840436560192</c:v>
                </c:pt>
                <c:pt idx="294">
                  <c:v>-0.979349392998739</c:v>
                </c:pt>
                <c:pt idx="295">
                  <c:v>-1.29534545231906</c:v>
                </c:pt>
                <c:pt idx="296">
                  <c:v>-1.4275745711851</c:v>
                </c:pt>
                <c:pt idx="297">
                  <c:v>-1.72504743276342</c:v>
                </c:pt>
                <c:pt idx="298">
                  <c:v>-1.76460612973131</c:v>
                </c:pt>
                <c:pt idx="299">
                  <c:v>-1.36435163135736</c:v>
                </c:pt>
                <c:pt idx="300">
                  <c:v>-2.00709995280833</c:v>
                </c:pt>
                <c:pt idx="301">
                  <c:v>-2.51364460074852</c:v>
                </c:pt>
                <c:pt idx="302">
                  <c:v>-2.5438540050951</c:v>
                </c:pt>
                <c:pt idx="303">
                  <c:v>-2.52947744154096</c:v>
                </c:pt>
                <c:pt idx="304">
                  <c:v>-2.86587506838456</c:v>
                </c:pt>
                <c:pt idx="305">
                  <c:v>-3.01702871704581</c:v>
                </c:pt>
                <c:pt idx="306">
                  <c:v>-2.9729047885143</c:v>
                </c:pt>
                <c:pt idx="307">
                  <c:v>-3.66268162713229</c:v>
                </c:pt>
                <c:pt idx="308">
                  <c:v>-3.49908024171699</c:v>
                </c:pt>
                <c:pt idx="309">
                  <c:v>-4.29325694726247</c:v>
                </c:pt>
                <c:pt idx="310">
                  <c:v>-4.59094758931033</c:v>
                </c:pt>
                <c:pt idx="311">
                  <c:v>-4.50562287941852</c:v>
                </c:pt>
                <c:pt idx="312">
                  <c:v>-4.22149447683557</c:v>
                </c:pt>
                <c:pt idx="313">
                  <c:v>-4.85148959802579</c:v>
                </c:pt>
                <c:pt idx="314">
                  <c:v>-4.44376762684783</c:v>
                </c:pt>
                <c:pt idx="315">
                  <c:v>-4.99530266361119</c:v>
                </c:pt>
                <c:pt idx="316">
                  <c:v>-5.44349259109326</c:v>
                </c:pt>
                <c:pt idx="317">
                  <c:v>-5.03165767781122</c:v>
                </c:pt>
                <c:pt idx="318">
                  <c:v>-5.235881770987</c:v>
                </c:pt>
                <c:pt idx="319">
                  <c:v>-5.45496573445637</c:v>
                </c:pt>
                <c:pt idx="320">
                  <c:v>-6.21689589331542</c:v>
                </c:pt>
                <c:pt idx="321">
                  <c:v>-6.35280802338533</c:v>
                </c:pt>
                <c:pt idx="322">
                  <c:v>-6.01952364723151</c:v>
                </c:pt>
                <c:pt idx="323">
                  <c:v>-6.25574592502026</c:v>
                </c:pt>
                <c:pt idx="324">
                  <c:v>-6.61875681362352</c:v>
                </c:pt>
                <c:pt idx="325">
                  <c:v>-6.29413944776771</c:v>
                </c:pt>
                <c:pt idx="326">
                  <c:v>-6.93255087017107</c:v>
                </c:pt>
                <c:pt idx="327">
                  <c:v>-6.55703504632828</c:v>
                </c:pt>
                <c:pt idx="328">
                  <c:v>-7.20087072973011</c:v>
                </c:pt>
                <c:pt idx="329">
                  <c:v>-7.32374399283509</c:v>
                </c:pt>
                <c:pt idx="330">
                  <c:v>-7.19037157573919</c:v>
                </c:pt>
                <c:pt idx="331">
                  <c:v>-7.69916695773541</c:v>
                </c:pt>
                <c:pt idx="332">
                  <c:v>-7.75822113336938</c:v>
                </c:pt>
                <c:pt idx="333">
                  <c:v>-8.19894053108909</c:v>
                </c:pt>
                <c:pt idx="334">
                  <c:v>-7.689651778892799</c:v>
                </c:pt>
                <c:pt idx="335">
                  <c:v>-7.99529980146927</c:v>
                </c:pt>
                <c:pt idx="336">
                  <c:v>-8.020260485162771</c:v>
                </c:pt>
                <c:pt idx="337">
                  <c:v>-7.9751489806695</c:v>
                </c:pt>
                <c:pt idx="338">
                  <c:v>-8.65298746193127</c:v>
                </c:pt>
                <c:pt idx="339">
                  <c:v>-8.111662596356179</c:v>
                </c:pt>
                <c:pt idx="340">
                  <c:v>-8.15680263073897</c:v>
                </c:pt>
                <c:pt idx="341">
                  <c:v>-8.85732311201893</c:v>
                </c:pt>
                <c:pt idx="342">
                  <c:v>-8.5070919304016</c:v>
                </c:pt>
                <c:pt idx="343">
                  <c:v>-8.97291704194501</c:v>
                </c:pt>
                <c:pt idx="344">
                  <c:v>-9.11484171523165</c:v>
                </c:pt>
                <c:pt idx="345">
                  <c:v>-9.288145114402679</c:v>
                </c:pt>
                <c:pt idx="346">
                  <c:v>-8.86101389890473</c:v>
                </c:pt>
                <c:pt idx="347">
                  <c:v>-9.05148880705495</c:v>
                </c:pt>
                <c:pt idx="348">
                  <c:v>-8.81621684254145</c:v>
                </c:pt>
                <c:pt idx="349">
                  <c:v>-9.43161024999325</c:v>
                </c:pt>
                <c:pt idx="350">
                  <c:v>-9.57210699716469</c:v>
                </c:pt>
                <c:pt idx="351">
                  <c:v>-9.36199662997341</c:v>
                </c:pt>
                <c:pt idx="352">
                  <c:v>-9.35806463779028</c:v>
                </c:pt>
                <c:pt idx="353">
                  <c:v>-9.08463989561224</c:v>
                </c:pt>
                <c:pt idx="354">
                  <c:v>-9.7709440734177</c:v>
                </c:pt>
                <c:pt idx="355">
                  <c:v>-9.877559140951821</c:v>
                </c:pt>
                <c:pt idx="356">
                  <c:v>-9.32430383984783</c:v>
                </c:pt>
                <c:pt idx="357">
                  <c:v>-9.94118766407211</c:v>
                </c:pt>
                <c:pt idx="358">
                  <c:v>-9.84810948975004</c:v>
                </c:pt>
                <c:pt idx="359">
                  <c:v>-9.29933721148515</c:v>
                </c:pt>
                <c:pt idx="360">
                  <c:v>-9.4833595494659</c:v>
                </c:pt>
                <c:pt idx="361">
                  <c:v>-9.45715724453538</c:v>
                </c:pt>
                <c:pt idx="362">
                  <c:v>-9.18751256722686</c:v>
                </c:pt>
                <c:pt idx="363">
                  <c:v>-9.1941228205757</c:v>
                </c:pt>
                <c:pt idx="364">
                  <c:v>-9.47331332607073</c:v>
                </c:pt>
                <c:pt idx="365">
                  <c:v>-9.681482448936521</c:v>
                </c:pt>
                <c:pt idx="366">
                  <c:v>-9.81695124724678</c:v>
                </c:pt>
                <c:pt idx="367">
                  <c:v>-9.02409406800184</c:v>
                </c:pt>
                <c:pt idx="368">
                  <c:v>-8.91006011706958</c:v>
                </c:pt>
                <c:pt idx="369">
                  <c:v>-8.90307070674055</c:v>
                </c:pt>
                <c:pt idx="370">
                  <c:v>-9.16831772775236</c:v>
                </c:pt>
                <c:pt idx="371">
                  <c:v>-9.67231707941167</c:v>
                </c:pt>
                <c:pt idx="372">
                  <c:v>-9.64028591972015</c:v>
                </c:pt>
                <c:pt idx="373">
                  <c:v>-9.48026953127614</c:v>
                </c:pt>
                <c:pt idx="374">
                  <c:v>-9.57441435781095</c:v>
                </c:pt>
                <c:pt idx="375">
                  <c:v>-8.82021916084905</c:v>
                </c:pt>
                <c:pt idx="376">
                  <c:v>-9.33574006455495</c:v>
                </c:pt>
                <c:pt idx="377">
                  <c:v>-8.77442475696139</c:v>
                </c:pt>
                <c:pt idx="378">
                  <c:v>-8.54668661578065</c:v>
                </c:pt>
                <c:pt idx="379">
                  <c:v>-8.69221542426874</c:v>
                </c:pt>
                <c:pt idx="380">
                  <c:v>-8.79876391144708</c:v>
                </c:pt>
                <c:pt idx="381">
                  <c:v>-8.26810029684226</c:v>
                </c:pt>
                <c:pt idx="382">
                  <c:v>-8.694139081701071</c:v>
                </c:pt>
                <c:pt idx="383">
                  <c:v>-8.58483210080138</c:v>
                </c:pt>
                <c:pt idx="384">
                  <c:v>-8.02029047800818</c:v>
                </c:pt>
                <c:pt idx="385">
                  <c:v>-8.1985083038343</c:v>
                </c:pt>
                <c:pt idx="386">
                  <c:v>-8.3341621096231</c:v>
                </c:pt>
                <c:pt idx="387">
                  <c:v>-7.75156887909268</c:v>
                </c:pt>
                <c:pt idx="388">
                  <c:v>-8.20598438655724</c:v>
                </c:pt>
                <c:pt idx="389">
                  <c:v>-7.3287875740264</c:v>
                </c:pt>
                <c:pt idx="390">
                  <c:v>-7.90464155771444</c:v>
                </c:pt>
                <c:pt idx="391">
                  <c:v>-7.9163687538762</c:v>
                </c:pt>
                <c:pt idx="392">
                  <c:v>-7.79553619443916</c:v>
                </c:pt>
                <c:pt idx="393">
                  <c:v>-6.96513293459092</c:v>
                </c:pt>
                <c:pt idx="394">
                  <c:v>-6.77868084774836</c:v>
                </c:pt>
                <c:pt idx="395">
                  <c:v>-6.71387304866231</c:v>
                </c:pt>
                <c:pt idx="396">
                  <c:v>-6.55030002880875</c:v>
                </c:pt>
                <c:pt idx="397">
                  <c:v>-6.19795677926542</c:v>
                </c:pt>
                <c:pt idx="398">
                  <c:v>-6.53972672158361</c:v>
                </c:pt>
                <c:pt idx="399">
                  <c:v>-6.06259743813143</c:v>
                </c:pt>
                <c:pt idx="400">
                  <c:v>-6.26695679448892</c:v>
                </c:pt>
                <c:pt idx="401">
                  <c:v>-5.58226201326839</c:v>
                </c:pt>
                <c:pt idx="402">
                  <c:v>-6.35772926706883</c:v>
                </c:pt>
                <c:pt idx="403">
                  <c:v>-5.20746152147558</c:v>
                </c:pt>
                <c:pt idx="404">
                  <c:v>-5.4449055478927</c:v>
                </c:pt>
                <c:pt idx="405">
                  <c:v>-5.49173546558793</c:v>
                </c:pt>
                <c:pt idx="406">
                  <c:v>-5.10059766233149</c:v>
                </c:pt>
                <c:pt idx="407">
                  <c:v>-5.17505248312022</c:v>
                </c:pt>
                <c:pt idx="408">
                  <c:v>-5.12939691295398</c:v>
                </c:pt>
                <c:pt idx="409">
                  <c:v>-4.43379730383908</c:v>
                </c:pt>
                <c:pt idx="410">
                  <c:v>-4.2224420931344</c:v>
                </c:pt>
                <c:pt idx="411">
                  <c:v>-3.91889124807906</c:v>
                </c:pt>
                <c:pt idx="412">
                  <c:v>-4.16445423882734</c:v>
                </c:pt>
                <c:pt idx="413">
                  <c:v>-4.06196307867348</c:v>
                </c:pt>
                <c:pt idx="414">
                  <c:v>-3.76323420449806</c:v>
                </c:pt>
                <c:pt idx="415">
                  <c:v>-3.57310580732173</c:v>
                </c:pt>
                <c:pt idx="416">
                  <c:v>-2.76511590048755</c:v>
                </c:pt>
                <c:pt idx="417">
                  <c:v>-2.72481622871164</c:v>
                </c:pt>
                <c:pt idx="418">
                  <c:v>-2.97842418518381</c:v>
                </c:pt>
                <c:pt idx="419">
                  <c:v>-2.4438075093007</c:v>
                </c:pt>
                <c:pt idx="420">
                  <c:v>-2.06489720305728</c:v>
                </c:pt>
                <c:pt idx="421">
                  <c:v>-1.76339293231805</c:v>
                </c:pt>
                <c:pt idx="422">
                  <c:v>-1.48392792151909</c:v>
                </c:pt>
                <c:pt idx="423">
                  <c:v>-1.56437719835341</c:v>
                </c:pt>
                <c:pt idx="424">
                  <c:v>-1.8636017463315</c:v>
                </c:pt>
                <c:pt idx="425">
                  <c:v>-1.48409391895348</c:v>
                </c:pt>
                <c:pt idx="426">
                  <c:v>-0.600742217386321</c:v>
                </c:pt>
                <c:pt idx="427">
                  <c:v>-0.822029024508041</c:v>
                </c:pt>
                <c:pt idx="428">
                  <c:v>-0.339285961850582</c:v>
                </c:pt>
                <c:pt idx="429">
                  <c:v>0.0205195674792353</c:v>
                </c:pt>
                <c:pt idx="430">
                  <c:v>-0.27584173322533</c:v>
                </c:pt>
                <c:pt idx="431">
                  <c:v>0.271571879740579</c:v>
                </c:pt>
                <c:pt idx="432">
                  <c:v>0.189171741237665</c:v>
                </c:pt>
                <c:pt idx="433">
                  <c:v>0.2104324486333</c:v>
                </c:pt>
                <c:pt idx="434">
                  <c:v>1.21551372109237</c:v>
                </c:pt>
                <c:pt idx="435">
                  <c:v>0.717410809326532</c:v>
                </c:pt>
                <c:pt idx="436">
                  <c:v>1.33665972363787</c:v>
                </c:pt>
                <c:pt idx="437">
                  <c:v>1.44527718582618</c:v>
                </c:pt>
                <c:pt idx="438">
                  <c:v>1.64726286668589</c:v>
                </c:pt>
                <c:pt idx="439">
                  <c:v>2.35668832998238</c:v>
                </c:pt>
                <c:pt idx="440">
                  <c:v>2.86149337826465</c:v>
                </c:pt>
                <c:pt idx="441">
                  <c:v>2.20690102493145</c:v>
                </c:pt>
                <c:pt idx="442">
                  <c:v>3.20049855738375</c:v>
                </c:pt>
                <c:pt idx="443">
                  <c:v>3.50857744344251</c:v>
                </c:pt>
                <c:pt idx="444">
                  <c:v>3.87221578300032</c:v>
                </c:pt>
                <c:pt idx="445">
                  <c:v>4.19510415719272</c:v>
                </c:pt>
                <c:pt idx="446">
                  <c:v>3.59703438811673</c:v>
                </c:pt>
                <c:pt idx="447">
                  <c:v>4.25323258270701</c:v>
                </c:pt>
                <c:pt idx="448">
                  <c:v>4.81370461852789</c:v>
                </c:pt>
                <c:pt idx="449">
                  <c:v>4.88651836535025</c:v>
                </c:pt>
                <c:pt idx="450">
                  <c:v>5.4613940939358</c:v>
                </c:pt>
                <c:pt idx="451">
                  <c:v>5.7125441838955</c:v>
                </c:pt>
                <c:pt idx="452">
                  <c:v>5.99042660213418</c:v>
                </c:pt>
                <c:pt idx="453">
                  <c:v>5.34936203262598</c:v>
                </c:pt>
                <c:pt idx="454">
                  <c:v>5.9776655571919</c:v>
                </c:pt>
                <c:pt idx="455">
                  <c:v>6.11892357331826</c:v>
                </c:pt>
                <c:pt idx="456">
                  <c:v>6.18985206647994</c:v>
                </c:pt>
                <c:pt idx="457">
                  <c:v>6.44778867954854</c:v>
                </c:pt>
                <c:pt idx="458">
                  <c:v>7.3761655803383</c:v>
                </c:pt>
                <c:pt idx="459">
                  <c:v>7.35153128565306</c:v>
                </c:pt>
                <c:pt idx="460">
                  <c:v>8.027031782585331</c:v>
                </c:pt>
                <c:pt idx="461">
                  <c:v>8.32650550826117</c:v>
                </c:pt>
                <c:pt idx="462">
                  <c:v>8.00275738220898</c:v>
                </c:pt>
                <c:pt idx="463">
                  <c:v>8.21798052891874</c:v>
                </c:pt>
                <c:pt idx="464">
                  <c:v>8.32673262753374</c:v>
                </c:pt>
                <c:pt idx="465">
                  <c:v>8.79807681631462</c:v>
                </c:pt>
                <c:pt idx="466">
                  <c:v>8.86944133392892</c:v>
                </c:pt>
                <c:pt idx="467">
                  <c:v>9.31242261738107</c:v>
                </c:pt>
                <c:pt idx="468">
                  <c:v>9.53519605486305</c:v>
                </c:pt>
                <c:pt idx="469">
                  <c:v>9.60966306708873</c:v>
                </c:pt>
                <c:pt idx="470">
                  <c:v>9.730214036592191</c:v>
                </c:pt>
                <c:pt idx="471">
                  <c:v>10.260825800235</c:v>
                </c:pt>
                <c:pt idx="472">
                  <c:v>10.59212107651</c:v>
                </c:pt>
                <c:pt idx="473">
                  <c:v>10.6517414314368</c:v>
                </c:pt>
                <c:pt idx="474">
                  <c:v>11.2526833594298</c:v>
                </c:pt>
                <c:pt idx="475">
                  <c:v>11.2500158356551</c:v>
                </c:pt>
                <c:pt idx="476">
                  <c:v>11.4797924536762</c:v>
                </c:pt>
                <c:pt idx="477">
                  <c:v>12.0725689326338</c:v>
                </c:pt>
                <c:pt idx="478">
                  <c:v>12.3286570651593</c:v>
                </c:pt>
                <c:pt idx="479">
                  <c:v>12.4968386552871</c:v>
                </c:pt>
                <c:pt idx="480">
                  <c:v>12.7636086411239</c:v>
                </c:pt>
                <c:pt idx="481">
                  <c:v>12.7031801998886</c:v>
                </c:pt>
                <c:pt idx="482">
                  <c:v>12.9825206343256</c:v>
                </c:pt>
                <c:pt idx="483">
                  <c:v>13.2813135340822</c:v>
                </c:pt>
                <c:pt idx="484">
                  <c:v>12.9695110174477</c:v>
                </c:pt>
                <c:pt idx="485">
                  <c:v>13.3358235896356</c:v>
                </c:pt>
                <c:pt idx="486">
                  <c:v>13.9221008198095</c:v>
                </c:pt>
                <c:pt idx="487">
                  <c:v>13.8251025465681</c:v>
                </c:pt>
                <c:pt idx="488">
                  <c:v>14.4983524010251</c:v>
                </c:pt>
                <c:pt idx="489">
                  <c:v>14.2072688021988</c:v>
                </c:pt>
                <c:pt idx="490">
                  <c:v>14.1855517989334</c:v>
                </c:pt>
                <c:pt idx="491">
                  <c:v>14.6459028863973</c:v>
                </c:pt>
                <c:pt idx="492">
                  <c:v>15.1062312865943</c:v>
                </c:pt>
                <c:pt idx="493">
                  <c:v>15.7166361537342</c:v>
                </c:pt>
                <c:pt idx="494">
                  <c:v>15.6314933520293</c:v>
                </c:pt>
                <c:pt idx="495">
                  <c:v>15.8521108591296</c:v>
                </c:pt>
                <c:pt idx="496">
                  <c:v>15.8821164092553</c:v>
                </c:pt>
                <c:pt idx="497">
                  <c:v>16.0422403728777</c:v>
                </c:pt>
                <c:pt idx="498">
                  <c:v>16.5672950332565</c:v>
                </c:pt>
                <c:pt idx="499">
                  <c:v>16.2641863457946</c:v>
                </c:pt>
                <c:pt idx="500">
                  <c:v>16.5054500755307</c:v>
                </c:pt>
                <c:pt idx="501">
                  <c:v>16.4286501489174</c:v>
                </c:pt>
                <c:pt idx="502">
                  <c:v>17.1473750652008</c:v>
                </c:pt>
                <c:pt idx="503">
                  <c:v>17.1031157556562</c:v>
                </c:pt>
                <c:pt idx="504">
                  <c:v>17.076709327948</c:v>
                </c:pt>
                <c:pt idx="505">
                  <c:v>17.5797436444018</c:v>
                </c:pt>
                <c:pt idx="506">
                  <c:v>17.1438731423607</c:v>
                </c:pt>
                <c:pt idx="507">
                  <c:v>17.1936000758862</c:v>
                </c:pt>
                <c:pt idx="508">
                  <c:v>17.9330187860239</c:v>
                </c:pt>
                <c:pt idx="509">
                  <c:v>18.1399648300586</c:v>
                </c:pt>
                <c:pt idx="510">
                  <c:v>18.2021689241345</c:v>
                </c:pt>
                <c:pt idx="511">
                  <c:v>18.6697476146963</c:v>
                </c:pt>
                <c:pt idx="512">
                  <c:v>18.5296546647404</c:v>
                </c:pt>
                <c:pt idx="513">
                  <c:v>18.5492416055974</c:v>
                </c:pt>
                <c:pt idx="514">
                  <c:v>18.409476078643</c:v>
                </c:pt>
                <c:pt idx="515">
                  <c:v>18.3232999248192</c:v>
                </c:pt>
                <c:pt idx="516">
                  <c:v>19.1224224272765</c:v>
                </c:pt>
                <c:pt idx="517">
                  <c:v>18.669139043757</c:v>
                </c:pt>
                <c:pt idx="518">
                  <c:v>18.8956182354321</c:v>
                </c:pt>
                <c:pt idx="519">
                  <c:v>18.9809877707333</c:v>
                </c:pt>
                <c:pt idx="520">
                  <c:v>19.3709293809864</c:v>
                </c:pt>
                <c:pt idx="521">
                  <c:v>19.4632786871644</c:v>
                </c:pt>
                <c:pt idx="522">
                  <c:v>19.8041748100062</c:v>
                </c:pt>
                <c:pt idx="523">
                  <c:v>19.9755653259999</c:v>
                </c:pt>
                <c:pt idx="524">
                  <c:v>19.9792185452603</c:v>
                </c:pt>
                <c:pt idx="525">
                  <c:v>20.2426188149355</c:v>
                </c:pt>
                <c:pt idx="526">
                  <c:v>19.5309425581453</c:v>
                </c:pt>
                <c:pt idx="527">
                  <c:v>20.3541045454034</c:v>
                </c:pt>
                <c:pt idx="528">
                  <c:v>19.5374145967666</c:v>
                </c:pt>
                <c:pt idx="529">
                  <c:v>19.7973713739417</c:v>
                </c:pt>
                <c:pt idx="530">
                  <c:v>19.6257298147577</c:v>
                </c:pt>
                <c:pt idx="531">
                  <c:v>20.3442863195207</c:v>
                </c:pt>
                <c:pt idx="532">
                  <c:v>20.628976180239</c:v>
                </c:pt>
                <c:pt idx="533">
                  <c:v>20.3436863395914</c:v>
                </c:pt>
                <c:pt idx="534">
                  <c:v>19.9694613499675</c:v>
                </c:pt>
                <c:pt idx="535">
                  <c:v>20.3547078170943</c:v>
                </c:pt>
                <c:pt idx="536">
                  <c:v>20.4540125163737</c:v>
                </c:pt>
                <c:pt idx="537">
                  <c:v>20.1040795426451</c:v>
                </c:pt>
                <c:pt idx="538">
                  <c:v>20.2651124834259</c:v>
                </c:pt>
                <c:pt idx="539">
                  <c:v>20.6776342999832</c:v>
                </c:pt>
                <c:pt idx="540">
                  <c:v>20.530773158825</c:v>
                </c:pt>
                <c:pt idx="541">
                  <c:v>20.1319354246215</c:v>
                </c:pt>
                <c:pt idx="542">
                  <c:v>20.3773847208773</c:v>
                </c:pt>
                <c:pt idx="543">
                  <c:v>20.3965139423037</c:v>
                </c:pt>
                <c:pt idx="544">
                  <c:v>20.5751651210758</c:v>
                </c:pt>
                <c:pt idx="545">
                  <c:v>20.0118592998283</c:v>
                </c:pt>
                <c:pt idx="546">
                  <c:v>20.5596296413132</c:v>
                </c:pt>
                <c:pt idx="547">
                  <c:v>20.8993979511492</c:v>
                </c:pt>
                <c:pt idx="548">
                  <c:v>20.0547918119471</c:v>
                </c:pt>
                <c:pt idx="549">
                  <c:v>20.6563565727984</c:v>
                </c:pt>
                <c:pt idx="550">
                  <c:v>20.8665950188064</c:v>
                </c:pt>
                <c:pt idx="551">
                  <c:v>20.4724091606478</c:v>
                </c:pt>
                <c:pt idx="552">
                  <c:v>20.5462362413995</c:v>
                </c:pt>
                <c:pt idx="553">
                  <c:v>20.0879765293594</c:v>
                </c:pt>
                <c:pt idx="554">
                  <c:v>20.1985189910942</c:v>
                </c:pt>
                <c:pt idx="555">
                  <c:v>19.7374299726382</c:v>
                </c:pt>
                <c:pt idx="556">
                  <c:v>20.0203054404251</c:v>
                </c:pt>
                <c:pt idx="557">
                  <c:v>19.9378850387706</c:v>
                </c:pt>
                <c:pt idx="558">
                  <c:v>19.8006488036914</c:v>
                </c:pt>
                <c:pt idx="559">
                  <c:v>20.2623730399502</c:v>
                </c:pt>
                <c:pt idx="560">
                  <c:v>19.8245033936338</c:v>
                </c:pt>
                <c:pt idx="561">
                  <c:v>20.1046634947378</c:v>
                </c:pt>
                <c:pt idx="562">
                  <c:v>20.0080227698536</c:v>
                </c:pt>
                <c:pt idx="563">
                  <c:v>19.4164135127183</c:v>
                </c:pt>
                <c:pt idx="564">
                  <c:v>19.1131826349282</c:v>
                </c:pt>
                <c:pt idx="565">
                  <c:v>19.0070600821965</c:v>
                </c:pt>
                <c:pt idx="566">
                  <c:v>19.4927736339459</c:v>
                </c:pt>
                <c:pt idx="567">
                  <c:v>19.1785526065642</c:v>
                </c:pt>
                <c:pt idx="568">
                  <c:v>19.554738717996</c:v>
                </c:pt>
                <c:pt idx="569">
                  <c:v>18.9574240434168</c:v>
                </c:pt>
                <c:pt idx="570">
                  <c:v>18.5810450523836</c:v>
                </c:pt>
                <c:pt idx="571">
                  <c:v>18.8498908477694</c:v>
                </c:pt>
                <c:pt idx="572">
                  <c:v>19.1259438029641</c:v>
                </c:pt>
                <c:pt idx="573">
                  <c:v>18.7248602093086</c:v>
                </c:pt>
                <c:pt idx="574">
                  <c:v>18.3297441783106</c:v>
                </c:pt>
                <c:pt idx="575">
                  <c:v>18.0614259258967</c:v>
                </c:pt>
                <c:pt idx="576">
                  <c:v>18.513902552796</c:v>
                </c:pt>
                <c:pt idx="577">
                  <c:v>18.470848270545</c:v>
                </c:pt>
                <c:pt idx="578">
                  <c:v>17.7588821731119</c:v>
                </c:pt>
                <c:pt idx="579">
                  <c:v>17.3015836416367</c:v>
                </c:pt>
                <c:pt idx="580">
                  <c:v>17.2646810588814</c:v>
                </c:pt>
                <c:pt idx="581">
                  <c:v>17.5040622554391</c:v>
                </c:pt>
                <c:pt idx="582">
                  <c:v>16.9558804047778</c:v>
                </c:pt>
                <c:pt idx="583">
                  <c:v>16.8996367584403</c:v>
                </c:pt>
                <c:pt idx="584">
                  <c:v>16.9046057819845</c:v>
                </c:pt>
                <c:pt idx="585">
                  <c:v>16.6212815980445</c:v>
                </c:pt>
                <c:pt idx="586">
                  <c:v>16.4204915359153</c:v>
                </c:pt>
                <c:pt idx="587">
                  <c:v>16.386972202582</c:v>
                </c:pt>
                <c:pt idx="588">
                  <c:v>15.9844464236615</c:v>
                </c:pt>
                <c:pt idx="589">
                  <c:v>15.5946123939667</c:v>
                </c:pt>
                <c:pt idx="590">
                  <c:v>16.04049147637</c:v>
                </c:pt>
                <c:pt idx="591">
                  <c:v>15.3529428252462</c:v>
                </c:pt>
                <c:pt idx="592">
                  <c:v>15.805882361706</c:v>
                </c:pt>
                <c:pt idx="593">
                  <c:v>15.2179158617306</c:v>
                </c:pt>
                <c:pt idx="594">
                  <c:v>14.9399375795257</c:v>
                </c:pt>
                <c:pt idx="595">
                  <c:v>15.1589216352152</c:v>
                </c:pt>
                <c:pt idx="596">
                  <c:v>14.9568307855311</c:v>
                </c:pt>
                <c:pt idx="597">
                  <c:v>14.1792765241688</c:v>
                </c:pt>
                <c:pt idx="598">
                  <c:v>13.9150405856248</c:v>
                </c:pt>
                <c:pt idx="599">
                  <c:v>13.7611006440644</c:v>
                </c:pt>
                <c:pt idx="600">
                  <c:v>14.001495087417</c:v>
                </c:pt>
                <c:pt idx="601">
                  <c:v>14.0005175603449</c:v>
                </c:pt>
                <c:pt idx="602">
                  <c:v>13.4508339636622</c:v>
                </c:pt>
                <c:pt idx="603">
                  <c:v>12.886285640807</c:v>
                </c:pt>
                <c:pt idx="604">
                  <c:v>13.2123102101539</c:v>
                </c:pt>
                <c:pt idx="605">
                  <c:v>13.1803034341784</c:v>
                </c:pt>
                <c:pt idx="606">
                  <c:v>12.264909863405</c:v>
                </c:pt>
                <c:pt idx="607">
                  <c:v>12.6883515624853</c:v>
                </c:pt>
                <c:pt idx="608">
                  <c:v>11.7982239106575</c:v>
                </c:pt>
                <c:pt idx="609">
                  <c:v>12.1900990708835</c:v>
                </c:pt>
                <c:pt idx="610">
                  <c:v>11.9778993236946</c:v>
                </c:pt>
                <c:pt idx="611">
                  <c:v>11.4053255388758</c:v>
                </c:pt>
                <c:pt idx="612">
                  <c:v>11.1209183433955</c:v>
                </c:pt>
                <c:pt idx="613">
                  <c:v>11.2933738577621</c:v>
                </c:pt>
                <c:pt idx="614">
                  <c:v>10.2269009304724</c:v>
                </c:pt>
                <c:pt idx="615">
                  <c:v>10.4280853001463</c:v>
                </c:pt>
                <c:pt idx="616">
                  <c:v>10.2947740710516</c:v>
                </c:pt>
                <c:pt idx="617">
                  <c:v>10.1615055127323</c:v>
                </c:pt>
                <c:pt idx="618">
                  <c:v>9.41058415913332</c:v>
                </c:pt>
                <c:pt idx="619">
                  <c:v>8.95387086086573</c:v>
                </c:pt>
                <c:pt idx="620">
                  <c:v>8.821233795624559</c:v>
                </c:pt>
                <c:pt idx="621">
                  <c:v>9.20090714495762</c:v>
                </c:pt>
                <c:pt idx="622">
                  <c:v>9.14930287329407</c:v>
                </c:pt>
                <c:pt idx="623">
                  <c:v>8.31352793711287</c:v>
                </c:pt>
                <c:pt idx="624">
                  <c:v>8.66648988527444</c:v>
                </c:pt>
                <c:pt idx="625">
                  <c:v>7.74499205156257</c:v>
                </c:pt>
                <c:pt idx="626">
                  <c:v>7.3005794255161</c:v>
                </c:pt>
                <c:pt idx="627">
                  <c:v>7.29235075723053</c:v>
                </c:pt>
                <c:pt idx="628">
                  <c:v>7.21384643542318</c:v>
                </c:pt>
                <c:pt idx="629">
                  <c:v>7.02817021603516</c:v>
                </c:pt>
                <c:pt idx="630">
                  <c:v>6.67865218902136</c:v>
                </c:pt>
                <c:pt idx="631">
                  <c:v>6.19441331220293</c:v>
                </c:pt>
                <c:pt idx="632">
                  <c:v>5.78086010372574</c:v>
                </c:pt>
                <c:pt idx="633">
                  <c:v>5.51607893273251</c:v>
                </c:pt>
                <c:pt idx="634">
                  <c:v>5.24223508970589</c:v>
                </c:pt>
                <c:pt idx="635">
                  <c:v>5.55687785139479</c:v>
                </c:pt>
                <c:pt idx="636">
                  <c:v>5.05377493511123</c:v>
                </c:pt>
                <c:pt idx="637">
                  <c:v>4.44413920107034</c:v>
                </c:pt>
                <c:pt idx="638">
                  <c:v>4.77390269698875</c:v>
                </c:pt>
                <c:pt idx="639">
                  <c:v>3.9954404921628</c:v>
                </c:pt>
                <c:pt idx="640">
                  <c:v>4.36190395154098</c:v>
                </c:pt>
                <c:pt idx="641">
                  <c:v>3.81540071816998</c:v>
                </c:pt>
                <c:pt idx="642">
                  <c:v>3.59359503602369</c:v>
                </c:pt>
                <c:pt idx="643">
                  <c:v>2.99729275683728</c:v>
                </c:pt>
                <c:pt idx="644">
                  <c:v>3.31898322939182</c:v>
                </c:pt>
                <c:pt idx="645">
                  <c:v>2.80656095708974</c:v>
                </c:pt>
                <c:pt idx="646">
                  <c:v>2.59757763106716</c:v>
                </c:pt>
                <c:pt idx="647">
                  <c:v>2.19595906553298</c:v>
                </c:pt>
                <c:pt idx="648">
                  <c:v>2.24339461362475</c:v>
                </c:pt>
                <c:pt idx="649">
                  <c:v>1.34472714763906</c:v>
                </c:pt>
                <c:pt idx="650">
                  <c:v>1.61690609619074</c:v>
                </c:pt>
                <c:pt idx="651">
                  <c:v>1.63565563801433</c:v>
                </c:pt>
                <c:pt idx="652">
                  <c:v>0.975365780071348</c:v>
                </c:pt>
                <c:pt idx="653">
                  <c:v>0.933354131321619</c:v>
                </c:pt>
                <c:pt idx="654">
                  <c:v>0.339860288533126</c:v>
                </c:pt>
                <c:pt idx="655">
                  <c:v>0.400908375570173</c:v>
                </c:pt>
                <c:pt idx="656">
                  <c:v>-0.169005203098772</c:v>
                </c:pt>
                <c:pt idx="657">
                  <c:v>0.111893222086358</c:v>
                </c:pt>
                <c:pt idx="658">
                  <c:v>-0.129576226146654</c:v>
                </c:pt>
                <c:pt idx="659">
                  <c:v>-0.207978740419887</c:v>
                </c:pt>
                <c:pt idx="660">
                  <c:v>-0.952221825176082</c:v>
                </c:pt>
                <c:pt idx="661">
                  <c:v>-1.17227608577739</c:v>
                </c:pt>
                <c:pt idx="662">
                  <c:v>-1.25997630521102</c:v>
                </c:pt>
                <c:pt idx="663">
                  <c:v>-1.24577345225855</c:v>
                </c:pt>
                <c:pt idx="664">
                  <c:v>-2.28369622650201</c:v>
                </c:pt>
                <c:pt idx="665">
                  <c:v>-2.35196037180768</c:v>
                </c:pt>
                <c:pt idx="666">
                  <c:v>-1.8177359113313</c:v>
                </c:pt>
                <c:pt idx="667">
                  <c:v>-2.03320811951038</c:v>
                </c:pt>
                <c:pt idx="668">
                  <c:v>-2.74558083350728</c:v>
                </c:pt>
                <c:pt idx="669">
                  <c:v>-2.60273822818026</c:v>
                </c:pt>
                <c:pt idx="670">
                  <c:v>-2.69720401065252</c:v>
                </c:pt>
                <c:pt idx="671">
                  <c:v>-3.16332226777788</c:v>
                </c:pt>
                <c:pt idx="672">
                  <c:v>-3.67104529731438</c:v>
                </c:pt>
                <c:pt idx="673">
                  <c:v>-3.84234016621253</c:v>
                </c:pt>
                <c:pt idx="674">
                  <c:v>-4.01112982302843</c:v>
                </c:pt>
                <c:pt idx="675">
                  <c:v>-3.97042220650223</c:v>
                </c:pt>
                <c:pt idx="676">
                  <c:v>-4.38025951274508</c:v>
                </c:pt>
                <c:pt idx="677">
                  <c:v>-4.08540672393374</c:v>
                </c:pt>
                <c:pt idx="678">
                  <c:v>-4.87433928565769</c:v>
                </c:pt>
                <c:pt idx="679">
                  <c:v>-5.07735169717331</c:v>
                </c:pt>
                <c:pt idx="680">
                  <c:v>-4.70476120754483</c:v>
                </c:pt>
                <c:pt idx="681">
                  <c:v>-5.23629449838393</c:v>
                </c:pt>
                <c:pt idx="682">
                  <c:v>-5.2103576827714</c:v>
                </c:pt>
                <c:pt idx="683">
                  <c:v>-6.0094292661502</c:v>
                </c:pt>
                <c:pt idx="684">
                  <c:v>-5.85243737704838</c:v>
                </c:pt>
                <c:pt idx="685">
                  <c:v>-6.39893837192782</c:v>
                </c:pt>
                <c:pt idx="686">
                  <c:v>-5.97496291068355</c:v>
                </c:pt>
                <c:pt idx="687">
                  <c:v>-6.09581891573245</c:v>
                </c:pt>
                <c:pt idx="688">
                  <c:v>-6.03819058495623</c:v>
                </c:pt>
                <c:pt idx="689">
                  <c:v>-6.4511966814878</c:v>
                </c:pt>
                <c:pt idx="690">
                  <c:v>-6.57170227696537</c:v>
                </c:pt>
                <c:pt idx="691">
                  <c:v>-6.55498875468997</c:v>
                </c:pt>
                <c:pt idx="692">
                  <c:v>-7.08403884079646</c:v>
                </c:pt>
                <c:pt idx="693">
                  <c:v>-7.23297066965844</c:v>
                </c:pt>
                <c:pt idx="694">
                  <c:v>-7.02109320187897</c:v>
                </c:pt>
                <c:pt idx="695">
                  <c:v>-7.134377215427</c:v>
                </c:pt>
                <c:pt idx="696">
                  <c:v>-7.89681533661845</c:v>
                </c:pt>
                <c:pt idx="697">
                  <c:v>-8.18580718458832</c:v>
                </c:pt>
                <c:pt idx="698">
                  <c:v>-8.27497953874379</c:v>
                </c:pt>
                <c:pt idx="699">
                  <c:v>-8.3052225268455</c:v>
                </c:pt>
                <c:pt idx="700">
                  <c:v>-8.38911799800071</c:v>
                </c:pt>
                <c:pt idx="701">
                  <c:v>-8.043052302946171</c:v>
                </c:pt>
                <c:pt idx="702">
                  <c:v>-8.74369183606971</c:v>
                </c:pt>
                <c:pt idx="703">
                  <c:v>-8.40110343956423</c:v>
                </c:pt>
                <c:pt idx="704">
                  <c:v>-8.29111059705275</c:v>
                </c:pt>
                <c:pt idx="705">
                  <c:v>-8.94674258071109</c:v>
                </c:pt>
                <c:pt idx="706">
                  <c:v>-8.91327907306549</c:v>
                </c:pt>
                <c:pt idx="707">
                  <c:v>-8.9438810863983</c:v>
                </c:pt>
                <c:pt idx="708">
                  <c:v>-9.13960655201819</c:v>
                </c:pt>
                <c:pt idx="709">
                  <c:v>-9.06381681936942</c:v>
                </c:pt>
                <c:pt idx="710">
                  <c:v>-8.65730960530748</c:v>
                </c:pt>
                <c:pt idx="711">
                  <c:v>-9.22539842549914</c:v>
                </c:pt>
                <c:pt idx="712">
                  <c:v>-8.81171474149069</c:v>
                </c:pt>
                <c:pt idx="713">
                  <c:v>-9.09255543019201</c:v>
                </c:pt>
                <c:pt idx="714">
                  <c:v>-9.144280609012659</c:v>
                </c:pt>
                <c:pt idx="715">
                  <c:v>-9.01761549114552</c:v>
                </c:pt>
                <c:pt idx="716">
                  <c:v>-9.019558173890781</c:v>
                </c:pt>
                <c:pt idx="717">
                  <c:v>-8.9328725709619</c:v>
                </c:pt>
                <c:pt idx="718">
                  <c:v>-9.731693647163871</c:v>
                </c:pt>
                <c:pt idx="719">
                  <c:v>-9.107518854390189</c:v>
                </c:pt>
                <c:pt idx="720">
                  <c:v>-9.73950149941008</c:v>
                </c:pt>
                <c:pt idx="721">
                  <c:v>-9.92283593430371</c:v>
                </c:pt>
                <c:pt idx="722">
                  <c:v>-9.84288802344607</c:v>
                </c:pt>
                <c:pt idx="723">
                  <c:v>-9.85056841310196</c:v>
                </c:pt>
                <c:pt idx="724">
                  <c:v>-9.86558185047121</c:v>
                </c:pt>
                <c:pt idx="725">
                  <c:v>-9.063778713892569</c:v>
                </c:pt>
                <c:pt idx="726">
                  <c:v>-9.7265096096944</c:v>
                </c:pt>
                <c:pt idx="727">
                  <c:v>-9.05331682020803</c:v>
                </c:pt>
                <c:pt idx="728">
                  <c:v>-9.34965834879389</c:v>
                </c:pt>
                <c:pt idx="729">
                  <c:v>-9.10264959222748</c:v>
                </c:pt>
                <c:pt idx="730">
                  <c:v>-9.59104126860581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382040"/>
        <c:axId val="2116965224"/>
      </c:lineChart>
      <c:dateAx>
        <c:axId val="211638204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crossAx val="2116965224"/>
        <c:crosses val="autoZero"/>
        <c:auto val="1"/>
        <c:lblOffset val="100"/>
        <c:baseTimeUnit val="days"/>
      </c:dateAx>
      <c:valAx>
        <c:axId val="2116965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[°C]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6382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calibration_phase!$F$4</c:f>
              <c:strCache>
                <c:ptCount val="1"/>
                <c:pt idx="0">
                  <c:v>observation</c:v>
                </c:pt>
              </c:strCache>
            </c:strRef>
          </c:tx>
          <c:spPr>
            <a:ln w="12700" cmpd="sng"/>
            <a:effectLst/>
          </c:spPr>
          <c:marker>
            <c:symbol val="diamond"/>
            <c:size val="4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</c:marker>
          <c:xVal>
            <c:numRef>
              <c:f>calibration_phase!$F$6:$F$104</c:f>
              <c:numCache>
                <c:formatCode>General</c:formatCode>
                <c:ptCount val="99"/>
                <c:pt idx="0">
                  <c:v>-14.74276690354395</c:v>
                </c:pt>
                <c:pt idx="1">
                  <c:v>-14.49551058034998</c:v>
                </c:pt>
                <c:pt idx="2">
                  <c:v>-14.36387460640004</c:v>
                </c:pt>
                <c:pt idx="3">
                  <c:v>-14.29231258235924</c:v>
                </c:pt>
                <c:pt idx="4">
                  <c:v>-14.23227183697645</c:v>
                </c:pt>
                <c:pt idx="5">
                  <c:v>-14.1891313151728</c:v>
                </c:pt>
                <c:pt idx="6">
                  <c:v>-14.11880107565665</c:v>
                </c:pt>
                <c:pt idx="7">
                  <c:v>-14.05672199837142</c:v>
                </c:pt>
                <c:pt idx="8">
                  <c:v>-13.88950925441039</c:v>
                </c:pt>
                <c:pt idx="9">
                  <c:v>-13.6943315838714</c:v>
                </c:pt>
                <c:pt idx="10">
                  <c:v>-13.53094073747042</c:v>
                </c:pt>
                <c:pt idx="11">
                  <c:v>-13.44829449773532</c:v>
                </c:pt>
                <c:pt idx="12">
                  <c:v>-13.27664975666465</c:v>
                </c:pt>
                <c:pt idx="13">
                  <c:v>-13.12235650538384</c:v>
                </c:pt>
                <c:pt idx="14">
                  <c:v>-12.88652283448745</c:v>
                </c:pt>
                <c:pt idx="15">
                  <c:v>-12.6378546548203</c:v>
                </c:pt>
                <c:pt idx="16">
                  <c:v>-12.46948439415104</c:v>
                </c:pt>
                <c:pt idx="17">
                  <c:v>-12.17448192671342</c:v>
                </c:pt>
                <c:pt idx="18">
                  <c:v>-11.90688474806611</c:v>
                </c:pt>
                <c:pt idx="19">
                  <c:v>-11.711648713503</c:v>
                </c:pt>
                <c:pt idx="20">
                  <c:v>-11.18138837865524</c:v>
                </c:pt>
                <c:pt idx="21">
                  <c:v>-11.00973887398048</c:v>
                </c:pt>
                <c:pt idx="22">
                  <c:v>-10.71153945775136</c:v>
                </c:pt>
                <c:pt idx="23">
                  <c:v>-10.44590954748764</c:v>
                </c:pt>
                <c:pt idx="24">
                  <c:v>-10.10236518968355</c:v>
                </c:pt>
                <c:pt idx="25">
                  <c:v>-9.831267316880863</c:v>
                </c:pt>
                <c:pt idx="26">
                  <c:v>-9.371688238098098</c:v>
                </c:pt>
                <c:pt idx="27">
                  <c:v>-9.145776143372117</c:v>
                </c:pt>
                <c:pt idx="28">
                  <c:v>-8.816456662572754</c:v>
                </c:pt>
                <c:pt idx="29">
                  <c:v>-8.28221709399409</c:v>
                </c:pt>
                <c:pt idx="30">
                  <c:v>-7.906155147988945</c:v>
                </c:pt>
                <c:pt idx="31">
                  <c:v>-7.547154395216177</c:v>
                </c:pt>
                <c:pt idx="32">
                  <c:v>-7.035761199407144</c:v>
                </c:pt>
                <c:pt idx="33">
                  <c:v>-6.666101736544656</c:v>
                </c:pt>
                <c:pt idx="34">
                  <c:v>-6.424128080853204</c:v>
                </c:pt>
                <c:pt idx="35">
                  <c:v>-5.967062146215166</c:v>
                </c:pt>
                <c:pt idx="36">
                  <c:v>-5.57172322251265</c:v>
                </c:pt>
                <c:pt idx="37">
                  <c:v>-5.091845814689157</c:v>
                </c:pt>
                <c:pt idx="38">
                  <c:v>-4.48628518413334</c:v>
                </c:pt>
                <c:pt idx="39">
                  <c:v>-4.15500032016243</c:v>
                </c:pt>
                <c:pt idx="40">
                  <c:v>-3.576527808940976</c:v>
                </c:pt>
                <c:pt idx="41">
                  <c:v>-3.126309824150275</c:v>
                </c:pt>
                <c:pt idx="42">
                  <c:v>-2.671934673821089</c:v>
                </c:pt>
                <c:pt idx="43">
                  <c:v>-2.112658234757438</c:v>
                </c:pt>
                <c:pt idx="44">
                  <c:v>-1.781978863733445</c:v>
                </c:pt>
                <c:pt idx="45">
                  <c:v>-1.504682627991146</c:v>
                </c:pt>
                <c:pt idx="46">
                  <c:v>-1.064735911451571</c:v>
                </c:pt>
                <c:pt idx="47">
                  <c:v>-0.536519672996409</c:v>
                </c:pt>
                <c:pt idx="48">
                  <c:v>-0.174496846499198</c:v>
                </c:pt>
                <c:pt idx="49">
                  <c:v>0.593256972692511</c:v>
                </c:pt>
                <c:pt idx="50">
                  <c:v>1.047730131658511</c:v>
                </c:pt>
                <c:pt idx="51">
                  <c:v>1.435967593759563</c:v>
                </c:pt>
                <c:pt idx="52">
                  <c:v>2.092365013234688</c:v>
                </c:pt>
                <c:pt idx="53">
                  <c:v>2.485201832022508</c:v>
                </c:pt>
                <c:pt idx="54">
                  <c:v>2.7465796280658</c:v>
                </c:pt>
                <c:pt idx="55">
                  <c:v>3.354233719639956</c:v>
                </c:pt>
                <c:pt idx="56">
                  <c:v>3.692628741540014</c:v>
                </c:pt>
                <c:pt idx="57">
                  <c:v>4.15194174335247</c:v>
                </c:pt>
                <c:pt idx="58">
                  <c:v>4.678314127407185</c:v>
                </c:pt>
                <c:pt idx="59">
                  <c:v>5.25179594951104</c:v>
                </c:pt>
                <c:pt idx="60">
                  <c:v>5.636580272979499</c:v>
                </c:pt>
                <c:pt idx="61">
                  <c:v>5.967901106360048</c:v>
                </c:pt>
                <c:pt idx="62">
                  <c:v>6.364277090081115</c:v>
                </c:pt>
                <c:pt idx="63">
                  <c:v>6.69173879216951</c:v>
                </c:pt>
                <c:pt idx="64">
                  <c:v>7.169776342163844</c:v>
                </c:pt>
                <c:pt idx="65">
                  <c:v>7.578588239746283</c:v>
                </c:pt>
                <c:pt idx="66">
                  <c:v>8.017956759426155</c:v>
                </c:pt>
                <c:pt idx="67">
                  <c:v>8.505946522072296</c:v>
                </c:pt>
                <c:pt idx="68">
                  <c:v>8.760433003685797</c:v>
                </c:pt>
                <c:pt idx="69">
                  <c:v>9.296548094875483</c:v>
                </c:pt>
                <c:pt idx="70">
                  <c:v>9.88100893265665</c:v>
                </c:pt>
                <c:pt idx="71">
                  <c:v>10.08470361788312</c:v>
                </c:pt>
                <c:pt idx="72">
                  <c:v>10.24720068387851</c:v>
                </c:pt>
                <c:pt idx="73">
                  <c:v>10.75775877817317</c:v>
                </c:pt>
                <c:pt idx="74">
                  <c:v>11.09977229665025</c:v>
                </c:pt>
                <c:pt idx="75">
                  <c:v>11.29468465261042</c:v>
                </c:pt>
                <c:pt idx="76">
                  <c:v>11.81114640993026</c:v>
                </c:pt>
                <c:pt idx="77">
                  <c:v>12.12036887275016</c:v>
                </c:pt>
                <c:pt idx="78">
                  <c:v>12.30938900343464</c:v>
                </c:pt>
                <c:pt idx="79">
                  <c:v>12.5789709283962</c:v>
                </c:pt>
                <c:pt idx="80">
                  <c:v>12.73293138287072</c:v>
                </c:pt>
                <c:pt idx="81">
                  <c:v>12.97914255395368</c:v>
                </c:pt>
                <c:pt idx="82">
                  <c:v>13.4601193971804</c:v>
                </c:pt>
                <c:pt idx="83">
                  <c:v>13.65647091915282</c:v>
                </c:pt>
                <c:pt idx="84">
                  <c:v>13.9181511619292</c:v>
                </c:pt>
                <c:pt idx="85">
                  <c:v>14.14253988289486</c:v>
                </c:pt>
                <c:pt idx="86">
                  <c:v>14.2599790640229</c:v>
                </c:pt>
                <c:pt idx="87">
                  <c:v>14.41524176359188</c:v>
                </c:pt>
                <c:pt idx="88">
                  <c:v>14.545981311554</c:v>
                </c:pt>
                <c:pt idx="89">
                  <c:v>14.7113311822638</c:v>
                </c:pt>
                <c:pt idx="90">
                  <c:v>14.79304616332337</c:v>
                </c:pt>
                <c:pt idx="91">
                  <c:v>14.91629853635646</c:v>
                </c:pt>
                <c:pt idx="92">
                  <c:v>15.06362224019619</c:v>
                </c:pt>
                <c:pt idx="93">
                  <c:v>15.15763948389574</c:v>
                </c:pt>
                <c:pt idx="94">
                  <c:v>15.2814973376051</c:v>
                </c:pt>
                <c:pt idx="95">
                  <c:v>15.42650924148454</c:v>
                </c:pt>
                <c:pt idx="96">
                  <c:v>15.4849858957169</c:v>
                </c:pt>
                <c:pt idx="97">
                  <c:v>15.5516714680615</c:v>
                </c:pt>
                <c:pt idx="98">
                  <c:v>15.70114004046039</c:v>
                </c:pt>
              </c:numCache>
            </c:numRef>
          </c:xVal>
          <c:yVal>
            <c:numRef>
              <c:f>calibration_phase!$E$6:$E$104</c:f>
              <c:numCache>
                <c:formatCode>General</c:formatCode>
                <c:ptCount val="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</c:numCache>
            </c:numRef>
          </c:yVal>
          <c:smooth val="1"/>
        </c:ser>
        <c:ser>
          <c:idx val="1"/>
          <c:order val="1"/>
          <c:tx>
            <c:v>control (backcast)</c:v>
          </c:tx>
          <c:spPr>
            <a:ln w="12700" cmpd="sng">
              <a:solidFill>
                <a:schemeClr val="accent1"/>
              </a:solidFill>
            </a:ln>
            <a:effectLst/>
          </c:spPr>
          <c:marker>
            <c:symbol val="square"/>
            <c:size val="4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xVal>
            <c:numRef>
              <c:f>calibration_phase!$I$6:$I$104</c:f>
              <c:numCache>
                <c:formatCode>General</c:formatCode>
                <c:ptCount val="99"/>
                <c:pt idx="0">
                  <c:v>-9.820924523025958</c:v>
                </c:pt>
                <c:pt idx="1">
                  <c:v>-9.653098383596758</c:v>
                </c:pt>
                <c:pt idx="2">
                  <c:v>-9.488394336954721</c:v>
                </c:pt>
                <c:pt idx="3">
                  <c:v>-9.356383379991</c:v>
                </c:pt>
                <c:pt idx="4">
                  <c:v>-9.19081769390128</c:v>
                </c:pt>
                <c:pt idx="5">
                  <c:v>-9.108983426558481</c:v>
                </c:pt>
                <c:pt idx="6">
                  <c:v>-9.05313401889272</c:v>
                </c:pt>
                <c:pt idx="7">
                  <c:v>-8.969707929792562</c:v>
                </c:pt>
                <c:pt idx="8">
                  <c:v>-8.873630941255475</c:v>
                </c:pt>
                <c:pt idx="9">
                  <c:v>-8.74369183606971</c:v>
                </c:pt>
                <c:pt idx="10">
                  <c:v>-8.658313415348701</c:v>
                </c:pt>
                <c:pt idx="11">
                  <c:v>-8.393912174626118</c:v>
                </c:pt>
                <c:pt idx="12">
                  <c:v>-8.276592644574685</c:v>
                </c:pt>
                <c:pt idx="13">
                  <c:v>-8.195968079985103</c:v>
                </c:pt>
                <c:pt idx="14">
                  <c:v>-7.985224391069385</c:v>
                </c:pt>
                <c:pt idx="15">
                  <c:v>-7.75289932994802</c:v>
                </c:pt>
                <c:pt idx="16">
                  <c:v>-7.328283215907269</c:v>
                </c:pt>
                <c:pt idx="17">
                  <c:v>-7.058860585229463</c:v>
                </c:pt>
                <c:pt idx="18">
                  <c:v>-6.702255140289099</c:v>
                </c:pt>
                <c:pt idx="19">
                  <c:v>-6.51468934675464</c:v>
                </c:pt>
                <c:pt idx="20">
                  <c:v>-6.285984651784074</c:v>
                </c:pt>
                <c:pt idx="21">
                  <c:v>-6.047953326226311</c:v>
                </c:pt>
                <c:pt idx="22">
                  <c:v>-5.864689930411896</c:v>
                </c:pt>
                <c:pt idx="23">
                  <c:v>-5.236211952904543</c:v>
                </c:pt>
                <c:pt idx="24">
                  <c:v>-5.054504687492265</c:v>
                </c:pt>
                <c:pt idx="25">
                  <c:v>-4.632372298226725</c:v>
                </c:pt>
                <c:pt idx="26">
                  <c:v>-4.377171183483307</c:v>
                </c:pt>
                <c:pt idx="27">
                  <c:v>-4.041629776415459</c:v>
                </c:pt>
                <c:pt idx="28">
                  <c:v>-3.776716188075137</c:v>
                </c:pt>
                <c:pt idx="29">
                  <c:v>-3.39199502190845</c:v>
                </c:pt>
                <c:pt idx="30">
                  <c:v>-2.759255380393469</c:v>
                </c:pt>
                <c:pt idx="31">
                  <c:v>-2.532845960530936</c:v>
                </c:pt>
                <c:pt idx="32">
                  <c:v>-2.076375273159314</c:v>
                </c:pt>
                <c:pt idx="33">
                  <c:v>-1.764363490248658</c:v>
                </c:pt>
                <c:pt idx="34">
                  <c:v>-1.39596310127123</c:v>
                </c:pt>
                <c:pt idx="35">
                  <c:v>-1.007923202994867</c:v>
                </c:pt>
                <c:pt idx="36">
                  <c:v>-0.336942649037767</c:v>
                </c:pt>
                <c:pt idx="37">
                  <c:v>-0.0572561384649965</c:v>
                </c:pt>
                <c:pt idx="38">
                  <c:v>0.319373765895361</c:v>
                </c:pt>
                <c:pt idx="39">
                  <c:v>0.717410809326532</c:v>
                </c:pt>
                <c:pt idx="40">
                  <c:v>1.369770760320573</c:v>
                </c:pt>
                <c:pt idx="41">
                  <c:v>1.628155821284893</c:v>
                </c:pt>
                <c:pt idx="42">
                  <c:v>2.23974525475542</c:v>
                </c:pt>
                <c:pt idx="43">
                  <c:v>2.605831460826648</c:v>
                </c:pt>
                <c:pt idx="44">
                  <c:v>3.07098722656557</c:v>
                </c:pt>
                <c:pt idx="45">
                  <c:v>3.576591517507454</c:v>
                </c:pt>
                <c:pt idx="46">
                  <c:v>4.097108614950657</c:v>
                </c:pt>
                <c:pt idx="47">
                  <c:v>4.591660011745247</c:v>
                </c:pt>
                <c:pt idx="48">
                  <c:v>5.04477670482794</c:v>
                </c:pt>
                <c:pt idx="49">
                  <c:v>5.4891688060944</c:v>
                </c:pt>
                <c:pt idx="50">
                  <c:v>5.83990173976559</c:v>
                </c:pt>
                <c:pt idx="51">
                  <c:v>6.25728929461851</c:v>
                </c:pt>
                <c:pt idx="52">
                  <c:v>6.788795539264094</c:v>
                </c:pt>
                <c:pt idx="53">
                  <c:v>7.293024431027226</c:v>
                </c:pt>
                <c:pt idx="54">
                  <c:v>7.970461559998451</c:v>
                </c:pt>
                <c:pt idx="55">
                  <c:v>8.3065839318505</c:v>
                </c:pt>
                <c:pt idx="56">
                  <c:v>8.836628143529463</c:v>
                </c:pt>
                <c:pt idx="57">
                  <c:v>9.120248523224201</c:v>
                </c:pt>
                <c:pt idx="58">
                  <c:v>9.45200730720114</c:v>
                </c:pt>
                <c:pt idx="59">
                  <c:v>10.1615055127323</c:v>
                </c:pt>
                <c:pt idx="60">
                  <c:v>10.5164950555118</c:v>
                </c:pt>
                <c:pt idx="61">
                  <c:v>11.08486158495502</c:v>
                </c:pt>
                <c:pt idx="62">
                  <c:v>11.39413037076443</c:v>
                </c:pt>
                <c:pt idx="63">
                  <c:v>11.99683324548244</c:v>
                </c:pt>
                <c:pt idx="64">
                  <c:v>12.42223744289885</c:v>
                </c:pt>
                <c:pt idx="65">
                  <c:v>12.70021447240794</c:v>
                </c:pt>
                <c:pt idx="66">
                  <c:v>13.00229891431088</c:v>
                </c:pt>
                <c:pt idx="67">
                  <c:v>13.52552782780736</c:v>
                </c:pt>
                <c:pt idx="68">
                  <c:v>13.81202304677703</c:v>
                </c:pt>
                <c:pt idx="69">
                  <c:v>14.1855517989334</c:v>
                </c:pt>
                <c:pt idx="70">
                  <c:v>14.51456148052855</c:v>
                </c:pt>
                <c:pt idx="71">
                  <c:v>15.13784549576684</c:v>
                </c:pt>
                <c:pt idx="72">
                  <c:v>15.52411418175541</c:v>
                </c:pt>
                <c:pt idx="73">
                  <c:v>15.88922290564054</c:v>
                </c:pt>
                <c:pt idx="74">
                  <c:v>16.13428316116105</c:v>
                </c:pt>
                <c:pt idx="75">
                  <c:v>16.42701842631698</c:v>
                </c:pt>
                <c:pt idx="76">
                  <c:v>16.71024235563861</c:v>
                </c:pt>
                <c:pt idx="77">
                  <c:v>17.00421197404588</c:v>
                </c:pt>
                <c:pt idx="78">
                  <c:v>17.24335676398284</c:v>
                </c:pt>
                <c:pt idx="79">
                  <c:v>17.5040622554391</c:v>
                </c:pt>
                <c:pt idx="80">
                  <c:v>17.76942538172024</c:v>
                </c:pt>
                <c:pt idx="81">
                  <c:v>18.15082673148248</c:v>
                </c:pt>
                <c:pt idx="82">
                  <c:v>18.40460926997917</c:v>
                </c:pt>
                <c:pt idx="83">
                  <c:v>18.64049361198882</c:v>
                </c:pt>
                <c:pt idx="84">
                  <c:v>18.81706358134495</c:v>
                </c:pt>
                <c:pt idx="85">
                  <c:v>19.00184561990386</c:v>
                </c:pt>
                <c:pt idx="86">
                  <c:v>19.14199849955596</c:v>
                </c:pt>
                <c:pt idx="87">
                  <c:v>19.4222503533349</c:v>
                </c:pt>
                <c:pt idx="88">
                  <c:v>19.56077687242521</c:v>
                </c:pt>
                <c:pt idx="89">
                  <c:v>19.7973713739417</c:v>
                </c:pt>
                <c:pt idx="90">
                  <c:v>19.90664286216757</c:v>
                </c:pt>
                <c:pt idx="91">
                  <c:v>19.97775725755614</c:v>
                </c:pt>
                <c:pt idx="92">
                  <c:v>20.01946082636542</c:v>
                </c:pt>
                <c:pt idx="93">
                  <c:v>20.0682357985658</c:v>
                </c:pt>
                <c:pt idx="94">
                  <c:v>20.13365198249525</c:v>
                </c:pt>
                <c:pt idx="95">
                  <c:v>20.25862764122248</c:v>
                </c:pt>
                <c:pt idx="96">
                  <c:v>20.3569755074726</c:v>
                </c:pt>
                <c:pt idx="97">
                  <c:v>20.5369583918548</c:v>
                </c:pt>
                <c:pt idx="98">
                  <c:v>20.62916471456631</c:v>
                </c:pt>
              </c:numCache>
            </c:numRef>
          </c:xVal>
          <c:yVal>
            <c:numRef>
              <c:f>calibration_phase!$E$6:$E$104</c:f>
              <c:numCache>
                <c:formatCode>General</c:formatCode>
                <c:ptCount val="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554920"/>
        <c:axId val="-2090558584"/>
      </c:scatterChart>
      <c:valAx>
        <c:axId val="-2090554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[°C]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90558584"/>
        <c:crosses val="autoZero"/>
        <c:crossBetween val="midCat"/>
      </c:valAx>
      <c:valAx>
        <c:axId val="-2090558584"/>
        <c:scaling>
          <c:orientation val="minMax"/>
          <c:max val="10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Percentile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90554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correction function</c:v>
          </c:tx>
          <c:spPr>
            <a:ln w="12700" cmpd="sng">
              <a:noFill/>
            </a:ln>
            <a:effectLst/>
          </c:spPr>
          <c:marker>
            <c:symbol val="square"/>
            <c:size val="3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calibration_phase!$I$6:$I$104</c:f>
              <c:numCache>
                <c:formatCode>General</c:formatCode>
                <c:ptCount val="99"/>
                <c:pt idx="0">
                  <c:v>-9.820924523025958</c:v>
                </c:pt>
                <c:pt idx="1">
                  <c:v>-9.653098383596758</c:v>
                </c:pt>
                <c:pt idx="2">
                  <c:v>-9.488394336954721</c:v>
                </c:pt>
                <c:pt idx="3">
                  <c:v>-9.356383379991</c:v>
                </c:pt>
                <c:pt idx="4">
                  <c:v>-9.19081769390128</c:v>
                </c:pt>
                <c:pt idx="5">
                  <c:v>-9.108983426558481</c:v>
                </c:pt>
                <c:pt idx="6">
                  <c:v>-9.05313401889272</c:v>
                </c:pt>
                <c:pt idx="7">
                  <c:v>-8.969707929792562</c:v>
                </c:pt>
                <c:pt idx="8">
                  <c:v>-8.873630941255475</c:v>
                </c:pt>
                <c:pt idx="9">
                  <c:v>-8.74369183606971</c:v>
                </c:pt>
                <c:pt idx="10">
                  <c:v>-8.658313415348701</c:v>
                </c:pt>
                <c:pt idx="11">
                  <c:v>-8.393912174626118</c:v>
                </c:pt>
                <c:pt idx="12">
                  <c:v>-8.276592644574685</c:v>
                </c:pt>
                <c:pt idx="13">
                  <c:v>-8.195968079985103</c:v>
                </c:pt>
                <c:pt idx="14">
                  <c:v>-7.985224391069385</c:v>
                </c:pt>
                <c:pt idx="15">
                  <c:v>-7.75289932994802</c:v>
                </c:pt>
                <c:pt idx="16">
                  <c:v>-7.328283215907269</c:v>
                </c:pt>
                <c:pt idx="17">
                  <c:v>-7.058860585229463</c:v>
                </c:pt>
                <c:pt idx="18">
                  <c:v>-6.702255140289099</c:v>
                </c:pt>
                <c:pt idx="19">
                  <c:v>-6.51468934675464</c:v>
                </c:pt>
                <c:pt idx="20">
                  <c:v>-6.285984651784074</c:v>
                </c:pt>
                <c:pt idx="21">
                  <c:v>-6.047953326226311</c:v>
                </c:pt>
                <c:pt idx="22">
                  <c:v>-5.864689930411896</c:v>
                </c:pt>
                <c:pt idx="23">
                  <c:v>-5.236211952904543</c:v>
                </c:pt>
                <c:pt idx="24">
                  <c:v>-5.054504687492265</c:v>
                </c:pt>
                <c:pt idx="25">
                  <c:v>-4.632372298226725</c:v>
                </c:pt>
                <c:pt idx="26">
                  <c:v>-4.377171183483307</c:v>
                </c:pt>
                <c:pt idx="27">
                  <c:v>-4.041629776415459</c:v>
                </c:pt>
                <c:pt idx="28">
                  <c:v>-3.776716188075137</c:v>
                </c:pt>
                <c:pt idx="29">
                  <c:v>-3.39199502190845</c:v>
                </c:pt>
                <c:pt idx="30">
                  <c:v>-2.759255380393469</c:v>
                </c:pt>
                <c:pt idx="31">
                  <c:v>-2.532845960530936</c:v>
                </c:pt>
                <c:pt idx="32">
                  <c:v>-2.076375273159314</c:v>
                </c:pt>
                <c:pt idx="33">
                  <c:v>-1.764363490248658</c:v>
                </c:pt>
                <c:pt idx="34">
                  <c:v>-1.39596310127123</c:v>
                </c:pt>
                <c:pt idx="35">
                  <c:v>-1.007923202994867</c:v>
                </c:pt>
                <c:pt idx="36">
                  <c:v>-0.336942649037767</c:v>
                </c:pt>
                <c:pt idx="37">
                  <c:v>-0.0572561384649965</c:v>
                </c:pt>
                <c:pt idx="38">
                  <c:v>0.319373765895361</c:v>
                </c:pt>
                <c:pt idx="39">
                  <c:v>0.717410809326532</c:v>
                </c:pt>
                <c:pt idx="40">
                  <c:v>1.369770760320573</c:v>
                </c:pt>
                <c:pt idx="41">
                  <c:v>1.628155821284893</c:v>
                </c:pt>
                <c:pt idx="42">
                  <c:v>2.23974525475542</c:v>
                </c:pt>
                <c:pt idx="43">
                  <c:v>2.605831460826648</c:v>
                </c:pt>
                <c:pt idx="44">
                  <c:v>3.07098722656557</c:v>
                </c:pt>
                <c:pt idx="45">
                  <c:v>3.576591517507454</c:v>
                </c:pt>
                <c:pt idx="46">
                  <c:v>4.097108614950657</c:v>
                </c:pt>
                <c:pt idx="47">
                  <c:v>4.591660011745247</c:v>
                </c:pt>
                <c:pt idx="48">
                  <c:v>5.04477670482794</c:v>
                </c:pt>
                <c:pt idx="49">
                  <c:v>5.4891688060944</c:v>
                </c:pt>
                <c:pt idx="50">
                  <c:v>5.83990173976559</c:v>
                </c:pt>
                <c:pt idx="51">
                  <c:v>6.25728929461851</c:v>
                </c:pt>
                <c:pt idx="52">
                  <c:v>6.788795539264094</c:v>
                </c:pt>
                <c:pt idx="53">
                  <c:v>7.293024431027226</c:v>
                </c:pt>
                <c:pt idx="54">
                  <c:v>7.970461559998451</c:v>
                </c:pt>
                <c:pt idx="55">
                  <c:v>8.3065839318505</c:v>
                </c:pt>
                <c:pt idx="56">
                  <c:v>8.836628143529463</c:v>
                </c:pt>
                <c:pt idx="57">
                  <c:v>9.120248523224201</c:v>
                </c:pt>
                <c:pt idx="58">
                  <c:v>9.45200730720114</c:v>
                </c:pt>
                <c:pt idx="59">
                  <c:v>10.1615055127323</c:v>
                </c:pt>
                <c:pt idx="60">
                  <c:v>10.5164950555118</c:v>
                </c:pt>
                <c:pt idx="61">
                  <c:v>11.08486158495502</c:v>
                </c:pt>
                <c:pt idx="62">
                  <c:v>11.39413037076443</c:v>
                </c:pt>
                <c:pt idx="63">
                  <c:v>11.99683324548244</c:v>
                </c:pt>
                <c:pt idx="64">
                  <c:v>12.42223744289885</c:v>
                </c:pt>
                <c:pt idx="65">
                  <c:v>12.70021447240794</c:v>
                </c:pt>
                <c:pt idx="66">
                  <c:v>13.00229891431088</c:v>
                </c:pt>
                <c:pt idx="67">
                  <c:v>13.52552782780736</c:v>
                </c:pt>
                <c:pt idx="68">
                  <c:v>13.81202304677703</c:v>
                </c:pt>
                <c:pt idx="69">
                  <c:v>14.1855517989334</c:v>
                </c:pt>
                <c:pt idx="70">
                  <c:v>14.51456148052855</c:v>
                </c:pt>
                <c:pt idx="71">
                  <c:v>15.13784549576684</c:v>
                </c:pt>
                <c:pt idx="72">
                  <c:v>15.52411418175541</c:v>
                </c:pt>
                <c:pt idx="73">
                  <c:v>15.88922290564054</c:v>
                </c:pt>
                <c:pt idx="74">
                  <c:v>16.13428316116105</c:v>
                </c:pt>
                <c:pt idx="75">
                  <c:v>16.42701842631698</c:v>
                </c:pt>
                <c:pt idx="76">
                  <c:v>16.71024235563861</c:v>
                </c:pt>
                <c:pt idx="77">
                  <c:v>17.00421197404588</c:v>
                </c:pt>
                <c:pt idx="78">
                  <c:v>17.24335676398284</c:v>
                </c:pt>
                <c:pt idx="79">
                  <c:v>17.5040622554391</c:v>
                </c:pt>
                <c:pt idx="80">
                  <c:v>17.76942538172024</c:v>
                </c:pt>
                <c:pt idx="81">
                  <c:v>18.15082673148248</c:v>
                </c:pt>
                <c:pt idx="82">
                  <c:v>18.40460926997917</c:v>
                </c:pt>
                <c:pt idx="83">
                  <c:v>18.64049361198882</c:v>
                </c:pt>
                <c:pt idx="84">
                  <c:v>18.81706358134495</c:v>
                </c:pt>
                <c:pt idx="85">
                  <c:v>19.00184561990386</c:v>
                </c:pt>
                <c:pt idx="86">
                  <c:v>19.14199849955596</c:v>
                </c:pt>
                <c:pt idx="87">
                  <c:v>19.4222503533349</c:v>
                </c:pt>
                <c:pt idx="88">
                  <c:v>19.56077687242521</c:v>
                </c:pt>
                <c:pt idx="89">
                  <c:v>19.7973713739417</c:v>
                </c:pt>
                <c:pt idx="90">
                  <c:v>19.90664286216757</c:v>
                </c:pt>
                <c:pt idx="91">
                  <c:v>19.97775725755614</c:v>
                </c:pt>
                <c:pt idx="92">
                  <c:v>20.01946082636542</c:v>
                </c:pt>
                <c:pt idx="93">
                  <c:v>20.0682357985658</c:v>
                </c:pt>
                <c:pt idx="94">
                  <c:v>20.13365198249525</c:v>
                </c:pt>
                <c:pt idx="95">
                  <c:v>20.25862764122248</c:v>
                </c:pt>
                <c:pt idx="96">
                  <c:v>20.3569755074726</c:v>
                </c:pt>
                <c:pt idx="97">
                  <c:v>20.5369583918548</c:v>
                </c:pt>
                <c:pt idx="98">
                  <c:v>20.62916471456631</c:v>
                </c:pt>
              </c:numCache>
            </c:numRef>
          </c:xVal>
          <c:yVal>
            <c:numRef>
              <c:f>calibration_phase!$F$6:$F$104</c:f>
              <c:numCache>
                <c:formatCode>General</c:formatCode>
                <c:ptCount val="99"/>
                <c:pt idx="0">
                  <c:v>-14.74276690354395</c:v>
                </c:pt>
                <c:pt idx="1">
                  <c:v>-14.49551058034998</c:v>
                </c:pt>
                <c:pt idx="2">
                  <c:v>-14.36387460640004</c:v>
                </c:pt>
                <c:pt idx="3">
                  <c:v>-14.29231258235924</c:v>
                </c:pt>
                <c:pt idx="4">
                  <c:v>-14.23227183697645</c:v>
                </c:pt>
                <c:pt idx="5">
                  <c:v>-14.1891313151728</c:v>
                </c:pt>
                <c:pt idx="6">
                  <c:v>-14.11880107565665</c:v>
                </c:pt>
                <c:pt idx="7">
                  <c:v>-14.05672199837142</c:v>
                </c:pt>
                <c:pt idx="8">
                  <c:v>-13.88950925441039</c:v>
                </c:pt>
                <c:pt idx="9">
                  <c:v>-13.6943315838714</c:v>
                </c:pt>
                <c:pt idx="10">
                  <c:v>-13.53094073747042</c:v>
                </c:pt>
                <c:pt idx="11">
                  <c:v>-13.44829449773532</c:v>
                </c:pt>
                <c:pt idx="12">
                  <c:v>-13.27664975666465</c:v>
                </c:pt>
                <c:pt idx="13">
                  <c:v>-13.12235650538384</c:v>
                </c:pt>
                <c:pt idx="14">
                  <c:v>-12.88652283448745</c:v>
                </c:pt>
                <c:pt idx="15">
                  <c:v>-12.6378546548203</c:v>
                </c:pt>
                <c:pt idx="16">
                  <c:v>-12.46948439415104</c:v>
                </c:pt>
                <c:pt idx="17">
                  <c:v>-12.17448192671342</c:v>
                </c:pt>
                <c:pt idx="18">
                  <c:v>-11.90688474806611</c:v>
                </c:pt>
                <c:pt idx="19">
                  <c:v>-11.711648713503</c:v>
                </c:pt>
                <c:pt idx="20">
                  <c:v>-11.18138837865524</c:v>
                </c:pt>
                <c:pt idx="21">
                  <c:v>-11.00973887398048</c:v>
                </c:pt>
                <c:pt idx="22">
                  <c:v>-10.71153945775136</c:v>
                </c:pt>
                <c:pt idx="23">
                  <c:v>-10.44590954748764</c:v>
                </c:pt>
                <c:pt idx="24">
                  <c:v>-10.10236518968355</c:v>
                </c:pt>
                <c:pt idx="25">
                  <c:v>-9.831267316880863</c:v>
                </c:pt>
                <c:pt idx="26">
                  <c:v>-9.371688238098098</c:v>
                </c:pt>
                <c:pt idx="27">
                  <c:v>-9.145776143372117</c:v>
                </c:pt>
                <c:pt idx="28">
                  <c:v>-8.816456662572754</c:v>
                </c:pt>
                <c:pt idx="29">
                  <c:v>-8.28221709399409</c:v>
                </c:pt>
                <c:pt idx="30">
                  <c:v>-7.906155147988945</c:v>
                </c:pt>
                <c:pt idx="31">
                  <c:v>-7.547154395216177</c:v>
                </c:pt>
                <c:pt idx="32">
                  <c:v>-7.035761199407144</c:v>
                </c:pt>
                <c:pt idx="33">
                  <c:v>-6.666101736544656</c:v>
                </c:pt>
                <c:pt idx="34">
                  <c:v>-6.424128080853204</c:v>
                </c:pt>
                <c:pt idx="35">
                  <c:v>-5.967062146215166</c:v>
                </c:pt>
                <c:pt idx="36">
                  <c:v>-5.57172322251265</c:v>
                </c:pt>
                <c:pt idx="37">
                  <c:v>-5.091845814689157</c:v>
                </c:pt>
                <c:pt idx="38">
                  <c:v>-4.48628518413334</c:v>
                </c:pt>
                <c:pt idx="39">
                  <c:v>-4.15500032016243</c:v>
                </c:pt>
                <c:pt idx="40">
                  <c:v>-3.576527808940976</c:v>
                </c:pt>
                <c:pt idx="41">
                  <c:v>-3.126309824150275</c:v>
                </c:pt>
                <c:pt idx="42">
                  <c:v>-2.671934673821089</c:v>
                </c:pt>
                <c:pt idx="43">
                  <c:v>-2.112658234757438</c:v>
                </c:pt>
                <c:pt idx="44">
                  <c:v>-1.781978863733445</c:v>
                </c:pt>
                <c:pt idx="45">
                  <c:v>-1.504682627991146</c:v>
                </c:pt>
                <c:pt idx="46">
                  <c:v>-1.064735911451571</c:v>
                </c:pt>
                <c:pt idx="47">
                  <c:v>-0.536519672996409</c:v>
                </c:pt>
                <c:pt idx="48">
                  <c:v>-0.174496846499198</c:v>
                </c:pt>
                <c:pt idx="49">
                  <c:v>0.593256972692511</c:v>
                </c:pt>
                <c:pt idx="50">
                  <c:v>1.047730131658511</c:v>
                </c:pt>
                <c:pt idx="51">
                  <c:v>1.435967593759563</c:v>
                </c:pt>
                <c:pt idx="52">
                  <c:v>2.092365013234688</c:v>
                </c:pt>
                <c:pt idx="53">
                  <c:v>2.485201832022508</c:v>
                </c:pt>
                <c:pt idx="54">
                  <c:v>2.7465796280658</c:v>
                </c:pt>
                <c:pt idx="55">
                  <c:v>3.354233719639956</c:v>
                </c:pt>
                <c:pt idx="56">
                  <c:v>3.692628741540014</c:v>
                </c:pt>
                <c:pt idx="57">
                  <c:v>4.15194174335247</c:v>
                </c:pt>
                <c:pt idx="58">
                  <c:v>4.678314127407185</c:v>
                </c:pt>
                <c:pt idx="59">
                  <c:v>5.25179594951104</c:v>
                </c:pt>
                <c:pt idx="60">
                  <c:v>5.636580272979499</c:v>
                </c:pt>
                <c:pt idx="61">
                  <c:v>5.967901106360048</c:v>
                </c:pt>
                <c:pt idx="62">
                  <c:v>6.364277090081115</c:v>
                </c:pt>
                <c:pt idx="63">
                  <c:v>6.69173879216951</c:v>
                </c:pt>
                <c:pt idx="64">
                  <c:v>7.169776342163844</c:v>
                </c:pt>
                <c:pt idx="65">
                  <c:v>7.578588239746283</c:v>
                </c:pt>
                <c:pt idx="66">
                  <c:v>8.017956759426155</c:v>
                </c:pt>
                <c:pt idx="67">
                  <c:v>8.505946522072296</c:v>
                </c:pt>
                <c:pt idx="68">
                  <c:v>8.760433003685797</c:v>
                </c:pt>
                <c:pt idx="69">
                  <c:v>9.296548094875483</c:v>
                </c:pt>
                <c:pt idx="70">
                  <c:v>9.88100893265665</c:v>
                </c:pt>
                <c:pt idx="71">
                  <c:v>10.08470361788312</c:v>
                </c:pt>
                <c:pt idx="72">
                  <c:v>10.24720068387851</c:v>
                </c:pt>
                <c:pt idx="73">
                  <c:v>10.75775877817317</c:v>
                </c:pt>
                <c:pt idx="74">
                  <c:v>11.09977229665025</c:v>
                </c:pt>
                <c:pt idx="75">
                  <c:v>11.29468465261042</c:v>
                </c:pt>
                <c:pt idx="76">
                  <c:v>11.81114640993026</c:v>
                </c:pt>
                <c:pt idx="77">
                  <c:v>12.12036887275016</c:v>
                </c:pt>
                <c:pt idx="78">
                  <c:v>12.30938900343464</c:v>
                </c:pt>
                <c:pt idx="79">
                  <c:v>12.5789709283962</c:v>
                </c:pt>
                <c:pt idx="80">
                  <c:v>12.73293138287072</c:v>
                </c:pt>
                <c:pt idx="81">
                  <c:v>12.97914255395368</c:v>
                </c:pt>
                <c:pt idx="82">
                  <c:v>13.4601193971804</c:v>
                </c:pt>
                <c:pt idx="83">
                  <c:v>13.65647091915282</c:v>
                </c:pt>
                <c:pt idx="84">
                  <c:v>13.9181511619292</c:v>
                </c:pt>
                <c:pt idx="85">
                  <c:v>14.14253988289486</c:v>
                </c:pt>
                <c:pt idx="86">
                  <c:v>14.2599790640229</c:v>
                </c:pt>
                <c:pt idx="87">
                  <c:v>14.41524176359188</c:v>
                </c:pt>
                <c:pt idx="88">
                  <c:v>14.545981311554</c:v>
                </c:pt>
                <c:pt idx="89">
                  <c:v>14.7113311822638</c:v>
                </c:pt>
                <c:pt idx="90">
                  <c:v>14.79304616332337</c:v>
                </c:pt>
                <c:pt idx="91">
                  <c:v>14.91629853635646</c:v>
                </c:pt>
                <c:pt idx="92">
                  <c:v>15.06362224019619</c:v>
                </c:pt>
                <c:pt idx="93">
                  <c:v>15.15763948389574</c:v>
                </c:pt>
                <c:pt idx="94">
                  <c:v>15.2814973376051</c:v>
                </c:pt>
                <c:pt idx="95">
                  <c:v>15.42650924148454</c:v>
                </c:pt>
                <c:pt idx="96">
                  <c:v>15.4849858957169</c:v>
                </c:pt>
                <c:pt idx="97">
                  <c:v>15.5516714680615</c:v>
                </c:pt>
                <c:pt idx="98">
                  <c:v>15.70114004046039</c:v>
                </c:pt>
              </c:numCache>
            </c:numRef>
          </c:yVal>
          <c:smooth val="1"/>
        </c:ser>
        <c:ser>
          <c:idx val="2"/>
          <c:order val="1"/>
          <c:tx>
            <c:v>reference</c:v>
          </c:tx>
          <c:spPr>
            <a:ln w="12700" cmpd="sng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calibration_phase!$F$6:$F$104</c:f>
              <c:numCache>
                <c:formatCode>General</c:formatCode>
                <c:ptCount val="99"/>
                <c:pt idx="0">
                  <c:v>-14.74276690354395</c:v>
                </c:pt>
                <c:pt idx="1">
                  <c:v>-14.49551058034998</c:v>
                </c:pt>
                <c:pt idx="2">
                  <c:v>-14.36387460640004</c:v>
                </c:pt>
                <c:pt idx="3">
                  <c:v>-14.29231258235924</c:v>
                </c:pt>
                <c:pt idx="4">
                  <c:v>-14.23227183697645</c:v>
                </c:pt>
                <c:pt idx="5">
                  <c:v>-14.1891313151728</c:v>
                </c:pt>
                <c:pt idx="6">
                  <c:v>-14.11880107565665</c:v>
                </c:pt>
                <c:pt idx="7">
                  <c:v>-14.05672199837142</c:v>
                </c:pt>
                <c:pt idx="8">
                  <c:v>-13.88950925441039</c:v>
                </c:pt>
                <c:pt idx="9">
                  <c:v>-13.6943315838714</c:v>
                </c:pt>
                <c:pt idx="10">
                  <c:v>-13.53094073747042</c:v>
                </c:pt>
                <c:pt idx="11">
                  <c:v>-13.44829449773532</c:v>
                </c:pt>
                <c:pt idx="12">
                  <c:v>-13.27664975666465</c:v>
                </c:pt>
                <c:pt idx="13">
                  <c:v>-13.12235650538384</c:v>
                </c:pt>
                <c:pt idx="14">
                  <c:v>-12.88652283448745</c:v>
                </c:pt>
                <c:pt idx="15">
                  <c:v>-12.6378546548203</c:v>
                </c:pt>
                <c:pt idx="16">
                  <c:v>-12.46948439415104</c:v>
                </c:pt>
                <c:pt idx="17">
                  <c:v>-12.17448192671342</c:v>
                </c:pt>
                <c:pt idx="18">
                  <c:v>-11.90688474806611</c:v>
                </c:pt>
                <c:pt idx="19">
                  <c:v>-11.711648713503</c:v>
                </c:pt>
                <c:pt idx="20">
                  <c:v>-11.18138837865524</c:v>
                </c:pt>
                <c:pt idx="21">
                  <c:v>-11.00973887398048</c:v>
                </c:pt>
                <c:pt idx="22">
                  <c:v>-10.71153945775136</c:v>
                </c:pt>
                <c:pt idx="23">
                  <c:v>-10.44590954748764</c:v>
                </c:pt>
                <c:pt idx="24">
                  <c:v>-10.10236518968355</c:v>
                </c:pt>
                <c:pt idx="25">
                  <c:v>-9.831267316880863</c:v>
                </c:pt>
                <c:pt idx="26">
                  <c:v>-9.371688238098098</c:v>
                </c:pt>
                <c:pt idx="27">
                  <c:v>-9.145776143372117</c:v>
                </c:pt>
                <c:pt idx="28">
                  <c:v>-8.816456662572754</c:v>
                </c:pt>
                <c:pt idx="29">
                  <c:v>-8.28221709399409</c:v>
                </c:pt>
                <c:pt idx="30">
                  <c:v>-7.906155147988945</c:v>
                </c:pt>
                <c:pt idx="31">
                  <c:v>-7.547154395216177</c:v>
                </c:pt>
                <c:pt idx="32">
                  <c:v>-7.035761199407144</c:v>
                </c:pt>
                <c:pt idx="33">
                  <c:v>-6.666101736544656</c:v>
                </c:pt>
                <c:pt idx="34">
                  <c:v>-6.424128080853204</c:v>
                </c:pt>
                <c:pt idx="35">
                  <c:v>-5.967062146215166</c:v>
                </c:pt>
                <c:pt idx="36">
                  <c:v>-5.57172322251265</c:v>
                </c:pt>
                <c:pt idx="37">
                  <c:v>-5.091845814689157</c:v>
                </c:pt>
                <c:pt idx="38">
                  <c:v>-4.48628518413334</c:v>
                </c:pt>
                <c:pt idx="39">
                  <c:v>-4.15500032016243</c:v>
                </c:pt>
                <c:pt idx="40">
                  <c:v>-3.576527808940976</c:v>
                </c:pt>
                <c:pt idx="41">
                  <c:v>-3.126309824150275</c:v>
                </c:pt>
                <c:pt idx="42">
                  <c:v>-2.671934673821089</c:v>
                </c:pt>
                <c:pt idx="43">
                  <c:v>-2.112658234757438</c:v>
                </c:pt>
                <c:pt idx="44">
                  <c:v>-1.781978863733445</c:v>
                </c:pt>
                <c:pt idx="45">
                  <c:v>-1.504682627991146</c:v>
                </c:pt>
                <c:pt idx="46">
                  <c:v>-1.064735911451571</c:v>
                </c:pt>
                <c:pt idx="47">
                  <c:v>-0.536519672996409</c:v>
                </c:pt>
                <c:pt idx="48">
                  <c:v>-0.174496846499198</c:v>
                </c:pt>
                <c:pt idx="49">
                  <c:v>0.593256972692511</c:v>
                </c:pt>
                <c:pt idx="50">
                  <c:v>1.047730131658511</c:v>
                </c:pt>
                <c:pt idx="51">
                  <c:v>1.435967593759563</c:v>
                </c:pt>
                <c:pt idx="52">
                  <c:v>2.092365013234688</c:v>
                </c:pt>
                <c:pt idx="53">
                  <c:v>2.485201832022508</c:v>
                </c:pt>
                <c:pt idx="54">
                  <c:v>2.7465796280658</c:v>
                </c:pt>
                <c:pt idx="55">
                  <c:v>3.354233719639956</c:v>
                </c:pt>
                <c:pt idx="56">
                  <c:v>3.692628741540014</c:v>
                </c:pt>
                <c:pt idx="57">
                  <c:v>4.15194174335247</c:v>
                </c:pt>
                <c:pt idx="58">
                  <c:v>4.678314127407185</c:v>
                </c:pt>
                <c:pt idx="59">
                  <c:v>5.25179594951104</c:v>
                </c:pt>
                <c:pt idx="60">
                  <c:v>5.636580272979499</c:v>
                </c:pt>
                <c:pt idx="61">
                  <c:v>5.967901106360048</c:v>
                </c:pt>
                <c:pt idx="62">
                  <c:v>6.364277090081115</c:v>
                </c:pt>
                <c:pt idx="63">
                  <c:v>6.69173879216951</c:v>
                </c:pt>
                <c:pt idx="64">
                  <c:v>7.169776342163844</c:v>
                </c:pt>
                <c:pt idx="65">
                  <c:v>7.578588239746283</c:v>
                </c:pt>
                <c:pt idx="66">
                  <c:v>8.017956759426155</c:v>
                </c:pt>
                <c:pt idx="67">
                  <c:v>8.505946522072296</c:v>
                </c:pt>
                <c:pt idx="68">
                  <c:v>8.760433003685797</c:v>
                </c:pt>
                <c:pt idx="69">
                  <c:v>9.296548094875483</c:v>
                </c:pt>
                <c:pt idx="70">
                  <c:v>9.88100893265665</c:v>
                </c:pt>
                <c:pt idx="71">
                  <c:v>10.08470361788312</c:v>
                </c:pt>
                <c:pt idx="72">
                  <c:v>10.24720068387851</c:v>
                </c:pt>
                <c:pt idx="73">
                  <c:v>10.75775877817317</c:v>
                </c:pt>
                <c:pt idx="74">
                  <c:v>11.09977229665025</c:v>
                </c:pt>
                <c:pt idx="75">
                  <c:v>11.29468465261042</c:v>
                </c:pt>
                <c:pt idx="76">
                  <c:v>11.81114640993026</c:v>
                </c:pt>
                <c:pt idx="77">
                  <c:v>12.12036887275016</c:v>
                </c:pt>
                <c:pt idx="78">
                  <c:v>12.30938900343464</c:v>
                </c:pt>
                <c:pt idx="79">
                  <c:v>12.5789709283962</c:v>
                </c:pt>
                <c:pt idx="80">
                  <c:v>12.73293138287072</c:v>
                </c:pt>
                <c:pt idx="81">
                  <c:v>12.97914255395368</c:v>
                </c:pt>
                <c:pt idx="82">
                  <c:v>13.4601193971804</c:v>
                </c:pt>
                <c:pt idx="83">
                  <c:v>13.65647091915282</c:v>
                </c:pt>
                <c:pt idx="84">
                  <c:v>13.9181511619292</c:v>
                </c:pt>
                <c:pt idx="85">
                  <c:v>14.14253988289486</c:v>
                </c:pt>
                <c:pt idx="86">
                  <c:v>14.2599790640229</c:v>
                </c:pt>
                <c:pt idx="87">
                  <c:v>14.41524176359188</c:v>
                </c:pt>
                <c:pt idx="88">
                  <c:v>14.545981311554</c:v>
                </c:pt>
                <c:pt idx="89">
                  <c:v>14.7113311822638</c:v>
                </c:pt>
                <c:pt idx="90">
                  <c:v>14.79304616332337</c:v>
                </c:pt>
                <c:pt idx="91">
                  <c:v>14.91629853635646</c:v>
                </c:pt>
                <c:pt idx="92">
                  <c:v>15.06362224019619</c:v>
                </c:pt>
                <c:pt idx="93">
                  <c:v>15.15763948389574</c:v>
                </c:pt>
                <c:pt idx="94">
                  <c:v>15.2814973376051</c:v>
                </c:pt>
                <c:pt idx="95">
                  <c:v>15.42650924148454</c:v>
                </c:pt>
                <c:pt idx="96">
                  <c:v>15.4849858957169</c:v>
                </c:pt>
                <c:pt idx="97">
                  <c:v>15.5516714680615</c:v>
                </c:pt>
                <c:pt idx="98">
                  <c:v>15.70114004046039</c:v>
                </c:pt>
              </c:numCache>
            </c:numRef>
          </c:xVal>
          <c:yVal>
            <c:numRef>
              <c:f>calibration_phase!$F$6:$F$104</c:f>
              <c:numCache>
                <c:formatCode>General</c:formatCode>
                <c:ptCount val="99"/>
                <c:pt idx="0">
                  <c:v>-14.74276690354395</c:v>
                </c:pt>
                <c:pt idx="1">
                  <c:v>-14.49551058034998</c:v>
                </c:pt>
                <c:pt idx="2">
                  <c:v>-14.36387460640004</c:v>
                </c:pt>
                <c:pt idx="3">
                  <c:v>-14.29231258235924</c:v>
                </c:pt>
                <c:pt idx="4">
                  <c:v>-14.23227183697645</c:v>
                </c:pt>
                <c:pt idx="5">
                  <c:v>-14.1891313151728</c:v>
                </c:pt>
                <c:pt idx="6">
                  <c:v>-14.11880107565665</c:v>
                </c:pt>
                <c:pt idx="7">
                  <c:v>-14.05672199837142</c:v>
                </c:pt>
                <c:pt idx="8">
                  <c:v>-13.88950925441039</c:v>
                </c:pt>
                <c:pt idx="9">
                  <c:v>-13.6943315838714</c:v>
                </c:pt>
                <c:pt idx="10">
                  <c:v>-13.53094073747042</c:v>
                </c:pt>
                <c:pt idx="11">
                  <c:v>-13.44829449773532</c:v>
                </c:pt>
                <c:pt idx="12">
                  <c:v>-13.27664975666465</c:v>
                </c:pt>
                <c:pt idx="13">
                  <c:v>-13.12235650538384</c:v>
                </c:pt>
                <c:pt idx="14">
                  <c:v>-12.88652283448745</c:v>
                </c:pt>
                <c:pt idx="15">
                  <c:v>-12.6378546548203</c:v>
                </c:pt>
                <c:pt idx="16">
                  <c:v>-12.46948439415104</c:v>
                </c:pt>
                <c:pt idx="17">
                  <c:v>-12.17448192671342</c:v>
                </c:pt>
                <c:pt idx="18">
                  <c:v>-11.90688474806611</c:v>
                </c:pt>
                <c:pt idx="19">
                  <c:v>-11.711648713503</c:v>
                </c:pt>
                <c:pt idx="20">
                  <c:v>-11.18138837865524</c:v>
                </c:pt>
                <c:pt idx="21">
                  <c:v>-11.00973887398048</c:v>
                </c:pt>
                <c:pt idx="22">
                  <c:v>-10.71153945775136</c:v>
                </c:pt>
                <c:pt idx="23">
                  <c:v>-10.44590954748764</c:v>
                </c:pt>
                <c:pt idx="24">
                  <c:v>-10.10236518968355</c:v>
                </c:pt>
                <c:pt idx="25">
                  <c:v>-9.831267316880863</c:v>
                </c:pt>
                <c:pt idx="26">
                  <c:v>-9.371688238098098</c:v>
                </c:pt>
                <c:pt idx="27">
                  <c:v>-9.145776143372117</c:v>
                </c:pt>
                <c:pt idx="28">
                  <c:v>-8.816456662572754</c:v>
                </c:pt>
                <c:pt idx="29">
                  <c:v>-8.28221709399409</c:v>
                </c:pt>
                <c:pt idx="30">
                  <c:v>-7.906155147988945</c:v>
                </c:pt>
                <c:pt idx="31">
                  <c:v>-7.547154395216177</c:v>
                </c:pt>
                <c:pt idx="32">
                  <c:v>-7.035761199407144</c:v>
                </c:pt>
                <c:pt idx="33">
                  <c:v>-6.666101736544656</c:v>
                </c:pt>
                <c:pt idx="34">
                  <c:v>-6.424128080853204</c:v>
                </c:pt>
                <c:pt idx="35">
                  <c:v>-5.967062146215166</c:v>
                </c:pt>
                <c:pt idx="36">
                  <c:v>-5.57172322251265</c:v>
                </c:pt>
                <c:pt idx="37">
                  <c:v>-5.091845814689157</c:v>
                </c:pt>
                <c:pt idx="38">
                  <c:v>-4.48628518413334</c:v>
                </c:pt>
                <c:pt idx="39">
                  <c:v>-4.15500032016243</c:v>
                </c:pt>
                <c:pt idx="40">
                  <c:v>-3.576527808940976</c:v>
                </c:pt>
                <c:pt idx="41">
                  <c:v>-3.126309824150275</c:v>
                </c:pt>
                <c:pt idx="42">
                  <c:v>-2.671934673821089</c:v>
                </c:pt>
                <c:pt idx="43">
                  <c:v>-2.112658234757438</c:v>
                </c:pt>
                <c:pt idx="44">
                  <c:v>-1.781978863733445</c:v>
                </c:pt>
                <c:pt idx="45">
                  <c:v>-1.504682627991146</c:v>
                </c:pt>
                <c:pt idx="46">
                  <c:v>-1.064735911451571</c:v>
                </c:pt>
                <c:pt idx="47">
                  <c:v>-0.536519672996409</c:v>
                </c:pt>
                <c:pt idx="48">
                  <c:v>-0.174496846499198</c:v>
                </c:pt>
                <c:pt idx="49">
                  <c:v>0.593256972692511</c:v>
                </c:pt>
                <c:pt idx="50">
                  <c:v>1.047730131658511</c:v>
                </c:pt>
                <c:pt idx="51">
                  <c:v>1.435967593759563</c:v>
                </c:pt>
                <c:pt idx="52">
                  <c:v>2.092365013234688</c:v>
                </c:pt>
                <c:pt idx="53">
                  <c:v>2.485201832022508</c:v>
                </c:pt>
                <c:pt idx="54">
                  <c:v>2.7465796280658</c:v>
                </c:pt>
                <c:pt idx="55">
                  <c:v>3.354233719639956</c:v>
                </c:pt>
                <c:pt idx="56">
                  <c:v>3.692628741540014</c:v>
                </c:pt>
                <c:pt idx="57">
                  <c:v>4.15194174335247</c:v>
                </c:pt>
                <c:pt idx="58">
                  <c:v>4.678314127407185</c:v>
                </c:pt>
                <c:pt idx="59">
                  <c:v>5.25179594951104</c:v>
                </c:pt>
                <c:pt idx="60">
                  <c:v>5.636580272979499</c:v>
                </c:pt>
                <c:pt idx="61">
                  <c:v>5.967901106360048</c:v>
                </c:pt>
                <c:pt idx="62">
                  <c:v>6.364277090081115</c:v>
                </c:pt>
                <c:pt idx="63">
                  <c:v>6.69173879216951</c:v>
                </c:pt>
                <c:pt idx="64">
                  <c:v>7.169776342163844</c:v>
                </c:pt>
                <c:pt idx="65">
                  <c:v>7.578588239746283</c:v>
                </c:pt>
                <c:pt idx="66">
                  <c:v>8.017956759426155</c:v>
                </c:pt>
                <c:pt idx="67">
                  <c:v>8.505946522072296</c:v>
                </c:pt>
                <c:pt idx="68">
                  <c:v>8.760433003685797</c:v>
                </c:pt>
                <c:pt idx="69">
                  <c:v>9.296548094875483</c:v>
                </c:pt>
                <c:pt idx="70">
                  <c:v>9.88100893265665</c:v>
                </c:pt>
                <c:pt idx="71">
                  <c:v>10.08470361788312</c:v>
                </c:pt>
                <c:pt idx="72">
                  <c:v>10.24720068387851</c:v>
                </c:pt>
                <c:pt idx="73">
                  <c:v>10.75775877817317</c:v>
                </c:pt>
                <c:pt idx="74">
                  <c:v>11.09977229665025</c:v>
                </c:pt>
                <c:pt idx="75">
                  <c:v>11.29468465261042</c:v>
                </c:pt>
                <c:pt idx="76">
                  <c:v>11.81114640993026</c:v>
                </c:pt>
                <c:pt idx="77">
                  <c:v>12.12036887275016</c:v>
                </c:pt>
                <c:pt idx="78">
                  <c:v>12.30938900343464</c:v>
                </c:pt>
                <c:pt idx="79">
                  <c:v>12.5789709283962</c:v>
                </c:pt>
                <c:pt idx="80">
                  <c:v>12.73293138287072</c:v>
                </c:pt>
                <c:pt idx="81">
                  <c:v>12.97914255395368</c:v>
                </c:pt>
                <c:pt idx="82">
                  <c:v>13.4601193971804</c:v>
                </c:pt>
                <c:pt idx="83">
                  <c:v>13.65647091915282</c:v>
                </c:pt>
                <c:pt idx="84">
                  <c:v>13.9181511619292</c:v>
                </c:pt>
                <c:pt idx="85">
                  <c:v>14.14253988289486</c:v>
                </c:pt>
                <c:pt idx="86">
                  <c:v>14.2599790640229</c:v>
                </c:pt>
                <c:pt idx="87">
                  <c:v>14.41524176359188</c:v>
                </c:pt>
                <c:pt idx="88">
                  <c:v>14.545981311554</c:v>
                </c:pt>
                <c:pt idx="89">
                  <c:v>14.7113311822638</c:v>
                </c:pt>
                <c:pt idx="90">
                  <c:v>14.79304616332337</c:v>
                </c:pt>
                <c:pt idx="91">
                  <c:v>14.91629853635646</c:v>
                </c:pt>
                <c:pt idx="92">
                  <c:v>15.06362224019619</c:v>
                </c:pt>
                <c:pt idx="93">
                  <c:v>15.15763948389574</c:v>
                </c:pt>
                <c:pt idx="94">
                  <c:v>15.2814973376051</c:v>
                </c:pt>
                <c:pt idx="95">
                  <c:v>15.42650924148454</c:v>
                </c:pt>
                <c:pt idx="96">
                  <c:v>15.4849858957169</c:v>
                </c:pt>
                <c:pt idx="97">
                  <c:v>15.5516714680615</c:v>
                </c:pt>
                <c:pt idx="98">
                  <c:v>15.70114004046039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998392"/>
        <c:axId val="-2146169112"/>
      </c:scatterChart>
      <c:valAx>
        <c:axId val="-2145998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Control (backcast) [°C]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6169112"/>
        <c:crosses val="autoZero"/>
        <c:crossBetween val="midCat"/>
      </c:valAx>
      <c:valAx>
        <c:axId val="-2146169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Observation [°C]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5998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check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select_common_period!$B$4</c:f>
              <c:strCache>
                <c:ptCount val="1"/>
                <c:pt idx="0">
                  <c:v>observations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select_common_period!$A$6:$A$1200</c:f>
              <c:numCache>
                <c:formatCode>m/d/yy</c:formatCode>
                <c:ptCount val="1195"/>
                <c:pt idx="0">
                  <c:v>36527.0</c:v>
                </c:pt>
                <c:pt idx="1">
                  <c:v>36528.0</c:v>
                </c:pt>
                <c:pt idx="2">
                  <c:v>36529.0</c:v>
                </c:pt>
                <c:pt idx="3">
                  <c:v>36530.0</c:v>
                </c:pt>
                <c:pt idx="4">
                  <c:v>36531.0</c:v>
                </c:pt>
                <c:pt idx="5">
                  <c:v>36532.0</c:v>
                </c:pt>
                <c:pt idx="6">
                  <c:v>36533.0</c:v>
                </c:pt>
                <c:pt idx="7">
                  <c:v>36534.0</c:v>
                </c:pt>
                <c:pt idx="8">
                  <c:v>36535.0</c:v>
                </c:pt>
                <c:pt idx="9">
                  <c:v>36536.0</c:v>
                </c:pt>
                <c:pt idx="10">
                  <c:v>36537.0</c:v>
                </c:pt>
                <c:pt idx="11">
                  <c:v>36538.0</c:v>
                </c:pt>
                <c:pt idx="12">
                  <c:v>36539.0</c:v>
                </c:pt>
                <c:pt idx="13">
                  <c:v>36540.0</c:v>
                </c:pt>
                <c:pt idx="14">
                  <c:v>36541.0</c:v>
                </c:pt>
                <c:pt idx="15">
                  <c:v>36542.0</c:v>
                </c:pt>
                <c:pt idx="16">
                  <c:v>36543.0</c:v>
                </c:pt>
                <c:pt idx="17">
                  <c:v>36544.0</c:v>
                </c:pt>
                <c:pt idx="18">
                  <c:v>36545.0</c:v>
                </c:pt>
                <c:pt idx="19">
                  <c:v>36546.0</c:v>
                </c:pt>
                <c:pt idx="20">
                  <c:v>36547.0</c:v>
                </c:pt>
                <c:pt idx="21">
                  <c:v>36548.0</c:v>
                </c:pt>
                <c:pt idx="22">
                  <c:v>36549.0</c:v>
                </c:pt>
                <c:pt idx="23">
                  <c:v>36550.0</c:v>
                </c:pt>
                <c:pt idx="24">
                  <c:v>36551.0</c:v>
                </c:pt>
                <c:pt idx="25">
                  <c:v>36552.0</c:v>
                </c:pt>
                <c:pt idx="26">
                  <c:v>36553.0</c:v>
                </c:pt>
                <c:pt idx="27">
                  <c:v>36554.0</c:v>
                </c:pt>
                <c:pt idx="28">
                  <c:v>36555.0</c:v>
                </c:pt>
                <c:pt idx="29">
                  <c:v>36556.0</c:v>
                </c:pt>
                <c:pt idx="30">
                  <c:v>36557.0</c:v>
                </c:pt>
                <c:pt idx="31">
                  <c:v>36558.0</c:v>
                </c:pt>
                <c:pt idx="32">
                  <c:v>36559.0</c:v>
                </c:pt>
                <c:pt idx="33">
                  <c:v>36560.0</c:v>
                </c:pt>
                <c:pt idx="34">
                  <c:v>36561.0</c:v>
                </c:pt>
                <c:pt idx="35">
                  <c:v>36562.0</c:v>
                </c:pt>
                <c:pt idx="36">
                  <c:v>36563.0</c:v>
                </c:pt>
                <c:pt idx="37">
                  <c:v>36564.0</c:v>
                </c:pt>
                <c:pt idx="38">
                  <c:v>36565.0</c:v>
                </c:pt>
                <c:pt idx="39">
                  <c:v>36566.0</c:v>
                </c:pt>
                <c:pt idx="40">
                  <c:v>36567.0</c:v>
                </c:pt>
                <c:pt idx="41">
                  <c:v>36568.0</c:v>
                </c:pt>
                <c:pt idx="42">
                  <c:v>36569.0</c:v>
                </c:pt>
                <c:pt idx="43">
                  <c:v>36570.0</c:v>
                </c:pt>
                <c:pt idx="44">
                  <c:v>36571.0</c:v>
                </c:pt>
                <c:pt idx="45">
                  <c:v>36572.0</c:v>
                </c:pt>
                <c:pt idx="46">
                  <c:v>36573.0</c:v>
                </c:pt>
                <c:pt idx="47">
                  <c:v>36574.0</c:v>
                </c:pt>
                <c:pt idx="48">
                  <c:v>36575.0</c:v>
                </c:pt>
                <c:pt idx="49">
                  <c:v>36576.0</c:v>
                </c:pt>
                <c:pt idx="50">
                  <c:v>36577.0</c:v>
                </c:pt>
                <c:pt idx="51">
                  <c:v>36578.0</c:v>
                </c:pt>
                <c:pt idx="52">
                  <c:v>36579.0</c:v>
                </c:pt>
                <c:pt idx="53">
                  <c:v>36580.0</c:v>
                </c:pt>
                <c:pt idx="54">
                  <c:v>36581.0</c:v>
                </c:pt>
                <c:pt idx="55">
                  <c:v>36582.0</c:v>
                </c:pt>
                <c:pt idx="56">
                  <c:v>36583.0</c:v>
                </c:pt>
                <c:pt idx="57">
                  <c:v>36584.0</c:v>
                </c:pt>
                <c:pt idx="58">
                  <c:v>36585.0</c:v>
                </c:pt>
                <c:pt idx="59">
                  <c:v>36586.0</c:v>
                </c:pt>
                <c:pt idx="60">
                  <c:v>36587.0</c:v>
                </c:pt>
                <c:pt idx="61">
                  <c:v>36588.0</c:v>
                </c:pt>
                <c:pt idx="62">
                  <c:v>36589.0</c:v>
                </c:pt>
                <c:pt idx="63">
                  <c:v>36590.0</c:v>
                </c:pt>
                <c:pt idx="64">
                  <c:v>36591.0</c:v>
                </c:pt>
                <c:pt idx="65">
                  <c:v>36592.0</c:v>
                </c:pt>
                <c:pt idx="66">
                  <c:v>36593.0</c:v>
                </c:pt>
                <c:pt idx="67">
                  <c:v>36594.0</c:v>
                </c:pt>
                <c:pt idx="68">
                  <c:v>36595.0</c:v>
                </c:pt>
                <c:pt idx="69">
                  <c:v>36596.0</c:v>
                </c:pt>
                <c:pt idx="70">
                  <c:v>36597.0</c:v>
                </c:pt>
                <c:pt idx="71">
                  <c:v>36598.0</c:v>
                </c:pt>
                <c:pt idx="72">
                  <c:v>36599.0</c:v>
                </c:pt>
                <c:pt idx="73">
                  <c:v>36600.0</c:v>
                </c:pt>
                <c:pt idx="74">
                  <c:v>36601.0</c:v>
                </c:pt>
                <c:pt idx="75">
                  <c:v>36602.0</c:v>
                </c:pt>
                <c:pt idx="76">
                  <c:v>36603.0</c:v>
                </c:pt>
                <c:pt idx="77">
                  <c:v>36604.0</c:v>
                </c:pt>
                <c:pt idx="78">
                  <c:v>36605.0</c:v>
                </c:pt>
                <c:pt idx="79">
                  <c:v>36606.0</c:v>
                </c:pt>
                <c:pt idx="80">
                  <c:v>36607.0</c:v>
                </c:pt>
                <c:pt idx="81">
                  <c:v>36608.0</c:v>
                </c:pt>
                <c:pt idx="82">
                  <c:v>36609.0</c:v>
                </c:pt>
                <c:pt idx="83">
                  <c:v>36610.0</c:v>
                </c:pt>
                <c:pt idx="84">
                  <c:v>36611.0</c:v>
                </c:pt>
                <c:pt idx="85">
                  <c:v>36612.0</c:v>
                </c:pt>
                <c:pt idx="86">
                  <c:v>36613.0</c:v>
                </c:pt>
                <c:pt idx="87">
                  <c:v>36614.0</c:v>
                </c:pt>
                <c:pt idx="88">
                  <c:v>36615.0</c:v>
                </c:pt>
                <c:pt idx="89">
                  <c:v>36616.0</c:v>
                </c:pt>
                <c:pt idx="90">
                  <c:v>36617.0</c:v>
                </c:pt>
                <c:pt idx="91">
                  <c:v>36618.0</c:v>
                </c:pt>
                <c:pt idx="92">
                  <c:v>36619.0</c:v>
                </c:pt>
                <c:pt idx="93">
                  <c:v>36620.0</c:v>
                </c:pt>
                <c:pt idx="94">
                  <c:v>36621.0</c:v>
                </c:pt>
                <c:pt idx="95">
                  <c:v>36622.0</c:v>
                </c:pt>
                <c:pt idx="96">
                  <c:v>36623.0</c:v>
                </c:pt>
                <c:pt idx="97">
                  <c:v>36624.0</c:v>
                </c:pt>
                <c:pt idx="98">
                  <c:v>36625.0</c:v>
                </c:pt>
                <c:pt idx="99">
                  <c:v>36626.0</c:v>
                </c:pt>
                <c:pt idx="100">
                  <c:v>36627.0</c:v>
                </c:pt>
                <c:pt idx="101">
                  <c:v>36628.0</c:v>
                </c:pt>
                <c:pt idx="102">
                  <c:v>36629.0</c:v>
                </c:pt>
                <c:pt idx="103">
                  <c:v>36630.0</c:v>
                </c:pt>
                <c:pt idx="104">
                  <c:v>36631.0</c:v>
                </c:pt>
                <c:pt idx="105">
                  <c:v>36632.0</c:v>
                </c:pt>
                <c:pt idx="106">
                  <c:v>36633.0</c:v>
                </c:pt>
                <c:pt idx="107">
                  <c:v>36634.0</c:v>
                </c:pt>
                <c:pt idx="108">
                  <c:v>36635.0</c:v>
                </c:pt>
                <c:pt idx="109">
                  <c:v>36636.0</c:v>
                </c:pt>
                <c:pt idx="110">
                  <c:v>36637.0</c:v>
                </c:pt>
                <c:pt idx="111">
                  <c:v>36638.0</c:v>
                </c:pt>
                <c:pt idx="112">
                  <c:v>36639.0</c:v>
                </c:pt>
                <c:pt idx="113">
                  <c:v>36640.0</c:v>
                </c:pt>
                <c:pt idx="114">
                  <c:v>36641.0</c:v>
                </c:pt>
                <c:pt idx="115">
                  <c:v>36642.0</c:v>
                </c:pt>
                <c:pt idx="116">
                  <c:v>36643.0</c:v>
                </c:pt>
                <c:pt idx="117">
                  <c:v>36644.0</c:v>
                </c:pt>
                <c:pt idx="118">
                  <c:v>36645.0</c:v>
                </c:pt>
                <c:pt idx="119">
                  <c:v>36646.0</c:v>
                </c:pt>
                <c:pt idx="120">
                  <c:v>36647.0</c:v>
                </c:pt>
                <c:pt idx="121">
                  <c:v>36648.0</c:v>
                </c:pt>
                <c:pt idx="122">
                  <c:v>36649.0</c:v>
                </c:pt>
                <c:pt idx="123">
                  <c:v>36650.0</c:v>
                </c:pt>
                <c:pt idx="124">
                  <c:v>36651.0</c:v>
                </c:pt>
                <c:pt idx="125">
                  <c:v>36652.0</c:v>
                </c:pt>
                <c:pt idx="126">
                  <c:v>36653.0</c:v>
                </c:pt>
                <c:pt idx="127">
                  <c:v>36654.0</c:v>
                </c:pt>
                <c:pt idx="128">
                  <c:v>36655.0</c:v>
                </c:pt>
                <c:pt idx="129">
                  <c:v>36656.0</c:v>
                </c:pt>
                <c:pt idx="130">
                  <c:v>36657.0</c:v>
                </c:pt>
                <c:pt idx="131">
                  <c:v>36658.0</c:v>
                </c:pt>
                <c:pt idx="132">
                  <c:v>36659.0</c:v>
                </c:pt>
                <c:pt idx="133">
                  <c:v>36660.0</c:v>
                </c:pt>
                <c:pt idx="134">
                  <c:v>36661.0</c:v>
                </c:pt>
                <c:pt idx="135">
                  <c:v>36662.0</c:v>
                </c:pt>
                <c:pt idx="136">
                  <c:v>36663.0</c:v>
                </c:pt>
                <c:pt idx="137">
                  <c:v>36664.0</c:v>
                </c:pt>
                <c:pt idx="138">
                  <c:v>36665.0</c:v>
                </c:pt>
                <c:pt idx="139">
                  <c:v>36666.0</c:v>
                </c:pt>
                <c:pt idx="140">
                  <c:v>36667.0</c:v>
                </c:pt>
                <c:pt idx="141">
                  <c:v>36668.0</c:v>
                </c:pt>
                <c:pt idx="142">
                  <c:v>36669.0</c:v>
                </c:pt>
                <c:pt idx="143">
                  <c:v>36670.0</c:v>
                </c:pt>
                <c:pt idx="144">
                  <c:v>36671.0</c:v>
                </c:pt>
                <c:pt idx="145">
                  <c:v>36672.0</c:v>
                </c:pt>
                <c:pt idx="146">
                  <c:v>36673.0</c:v>
                </c:pt>
                <c:pt idx="147">
                  <c:v>36674.0</c:v>
                </c:pt>
                <c:pt idx="148">
                  <c:v>36675.0</c:v>
                </c:pt>
                <c:pt idx="149">
                  <c:v>36676.0</c:v>
                </c:pt>
                <c:pt idx="150">
                  <c:v>36677.0</c:v>
                </c:pt>
                <c:pt idx="151">
                  <c:v>36678.0</c:v>
                </c:pt>
                <c:pt idx="152">
                  <c:v>36679.0</c:v>
                </c:pt>
                <c:pt idx="153">
                  <c:v>36680.0</c:v>
                </c:pt>
                <c:pt idx="154">
                  <c:v>36681.0</c:v>
                </c:pt>
                <c:pt idx="155">
                  <c:v>36682.0</c:v>
                </c:pt>
                <c:pt idx="156">
                  <c:v>36683.0</c:v>
                </c:pt>
                <c:pt idx="157">
                  <c:v>36684.0</c:v>
                </c:pt>
                <c:pt idx="158">
                  <c:v>36685.0</c:v>
                </c:pt>
                <c:pt idx="159">
                  <c:v>36686.0</c:v>
                </c:pt>
                <c:pt idx="160">
                  <c:v>36687.0</c:v>
                </c:pt>
                <c:pt idx="161">
                  <c:v>36688.0</c:v>
                </c:pt>
                <c:pt idx="162">
                  <c:v>36689.0</c:v>
                </c:pt>
                <c:pt idx="163">
                  <c:v>36690.0</c:v>
                </c:pt>
                <c:pt idx="164">
                  <c:v>36691.0</c:v>
                </c:pt>
                <c:pt idx="165">
                  <c:v>36692.0</c:v>
                </c:pt>
                <c:pt idx="166">
                  <c:v>36693.0</c:v>
                </c:pt>
                <c:pt idx="167">
                  <c:v>36694.0</c:v>
                </c:pt>
                <c:pt idx="168">
                  <c:v>36695.0</c:v>
                </c:pt>
                <c:pt idx="169">
                  <c:v>36696.0</c:v>
                </c:pt>
                <c:pt idx="170">
                  <c:v>36697.0</c:v>
                </c:pt>
                <c:pt idx="171">
                  <c:v>36698.0</c:v>
                </c:pt>
                <c:pt idx="172">
                  <c:v>36699.0</c:v>
                </c:pt>
                <c:pt idx="173">
                  <c:v>36700.0</c:v>
                </c:pt>
                <c:pt idx="174">
                  <c:v>36701.0</c:v>
                </c:pt>
                <c:pt idx="175">
                  <c:v>36702.0</c:v>
                </c:pt>
                <c:pt idx="176">
                  <c:v>36703.0</c:v>
                </c:pt>
                <c:pt idx="177">
                  <c:v>36704.0</c:v>
                </c:pt>
                <c:pt idx="178">
                  <c:v>36705.0</c:v>
                </c:pt>
                <c:pt idx="179">
                  <c:v>36706.0</c:v>
                </c:pt>
                <c:pt idx="180">
                  <c:v>36707.0</c:v>
                </c:pt>
                <c:pt idx="181">
                  <c:v>36708.0</c:v>
                </c:pt>
                <c:pt idx="182">
                  <c:v>36709.0</c:v>
                </c:pt>
                <c:pt idx="183">
                  <c:v>36710.0</c:v>
                </c:pt>
                <c:pt idx="184">
                  <c:v>36711.0</c:v>
                </c:pt>
                <c:pt idx="185">
                  <c:v>36712.0</c:v>
                </c:pt>
                <c:pt idx="186">
                  <c:v>36713.0</c:v>
                </c:pt>
                <c:pt idx="187">
                  <c:v>36714.0</c:v>
                </c:pt>
                <c:pt idx="188">
                  <c:v>36715.0</c:v>
                </c:pt>
                <c:pt idx="189">
                  <c:v>36716.0</c:v>
                </c:pt>
                <c:pt idx="190">
                  <c:v>36717.0</c:v>
                </c:pt>
                <c:pt idx="191">
                  <c:v>36718.0</c:v>
                </c:pt>
                <c:pt idx="192">
                  <c:v>36719.0</c:v>
                </c:pt>
                <c:pt idx="193">
                  <c:v>36720.0</c:v>
                </c:pt>
                <c:pt idx="194">
                  <c:v>36721.0</c:v>
                </c:pt>
                <c:pt idx="195">
                  <c:v>36722.0</c:v>
                </c:pt>
                <c:pt idx="196">
                  <c:v>36723.0</c:v>
                </c:pt>
                <c:pt idx="197">
                  <c:v>36724.0</c:v>
                </c:pt>
                <c:pt idx="198">
                  <c:v>36725.0</c:v>
                </c:pt>
                <c:pt idx="199">
                  <c:v>36726.0</c:v>
                </c:pt>
                <c:pt idx="200">
                  <c:v>36727.0</c:v>
                </c:pt>
                <c:pt idx="201">
                  <c:v>36728.0</c:v>
                </c:pt>
                <c:pt idx="202">
                  <c:v>36729.0</c:v>
                </c:pt>
                <c:pt idx="203">
                  <c:v>36730.0</c:v>
                </c:pt>
                <c:pt idx="204">
                  <c:v>36731.0</c:v>
                </c:pt>
                <c:pt idx="205">
                  <c:v>36732.0</c:v>
                </c:pt>
                <c:pt idx="206">
                  <c:v>36733.0</c:v>
                </c:pt>
                <c:pt idx="207">
                  <c:v>36734.0</c:v>
                </c:pt>
                <c:pt idx="208">
                  <c:v>36735.0</c:v>
                </c:pt>
                <c:pt idx="209">
                  <c:v>36736.0</c:v>
                </c:pt>
                <c:pt idx="210">
                  <c:v>36737.0</c:v>
                </c:pt>
                <c:pt idx="211">
                  <c:v>36738.0</c:v>
                </c:pt>
                <c:pt idx="212">
                  <c:v>36739.0</c:v>
                </c:pt>
                <c:pt idx="213">
                  <c:v>36740.0</c:v>
                </c:pt>
                <c:pt idx="214">
                  <c:v>36741.0</c:v>
                </c:pt>
                <c:pt idx="215">
                  <c:v>36742.0</c:v>
                </c:pt>
                <c:pt idx="216">
                  <c:v>36743.0</c:v>
                </c:pt>
                <c:pt idx="217">
                  <c:v>36744.0</c:v>
                </c:pt>
                <c:pt idx="218">
                  <c:v>36745.0</c:v>
                </c:pt>
                <c:pt idx="219">
                  <c:v>36746.0</c:v>
                </c:pt>
                <c:pt idx="220">
                  <c:v>36747.0</c:v>
                </c:pt>
                <c:pt idx="221">
                  <c:v>36748.0</c:v>
                </c:pt>
                <c:pt idx="222">
                  <c:v>36749.0</c:v>
                </c:pt>
                <c:pt idx="223">
                  <c:v>36750.0</c:v>
                </c:pt>
                <c:pt idx="224">
                  <c:v>36751.0</c:v>
                </c:pt>
                <c:pt idx="225">
                  <c:v>36752.0</c:v>
                </c:pt>
                <c:pt idx="226">
                  <c:v>36753.0</c:v>
                </c:pt>
                <c:pt idx="227">
                  <c:v>36754.0</c:v>
                </c:pt>
                <c:pt idx="228">
                  <c:v>36755.0</c:v>
                </c:pt>
                <c:pt idx="229">
                  <c:v>36756.0</c:v>
                </c:pt>
                <c:pt idx="230">
                  <c:v>36757.0</c:v>
                </c:pt>
                <c:pt idx="231">
                  <c:v>36758.0</c:v>
                </c:pt>
                <c:pt idx="232">
                  <c:v>36759.0</c:v>
                </c:pt>
                <c:pt idx="233">
                  <c:v>36760.0</c:v>
                </c:pt>
                <c:pt idx="234">
                  <c:v>36761.0</c:v>
                </c:pt>
                <c:pt idx="235">
                  <c:v>36762.0</c:v>
                </c:pt>
                <c:pt idx="236">
                  <c:v>36763.0</c:v>
                </c:pt>
                <c:pt idx="237">
                  <c:v>36764.0</c:v>
                </c:pt>
                <c:pt idx="238">
                  <c:v>36765.0</c:v>
                </c:pt>
                <c:pt idx="239">
                  <c:v>36766.0</c:v>
                </c:pt>
                <c:pt idx="240">
                  <c:v>36767.0</c:v>
                </c:pt>
                <c:pt idx="241">
                  <c:v>36768.0</c:v>
                </c:pt>
                <c:pt idx="242">
                  <c:v>36769.0</c:v>
                </c:pt>
                <c:pt idx="243">
                  <c:v>36770.0</c:v>
                </c:pt>
                <c:pt idx="244">
                  <c:v>36771.0</c:v>
                </c:pt>
                <c:pt idx="245">
                  <c:v>36772.0</c:v>
                </c:pt>
                <c:pt idx="246">
                  <c:v>36773.0</c:v>
                </c:pt>
                <c:pt idx="247">
                  <c:v>36774.0</c:v>
                </c:pt>
                <c:pt idx="248">
                  <c:v>36775.0</c:v>
                </c:pt>
                <c:pt idx="249">
                  <c:v>36776.0</c:v>
                </c:pt>
                <c:pt idx="250">
                  <c:v>36777.0</c:v>
                </c:pt>
                <c:pt idx="251">
                  <c:v>36778.0</c:v>
                </c:pt>
                <c:pt idx="252">
                  <c:v>36779.0</c:v>
                </c:pt>
                <c:pt idx="253">
                  <c:v>36780.0</c:v>
                </c:pt>
                <c:pt idx="254">
                  <c:v>36781.0</c:v>
                </c:pt>
                <c:pt idx="255">
                  <c:v>36782.0</c:v>
                </c:pt>
                <c:pt idx="256">
                  <c:v>36783.0</c:v>
                </c:pt>
                <c:pt idx="257">
                  <c:v>36784.0</c:v>
                </c:pt>
                <c:pt idx="258">
                  <c:v>36785.0</c:v>
                </c:pt>
                <c:pt idx="259">
                  <c:v>36786.0</c:v>
                </c:pt>
                <c:pt idx="260">
                  <c:v>36787.0</c:v>
                </c:pt>
                <c:pt idx="261">
                  <c:v>36788.0</c:v>
                </c:pt>
                <c:pt idx="262">
                  <c:v>36789.0</c:v>
                </c:pt>
                <c:pt idx="263">
                  <c:v>36790.0</c:v>
                </c:pt>
                <c:pt idx="264">
                  <c:v>36791.0</c:v>
                </c:pt>
                <c:pt idx="265">
                  <c:v>36792.0</c:v>
                </c:pt>
                <c:pt idx="266">
                  <c:v>36793.0</c:v>
                </c:pt>
                <c:pt idx="267">
                  <c:v>36794.0</c:v>
                </c:pt>
                <c:pt idx="268">
                  <c:v>36795.0</c:v>
                </c:pt>
                <c:pt idx="269">
                  <c:v>36796.0</c:v>
                </c:pt>
                <c:pt idx="270">
                  <c:v>36797.0</c:v>
                </c:pt>
                <c:pt idx="271">
                  <c:v>36798.0</c:v>
                </c:pt>
                <c:pt idx="272">
                  <c:v>36799.0</c:v>
                </c:pt>
                <c:pt idx="273">
                  <c:v>36800.0</c:v>
                </c:pt>
                <c:pt idx="274">
                  <c:v>36801.0</c:v>
                </c:pt>
                <c:pt idx="275">
                  <c:v>36802.0</c:v>
                </c:pt>
                <c:pt idx="276">
                  <c:v>36803.0</c:v>
                </c:pt>
                <c:pt idx="277">
                  <c:v>36804.0</c:v>
                </c:pt>
                <c:pt idx="278">
                  <c:v>36805.0</c:v>
                </c:pt>
                <c:pt idx="279">
                  <c:v>36806.0</c:v>
                </c:pt>
                <c:pt idx="280">
                  <c:v>36807.0</c:v>
                </c:pt>
                <c:pt idx="281">
                  <c:v>36808.0</c:v>
                </c:pt>
                <c:pt idx="282">
                  <c:v>36809.0</c:v>
                </c:pt>
                <c:pt idx="283">
                  <c:v>36810.0</c:v>
                </c:pt>
                <c:pt idx="284">
                  <c:v>36811.0</c:v>
                </c:pt>
                <c:pt idx="285">
                  <c:v>36812.0</c:v>
                </c:pt>
                <c:pt idx="286">
                  <c:v>36813.0</c:v>
                </c:pt>
                <c:pt idx="287">
                  <c:v>36814.0</c:v>
                </c:pt>
                <c:pt idx="288">
                  <c:v>36815.0</c:v>
                </c:pt>
                <c:pt idx="289">
                  <c:v>36816.0</c:v>
                </c:pt>
                <c:pt idx="290">
                  <c:v>36817.0</c:v>
                </c:pt>
                <c:pt idx="291">
                  <c:v>36818.0</c:v>
                </c:pt>
                <c:pt idx="292">
                  <c:v>36819.0</c:v>
                </c:pt>
                <c:pt idx="293">
                  <c:v>36820.0</c:v>
                </c:pt>
                <c:pt idx="294">
                  <c:v>36821.0</c:v>
                </c:pt>
                <c:pt idx="295">
                  <c:v>36822.0</c:v>
                </c:pt>
                <c:pt idx="296">
                  <c:v>36823.0</c:v>
                </c:pt>
                <c:pt idx="297">
                  <c:v>36824.0</c:v>
                </c:pt>
                <c:pt idx="298">
                  <c:v>36825.0</c:v>
                </c:pt>
                <c:pt idx="299">
                  <c:v>36826.0</c:v>
                </c:pt>
                <c:pt idx="300">
                  <c:v>36827.0</c:v>
                </c:pt>
                <c:pt idx="301">
                  <c:v>36828.0</c:v>
                </c:pt>
                <c:pt idx="302">
                  <c:v>36829.0</c:v>
                </c:pt>
                <c:pt idx="303">
                  <c:v>36830.0</c:v>
                </c:pt>
                <c:pt idx="304">
                  <c:v>36831.0</c:v>
                </c:pt>
                <c:pt idx="305">
                  <c:v>36832.0</c:v>
                </c:pt>
                <c:pt idx="306">
                  <c:v>36833.0</c:v>
                </c:pt>
                <c:pt idx="307">
                  <c:v>36834.0</c:v>
                </c:pt>
                <c:pt idx="308">
                  <c:v>36835.0</c:v>
                </c:pt>
                <c:pt idx="309">
                  <c:v>36836.0</c:v>
                </c:pt>
                <c:pt idx="310">
                  <c:v>36837.0</c:v>
                </c:pt>
                <c:pt idx="311">
                  <c:v>36838.0</c:v>
                </c:pt>
                <c:pt idx="312">
                  <c:v>36839.0</c:v>
                </c:pt>
                <c:pt idx="313">
                  <c:v>36840.0</c:v>
                </c:pt>
                <c:pt idx="314">
                  <c:v>36841.0</c:v>
                </c:pt>
                <c:pt idx="315">
                  <c:v>36842.0</c:v>
                </c:pt>
                <c:pt idx="316">
                  <c:v>36843.0</c:v>
                </c:pt>
                <c:pt idx="317">
                  <c:v>36844.0</c:v>
                </c:pt>
                <c:pt idx="318">
                  <c:v>36845.0</c:v>
                </c:pt>
                <c:pt idx="319">
                  <c:v>36846.0</c:v>
                </c:pt>
                <c:pt idx="320">
                  <c:v>36847.0</c:v>
                </c:pt>
                <c:pt idx="321">
                  <c:v>36848.0</c:v>
                </c:pt>
                <c:pt idx="322">
                  <c:v>36849.0</c:v>
                </c:pt>
                <c:pt idx="323">
                  <c:v>36850.0</c:v>
                </c:pt>
                <c:pt idx="324">
                  <c:v>36851.0</c:v>
                </c:pt>
                <c:pt idx="325">
                  <c:v>36852.0</c:v>
                </c:pt>
                <c:pt idx="326">
                  <c:v>36853.0</c:v>
                </c:pt>
                <c:pt idx="327">
                  <c:v>36854.0</c:v>
                </c:pt>
                <c:pt idx="328">
                  <c:v>36855.0</c:v>
                </c:pt>
                <c:pt idx="329">
                  <c:v>36856.0</c:v>
                </c:pt>
                <c:pt idx="330">
                  <c:v>36857.0</c:v>
                </c:pt>
                <c:pt idx="331">
                  <c:v>36858.0</c:v>
                </c:pt>
                <c:pt idx="332">
                  <c:v>36859.0</c:v>
                </c:pt>
                <c:pt idx="333">
                  <c:v>36860.0</c:v>
                </c:pt>
                <c:pt idx="334">
                  <c:v>36861.0</c:v>
                </c:pt>
                <c:pt idx="335">
                  <c:v>36862.0</c:v>
                </c:pt>
                <c:pt idx="336">
                  <c:v>36863.0</c:v>
                </c:pt>
                <c:pt idx="337">
                  <c:v>36864.0</c:v>
                </c:pt>
                <c:pt idx="338">
                  <c:v>36865.0</c:v>
                </c:pt>
                <c:pt idx="339">
                  <c:v>36866.0</c:v>
                </c:pt>
                <c:pt idx="340">
                  <c:v>36867.0</c:v>
                </c:pt>
                <c:pt idx="341">
                  <c:v>36868.0</c:v>
                </c:pt>
                <c:pt idx="342">
                  <c:v>36869.0</c:v>
                </c:pt>
                <c:pt idx="343">
                  <c:v>36870.0</c:v>
                </c:pt>
                <c:pt idx="344">
                  <c:v>36871.0</c:v>
                </c:pt>
                <c:pt idx="345">
                  <c:v>36872.0</c:v>
                </c:pt>
                <c:pt idx="346">
                  <c:v>36873.0</c:v>
                </c:pt>
                <c:pt idx="347">
                  <c:v>36874.0</c:v>
                </c:pt>
                <c:pt idx="348">
                  <c:v>36875.0</c:v>
                </c:pt>
                <c:pt idx="349">
                  <c:v>36876.0</c:v>
                </c:pt>
                <c:pt idx="350">
                  <c:v>36877.0</c:v>
                </c:pt>
                <c:pt idx="351">
                  <c:v>36878.0</c:v>
                </c:pt>
                <c:pt idx="352">
                  <c:v>36879.0</c:v>
                </c:pt>
                <c:pt idx="353">
                  <c:v>36880.0</c:v>
                </c:pt>
                <c:pt idx="354">
                  <c:v>36881.0</c:v>
                </c:pt>
                <c:pt idx="355">
                  <c:v>36882.0</c:v>
                </c:pt>
                <c:pt idx="356">
                  <c:v>36883.0</c:v>
                </c:pt>
                <c:pt idx="357">
                  <c:v>36884.0</c:v>
                </c:pt>
                <c:pt idx="358">
                  <c:v>36885.0</c:v>
                </c:pt>
                <c:pt idx="359">
                  <c:v>36886.0</c:v>
                </c:pt>
                <c:pt idx="360">
                  <c:v>36887.0</c:v>
                </c:pt>
                <c:pt idx="361">
                  <c:v>36888.0</c:v>
                </c:pt>
                <c:pt idx="362">
                  <c:v>36889.0</c:v>
                </c:pt>
                <c:pt idx="363">
                  <c:v>36890.0</c:v>
                </c:pt>
                <c:pt idx="364">
                  <c:v>36891.0</c:v>
                </c:pt>
                <c:pt idx="365">
                  <c:v>36892.0</c:v>
                </c:pt>
                <c:pt idx="366">
                  <c:v>36893.0</c:v>
                </c:pt>
                <c:pt idx="367">
                  <c:v>36894.0</c:v>
                </c:pt>
                <c:pt idx="368">
                  <c:v>36895.0</c:v>
                </c:pt>
                <c:pt idx="369">
                  <c:v>36896.0</c:v>
                </c:pt>
                <c:pt idx="370">
                  <c:v>36897.0</c:v>
                </c:pt>
                <c:pt idx="371">
                  <c:v>36898.0</c:v>
                </c:pt>
                <c:pt idx="372">
                  <c:v>36899.0</c:v>
                </c:pt>
                <c:pt idx="373">
                  <c:v>36900.0</c:v>
                </c:pt>
                <c:pt idx="374">
                  <c:v>36901.0</c:v>
                </c:pt>
                <c:pt idx="375">
                  <c:v>36902.0</c:v>
                </c:pt>
                <c:pt idx="376">
                  <c:v>36903.0</c:v>
                </c:pt>
                <c:pt idx="377">
                  <c:v>36904.0</c:v>
                </c:pt>
                <c:pt idx="378">
                  <c:v>36905.0</c:v>
                </c:pt>
                <c:pt idx="379">
                  <c:v>36906.0</c:v>
                </c:pt>
                <c:pt idx="380">
                  <c:v>36907.0</c:v>
                </c:pt>
                <c:pt idx="381">
                  <c:v>36908.0</c:v>
                </c:pt>
                <c:pt idx="382">
                  <c:v>36909.0</c:v>
                </c:pt>
                <c:pt idx="383">
                  <c:v>36910.0</c:v>
                </c:pt>
                <c:pt idx="384">
                  <c:v>36911.0</c:v>
                </c:pt>
                <c:pt idx="385">
                  <c:v>36912.0</c:v>
                </c:pt>
                <c:pt idx="386">
                  <c:v>36913.0</c:v>
                </c:pt>
                <c:pt idx="387">
                  <c:v>36914.0</c:v>
                </c:pt>
                <c:pt idx="388">
                  <c:v>36915.0</c:v>
                </c:pt>
                <c:pt idx="389">
                  <c:v>36916.0</c:v>
                </c:pt>
                <c:pt idx="390">
                  <c:v>36917.0</c:v>
                </c:pt>
                <c:pt idx="391">
                  <c:v>36918.0</c:v>
                </c:pt>
                <c:pt idx="392">
                  <c:v>36919.0</c:v>
                </c:pt>
                <c:pt idx="393">
                  <c:v>36920.0</c:v>
                </c:pt>
                <c:pt idx="394">
                  <c:v>36921.0</c:v>
                </c:pt>
                <c:pt idx="395">
                  <c:v>36922.0</c:v>
                </c:pt>
                <c:pt idx="396">
                  <c:v>36923.0</c:v>
                </c:pt>
                <c:pt idx="397">
                  <c:v>36924.0</c:v>
                </c:pt>
                <c:pt idx="398">
                  <c:v>36925.0</c:v>
                </c:pt>
                <c:pt idx="399">
                  <c:v>36926.0</c:v>
                </c:pt>
                <c:pt idx="400">
                  <c:v>36927.0</c:v>
                </c:pt>
                <c:pt idx="401">
                  <c:v>36928.0</c:v>
                </c:pt>
                <c:pt idx="402">
                  <c:v>36929.0</c:v>
                </c:pt>
                <c:pt idx="403">
                  <c:v>36930.0</c:v>
                </c:pt>
                <c:pt idx="404">
                  <c:v>36931.0</c:v>
                </c:pt>
                <c:pt idx="405">
                  <c:v>36932.0</c:v>
                </c:pt>
                <c:pt idx="406">
                  <c:v>36933.0</c:v>
                </c:pt>
                <c:pt idx="407">
                  <c:v>36934.0</c:v>
                </c:pt>
                <c:pt idx="408">
                  <c:v>36935.0</c:v>
                </c:pt>
                <c:pt idx="409">
                  <c:v>36936.0</c:v>
                </c:pt>
                <c:pt idx="410">
                  <c:v>36937.0</c:v>
                </c:pt>
                <c:pt idx="411">
                  <c:v>36938.0</c:v>
                </c:pt>
                <c:pt idx="412">
                  <c:v>36939.0</c:v>
                </c:pt>
                <c:pt idx="413">
                  <c:v>36940.0</c:v>
                </c:pt>
                <c:pt idx="414">
                  <c:v>36941.0</c:v>
                </c:pt>
                <c:pt idx="415">
                  <c:v>36942.0</c:v>
                </c:pt>
                <c:pt idx="416">
                  <c:v>36943.0</c:v>
                </c:pt>
                <c:pt idx="417">
                  <c:v>36944.0</c:v>
                </c:pt>
                <c:pt idx="418">
                  <c:v>36945.0</c:v>
                </c:pt>
                <c:pt idx="419">
                  <c:v>36946.0</c:v>
                </c:pt>
                <c:pt idx="420">
                  <c:v>36947.0</c:v>
                </c:pt>
                <c:pt idx="421">
                  <c:v>36948.0</c:v>
                </c:pt>
                <c:pt idx="422">
                  <c:v>36949.0</c:v>
                </c:pt>
                <c:pt idx="423">
                  <c:v>36950.0</c:v>
                </c:pt>
                <c:pt idx="424">
                  <c:v>36951.0</c:v>
                </c:pt>
                <c:pt idx="425">
                  <c:v>36952.0</c:v>
                </c:pt>
                <c:pt idx="426">
                  <c:v>36953.0</c:v>
                </c:pt>
                <c:pt idx="427">
                  <c:v>36954.0</c:v>
                </c:pt>
                <c:pt idx="428">
                  <c:v>36955.0</c:v>
                </c:pt>
                <c:pt idx="429">
                  <c:v>36956.0</c:v>
                </c:pt>
                <c:pt idx="430">
                  <c:v>36957.0</c:v>
                </c:pt>
                <c:pt idx="431">
                  <c:v>36958.0</c:v>
                </c:pt>
                <c:pt idx="432">
                  <c:v>36959.0</c:v>
                </c:pt>
                <c:pt idx="433">
                  <c:v>36960.0</c:v>
                </c:pt>
                <c:pt idx="434">
                  <c:v>36961.0</c:v>
                </c:pt>
                <c:pt idx="435">
                  <c:v>36962.0</c:v>
                </c:pt>
                <c:pt idx="436">
                  <c:v>36963.0</c:v>
                </c:pt>
                <c:pt idx="437">
                  <c:v>36964.0</c:v>
                </c:pt>
                <c:pt idx="438">
                  <c:v>36965.0</c:v>
                </c:pt>
                <c:pt idx="439">
                  <c:v>36966.0</c:v>
                </c:pt>
                <c:pt idx="440">
                  <c:v>36967.0</c:v>
                </c:pt>
                <c:pt idx="441">
                  <c:v>36968.0</c:v>
                </c:pt>
                <c:pt idx="442">
                  <c:v>36969.0</c:v>
                </c:pt>
                <c:pt idx="443">
                  <c:v>36970.0</c:v>
                </c:pt>
                <c:pt idx="444">
                  <c:v>36971.0</c:v>
                </c:pt>
                <c:pt idx="445">
                  <c:v>36972.0</c:v>
                </c:pt>
                <c:pt idx="446">
                  <c:v>36973.0</c:v>
                </c:pt>
                <c:pt idx="447">
                  <c:v>36974.0</c:v>
                </c:pt>
                <c:pt idx="448">
                  <c:v>36975.0</c:v>
                </c:pt>
                <c:pt idx="449">
                  <c:v>36976.0</c:v>
                </c:pt>
                <c:pt idx="450">
                  <c:v>36977.0</c:v>
                </c:pt>
                <c:pt idx="451">
                  <c:v>36978.0</c:v>
                </c:pt>
                <c:pt idx="452">
                  <c:v>36979.0</c:v>
                </c:pt>
                <c:pt idx="453">
                  <c:v>36980.0</c:v>
                </c:pt>
                <c:pt idx="454">
                  <c:v>36981.0</c:v>
                </c:pt>
                <c:pt idx="455">
                  <c:v>36982.0</c:v>
                </c:pt>
                <c:pt idx="456">
                  <c:v>36983.0</c:v>
                </c:pt>
                <c:pt idx="457">
                  <c:v>36984.0</c:v>
                </c:pt>
                <c:pt idx="458">
                  <c:v>36985.0</c:v>
                </c:pt>
                <c:pt idx="459">
                  <c:v>36986.0</c:v>
                </c:pt>
                <c:pt idx="460">
                  <c:v>36987.0</c:v>
                </c:pt>
                <c:pt idx="461">
                  <c:v>36988.0</c:v>
                </c:pt>
                <c:pt idx="462">
                  <c:v>36989.0</c:v>
                </c:pt>
                <c:pt idx="463">
                  <c:v>36990.0</c:v>
                </c:pt>
                <c:pt idx="464">
                  <c:v>36991.0</c:v>
                </c:pt>
                <c:pt idx="465">
                  <c:v>36992.0</c:v>
                </c:pt>
                <c:pt idx="466">
                  <c:v>36993.0</c:v>
                </c:pt>
                <c:pt idx="467">
                  <c:v>36994.0</c:v>
                </c:pt>
                <c:pt idx="468">
                  <c:v>36995.0</c:v>
                </c:pt>
                <c:pt idx="469">
                  <c:v>36996.0</c:v>
                </c:pt>
                <c:pt idx="470">
                  <c:v>36997.0</c:v>
                </c:pt>
                <c:pt idx="471">
                  <c:v>36998.0</c:v>
                </c:pt>
                <c:pt idx="472">
                  <c:v>36999.0</c:v>
                </c:pt>
                <c:pt idx="473">
                  <c:v>37000.0</c:v>
                </c:pt>
                <c:pt idx="474">
                  <c:v>37001.0</c:v>
                </c:pt>
                <c:pt idx="475">
                  <c:v>37002.0</c:v>
                </c:pt>
                <c:pt idx="476">
                  <c:v>37003.0</c:v>
                </c:pt>
                <c:pt idx="477">
                  <c:v>37004.0</c:v>
                </c:pt>
                <c:pt idx="478">
                  <c:v>37005.0</c:v>
                </c:pt>
                <c:pt idx="479">
                  <c:v>37006.0</c:v>
                </c:pt>
                <c:pt idx="480">
                  <c:v>37007.0</c:v>
                </c:pt>
                <c:pt idx="481">
                  <c:v>37008.0</c:v>
                </c:pt>
                <c:pt idx="482">
                  <c:v>37009.0</c:v>
                </c:pt>
                <c:pt idx="483">
                  <c:v>37010.0</c:v>
                </c:pt>
                <c:pt idx="484">
                  <c:v>37011.0</c:v>
                </c:pt>
                <c:pt idx="485">
                  <c:v>37012.0</c:v>
                </c:pt>
                <c:pt idx="486">
                  <c:v>37013.0</c:v>
                </c:pt>
                <c:pt idx="487">
                  <c:v>37014.0</c:v>
                </c:pt>
                <c:pt idx="488">
                  <c:v>37015.0</c:v>
                </c:pt>
                <c:pt idx="489">
                  <c:v>37016.0</c:v>
                </c:pt>
                <c:pt idx="490">
                  <c:v>37017.0</c:v>
                </c:pt>
                <c:pt idx="491">
                  <c:v>37018.0</c:v>
                </c:pt>
                <c:pt idx="492">
                  <c:v>37019.0</c:v>
                </c:pt>
                <c:pt idx="493">
                  <c:v>37020.0</c:v>
                </c:pt>
                <c:pt idx="494">
                  <c:v>37021.0</c:v>
                </c:pt>
                <c:pt idx="495">
                  <c:v>37022.0</c:v>
                </c:pt>
                <c:pt idx="496">
                  <c:v>37023.0</c:v>
                </c:pt>
                <c:pt idx="497">
                  <c:v>37024.0</c:v>
                </c:pt>
                <c:pt idx="498">
                  <c:v>37025.0</c:v>
                </c:pt>
                <c:pt idx="499">
                  <c:v>37026.0</c:v>
                </c:pt>
                <c:pt idx="500">
                  <c:v>37027.0</c:v>
                </c:pt>
                <c:pt idx="501">
                  <c:v>37028.0</c:v>
                </c:pt>
                <c:pt idx="502">
                  <c:v>37029.0</c:v>
                </c:pt>
                <c:pt idx="503">
                  <c:v>37030.0</c:v>
                </c:pt>
                <c:pt idx="504">
                  <c:v>37031.0</c:v>
                </c:pt>
                <c:pt idx="505">
                  <c:v>37032.0</c:v>
                </c:pt>
                <c:pt idx="506">
                  <c:v>37033.0</c:v>
                </c:pt>
                <c:pt idx="507">
                  <c:v>37034.0</c:v>
                </c:pt>
                <c:pt idx="508">
                  <c:v>37035.0</c:v>
                </c:pt>
                <c:pt idx="509">
                  <c:v>37036.0</c:v>
                </c:pt>
                <c:pt idx="510">
                  <c:v>37037.0</c:v>
                </c:pt>
                <c:pt idx="511">
                  <c:v>37038.0</c:v>
                </c:pt>
                <c:pt idx="512">
                  <c:v>37039.0</c:v>
                </c:pt>
                <c:pt idx="513">
                  <c:v>37040.0</c:v>
                </c:pt>
                <c:pt idx="514">
                  <c:v>37041.0</c:v>
                </c:pt>
                <c:pt idx="515">
                  <c:v>37042.0</c:v>
                </c:pt>
                <c:pt idx="516">
                  <c:v>37043.0</c:v>
                </c:pt>
                <c:pt idx="517">
                  <c:v>37044.0</c:v>
                </c:pt>
                <c:pt idx="518">
                  <c:v>37045.0</c:v>
                </c:pt>
                <c:pt idx="519">
                  <c:v>37046.0</c:v>
                </c:pt>
                <c:pt idx="520">
                  <c:v>37047.0</c:v>
                </c:pt>
                <c:pt idx="521">
                  <c:v>37048.0</c:v>
                </c:pt>
                <c:pt idx="522">
                  <c:v>37049.0</c:v>
                </c:pt>
                <c:pt idx="523">
                  <c:v>37050.0</c:v>
                </c:pt>
                <c:pt idx="524">
                  <c:v>37051.0</c:v>
                </c:pt>
                <c:pt idx="525">
                  <c:v>37052.0</c:v>
                </c:pt>
                <c:pt idx="526">
                  <c:v>37053.0</c:v>
                </c:pt>
                <c:pt idx="527">
                  <c:v>37054.0</c:v>
                </c:pt>
                <c:pt idx="528">
                  <c:v>37055.0</c:v>
                </c:pt>
                <c:pt idx="529">
                  <c:v>37056.0</c:v>
                </c:pt>
                <c:pt idx="530">
                  <c:v>37057.0</c:v>
                </c:pt>
                <c:pt idx="531">
                  <c:v>37058.0</c:v>
                </c:pt>
                <c:pt idx="532">
                  <c:v>37059.0</c:v>
                </c:pt>
                <c:pt idx="533">
                  <c:v>37060.0</c:v>
                </c:pt>
                <c:pt idx="534">
                  <c:v>37061.0</c:v>
                </c:pt>
                <c:pt idx="535">
                  <c:v>37062.0</c:v>
                </c:pt>
                <c:pt idx="536">
                  <c:v>37063.0</c:v>
                </c:pt>
                <c:pt idx="537">
                  <c:v>37064.0</c:v>
                </c:pt>
                <c:pt idx="538">
                  <c:v>37065.0</c:v>
                </c:pt>
                <c:pt idx="539">
                  <c:v>37066.0</c:v>
                </c:pt>
                <c:pt idx="540">
                  <c:v>37067.0</c:v>
                </c:pt>
                <c:pt idx="541">
                  <c:v>37068.0</c:v>
                </c:pt>
                <c:pt idx="542">
                  <c:v>37069.0</c:v>
                </c:pt>
                <c:pt idx="543">
                  <c:v>37070.0</c:v>
                </c:pt>
                <c:pt idx="544">
                  <c:v>37071.0</c:v>
                </c:pt>
                <c:pt idx="545">
                  <c:v>37072.0</c:v>
                </c:pt>
                <c:pt idx="546">
                  <c:v>37073.0</c:v>
                </c:pt>
                <c:pt idx="547">
                  <c:v>37074.0</c:v>
                </c:pt>
                <c:pt idx="548">
                  <c:v>37075.0</c:v>
                </c:pt>
                <c:pt idx="549">
                  <c:v>37076.0</c:v>
                </c:pt>
                <c:pt idx="550">
                  <c:v>37077.0</c:v>
                </c:pt>
                <c:pt idx="551">
                  <c:v>37078.0</c:v>
                </c:pt>
                <c:pt idx="552">
                  <c:v>37079.0</c:v>
                </c:pt>
                <c:pt idx="553">
                  <c:v>37080.0</c:v>
                </c:pt>
                <c:pt idx="554">
                  <c:v>37081.0</c:v>
                </c:pt>
                <c:pt idx="555">
                  <c:v>37082.0</c:v>
                </c:pt>
                <c:pt idx="556">
                  <c:v>37083.0</c:v>
                </c:pt>
                <c:pt idx="557">
                  <c:v>37084.0</c:v>
                </c:pt>
                <c:pt idx="558">
                  <c:v>37085.0</c:v>
                </c:pt>
                <c:pt idx="559">
                  <c:v>37086.0</c:v>
                </c:pt>
                <c:pt idx="560">
                  <c:v>37087.0</c:v>
                </c:pt>
                <c:pt idx="561">
                  <c:v>37088.0</c:v>
                </c:pt>
                <c:pt idx="562">
                  <c:v>37089.0</c:v>
                </c:pt>
                <c:pt idx="563">
                  <c:v>37090.0</c:v>
                </c:pt>
                <c:pt idx="564">
                  <c:v>37091.0</c:v>
                </c:pt>
                <c:pt idx="565">
                  <c:v>37092.0</c:v>
                </c:pt>
                <c:pt idx="566">
                  <c:v>37093.0</c:v>
                </c:pt>
                <c:pt idx="567">
                  <c:v>37094.0</c:v>
                </c:pt>
                <c:pt idx="568">
                  <c:v>37095.0</c:v>
                </c:pt>
                <c:pt idx="569">
                  <c:v>37096.0</c:v>
                </c:pt>
                <c:pt idx="570">
                  <c:v>37097.0</c:v>
                </c:pt>
                <c:pt idx="571">
                  <c:v>37098.0</c:v>
                </c:pt>
                <c:pt idx="572">
                  <c:v>37099.0</c:v>
                </c:pt>
                <c:pt idx="573">
                  <c:v>37100.0</c:v>
                </c:pt>
                <c:pt idx="574">
                  <c:v>37101.0</c:v>
                </c:pt>
                <c:pt idx="575">
                  <c:v>37102.0</c:v>
                </c:pt>
                <c:pt idx="576">
                  <c:v>37103.0</c:v>
                </c:pt>
                <c:pt idx="577">
                  <c:v>37104.0</c:v>
                </c:pt>
                <c:pt idx="578">
                  <c:v>37105.0</c:v>
                </c:pt>
                <c:pt idx="579">
                  <c:v>37106.0</c:v>
                </c:pt>
                <c:pt idx="580">
                  <c:v>37107.0</c:v>
                </c:pt>
                <c:pt idx="581">
                  <c:v>37108.0</c:v>
                </c:pt>
                <c:pt idx="582">
                  <c:v>37109.0</c:v>
                </c:pt>
                <c:pt idx="583">
                  <c:v>37110.0</c:v>
                </c:pt>
                <c:pt idx="584">
                  <c:v>37111.0</c:v>
                </c:pt>
                <c:pt idx="585">
                  <c:v>37112.0</c:v>
                </c:pt>
                <c:pt idx="586">
                  <c:v>37113.0</c:v>
                </c:pt>
                <c:pt idx="587">
                  <c:v>37114.0</c:v>
                </c:pt>
                <c:pt idx="588">
                  <c:v>37115.0</c:v>
                </c:pt>
                <c:pt idx="589">
                  <c:v>37116.0</c:v>
                </c:pt>
                <c:pt idx="590">
                  <c:v>37117.0</c:v>
                </c:pt>
                <c:pt idx="591">
                  <c:v>37118.0</c:v>
                </c:pt>
                <c:pt idx="592">
                  <c:v>37119.0</c:v>
                </c:pt>
                <c:pt idx="593">
                  <c:v>37120.0</c:v>
                </c:pt>
                <c:pt idx="594">
                  <c:v>37121.0</c:v>
                </c:pt>
                <c:pt idx="595">
                  <c:v>37122.0</c:v>
                </c:pt>
                <c:pt idx="596">
                  <c:v>37123.0</c:v>
                </c:pt>
                <c:pt idx="597">
                  <c:v>37124.0</c:v>
                </c:pt>
                <c:pt idx="598">
                  <c:v>37125.0</c:v>
                </c:pt>
                <c:pt idx="599">
                  <c:v>37126.0</c:v>
                </c:pt>
                <c:pt idx="600">
                  <c:v>37127.0</c:v>
                </c:pt>
                <c:pt idx="601">
                  <c:v>37128.0</c:v>
                </c:pt>
                <c:pt idx="602">
                  <c:v>37129.0</c:v>
                </c:pt>
                <c:pt idx="603">
                  <c:v>37130.0</c:v>
                </c:pt>
                <c:pt idx="604">
                  <c:v>37131.0</c:v>
                </c:pt>
                <c:pt idx="605">
                  <c:v>37132.0</c:v>
                </c:pt>
                <c:pt idx="606">
                  <c:v>37133.0</c:v>
                </c:pt>
                <c:pt idx="607">
                  <c:v>37134.0</c:v>
                </c:pt>
                <c:pt idx="608">
                  <c:v>37135.0</c:v>
                </c:pt>
                <c:pt idx="609">
                  <c:v>37136.0</c:v>
                </c:pt>
                <c:pt idx="610">
                  <c:v>37137.0</c:v>
                </c:pt>
                <c:pt idx="611">
                  <c:v>37138.0</c:v>
                </c:pt>
                <c:pt idx="612">
                  <c:v>37139.0</c:v>
                </c:pt>
                <c:pt idx="613">
                  <c:v>37140.0</c:v>
                </c:pt>
                <c:pt idx="614">
                  <c:v>37141.0</c:v>
                </c:pt>
                <c:pt idx="615">
                  <c:v>37142.0</c:v>
                </c:pt>
                <c:pt idx="616">
                  <c:v>37143.0</c:v>
                </c:pt>
                <c:pt idx="617">
                  <c:v>37144.0</c:v>
                </c:pt>
                <c:pt idx="618">
                  <c:v>37145.0</c:v>
                </c:pt>
                <c:pt idx="619">
                  <c:v>37146.0</c:v>
                </c:pt>
                <c:pt idx="620">
                  <c:v>37147.0</c:v>
                </c:pt>
                <c:pt idx="621">
                  <c:v>37148.0</c:v>
                </c:pt>
                <c:pt idx="622">
                  <c:v>37149.0</c:v>
                </c:pt>
                <c:pt idx="623">
                  <c:v>37150.0</c:v>
                </c:pt>
                <c:pt idx="624">
                  <c:v>37151.0</c:v>
                </c:pt>
                <c:pt idx="625">
                  <c:v>37152.0</c:v>
                </c:pt>
                <c:pt idx="626">
                  <c:v>37153.0</c:v>
                </c:pt>
                <c:pt idx="627">
                  <c:v>37154.0</c:v>
                </c:pt>
                <c:pt idx="628">
                  <c:v>37155.0</c:v>
                </c:pt>
                <c:pt idx="629">
                  <c:v>37156.0</c:v>
                </c:pt>
                <c:pt idx="630">
                  <c:v>37157.0</c:v>
                </c:pt>
                <c:pt idx="631">
                  <c:v>37158.0</c:v>
                </c:pt>
                <c:pt idx="632">
                  <c:v>37159.0</c:v>
                </c:pt>
                <c:pt idx="633">
                  <c:v>37160.0</c:v>
                </c:pt>
                <c:pt idx="634">
                  <c:v>37161.0</c:v>
                </c:pt>
                <c:pt idx="635">
                  <c:v>37162.0</c:v>
                </c:pt>
                <c:pt idx="636">
                  <c:v>37163.0</c:v>
                </c:pt>
                <c:pt idx="637">
                  <c:v>37164.0</c:v>
                </c:pt>
                <c:pt idx="638">
                  <c:v>37165.0</c:v>
                </c:pt>
                <c:pt idx="639">
                  <c:v>37166.0</c:v>
                </c:pt>
                <c:pt idx="640">
                  <c:v>37167.0</c:v>
                </c:pt>
                <c:pt idx="641">
                  <c:v>37168.0</c:v>
                </c:pt>
                <c:pt idx="642">
                  <c:v>37169.0</c:v>
                </c:pt>
                <c:pt idx="643">
                  <c:v>37170.0</c:v>
                </c:pt>
                <c:pt idx="644">
                  <c:v>37171.0</c:v>
                </c:pt>
                <c:pt idx="645">
                  <c:v>37172.0</c:v>
                </c:pt>
                <c:pt idx="646">
                  <c:v>37173.0</c:v>
                </c:pt>
                <c:pt idx="647">
                  <c:v>37174.0</c:v>
                </c:pt>
                <c:pt idx="648">
                  <c:v>37175.0</c:v>
                </c:pt>
                <c:pt idx="649">
                  <c:v>37176.0</c:v>
                </c:pt>
                <c:pt idx="650">
                  <c:v>37177.0</c:v>
                </c:pt>
                <c:pt idx="651">
                  <c:v>37178.0</c:v>
                </c:pt>
                <c:pt idx="652">
                  <c:v>37179.0</c:v>
                </c:pt>
                <c:pt idx="653">
                  <c:v>37180.0</c:v>
                </c:pt>
                <c:pt idx="654">
                  <c:v>37181.0</c:v>
                </c:pt>
                <c:pt idx="655">
                  <c:v>37182.0</c:v>
                </c:pt>
                <c:pt idx="656">
                  <c:v>37183.0</c:v>
                </c:pt>
                <c:pt idx="657">
                  <c:v>37184.0</c:v>
                </c:pt>
                <c:pt idx="658">
                  <c:v>37185.0</c:v>
                </c:pt>
                <c:pt idx="659">
                  <c:v>37186.0</c:v>
                </c:pt>
                <c:pt idx="660">
                  <c:v>37187.0</c:v>
                </c:pt>
                <c:pt idx="661">
                  <c:v>37188.0</c:v>
                </c:pt>
                <c:pt idx="662">
                  <c:v>37189.0</c:v>
                </c:pt>
                <c:pt idx="663">
                  <c:v>37190.0</c:v>
                </c:pt>
                <c:pt idx="664">
                  <c:v>37191.0</c:v>
                </c:pt>
                <c:pt idx="665">
                  <c:v>37192.0</c:v>
                </c:pt>
                <c:pt idx="666">
                  <c:v>37193.0</c:v>
                </c:pt>
                <c:pt idx="667">
                  <c:v>37194.0</c:v>
                </c:pt>
                <c:pt idx="668">
                  <c:v>37195.0</c:v>
                </c:pt>
                <c:pt idx="669">
                  <c:v>37196.0</c:v>
                </c:pt>
                <c:pt idx="670">
                  <c:v>37197.0</c:v>
                </c:pt>
                <c:pt idx="671">
                  <c:v>37198.0</c:v>
                </c:pt>
                <c:pt idx="672">
                  <c:v>37199.0</c:v>
                </c:pt>
                <c:pt idx="673">
                  <c:v>37200.0</c:v>
                </c:pt>
                <c:pt idx="674">
                  <c:v>37201.0</c:v>
                </c:pt>
                <c:pt idx="675">
                  <c:v>37202.0</c:v>
                </c:pt>
                <c:pt idx="676">
                  <c:v>37203.0</c:v>
                </c:pt>
                <c:pt idx="677">
                  <c:v>37204.0</c:v>
                </c:pt>
                <c:pt idx="678">
                  <c:v>37205.0</c:v>
                </c:pt>
                <c:pt idx="679">
                  <c:v>37206.0</c:v>
                </c:pt>
                <c:pt idx="680">
                  <c:v>37207.0</c:v>
                </c:pt>
                <c:pt idx="681">
                  <c:v>37208.0</c:v>
                </c:pt>
                <c:pt idx="682">
                  <c:v>37209.0</c:v>
                </c:pt>
                <c:pt idx="683">
                  <c:v>37210.0</c:v>
                </c:pt>
                <c:pt idx="684">
                  <c:v>37211.0</c:v>
                </c:pt>
                <c:pt idx="685">
                  <c:v>37212.0</c:v>
                </c:pt>
                <c:pt idx="686">
                  <c:v>37213.0</c:v>
                </c:pt>
                <c:pt idx="687">
                  <c:v>37214.0</c:v>
                </c:pt>
                <c:pt idx="688">
                  <c:v>37215.0</c:v>
                </c:pt>
                <c:pt idx="689">
                  <c:v>37216.0</c:v>
                </c:pt>
                <c:pt idx="690">
                  <c:v>37217.0</c:v>
                </c:pt>
                <c:pt idx="691">
                  <c:v>37218.0</c:v>
                </c:pt>
                <c:pt idx="692">
                  <c:v>37219.0</c:v>
                </c:pt>
                <c:pt idx="693">
                  <c:v>37220.0</c:v>
                </c:pt>
                <c:pt idx="694">
                  <c:v>37221.0</c:v>
                </c:pt>
                <c:pt idx="695">
                  <c:v>37222.0</c:v>
                </c:pt>
                <c:pt idx="696">
                  <c:v>37223.0</c:v>
                </c:pt>
                <c:pt idx="697">
                  <c:v>37224.0</c:v>
                </c:pt>
                <c:pt idx="698">
                  <c:v>37225.0</c:v>
                </c:pt>
                <c:pt idx="699">
                  <c:v>37226.0</c:v>
                </c:pt>
                <c:pt idx="700">
                  <c:v>37227.0</c:v>
                </c:pt>
                <c:pt idx="701">
                  <c:v>37228.0</c:v>
                </c:pt>
                <c:pt idx="702">
                  <c:v>37229.0</c:v>
                </c:pt>
                <c:pt idx="703">
                  <c:v>37230.0</c:v>
                </c:pt>
                <c:pt idx="704">
                  <c:v>37231.0</c:v>
                </c:pt>
                <c:pt idx="705">
                  <c:v>37232.0</c:v>
                </c:pt>
                <c:pt idx="706">
                  <c:v>37233.0</c:v>
                </c:pt>
                <c:pt idx="707">
                  <c:v>37234.0</c:v>
                </c:pt>
                <c:pt idx="708">
                  <c:v>37235.0</c:v>
                </c:pt>
                <c:pt idx="709">
                  <c:v>37236.0</c:v>
                </c:pt>
                <c:pt idx="710">
                  <c:v>37237.0</c:v>
                </c:pt>
                <c:pt idx="711">
                  <c:v>37238.0</c:v>
                </c:pt>
                <c:pt idx="712">
                  <c:v>37239.0</c:v>
                </c:pt>
                <c:pt idx="713">
                  <c:v>37240.0</c:v>
                </c:pt>
                <c:pt idx="714">
                  <c:v>37241.0</c:v>
                </c:pt>
                <c:pt idx="715">
                  <c:v>37242.0</c:v>
                </c:pt>
                <c:pt idx="716">
                  <c:v>37243.0</c:v>
                </c:pt>
                <c:pt idx="717">
                  <c:v>37244.0</c:v>
                </c:pt>
                <c:pt idx="718">
                  <c:v>37245.0</c:v>
                </c:pt>
                <c:pt idx="719">
                  <c:v>37246.0</c:v>
                </c:pt>
                <c:pt idx="720">
                  <c:v>37247.0</c:v>
                </c:pt>
                <c:pt idx="721">
                  <c:v>37248.0</c:v>
                </c:pt>
                <c:pt idx="722">
                  <c:v>37249.0</c:v>
                </c:pt>
                <c:pt idx="723">
                  <c:v>37250.0</c:v>
                </c:pt>
                <c:pt idx="724">
                  <c:v>37251.0</c:v>
                </c:pt>
                <c:pt idx="725">
                  <c:v>37252.0</c:v>
                </c:pt>
                <c:pt idx="726">
                  <c:v>37253.0</c:v>
                </c:pt>
                <c:pt idx="727">
                  <c:v>37254.0</c:v>
                </c:pt>
                <c:pt idx="728">
                  <c:v>37255.0</c:v>
                </c:pt>
                <c:pt idx="729">
                  <c:v>37256.0</c:v>
                </c:pt>
              </c:numCache>
            </c:numRef>
          </c:cat>
          <c:val>
            <c:numRef>
              <c:f>select_common_period!$B$5:$B$1200</c:f>
              <c:numCache>
                <c:formatCode>General</c:formatCode>
                <c:ptCount val="1196"/>
                <c:pt idx="0">
                  <c:v>-14.1946188275176</c:v>
                </c:pt>
                <c:pt idx="1">
                  <c:v>-14.8877413915702</c:v>
                </c:pt>
                <c:pt idx="2">
                  <c:v>-14.1847641715657</c:v>
                </c:pt>
                <c:pt idx="3">
                  <c:v>-14.1790210495836</c:v>
                </c:pt>
                <c:pt idx="4">
                  <c:v>-14.3867061938063</c:v>
                </c:pt>
                <c:pt idx="5">
                  <c:v>-14.2241510513095</c:v>
                </c:pt>
                <c:pt idx="6">
                  <c:v>-14.4238174301681</c:v>
                </c:pt>
                <c:pt idx="7">
                  <c:v>-14.5443686209524</c:v>
                </c:pt>
                <c:pt idx="8">
                  <c:v>-14.2635270635763</c:v>
                </c:pt>
                <c:pt idx="9">
                  <c:v>-13.6863248252685</c:v>
                </c:pt>
                <c:pt idx="10">
                  <c:v>-14.3191100315817</c:v>
                </c:pt>
                <c:pt idx="11">
                  <c:v>-14.1188921783502</c:v>
                </c:pt>
                <c:pt idx="12">
                  <c:v>-14.0857895608136</c:v>
                </c:pt>
                <c:pt idx="13">
                  <c:v>-14.2529520607974</c:v>
                </c:pt>
                <c:pt idx="14">
                  <c:v>-13.7458030172723</c:v>
                </c:pt>
                <c:pt idx="15">
                  <c:v>-13.3433130105542</c:v>
                </c:pt>
                <c:pt idx="16">
                  <c:v>-13.1850729138165</c:v>
                </c:pt>
                <c:pt idx="17">
                  <c:v>-13.2754239989379</c:v>
                </c:pt>
                <c:pt idx="18">
                  <c:v>-13.5212093740378</c:v>
                </c:pt>
                <c:pt idx="19">
                  <c:v>-13.5072533134048</c:v>
                </c:pt>
                <c:pt idx="20">
                  <c:v>-13.0105331051768</c:v>
                </c:pt>
                <c:pt idx="21">
                  <c:v>-12.7147019147273</c:v>
                </c:pt>
                <c:pt idx="22">
                  <c:v>-12.5594960956298</c:v>
                </c:pt>
                <c:pt idx="23">
                  <c:v>-13.2876815762054</c:v>
                </c:pt>
                <c:pt idx="24">
                  <c:v>-12.7671897815559</c:v>
                </c:pt>
                <c:pt idx="25">
                  <c:v>-12.9985999646489</c:v>
                </c:pt>
                <c:pt idx="26">
                  <c:v>-12.747066311983</c:v>
                </c:pt>
                <c:pt idx="27">
                  <c:v>-11.9852762134288</c:v>
                </c:pt>
                <c:pt idx="28">
                  <c:v>-12.5384076790396</c:v>
                </c:pt>
                <c:pt idx="29">
                  <c:v>-12.4750042197058</c:v>
                </c:pt>
                <c:pt idx="30">
                  <c:v>-11.910603590482</c:v>
                </c:pt>
                <c:pt idx="31">
                  <c:v>-11.9939280677651</c:v>
                </c:pt>
                <c:pt idx="32">
                  <c:v>-11.777110844308</c:v>
                </c:pt>
                <c:pt idx="33">
                  <c:v>-11.2146124208314</c:v>
                </c:pt>
                <c:pt idx="34">
                  <c:v>-11.0104144465921</c:v>
                </c:pt>
                <c:pt idx="35">
                  <c:v>-11.0092884922394</c:v>
                </c:pt>
                <c:pt idx="36">
                  <c:v>-11.1090699643965</c:v>
                </c:pt>
                <c:pt idx="37">
                  <c:v>-10.7161538575511</c:v>
                </c:pt>
                <c:pt idx="38">
                  <c:v>-10.9746479770902</c:v>
                </c:pt>
                <c:pt idx="39">
                  <c:v>-10.3978289244162</c:v>
                </c:pt>
                <c:pt idx="40">
                  <c:v>-10.1630148741507</c:v>
                </c:pt>
                <c:pt idx="41">
                  <c:v>-10.0570772308316</c:v>
                </c:pt>
                <c:pt idx="42">
                  <c:v>-10.128527681618</c:v>
                </c:pt>
                <c:pt idx="43">
                  <c:v>-9.92406836721824</c:v>
                </c:pt>
                <c:pt idx="44">
                  <c:v>-9.92757251287989</c:v>
                </c:pt>
                <c:pt idx="45">
                  <c:v>-9.1112833084904</c:v>
                </c:pt>
                <c:pt idx="46">
                  <c:v>-9.218633698127</c:v>
                </c:pt>
                <c:pt idx="47">
                  <c:v>-9.15845582193921</c:v>
                </c:pt>
                <c:pt idx="48">
                  <c:v>-8.5369766120526</c:v>
                </c:pt>
                <c:pt idx="49">
                  <c:v>-8.87143278272723</c:v>
                </c:pt>
                <c:pt idx="50">
                  <c:v>-8.05690495117312</c:v>
                </c:pt>
                <c:pt idx="51">
                  <c:v>-7.87607446256062</c:v>
                </c:pt>
                <c:pt idx="52">
                  <c:v>-7.63466029710202</c:v>
                </c:pt>
                <c:pt idx="53">
                  <c:v>-7.89647596774482</c:v>
                </c:pt>
                <c:pt idx="54">
                  <c:v>-7.66675785388944</c:v>
                </c:pt>
                <c:pt idx="55">
                  <c:v>-6.96959181923446</c:v>
                </c:pt>
                <c:pt idx="56">
                  <c:v>-7.14563608371001</c:v>
                </c:pt>
                <c:pt idx="57">
                  <c:v>-6.8153608934926</c:v>
                </c:pt>
                <c:pt idx="58">
                  <c:v>-6.4647775372306</c:v>
                </c:pt>
                <c:pt idx="59">
                  <c:v>-5.97122061777179</c:v>
                </c:pt>
                <c:pt idx="60">
                  <c:v>-6.15582431464525</c:v>
                </c:pt>
                <c:pt idx="61">
                  <c:v>-5.83357413549221</c:v>
                </c:pt>
                <c:pt idx="62">
                  <c:v>-5.66535438942646</c:v>
                </c:pt>
                <c:pt idx="63">
                  <c:v>-5.0733829668047</c:v>
                </c:pt>
                <c:pt idx="64">
                  <c:v>-4.89919970302507</c:v>
                </c:pt>
                <c:pt idx="65">
                  <c:v>-5.35388848998191</c:v>
                </c:pt>
                <c:pt idx="66">
                  <c:v>-5.10415437994546</c:v>
                </c:pt>
                <c:pt idx="67">
                  <c:v>-4.79690928627482</c:v>
                </c:pt>
                <c:pt idx="68">
                  <c:v>-4.04470096027586</c:v>
                </c:pt>
                <c:pt idx="69">
                  <c:v>-4.35199130102493</c:v>
                </c:pt>
                <c:pt idx="70">
                  <c:v>-3.32148192868399</c:v>
                </c:pt>
                <c:pt idx="71">
                  <c:v>-3.34680500848885</c:v>
                </c:pt>
                <c:pt idx="72">
                  <c:v>-3.63182682441132</c:v>
                </c:pt>
                <c:pt idx="73">
                  <c:v>-2.69865666234806</c:v>
                </c:pt>
                <c:pt idx="74">
                  <c:v>-2.39617965419048</c:v>
                </c:pt>
                <c:pt idx="75">
                  <c:v>-2.09158562157213</c:v>
                </c:pt>
                <c:pt idx="76">
                  <c:v>-2.22940181872608</c:v>
                </c:pt>
                <c:pt idx="77">
                  <c:v>-1.98304541262763</c:v>
                </c:pt>
                <c:pt idx="78">
                  <c:v>-2.11443214603306</c:v>
                </c:pt>
                <c:pt idx="79">
                  <c:v>-1.52190409769477</c:v>
                </c:pt>
                <c:pt idx="80">
                  <c:v>-1.23099786226287</c:v>
                </c:pt>
                <c:pt idx="81">
                  <c:v>-1.35755166039543</c:v>
                </c:pt>
                <c:pt idx="82">
                  <c:v>-0.771844142177084</c:v>
                </c:pt>
                <c:pt idx="83">
                  <c:v>-0.473152925684151</c:v>
                </c:pt>
                <c:pt idx="84">
                  <c:v>-0.551697273560606</c:v>
                </c:pt>
                <c:pt idx="85">
                  <c:v>0.130652629370177</c:v>
                </c:pt>
                <c:pt idx="86">
                  <c:v>-0.208066795677093</c:v>
                </c:pt>
                <c:pt idx="87">
                  <c:v>0.342612318053208</c:v>
                </c:pt>
                <c:pt idx="88">
                  <c:v>0.815017378564478</c:v>
                </c:pt>
                <c:pt idx="89">
                  <c:v>0.866904501019646</c:v>
                </c:pt>
                <c:pt idx="90">
                  <c:v>1.40027407111829</c:v>
                </c:pt>
                <c:pt idx="91">
                  <c:v>1.41773273553566</c:v>
                </c:pt>
                <c:pt idx="92">
                  <c:v>1.44812416590883</c:v>
                </c:pt>
                <c:pt idx="93">
                  <c:v>2.48403142356686</c:v>
                </c:pt>
                <c:pt idx="94">
                  <c:v>2.46732585854963</c:v>
                </c:pt>
                <c:pt idx="95">
                  <c:v>2.74154895429967</c:v>
                </c:pt>
                <c:pt idx="96">
                  <c:v>3.01349576293221</c:v>
                </c:pt>
                <c:pt idx="97">
                  <c:v>3.33742091656834</c:v>
                </c:pt>
                <c:pt idx="98">
                  <c:v>3.68897022496312</c:v>
                </c:pt>
                <c:pt idx="99">
                  <c:v>3.61653570279768</c:v>
                </c:pt>
                <c:pt idx="100">
                  <c:v>3.5039145589447</c:v>
                </c:pt>
                <c:pt idx="101">
                  <c:v>3.98388417064962</c:v>
                </c:pt>
                <c:pt idx="102">
                  <c:v>4.67434562485501</c:v>
                </c:pt>
                <c:pt idx="103">
                  <c:v>4.27365510608698</c:v>
                </c:pt>
                <c:pt idx="104">
                  <c:v>4.68001491421526</c:v>
                </c:pt>
                <c:pt idx="105">
                  <c:v>5.56297151513559</c:v>
                </c:pt>
                <c:pt idx="106">
                  <c:v>5.64788997815825</c:v>
                </c:pt>
                <c:pt idx="107">
                  <c:v>5.30744849524994</c:v>
                </c:pt>
                <c:pt idx="108">
                  <c:v>6.32718999913138</c:v>
                </c:pt>
                <c:pt idx="109">
                  <c:v>5.63173325647432</c:v>
                </c:pt>
                <c:pt idx="110">
                  <c:v>6.23240544271518</c:v>
                </c:pt>
                <c:pt idx="111">
                  <c:v>6.44846752592828</c:v>
                </c:pt>
                <c:pt idx="112">
                  <c:v>6.67983830095603</c:v>
                </c:pt>
                <c:pt idx="113">
                  <c:v>6.62502333938099</c:v>
                </c:pt>
                <c:pt idx="114">
                  <c:v>7.16903677481511</c:v>
                </c:pt>
                <c:pt idx="115">
                  <c:v>7.58789858246899</c:v>
                </c:pt>
                <c:pt idx="116">
                  <c:v>8.1899740325596</c:v>
                </c:pt>
                <c:pt idx="117">
                  <c:v>7.64723949046787</c:v>
                </c:pt>
                <c:pt idx="118">
                  <c:v>8.00464487360801</c:v>
                </c:pt>
                <c:pt idx="119">
                  <c:v>8.137763731789439</c:v>
                </c:pt>
                <c:pt idx="120">
                  <c:v>8.381645441664171</c:v>
                </c:pt>
                <c:pt idx="121">
                  <c:v>8.494765219030571</c:v>
                </c:pt>
                <c:pt idx="122">
                  <c:v>8.5430022125866</c:v>
                </c:pt>
                <c:pt idx="123">
                  <c:v>9.1807889802222</c:v>
                </c:pt>
                <c:pt idx="124">
                  <c:v>9.18367990322636</c:v>
                </c:pt>
                <c:pt idx="125">
                  <c:v>10.0147720394219</c:v>
                </c:pt>
                <c:pt idx="126">
                  <c:v>9.87795187630684</c:v>
                </c:pt>
                <c:pt idx="127">
                  <c:v>10.4640014796424</c:v>
                </c:pt>
                <c:pt idx="128">
                  <c:v>10.721491859705</c:v>
                </c:pt>
                <c:pt idx="129">
                  <c:v>10.5277945995574</c:v>
                </c:pt>
                <c:pt idx="130">
                  <c:v>10.2532048434159</c:v>
                </c:pt>
                <c:pt idx="131">
                  <c:v>11.2496198786166</c:v>
                </c:pt>
                <c:pt idx="132">
                  <c:v>11.1024469375551</c:v>
                </c:pt>
                <c:pt idx="133">
                  <c:v>11.5751863356166</c:v>
                </c:pt>
                <c:pt idx="134">
                  <c:v>11.2955636841577</c:v>
                </c:pt>
                <c:pt idx="135">
                  <c:v>11.6546405234141</c:v>
                </c:pt>
                <c:pt idx="136">
                  <c:v>11.2911685264213</c:v>
                </c:pt>
                <c:pt idx="137">
                  <c:v>12.3148743334001</c:v>
                </c:pt>
                <c:pt idx="138">
                  <c:v>12.1985031436197</c:v>
                </c:pt>
                <c:pt idx="139">
                  <c:v>11.8238208028778</c:v>
                </c:pt>
                <c:pt idx="140">
                  <c:v>12.5789709283962</c:v>
                </c:pt>
                <c:pt idx="141">
                  <c:v>12.4304549745003</c:v>
                </c:pt>
                <c:pt idx="142">
                  <c:v>12.271894060699</c:v>
                </c:pt>
                <c:pt idx="143">
                  <c:v>12.5501955737738</c:v>
                </c:pt>
                <c:pt idx="144">
                  <c:v>12.7295876609751</c:v>
                </c:pt>
                <c:pt idx="145">
                  <c:v>12.8488156310442</c:v>
                </c:pt>
                <c:pt idx="146">
                  <c:v>13.4628003955914</c:v>
                </c:pt>
                <c:pt idx="147">
                  <c:v>13.6478010978464</c:v>
                </c:pt>
                <c:pt idx="148">
                  <c:v>13.5709669882258</c:v>
                </c:pt>
                <c:pt idx="149">
                  <c:v>13.7033364184667</c:v>
                </c:pt>
                <c:pt idx="150">
                  <c:v>13.9027018491652</c:v>
                </c:pt>
                <c:pt idx="151">
                  <c:v>14.3759292486312</c:v>
                </c:pt>
                <c:pt idx="152">
                  <c:v>14.1391258558211</c:v>
                </c:pt>
                <c:pt idx="153">
                  <c:v>14.2156768422735</c:v>
                </c:pt>
                <c:pt idx="154">
                  <c:v>14.6307472798359</c:v>
                </c:pt>
                <c:pt idx="155">
                  <c:v>14.394670055192</c:v>
                </c:pt>
                <c:pt idx="156">
                  <c:v>14.2574301409255</c:v>
                </c:pt>
                <c:pt idx="157">
                  <c:v>14.9732007842681</c:v>
                </c:pt>
                <c:pt idx="158">
                  <c:v>14.5458828929652</c:v>
                </c:pt>
                <c:pt idx="159">
                  <c:v>14.7932206086167</c:v>
                </c:pt>
                <c:pt idx="160">
                  <c:v>14.9934533206102</c:v>
                </c:pt>
                <c:pt idx="161">
                  <c:v>15.0292527901281</c:v>
                </c:pt>
                <c:pt idx="162">
                  <c:v>14.636264592689</c:v>
                </c:pt>
                <c:pt idx="163">
                  <c:v>14.5738860957719</c:v>
                </c:pt>
                <c:pt idx="164">
                  <c:v>14.8312048965393</c:v>
                </c:pt>
                <c:pt idx="165">
                  <c:v>15.4843931711255</c:v>
                </c:pt>
                <c:pt idx="166">
                  <c:v>15.2320498526053</c:v>
                </c:pt>
                <c:pt idx="167">
                  <c:v>15.1887907212489</c:v>
                </c:pt>
                <c:pt idx="168">
                  <c:v>15.2015709287602</c:v>
                </c:pt>
                <c:pt idx="169">
                  <c:v>15.5879859796589</c:v>
                </c:pt>
                <c:pt idx="170">
                  <c:v>15.5062608046481</c:v>
                </c:pt>
                <c:pt idx="171">
                  <c:v>15.5440089097673</c:v>
                </c:pt>
                <c:pt idx="172">
                  <c:v>15.0768286714899</c:v>
                </c:pt>
                <c:pt idx="173">
                  <c:v>15.3732928469025</c:v>
                </c:pt>
                <c:pt idx="174">
                  <c:v>15.4666830414999</c:v>
                </c:pt>
                <c:pt idx="175">
                  <c:v>15.3531767311837</c:v>
                </c:pt>
                <c:pt idx="176">
                  <c:v>15.4700259128901</c:v>
                </c:pt>
                <c:pt idx="177">
                  <c:v>15.3394425642317</c:v>
                </c:pt>
                <c:pt idx="178">
                  <c:v>15.7770911372328</c:v>
                </c:pt>
                <c:pt idx="179">
                  <c:v>15.3823672877715</c:v>
                </c:pt>
                <c:pt idx="180">
                  <c:v>15.7040142241085</c:v>
                </c:pt>
                <c:pt idx="181">
                  <c:v>15.4629829874357</c:v>
                </c:pt>
                <c:pt idx="182">
                  <c:v>15.6963820804622</c:v>
                </c:pt>
                <c:pt idx="183">
                  <c:v>15.8854782706716</c:v>
                </c:pt>
                <c:pt idx="184">
                  <c:v>15.441461216615</c:v>
                </c:pt>
                <c:pt idx="185">
                  <c:v>15.799140980477</c:v>
                </c:pt>
                <c:pt idx="186">
                  <c:v>15.0817162640815</c:v>
                </c:pt>
                <c:pt idx="187">
                  <c:v>15.6997899693935</c:v>
                </c:pt>
                <c:pt idx="188">
                  <c:v>14.8679171355605</c:v>
                </c:pt>
                <c:pt idx="189">
                  <c:v>15.2049000135864</c:v>
                </c:pt>
                <c:pt idx="190">
                  <c:v>14.7113311822638</c:v>
                </c:pt>
                <c:pt idx="191">
                  <c:v>15.4432338852854</c:v>
                </c:pt>
                <c:pt idx="192">
                  <c:v>14.7553781593137</c:v>
                </c:pt>
                <c:pt idx="193">
                  <c:v>14.6784569952961</c:v>
                </c:pt>
                <c:pt idx="194">
                  <c:v>14.6272637712213</c:v>
                </c:pt>
                <c:pt idx="195">
                  <c:v>15.0654118620765</c:v>
                </c:pt>
                <c:pt idx="196">
                  <c:v>14.5117944936025</c:v>
                </c:pt>
                <c:pt idx="197">
                  <c:v>14.5159546946026</c:v>
                </c:pt>
                <c:pt idx="198">
                  <c:v>14.9017907865915</c:v>
                </c:pt>
                <c:pt idx="199">
                  <c:v>14.5460234909492</c:v>
                </c:pt>
                <c:pt idx="200">
                  <c:v>14.8615941604814</c:v>
                </c:pt>
                <c:pt idx="201">
                  <c:v>13.9131038976937</c:v>
                </c:pt>
                <c:pt idx="202">
                  <c:v>14.19101895359</c:v>
                </c:pt>
                <c:pt idx="203">
                  <c:v>14.2214621154986</c:v>
                </c:pt>
                <c:pt idx="204">
                  <c:v>14.105170319567</c:v>
                </c:pt>
                <c:pt idx="205">
                  <c:v>14.2508032920931</c:v>
                </c:pt>
                <c:pt idx="206">
                  <c:v>13.4359904114814</c:v>
                </c:pt>
                <c:pt idx="207">
                  <c:v>13.4889692125376</c:v>
                </c:pt>
                <c:pt idx="208">
                  <c:v>13.0660271692267</c:v>
                </c:pt>
                <c:pt idx="209">
                  <c:v>13.8861940946369</c:v>
                </c:pt>
                <c:pt idx="210">
                  <c:v>13.5687347470697</c:v>
                </c:pt>
                <c:pt idx="211">
                  <c:v>13.4172945550137</c:v>
                </c:pt>
                <c:pt idx="212">
                  <c:v>12.6646570327461</c:v>
                </c:pt>
                <c:pt idx="213">
                  <c:v>12.7312018784714</c:v>
                </c:pt>
                <c:pt idx="214">
                  <c:v>12.3856440175907</c:v>
                </c:pt>
                <c:pt idx="215">
                  <c:v>12.5798199684635</c:v>
                </c:pt>
                <c:pt idx="216">
                  <c:v>12.7369668931358</c:v>
                </c:pt>
                <c:pt idx="217">
                  <c:v>12.4028641666205</c:v>
                </c:pt>
                <c:pt idx="218">
                  <c:v>12.2965899001819</c:v>
                </c:pt>
                <c:pt idx="219">
                  <c:v>12.0825118929048</c:v>
                </c:pt>
                <c:pt idx="220">
                  <c:v>12.0036258832767</c:v>
                </c:pt>
                <c:pt idx="221">
                  <c:v>11.962171527461</c:v>
                </c:pt>
                <c:pt idx="222">
                  <c:v>11.5540130023842</c:v>
                </c:pt>
                <c:pt idx="223">
                  <c:v>10.9291428764745</c:v>
                </c:pt>
                <c:pt idx="224">
                  <c:v>11.1401669027095</c:v>
                </c:pt>
                <c:pt idx="225">
                  <c:v>10.5456041767981</c:v>
                </c:pt>
                <c:pt idx="226">
                  <c:v>11.1001909980984</c:v>
                </c:pt>
                <c:pt idx="227">
                  <c:v>10.0805625462938</c:v>
                </c:pt>
                <c:pt idx="228">
                  <c:v>10.1478707400376</c:v>
                </c:pt>
                <c:pt idx="229">
                  <c:v>10.193163248042</c:v>
                </c:pt>
                <c:pt idx="230">
                  <c:v>9.88814206413954</c:v>
                </c:pt>
                <c:pt idx="231">
                  <c:v>10.0157993514116</c:v>
                </c:pt>
                <c:pt idx="232">
                  <c:v>9.536099701033161</c:v>
                </c:pt>
                <c:pt idx="233">
                  <c:v>9.02480611544426</c:v>
                </c:pt>
                <c:pt idx="234">
                  <c:v>9.29654809487549</c:v>
                </c:pt>
                <c:pt idx="235">
                  <c:v>8.52271847663488</c:v>
                </c:pt>
                <c:pt idx="236">
                  <c:v>8.81674348601775</c:v>
                </c:pt>
                <c:pt idx="237">
                  <c:v>8.57473365670042</c:v>
                </c:pt>
                <c:pt idx="238">
                  <c:v>7.94982814836345</c:v>
                </c:pt>
                <c:pt idx="239">
                  <c:v>7.68023294299716</c:v>
                </c:pt>
                <c:pt idx="240">
                  <c:v>7.43961864560704</c:v>
                </c:pt>
                <c:pt idx="241">
                  <c:v>7.19597921390925</c:v>
                </c:pt>
                <c:pt idx="242">
                  <c:v>7.02013751231964</c:v>
                </c:pt>
                <c:pt idx="243">
                  <c:v>7.54134686885545</c:v>
                </c:pt>
                <c:pt idx="244">
                  <c:v>6.36934246941528</c:v>
                </c:pt>
                <c:pt idx="245">
                  <c:v>7.07611198468946</c:v>
                </c:pt>
                <c:pt idx="246">
                  <c:v>5.90764035127212</c:v>
                </c:pt>
                <c:pt idx="247">
                  <c:v>6.61466621222606</c:v>
                </c:pt>
                <c:pt idx="248">
                  <c:v>5.70108640181057</c:v>
                </c:pt>
                <c:pt idx="249">
                  <c:v>5.68689780927456</c:v>
                </c:pt>
                <c:pt idx="250">
                  <c:v>5.78096838646827</c:v>
                </c:pt>
                <c:pt idx="251">
                  <c:v>5.57038102741081</c:v>
                </c:pt>
                <c:pt idx="252">
                  <c:v>4.61694862831542</c:v>
                </c:pt>
                <c:pt idx="253">
                  <c:v>4.84130748569733</c:v>
                </c:pt>
                <c:pt idx="254">
                  <c:v>4.8732299230402</c:v>
                </c:pt>
                <c:pt idx="255">
                  <c:v>4.65795203159555</c:v>
                </c:pt>
                <c:pt idx="256">
                  <c:v>3.53933495106631</c:v>
                </c:pt>
                <c:pt idx="257">
                  <c:v>3.35843692040786</c:v>
                </c:pt>
                <c:pt idx="258">
                  <c:v>3.67328494821678</c:v>
                </c:pt>
                <c:pt idx="259">
                  <c:v>2.72253061800946</c:v>
                </c:pt>
                <c:pt idx="260">
                  <c:v>2.4898834658451</c:v>
                </c:pt>
                <c:pt idx="261">
                  <c:v>2.65254390889934</c:v>
                </c:pt>
                <c:pt idx="262">
                  <c:v>2.75749094845451</c:v>
                </c:pt>
                <c:pt idx="263">
                  <c:v>2.64825204678205</c:v>
                </c:pt>
                <c:pt idx="264">
                  <c:v>1.39872740183772</c:v>
                </c:pt>
                <c:pt idx="265">
                  <c:v>1.67965326817542</c:v>
                </c:pt>
                <c:pt idx="266">
                  <c:v>1.74076806418292</c:v>
                </c:pt>
                <c:pt idx="267">
                  <c:v>1.53067240479382</c:v>
                </c:pt>
                <c:pt idx="268">
                  <c:v>1.20881326140482</c:v>
                </c:pt>
                <c:pt idx="269">
                  <c:v>0.984157200727264</c:v>
                </c:pt>
                <c:pt idx="270">
                  <c:v>0.593256972692511</c:v>
                </c:pt>
                <c:pt idx="271">
                  <c:v>-0.293600150763466</c:v>
                </c:pt>
                <c:pt idx="272">
                  <c:v>-0.160109725422957</c:v>
                </c:pt>
                <c:pt idx="273">
                  <c:v>-0.758144391350174</c:v>
                </c:pt>
                <c:pt idx="274">
                  <c:v>-0.353434142122835</c:v>
                </c:pt>
                <c:pt idx="275">
                  <c:v>-0.513753272150112</c:v>
                </c:pt>
                <c:pt idx="276">
                  <c:v>-1.52907095778741</c:v>
                </c:pt>
                <c:pt idx="277">
                  <c:v>-1.07110600570991</c:v>
                </c:pt>
                <c:pt idx="278">
                  <c:v>-1.82268910798372</c:v>
                </c:pt>
                <c:pt idx="279">
                  <c:v>-2.08303618497854</c:v>
                </c:pt>
                <c:pt idx="280">
                  <c:v>-2.44847575166404</c:v>
                </c:pt>
                <c:pt idx="281">
                  <c:v>-2.10556258965495</c:v>
                </c:pt>
                <c:pt idx="282">
                  <c:v>-2.48457923599551</c:v>
                </c:pt>
                <c:pt idx="283">
                  <c:v>-3.02988896616522</c:v>
                </c:pt>
                <c:pt idx="284">
                  <c:v>-3.01877230570134</c:v>
                </c:pt>
                <c:pt idx="285">
                  <c:v>-3.03362453917619</c:v>
                </c:pt>
                <c:pt idx="286">
                  <c:v>-4.05220385299091</c:v>
                </c:pt>
                <c:pt idx="287">
                  <c:v>-4.22883899654352</c:v>
                </c:pt>
                <c:pt idx="288">
                  <c:v>-4.07829413474003</c:v>
                </c:pt>
                <c:pt idx="289">
                  <c:v>-4.15500032016243</c:v>
                </c:pt>
                <c:pt idx="290">
                  <c:v>-4.35316056892984</c:v>
                </c:pt>
                <c:pt idx="291">
                  <c:v>-5.04978986611137</c:v>
                </c:pt>
                <c:pt idx="292">
                  <c:v>-5.572175309362</c:v>
                </c:pt>
                <c:pt idx="293">
                  <c:v>-5.84546439230503</c:v>
                </c:pt>
                <c:pt idx="294">
                  <c:v>-5.80159802373288</c:v>
                </c:pt>
                <c:pt idx="295">
                  <c:v>-5.56765444086852</c:v>
                </c:pt>
                <c:pt idx="296">
                  <c:v>-6.41454919215371</c:v>
                </c:pt>
                <c:pt idx="297">
                  <c:v>-6.06875311959474</c:v>
                </c:pt>
                <c:pt idx="298">
                  <c:v>-6.4337069695527</c:v>
                </c:pt>
                <c:pt idx="299">
                  <c:v>-7.2887502313919</c:v>
                </c:pt>
                <c:pt idx="300">
                  <c:v>-6.75345422752639</c:v>
                </c:pt>
                <c:pt idx="301">
                  <c:v>-6.83876726541022</c:v>
                </c:pt>
                <c:pt idx="302">
                  <c:v>-7.48881712729228</c:v>
                </c:pt>
                <c:pt idx="303">
                  <c:v>-7.3645535695918</c:v>
                </c:pt>
                <c:pt idx="304">
                  <c:v>-8.28221709399409</c:v>
                </c:pt>
                <c:pt idx="305">
                  <c:v>-7.86629974018001</c:v>
                </c:pt>
                <c:pt idx="306">
                  <c:v>-7.91030336809357</c:v>
                </c:pt>
                <c:pt idx="307">
                  <c:v>-8.2106700025519</c:v>
                </c:pt>
                <c:pt idx="308">
                  <c:v>-8.9886346963416</c:v>
                </c:pt>
                <c:pt idx="309">
                  <c:v>-9.23693197745828</c:v>
                </c:pt>
                <c:pt idx="310">
                  <c:v>-9.12675662552148</c:v>
                </c:pt>
                <c:pt idx="311">
                  <c:v>-9.44797274066355</c:v>
                </c:pt>
                <c:pt idx="312">
                  <c:v>-9.55956110950632</c:v>
                </c:pt>
                <c:pt idx="313">
                  <c:v>-9.23513362821542</c:v>
                </c:pt>
                <c:pt idx="314">
                  <c:v>-9.81189410124514</c:v>
                </c:pt>
                <c:pt idx="315">
                  <c:v>-9.6557126079349</c:v>
                </c:pt>
                <c:pt idx="316">
                  <c:v>-10.2912865415038</c:v>
                </c:pt>
                <c:pt idx="317">
                  <c:v>-10.5216948403305</c:v>
                </c:pt>
                <c:pt idx="318">
                  <c:v>-10.3616508928994</c:v>
                </c:pt>
                <c:pt idx="319">
                  <c:v>-10.5616056278715</c:v>
                </c:pt>
                <c:pt idx="320">
                  <c:v>-11.0307837428725</c:v>
                </c:pt>
                <c:pt idx="321">
                  <c:v>-11.5853034717668</c:v>
                </c:pt>
                <c:pt idx="322">
                  <c:v>-11.711648713503</c:v>
                </c:pt>
                <c:pt idx="323">
                  <c:v>-11.1591551955871</c:v>
                </c:pt>
                <c:pt idx="324">
                  <c:v>-11.4556862169275</c:v>
                </c:pt>
                <c:pt idx="325">
                  <c:v>-12.2294716428005</c:v>
                </c:pt>
                <c:pt idx="326">
                  <c:v>-11.8516455348205</c:v>
                </c:pt>
                <c:pt idx="327">
                  <c:v>-11.8321390085885</c:v>
                </c:pt>
                <c:pt idx="328">
                  <c:v>-12.5810413026209</c:v>
                </c:pt>
                <c:pt idx="329">
                  <c:v>-12.6105500130478</c:v>
                </c:pt>
                <c:pt idx="330">
                  <c:v>-12.1481242360418</c:v>
                </c:pt>
                <c:pt idx="331">
                  <c:v>-12.948589556937</c:v>
                </c:pt>
                <c:pt idx="332">
                  <c:v>-12.3295811921734</c:v>
                </c:pt>
                <c:pt idx="333">
                  <c:v>-12.4082384375492</c:v>
                </c:pt>
                <c:pt idx="334">
                  <c:v>-13.4354025443022</c:v>
                </c:pt>
                <c:pt idx="335">
                  <c:v>-13.1833774825121</c:v>
                </c:pt>
                <c:pt idx="336">
                  <c:v>-13.5010853952994</c:v>
                </c:pt>
                <c:pt idx="337">
                  <c:v>-13.2329842480487</c:v>
                </c:pt>
                <c:pt idx="338">
                  <c:v>-13.7717732698851</c:v>
                </c:pt>
                <c:pt idx="339">
                  <c:v>-13.9302856215302</c:v>
                </c:pt>
                <c:pt idx="340">
                  <c:v>-13.1283024381028</c:v>
                </c:pt>
                <c:pt idx="341">
                  <c:v>-13.1777511141977</c:v>
                </c:pt>
                <c:pt idx="342">
                  <c:v>-13.8720336685019</c:v>
                </c:pt>
                <c:pt idx="343">
                  <c:v>-13.6681574425496</c:v>
                </c:pt>
                <c:pt idx="344">
                  <c:v>-14.3195756399921</c:v>
                </c:pt>
                <c:pt idx="345">
                  <c:v>-14.2505077078836</c:v>
                </c:pt>
                <c:pt idx="346">
                  <c:v>-14.4854282779404</c:v>
                </c:pt>
                <c:pt idx="347">
                  <c:v>-14.1179811514147</c:v>
                </c:pt>
                <c:pt idx="348">
                  <c:v>-14.4952295380981</c:v>
                </c:pt>
                <c:pt idx="349">
                  <c:v>-13.7076654094556</c:v>
                </c:pt>
                <c:pt idx="350">
                  <c:v>-14.3212004300278</c:v>
                </c:pt>
                <c:pt idx="351">
                  <c:v>-13.8378108934096</c:v>
                </c:pt>
                <c:pt idx="352">
                  <c:v>-14.1094726420687</c:v>
                </c:pt>
                <c:pt idx="353">
                  <c:v>-14.2889690911554</c:v>
                </c:pt>
                <c:pt idx="354">
                  <c:v>-14.3613377633549</c:v>
                </c:pt>
                <c:pt idx="355">
                  <c:v>-14.223473682068</c:v>
                </c:pt>
                <c:pt idx="356">
                  <c:v>-14.9467814335181</c:v>
                </c:pt>
                <c:pt idx="357">
                  <c:v>-14.1877594370866</c:v>
                </c:pt>
                <c:pt idx="358">
                  <c:v>-14.0574445260095</c:v>
                </c:pt>
                <c:pt idx="359">
                  <c:v>-14.9855971527821</c:v>
                </c:pt>
                <c:pt idx="360">
                  <c:v>-14.1744101642537</c:v>
                </c:pt>
                <c:pt idx="361">
                  <c:v>-14.2324037968223</c:v>
                </c:pt>
                <c:pt idx="362">
                  <c:v>-13.9988591808479</c:v>
                </c:pt>
                <c:pt idx="363">
                  <c:v>-14.7601557782073</c:v>
                </c:pt>
                <c:pt idx="364">
                  <c:v>-14.0556382069143</c:v>
                </c:pt>
                <c:pt idx="365">
                  <c:v>-14.3161152012829</c:v>
                </c:pt>
                <c:pt idx="366">
                  <c:v>-14.8312960053738</c:v>
                </c:pt>
                <c:pt idx="367">
                  <c:v>-14.6425309144479</c:v>
                </c:pt>
                <c:pt idx="368">
                  <c:v>-14.1165053436421</c:v>
                </c:pt>
                <c:pt idx="369">
                  <c:v>-14.0400868640432</c:v>
                </c:pt>
                <c:pt idx="370">
                  <c:v>-14.7021928626628</c:v>
                </c:pt>
                <c:pt idx="371">
                  <c:v>-14.2931484551602</c:v>
                </c:pt>
                <c:pt idx="372">
                  <c:v>-14.4959321437278</c:v>
                </c:pt>
                <c:pt idx="373">
                  <c:v>-13.7400125609342</c:v>
                </c:pt>
                <c:pt idx="374">
                  <c:v>-14.2857793877967</c:v>
                </c:pt>
                <c:pt idx="375">
                  <c:v>-13.6876116601141</c:v>
                </c:pt>
                <c:pt idx="376">
                  <c:v>-14.2200522068463</c:v>
                </c:pt>
                <c:pt idx="377">
                  <c:v>-13.5322886308628</c:v>
                </c:pt>
                <c:pt idx="378">
                  <c:v>-14.1482665576362</c:v>
                </c:pt>
                <c:pt idx="379">
                  <c:v>-13.4992747135279</c:v>
                </c:pt>
                <c:pt idx="380">
                  <c:v>-14.1444885352233</c:v>
                </c:pt>
                <c:pt idx="381">
                  <c:v>-13.4473472552708</c:v>
                </c:pt>
                <c:pt idx="382">
                  <c:v>-13.4321489984469</c:v>
                </c:pt>
                <c:pt idx="383">
                  <c:v>-13.5277956528882</c:v>
                </c:pt>
                <c:pt idx="384">
                  <c:v>-13.5927219899512</c:v>
                </c:pt>
                <c:pt idx="385">
                  <c:v>-12.910087901359</c:v>
                </c:pt>
                <c:pt idx="386">
                  <c:v>-13.4497153614321</c:v>
                </c:pt>
                <c:pt idx="387">
                  <c:v>-12.9949019528586</c:v>
                </c:pt>
                <c:pt idx="388">
                  <c:v>-13.3560886047021</c:v>
                </c:pt>
                <c:pt idx="389">
                  <c:v>-13.0632507713164</c:v>
                </c:pt>
                <c:pt idx="390">
                  <c:v>-12.6416345634299</c:v>
                </c:pt>
                <c:pt idx="391">
                  <c:v>-12.1617513945239</c:v>
                </c:pt>
                <c:pt idx="392">
                  <c:v>-12.7281807795819</c:v>
                </c:pt>
                <c:pt idx="393">
                  <c:v>-12.0024676048412</c:v>
                </c:pt>
                <c:pt idx="394">
                  <c:v>-11.9052909584593</c:v>
                </c:pt>
                <c:pt idx="395">
                  <c:v>-12.4198059641582</c:v>
                </c:pt>
                <c:pt idx="396">
                  <c:v>-11.8196915523783</c:v>
                </c:pt>
                <c:pt idx="397">
                  <c:v>-11.1877613492195</c:v>
                </c:pt>
                <c:pt idx="398">
                  <c:v>-11.8937003043325</c:v>
                </c:pt>
                <c:pt idx="399">
                  <c:v>-11.1063801519314</c:v>
                </c:pt>
                <c:pt idx="400">
                  <c:v>-11.0509835068267</c:v>
                </c:pt>
                <c:pt idx="401">
                  <c:v>-10.931809058728</c:v>
                </c:pt>
                <c:pt idx="402">
                  <c:v>-10.8604211523208</c:v>
                </c:pt>
                <c:pt idx="403">
                  <c:v>-10.6208767693425</c:v>
                </c:pt>
                <c:pt idx="404">
                  <c:v>-10.5885954788648</c:v>
                </c:pt>
                <c:pt idx="405">
                  <c:v>-10.7619665776426</c:v>
                </c:pt>
                <c:pt idx="406">
                  <c:v>-10.3675140619826</c:v>
                </c:pt>
                <c:pt idx="407">
                  <c:v>-9.913502138299</c:v>
                </c:pt>
                <c:pt idx="408">
                  <c:v>-9.655136267158</c:v>
                </c:pt>
                <c:pt idx="409">
                  <c:v>-9.168277730663551</c:v>
                </c:pt>
                <c:pt idx="410">
                  <c:v>-8.92887571870701</c:v>
                </c:pt>
                <c:pt idx="411">
                  <c:v>-9.6177040644214</c:v>
                </c:pt>
                <c:pt idx="412">
                  <c:v>-8.85134373206929</c:v>
                </c:pt>
                <c:pt idx="413">
                  <c:v>-8.70926491254111</c:v>
                </c:pt>
                <c:pt idx="414">
                  <c:v>-8.634419726571</c:v>
                </c:pt>
                <c:pt idx="415">
                  <c:v>-8.54548205769096</c:v>
                </c:pt>
                <c:pt idx="416">
                  <c:v>-8.21702299174645</c:v>
                </c:pt>
                <c:pt idx="417">
                  <c:v>-7.80986664288199</c:v>
                </c:pt>
                <c:pt idx="418">
                  <c:v>-7.30701762161469</c:v>
                </c:pt>
                <c:pt idx="419">
                  <c:v>-7.96090311994288</c:v>
                </c:pt>
                <c:pt idx="420">
                  <c:v>-7.03318410744742</c:v>
                </c:pt>
                <c:pt idx="421">
                  <c:v>-7.018769530452</c:v>
                </c:pt>
                <c:pt idx="422">
                  <c:v>-6.47371235914596</c:v>
                </c:pt>
                <c:pt idx="423">
                  <c:v>-7.05895502704467</c:v>
                </c:pt>
                <c:pt idx="424">
                  <c:v>-6.63884324798044</c:v>
                </c:pt>
                <c:pt idx="425">
                  <c:v>-6.65054908851366</c:v>
                </c:pt>
                <c:pt idx="426">
                  <c:v>-5.96602252832601</c:v>
                </c:pt>
                <c:pt idx="427">
                  <c:v>-5.46787112675869</c:v>
                </c:pt>
                <c:pt idx="428">
                  <c:v>-5.71750973763779</c:v>
                </c:pt>
                <c:pt idx="429">
                  <c:v>-5.53760502704855</c:v>
                </c:pt>
                <c:pt idx="430">
                  <c:v>-5.19243809822262</c:v>
                </c:pt>
                <c:pt idx="431">
                  <c:v>-4.82960205770424</c:v>
                </c:pt>
                <c:pt idx="432">
                  <c:v>-4.30302901571662</c:v>
                </c:pt>
                <c:pt idx="433">
                  <c:v>-4.28659466063392</c:v>
                </c:pt>
                <c:pt idx="434">
                  <c:v>-4.16861148428887</c:v>
                </c:pt>
                <c:pt idx="435">
                  <c:v>-3.39893922334065</c:v>
                </c:pt>
                <c:pt idx="436">
                  <c:v>-3.0911859619981</c:v>
                </c:pt>
                <c:pt idx="437">
                  <c:v>-3.17899561737853</c:v>
                </c:pt>
                <c:pt idx="438">
                  <c:v>-3.42492288465338</c:v>
                </c:pt>
                <c:pt idx="439">
                  <c:v>-2.68728935890558</c:v>
                </c:pt>
                <c:pt idx="440">
                  <c:v>-2.67022859770059</c:v>
                </c:pt>
                <c:pt idx="441">
                  <c:v>-1.80880777524314</c:v>
                </c:pt>
                <c:pt idx="442">
                  <c:v>-2.25909735821919</c:v>
                </c:pt>
                <c:pt idx="443">
                  <c:v>-1.5849019211378</c:v>
                </c:pt>
                <c:pt idx="444">
                  <c:v>-1.50037726056524</c:v>
                </c:pt>
                <c:pt idx="445">
                  <c:v>-1.58625873960047</c:v>
                </c:pt>
                <c:pt idx="446">
                  <c:v>-0.833394002091326</c:v>
                </c:pt>
                <c:pt idx="447">
                  <c:v>-1.21528217754118</c:v>
                </c:pt>
                <c:pt idx="448">
                  <c:v>-0.823836077460942</c:v>
                </c:pt>
                <c:pt idx="449">
                  <c:v>-0.704846109915295</c:v>
                </c:pt>
                <c:pt idx="450">
                  <c:v>0.392525219077445</c:v>
                </c:pt>
                <c:pt idx="451">
                  <c:v>0.605412196466766</c:v>
                </c:pt>
                <c:pt idx="452">
                  <c:v>0.141976601955874</c:v>
                </c:pt>
                <c:pt idx="453">
                  <c:v>0.692432697851868</c:v>
                </c:pt>
                <c:pt idx="454">
                  <c:v>0.660359353522427</c:v>
                </c:pt>
                <c:pt idx="455">
                  <c:v>1.37017615276846</c:v>
                </c:pt>
                <c:pt idx="456">
                  <c:v>2.00519014270865</c:v>
                </c:pt>
                <c:pt idx="457">
                  <c:v>1.56958868911971</c:v>
                </c:pt>
                <c:pt idx="458">
                  <c:v>2.56008335517092</c:v>
                </c:pt>
                <c:pt idx="459">
                  <c:v>2.17657506230254</c:v>
                </c:pt>
                <c:pt idx="460">
                  <c:v>2.29129718589733</c:v>
                </c:pt>
                <c:pt idx="461">
                  <c:v>3.00399259166725</c:v>
                </c:pt>
                <c:pt idx="462">
                  <c:v>3.56620790908273</c:v>
                </c:pt>
                <c:pt idx="463">
                  <c:v>3.46949247331478</c:v>
                </c:pt>
                <c:pt idx="464">
                  <c:v>3.16341642764608</c:v>
                </c:pt>
                <c:pt idx="465">
                  <c:v>3.72555539073207</c:v>
                </c:pt>
                <c:pt idx="466">
                  <c:v>3.76947143179831</c:v>
                </c:pt>
                <c:pt idx="467">
                  <c:v>4.08460430151939</c:v>
                </c:pt>
                <c:pt idx="468">
                  <c:v>4.15449936003813</c:v>
                </c:pt>
                <c:pt idx="469">
                  <c:v>5.25179594951104</c:v>
                </c:pt>
                <c:pt idx="470">
                  <c:v>5.38979122812735</c:v>
                </c:pt>
                <c:pt idx="471">
                  <c:v>5.21461170648878</c:v>
                </c:pt>
                <c:pt idx="472">
                  <c:v>5.91731527064397</c:v>
                </c:pt>
                <c:pt idx="473">
                  <c:v>6.0812514330265</c:v>
                </c:pt>
                <c:pt idx="474">
                  <c:v>6.18985765627185</c:v>
                </c:pt>
                <c:pt idx="475">
                  <c:v>6.20101550547755</c:v>
                </c:pt>
                <c:pt idx="476">
                  <c:v>6.4034073352889</c:v>
                </c:pt>
                <c:pt idx="477">
                  <c:v>6.36839787796442</c:v>
                </c:pt>
                <c:pt idx="478">
                  <c:v>6.85477769911484</c:v>
                </c:pt>
                <c:pt idx="479">
                  <c:v>7.29339659564494</c:v>
                </c:pt>
                <c:pt idx="480">
                  <c:v>7.43490016089136</c:v>
                </c:pt>
                <c:pt idx="481">
                  <c:v>7.84736512023974</c:v>
                </c:pt>
                <c:pt idx="482">
                  <c:v>7.94085955289598</c:v>
                </c:pt>
                <c:pt idx="483">
                  <c:v>8.46499026426107</c:v>
                </c:pt>
                <c:pt idx="484">
                  <c:v>7.96870505858839</c:v>
                </c:pt>
                <c:pt idx="485">
                  <c:v>8.55386096834424</c:v>
                </c:pt>
                <c:pt idx="486">
                  <c:v>8.89619316712457</c:v>
                </c:pt>
                <c:pt idx="487">
                  <c:v>8.7073146595009</c:v>
                </c:pt>
                <c:pt idx="488">
                  <c:v>9.34271494491175</c:v>
                </c:pt>
                <c:pt idx="489">
                  <c:v>8.991981691200079</c:v>
                </c:pt>
                <c:pt idx="490">
                  <c:v>9.721772443135521</c:v>
                </c:pt>
                <c:pt idx="491">
                  <c:v>10.1916858106931</c:v>
                </c:pt>
                <c:pt idx="492">
                  <c:v>10.0495922851219</c:v>
                </c:pt>
                <c:pt idx="493">
                  <c:v>10.1865865703053</c:v>
                </c:pt>
                <c:pt idx="494">
                  <c:v>10.0914257241409</c:v>
                </c:pt>
                <c:pt idx="495">
                  <c:v>10.1625089116378</c:v>
                </c:pt>
                <c:pt idx="496">
                  <c:v>11.0797570776697</c:v>
                </c:pt>
                <c:pt idx="497">
                  <c:v>11.3049924010169</c:v>
                </c:pt>
                <c:pt idx="498">
                  <c:v>10.9851266251094</c:v>
                </c:pt>
                <c:pt idx="499">
                  <c:v>10.9862944990881</c:v>
                </c:pt>
                <c:pt idx="500">
                  <c:v>11.4224747685178</c:v>
                </c:pt>
                <c:pt idx="501">
                  <c:v>12.0492986890008</c:v>
                </c:pt>
                <c:pt idx="502">
                  <c:v>12.2318784841717</c:v>
                </c:pt>
                <c:pt idx="503">
                  <c:v>12.2216621790355</c:v>
                </c:pt>
                <c:pt idx="504">
                  <c:v>12.6794611108665</c:v>
                </c:pt>
                <c:pt idx="505">
                  <c:v>12.8218637469173</c:v>
                </c:pt>
                <c:pt idx="506">
                  <c:v>12.1473501380528</c:v>
                </c:pt>
                <c:pt idx="507">
                  <c:v>12.8352767591475</c:v>
                </c:pt>
                <c:pt idx="508">
                  <c:v>12.816520757902</c:v>
                </c:pt>
                <c:pt idx="509">
                  <c:v>12.5473094553859</c:v>
                </c:pt>
                <c:pt idx="510">
                  <c:v>13.5199337191146</c:v>
                </c:pt>
                <c:pt idx="511">
                  <c:v>13.2570261335103</c:v>
                </c:pt>
                <c:pt idx="512">
                  <c:v>13.6649519414873</c:v>
                </c:pt>
                <c:pt idx="513">
                  <c:v>13.084042583786</c:v>
                </c:pt>
                <c:pt idx="514">
                  <c:v>13.4123104634365</c:v>
                </c:pt>
                <c:pt idx="515">
                  <c:v>13.9231984261647</c:v>
                </c:pt>
                <c:pt idx="516">
                  <c:v>13.5240762085663</c:v>
                </c:pt>
                <c:pt idx="517">
                  <c:v>14.1433933896633</c:v>
                </c:pt>
                <c:pt idx="518">
                  <c:v>14.0001643247104</c:v>
                </c:pt>
                <c:pt idx="519">
                  <c:v>14.4872584484306</c:v>
                </c:pt>
                <c:pt idx="520">
                  <c:v>14.476749103466</c:v>
                </c:pt>
                <c:pt idx="521">
                  <c:v>14.303499284961</c:v>
                </c:pt>
                <c:pt idx="522">
                  <c:v>14.3160802086977</c:v>
                </c:pt>
                <c:pt idx="523">
                  <c:v>14.4460993261917</c:v>
                </c:pt>
                <c:pt idx="524">
                  <c:v>15.1106045518135</c:v>
                </c:pt>
                <c:pt idx="525">
                  <c:v>14.729457772343</c:v>
                </c:pt>
                <c:pt idx="526">
                  <c:v>14.7929714010548</c:v>
                </c:pt>
                <c:pt idx="527">
                  <c:v>14.8776914022014</c:v>
                </c:pt>
                <c:pt idx="528">
                  <c:v>15.4375447299128</c:v>
                </c:pt>
                <c:pt idx="529">
                  <c:v>14.7758444412039</c:v>
                </c:pt>
                <c:pt idx="530">
                  <c:v>15.4992775805908</c:v>
                </c:pt>
                <c:pt idx="531">
                  <c:v>14.6925682080325</c:v>
                </c:pt>
                <c:pt idx="532">
                  <c:v>15.0659278334589</c:v>
                </c:pt>
                <c:pt idx="533">
                  <c:v>15.5372974736742</c:v>
                </c:pt>
                <c:pt idx="534">
                  <c:v>15.1568037611579</c:v>
                </c:pt>
                <c:pt idx="535">
                  <c:v>15.4711467875217</c:v>
                </c:pt>
                <c:pt idx="536">
                  <c:v>15.3393008001926</c:v>
                </c:pt>
                <c:pt idx="537">
                  <c:v>14.9259703695331</c:v>
                </c:pt>
                <c:pt idx="538">
                  <c:v>15.5399971874293</c:v>
                </c:pt>
                <c:pt idx="539">
                  <c:v>15.5631653055028</c:v>
                </c:pt>
                <c:pt idx="540">
                  <c:v>15.6272619012151</c:v>
                </c:pt>
                <c:pt idx="541">
                  <c:v>15.3323743173864</c:v>
                </c:pt>
                <c:pt idx="542">
                  <c:v>15.4903204170395</c:v>
                </c:pt>
                <c:pt idx="543">
                  <c:v>15.7017186423462</c:v>
                </c:pt>
                <c:pt idx="544">
                  <c:v>15.8862260268112</c:v>
                </c:pt>
                <c:pt idx="545">
                  <c:v>15.0475156432734</c:v>
                </c:pt>
                <c:pt idx="546">
                  <c:v>15.0804115305895</c:v>
                </c:pt>
                <c:pt idx="547">
                  <c:v>15.6169846438134</c:v>
                </c:pt>
                <c:pt idx="548">
                  <c:v>15.7119899229445</c:v>
                </c:pt>
                <c:pt idx="549">
                  <c:v>15.9121657556619</c:v>
                </c:pt>
                <c:pt idx="550">
                  <c:v>15.0213970232659</c:v>
                </c:pt>
                <c:pt idx="551">
                  <c:v>15.2280007971532</c:v>
                </c:pt>
                <c:pt idx="552">
                  <c:v>15.5028007195028</c:v>
                </c:pt>
                <c:pt idx="553">
                  <c:v>15.1609823748471</c:v>
                </c:pt>
                <c:pt idx="554">
                  <c:v>15.6029550884828</c:v>
                </c:pt>
                <c:pt idx="555">
                  <c:v>14.9813781104418</c:v>
                </c:pt>
                <c:pt idx="556">
                  <c:v>14.7684283258342</c:v>
                </c:pt>
                <c:pt idx="557">
                  <c:v>15.2488191729499</c:v>
                </c:pt>
                <c:pt idx="558">
                  <c:v>14.715649729314</c:v>
                </c:pt>
                <c:pt idx="559">
                  <c:v>15.3141755022603</c:v>
                </c:pt>
                <c:pt idx="560">
                  <c:v>15.1251326206649</c:v>
                </c:pt>
                <c:pt idx="561">
                  <c:v>14.7174106243676</c:v>
                </c:pt>
                <c:pt idx="562">
                  <c:v>14.2180809000287</c:v>
                </c:pt>
                <c:pt idx="563">
                  <c:v>14.2829193718995</c:v>
                </c:pt>
                <c:pt idx="564">
                  <c:v>14.3187076978474</c:v>
                </c:pt>
                <c:pt idx="565">
                  <c:v>14.824554372937</c:v>
                </c:pt>
                <c:pt idx="566">
                  <c:v>14.4565021385177</c:v>
                </c:pt>
                <c:pt idx="567">
                  <c:v>14.0754554781783</c:v>
                </c:pt>
                <c:pt idx="568">
                  <c:v>13.9335004443837</c:v>
                </c:pt>
                <c:pt idx="569">
                  <c:v>13.9754189655741</c:v>
                </c:pt>
                <c:pt idx="570">
                  <c:v>14.3307457760487</c:v>
                </c:pt>
                <c:pt idx="571">
                  <c:v>14.234997228986</c:v>
                </c:pt>
                <c:pt idx="572">
                  <c:v>13.6941448872096</c:v>
                </c:pt>
                <c:pt idx="573">
                  <c:v>13.6914869536635</c:v>
                </c:pt>
                <c:pt idx="574">
                  <c:v>13.6543506635692</c:v>
                </c:pt>
                <c:pt idx="575">
                  <c:v>12.8263482650973</c:v>
                </c:pt>
                <c:pt idx="576">
                  <c:v>13.2409228948223</c:v>
                </c:pt>
                <c:pt idx="577">
                  <c:v>12.5723266596692</c:v>
                </c:pt>
                <c:pt idx="578">
                  <c:v>12.8044137240972</c:v>
                </c:pt>
                <c:pt idx="579">
                  <c:v>12.7020377183854</c:v>
                </c:pt>
                <c:pt idx="580">
                  <c:v>12.1057272769614</c:v>
                </c:pt>
                <c:pt idx="581">
                  <c:v>11.9933886826882</c:v>
                </c:pt>
                <c:pt idx="582">
                  <c:v>12.6939517089045</c:v>
                </c:pt>
                <c:pt idx="583">
                  <c:v>12.1423312664333</c:v>
                </c:pt>
                <c:pt idx="584">
                  <c:v>11.8097381440472</c:v>
                </c:pt>
                <c:pt idx="585">
                  <c:v>11.6382503365738</c:v>
                </c:pt>
                <c:pt idx="586">
                  <c:v>11.253699485202</c:v>
                </c:pt>
                <c:pt idx="587">
                  <c:v>11.0766662216022</c:v>
                </c:pt>
                <c:pt idx="588">
                  <c:v>11.0993535952021</c:v>
                </c:pt>
                <c:pt idx="589">
                  <c:v>10.9028264520458</c:v>
                </c:pt>
                <c:pt idx="590">
                  <c:v>11.1660658666827</c:v>
                </c:pt>
                <c:pt idx="591">
                  <c:v>10.6808784741489</c:v>
                </c:pt>
                <c:pt idx="592">
                  <c:v>10.4680177740345</c:v>
                </c:pt>
                <c:pt idx="593">
                  <c:v>9.94058864149267</c:v>
                </c:pt>
                <c:pt idx="594">
                  <c:v>10.4989371715334</c:v>
                </c:pt>
                <c:pt idx="595">
                  <c:v>10.087464332276</c:v>
                </c:pt>
                <c:pt idx="596">
                  <c:v>10.045638503209</c:v>
                </c:pt>
                <c:pt idx="597">
                  <c:v>9.6618094949337</c:v>
                </c:pt>
                <c:pt idx="598">
                  <c:v>9.78141276029837</c:v>
                </c:pt>
                <c:pt idx="599">
                  <c:v>9.56685299157056</c:v>
                </c:pt>
                <c:pt idx="600">
                  <c:v>8.62423893702792</c:v>
                </c:pt>
                <c:pt idx="601">
                  <c:v>8.78319800833647</c:v>
                </c:pt>
                <c:pt idx="602">
                  <c:v>8.66899353196414</c:v>
                </c:pt>
                <c:pt idx="603">
                  <c:v>8.21869221216489</c:v>
                </c:pt>
                <c:pt idx="604">
                  <c:v>8.34783322268365</c:v>
                </c:pt>
                <c:pt idx="605">
                  <c:v>7.46418434149239</c:v>
                </c:pt>
                <c:pt idx="606">
                  <c:v>7.17051590951258</c:v>
                </c:pt>
                <c:pt idx="607">
                  <c:v>6.82018053590644</c:v>
                </c:pt>
                <c:pt idx="608">
                  <c:v>6.73934075702343</c:v>
                </c:pt>
                <c:pt idx="609">
                  <c:v>6.88759495524912</c:v>
                </c:pt>
                <c:pt idx="610">
                  <c:v>6.62923123965466</c:v>
                </c:pt>
                <c:pt idx="611">
                  <c:v>6.26716394578157</c:v>
                </c:pt>
                <c:pt idx="612">
                  <c:v>5.95415200284707</c:v>
                </c:pt>
                <c:pt idx="613">
                  <c:v>5.40704617250521</c:v>
                </c:pt>
                <c:pt idx="614">
                  <c:v>5.9770671753687</c:v>
                </c:pt>
                <c:pt idx="615">
                  <c:v>5.55704763315521</c:v>
                </c:pt>
                <c:pt idx="616">
                  <c:v>5.12231550464772</c:v>
                </c:pt>
                <c:pt idx="617">
                  <c:v>4.67202384316648</c:v>
                </c:pt>
                <c:pt idx="618">
                  <c:v>4.9839730142461</c:v>
                </c:pt>
                <c:pt idx="619">
                  <c:v>4.75596987239468</c:v>
                </c:pt>
                <c:pt idx="620">
                  <c:v>4.53443555532346</c:v>
                </c:pt>
                <c:pt idx="621">
                  <c:v>3.89865145348197</c:v>
                </c:pt>
                <c:pt idx="622">
                  <c:v>4.15023666556203</c:v>
                </c:pt>
                <c:pt idx="623">
                  <c:v>3.76797753610693</c:v>
                </c:pt>
                <c:pt idx="624">
                  <c:v>2.75161030183193</c:v>
                </c:pt>
                <c:pt idx="625">
                  <c:v>2.65619747155397</c:v>
                </c:pt>
                <c:pt idx="626">
                  <c:v>2.98098927059661</c:v>
                </c:pt>
                <c:pt idx="627">
                  <c:v>2.31342584202145</c:v>
                </c:pt>
                <c:pt idx="628">
                  <c:v>2.11752282354157</c:v>
                </c:pt>
                <c:pt idx="629">
                  <c:v>2.34587100733702</c:v>
                </c:pt>
                <c:pt idx="630">
                  <c:v>2.1020511099598</c:v>
                </c:pt>
                <c:pt idx="631">
                  <c:v>1.64470475454207</c:v>
                </c:pt>
                <c:pt idx="632">
                  <c:v>1.19606697049808</c:v>
                </c:pt>
                <c:pt idx="633">
                  <c:v>1.27938772457733</c:v>
                </c:pt>
                <c:pt idx="634">
                  <c:v>0.600716724878997</c:v>
                </c:pt>
                <c:pt idx="635">
                  <c:v>0.0130871121153833</c:v>
                </c:pt>
                <c:pt idx="636">
                  <c:v>-0.0850918609908025</c:v>
                </c:pt>
                <c:pt idx="637">
                  <c:v>-0.372695876249828</c:v>
                </c:pt>
                <c:pt idx="638">
                  <c:v>-0.368677663778757</c:v>
                </c:pt>
                <c:pt idx="639">
                  <c:v>-1.11706884226765</c:v>
                </c:pt>
                <c:pt idx="640">
                  <c:v>-1.37278628267767</c:v>
                </c:pt>
                <c:pt idx="641">
                  <c:v>-1.53177080431817</c:v>
                </c:pt>
                <c:pt idx="642">
                  <c:v>-1.0074050631265</c:v>
                </c:pt>
                <c:pt idx="643">
                  <c:v>-1.39946358499186</c:v>
                </c:pt>
                <c:pt idx="644">
                  <c:v>-1.75514995222375</c:v>
                </c:pt>
                <c:pt idx="645">
                  <c:v>-1.74968311395322</c:v>
                </c:pt>
                <c:pt idx="646">
                  <c:v>-1.97501894314833</c:v>
                </c:pt>
                <c:pt idx="647">
                  <c:v>-2.23862688645746</c:v>
                </c:pt>
                <c:pt idx="648">
                  <c:v>-3.32767511827407</c:v>
                </c:pt>
                <c:pt idx="649">
                  <c:v>-2.76993235907904</c:v>
                </c:pt>
                <c:pt idx="650">
                  <c:v>-3.44749677284348</c:v>
                </c:pt>
                <c:pt idx="651">
                  <c:v>-4.15223520907273</c:v>
                </c:pt>
                <c:pt idx="652">
                  <c:v>-4.16161437659222</c:v>
                </c:pt>
                <c:pt idx="653">
                  <c:v>-3.82405247913978</c:v>
                </c:pt>
                <c:pt idx="654">
                  <c:v>-4.12884451847885</c:v>
                </c:pt>
                <c:pt idx="655">
                  <c:v>-5.20418281970292</c:v>
                </c:pt>
                <c:pt idx="656">
                  <c:v>-4.80769766686732</c:v>
                </c:pt>
                <c:pt idx="657">
                  <c:v>-4.88448654302236</c:v>
                </c:pt>
                <c:pt idx="658">
                  <c:v>-5.68061458889353</c:v>
                </c:pt>
                <c:pt idx="659">
                  <c:v>-6.09794341204664</c:v>
                </c:pt>
                <c:pt idx="660">
                  <c:v>-6.13341167115465</c:v>
                </c:pt>
                <c:pt idx="661">
                  <c:v>-6.52643853716755</c:v>
                </c:pt>
                <c:pt idx="662">
                  <c:v>-6.37607441866759</c:v>
                </c:pt>
                <c:pt idx="663">
                  <c:v>-6.66951082107795</c:v>
                </c:pt>
                <c:pt idx="664">
                  <c:v>-6.93360767142645</c:v>
                </c:pt>
                <c:pt idx="665">
                  <c:v>-6.65246539841148</c:v>
                </c:pt>
                <c:pt idx="666">
                  <c:v>-7.34077279584591</c:v>
                </c:pt>
                <c:pt idx="667">
                  <c:v>-7.69728238925092</c:v>
                </c:pt>
                <c:pt idx="668">
                  <c:v>-8.15038408069972</c:v>
                </c:pt>
                <c:pt idx="669">
                  <c:v>-8.19440479678314</c:v>
                </c:pt>
                <c:pt idx="670">
                  <c:v>-8.38690719727564</c:v>
                </c:pt>
                <c:pt idx="671">
                  <c:v>-8.80678106172918</c:v>
                </c:pt>
                <c:pt idx="672">
                  <c:v>-8.341066658595571</c:v>
                </c:pt>
                <c:pt idx="673">
                  <c:v>-9.24040030242149</c:v>
                </c:pt>
                <c:pt idx="674">
                  <c:v>-8.83903306454109</c:v>
                </c:pt>
                <c:pt idx="675">
                  <c:v>-9.24098186975421</c:v>
                </c:pt>
                <c:pt idx="676">
                  <c:v>-9.59638316667532</c:v>
                </c:pt>
                <c:pt idx="677">
                  <c:v>-9.386211167914089</c:v>
                </c:pt>
                <c:pt idx="678">
                  <c:v>-9.90876017942376</c:v>
                </c:pt>
                <c:pt idx="679">
                  <c:v>-10.3127004345288</c:v>
                </c:pt>
                <c:pt idx="680">
                  <c:v>-10.0650563597496</c:v>
                </c:pt>
                <c:pt idx="681">
                  <c:v>-10.6168585141653</c:v>
                </c:pt>
                <c:pt idx="682">
                  <c:v>-10.0762026977491</c:v>
                </c:pt>
                <c:pt idx="683">
                  <c:v>-10.46784945324</c:v>
                </c:pt>
                <c:pt idx="684">
                  <c:v>-10.4579297032555</c:v>
                </c:pt>
                <c:pt idx="685">
                  <c:v>-10.7110267466625</c:v>
                </c:pt>
                <c:pt idx="686">
                  <c:v>-10.831289749657</c:v>
                </c:pt>
                <c:pt idx="687">
                  <c:v>-11.1665181140053</c:v>
                </c:pt>
                <c:pt idx="688">
                  <c:v>-11.2467138454008</c:v>
                </c:pt>
                <c:pt idx="689">
                  <c:v>-11.422605050771</c:v>
                </c:pt>
                <c:pt idx="690">
                  <c:v>-11.9408593351099</c:v>
                </c:pt>
                <c:pt idx="691">
                  <c:v>-11.8770638700008</c:v>
                </c:pt>
                <c:pt idx="692">
                  <c:v>-11.6787466058709</c:v>
                </c:pt>
                <c:pt idx="693">
                  <c:v>-12.6369096776679</c:v>
                </c:pt>
                <c:pt idx="694">
                  <c:v>-12.326796613813</c:v>
                </c:pt>
                <c:pt idx="695">
                  <c:v>-12.5263812371299</c:v>
                </c:pt>
                <c:pt idx="696">
                  <c:v>-12.1829689481731</c:v>
                </c:pt>
                <c:pt idx="697">
                  <c:v>-12.5812970414799</c:v>
                </c:pt>
                <c:pt idx="698">
                  <c:v>-12.3487582771624</c:v>
                </c:pt>
                <c:pt idx="699">
                  <c:v>-12.8629577676159</c:v>
                </c:pt>
                <c:pt idx="700">
                  <c:v>-12.7199002179599</c:v>
                </c:pt>
                <c:pt idx="701">
                  <c:v>-13.2000833036972</c:v>
                </c:pt>
                <c:pt idx="702">
                  <c:v>-13.2279847140998</c:v>
                </c:pt>
                <c:pt idx="703">
                  <c:v>-13.6943315838714</c:v>
                </c:pt>
                <c:pt idx="704">
                  <c:v>-13.3350916706495</c:v>
                </c:pt>
                <c:pt idx="705">
                  <c:v>-13.098572774508</c:v>
                </c:pt>
                <c:pt idx="706">
                  <c:v>-13.6153292456101</c:v>
                </c:pt>
                <c:pt idx="707">
                  <c:v>-13.7533474362611</c:v>
                </c:pt>
                <c:pt idx="708">
                  <c:v>-13.5186967632904</c:v>
                </c:pt>
                <c:pt idx="709">
                  <c:v>-14.2948092232215</c:v>
                </c:pt>
                <c:pt idx="710">
                  <c:v>-13.5776201614379</c:v>
                </c:pt>
                <c:pt idx="711">
                  <c:v>-14.5211585892026</c:v>
                </c:pt>
                <c:pt idx="712">
                  <c:v>-14.0758113724391</c:v>
                </c:pt>
                <c:pt idx="713">
                  <c:v>-13.9668626264399</c:v>
                </c:pt>
                <c:pt idx="714">
                  <c:v>-14.1332246837959</c:v>
                </c:pt>
                <c:pt idx="715">
                  <c:v>-14.2698041310423</c:v>
                </c:pt>
                <c:pt idx="716">
                  <c:v>-14.4726701522325</c:v>
                </c:pt>
                <c:pt idx="717">
                  <c:v>-14.2321398771306</c:v>
                </c:pt>
                <c:pt idx="718">
                  <c:v>-13.9567080611467</c:v>
                </c:pt>
                <c:pt idx="719">
                  <c:v>-14.2190778540586</c:v>
                </c:pt>
                <c:pt idx="720">
                  <c:v>-13.9821814025168</c:v>
                </c:pt>
                <c:pt idx="721">
                  <c:v>-14.8527213081815</c:v>
                </c:pt>
                <c:pt idx="722">
                  <c:v>-14.4592462917645</c:v>
                </c:pt>
                <c:pt idx="723">
                  <c:v>-14.8741757592122</c:v>
                </c:pt>
                <c:pt idx="724">
                  <c:v>-14.4486309328442</c:v>
                </c:pt>
                <c:pt idx="725">
                  <c:v>-14.3102526079473</c:v>
                </c:pt>
                <c:pt idx="726">
                  <c:v>-14.852322676512</c:v>
                </c:pt>
                <c:pt idx="727">
                  <c:v>-14.2184350385886</c:v>
                </c:pt>
                <c:pt idx="728">
                  <c:v>-14.5887576171588</c:v>
                </c:pt>
                <c:pt idx="729">
                  <c:v>-14.0768804649301</c:v>
                </c:pt>
                <c:pt idx="730">
                  <c:v>-14.6510706328791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select_common_period!$C$4</c:f>
              <c:strCache>
                <c:ptCount val="1"/>
                <c:pt idx="0">
                  <c:v>control (backast)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select_common_period!$A$6:$A$1200</c:f>
              <c:numCache>
                <c:formatCode>m/d/yy</c:formatCode>
                <c:ptCount val="1195"/>
                <c:pt idx="0">
                  <c:v>36527.0</c:v>
                </c:pt>
                <c:pt idx="1">
                  <c:v>36528.0</c:v>
                </c:pt>
                <c:pt idx="2">
                  <c:v>36529.0</c:v>
                </c:pt>
                <c:pt idx="3">
                  <c:v>36530.0</c:v>
                </c:pt>
                <c:pt idx="4">
                  <c:v>36531.0</c:v>
                </c:pt>
                <c:pt idx="5">
                  <c:v>36532.0</c:v>
                </c:pt>
                <c:pt idx="6">
                  <c:v>36533.0</c:v>
                </c:pt>
                <c:pt idx="7">
                  <c:v>36534.0</c:v>
                </c:pt>
                <c:pt idx="8">
                  <c:v>36535.0</c:v>
                </c:pt>
                <c:pt idx="9">
                  <c:v>36536.0</c:v>
                </c:pt>
                <c:pt idx="10">
                  <c:v>36537.0</c:v>
                </c:pt>
                <c:pt idx="11">
                  <c:v>36538.0</c:v>
                </c:pt>
                <c:pt idx="12">
                  <c:v>36539.0</c:v>
                </c:pt>
                <c:pt idx="13">
                  <c:v>36540.0</c:v>
                </c:pt>
                <c:pt idx="14">
                  <c:v>36541.0</c:v>
                </c:pt>
                <c:pt idx="15">
                  <c:v>36542.0</c:v>
                </c:pt>
                <c:pt idx="16">
                  <c:v>36543.0</c:v>
                </c:pt>
                <c:pt idx="17">
                  <c:v>36544.0</c:v>
                </c:pt>
                <c:pt idx="18">
                  <c:v>36545.0</c:v>
                </c:pt>
                <c:pt idx="19">
                  <c:v>36546.0</c:v>
                </c:pt>
                <c:pt idx="20">
                  <c:v>36547.0</c:v>
                </c:pt>
                <c:pt idx="21">
                  <c:v>36548.0</c:v>
                </c:pt>
                <c:pt idx="22">
                  <c:v>36549.0</c:v>
                </c:pt>
                <c:pt idx="23">
                  <c:v>36550.0</c:v>
                </c:pt>
                <c:pt idx="24">
                  <c:v>36551.0</c:v>
                </c:pt>
                <c:pt idx="25">
                  <c:v>36552.0</c:v>
                </c:pt>
                <c:pt idx="26">
                  <c:v>36553.0</c:v>
                </c:pt>
                <c:pt idx="27">
                  <c:v>36554.0</c:v>
                </c:pt>
                <c:pt idx="28">
                  <c:v>36555.0</c:v>
                </c:pt>
                <c:pt idx="29">
                  <c:v>36556.0</c:v>
                </c:pt>
                <c:pt idx="30">
                  <c:v>36557.0</c:v>
                </c:pt>
                <c:pt idx="31">
                  <c:v>36558.0</c:v>
                </c:pt>
                <c:pt idx="32">
                  <c:v>36559.0</c:v>
                </c:pt>
                <c:pt idx="33">
                  <c:v>36560.0</c:v>
                </c:pt>
                <c:pt idx="34">
                  <c:v>36561.0</c:v>
                </c:pt>
                <c:pt idx="35">
                  <c:v>36562.0</c:v>
                </c:pt>
                <c:pt idx="36">
                  <c:v>36563.0</c:v>
                </c:pt>
                <c:pt idx="37">
                  <c:v>36564.0</c:v>
                </c:pt>
                <c:pt idx="38">
                  <c:v>36565.0</c:v>
                </c:pt>
                <c:pt idx="39">
                  <c:v>36566.0</c:v>
                </c:pt>
                <c:pt idx="40">
                  <c:v>36567.0</c:v>
                </c:pt>
                <c:pt idx="41">
                  <c:v>36568.0</c:v>
                </c:pt>
                <c:pt idx="42">
                  <c:v>36569.0</c:v>
                </c:pt>
                <c:pt idx="43">
                  <c:v>36570.0</c:v>
                </c:pt>
                <c:pt idx="44">
                  <c:v>36571.0</c:v>
                </c:pt>
                <c:pt idx="45">
                  <c:v>36572.0</c:v>
                </c:pt>
                <c:pt idx="46">
                  <c:v>36573.0</c:v>
                </c:pt>
                <c:pt idx="47">
                  <c:v>36574.0</c:v>
                </c:pt>
                <c:pt idx="48">
                  <c:v>36575.0</c:v>
                </c:pt>
                <c:pt idx="49">
                  <c:v>36576.0</c:v>
                </c:pt>
                <c:pt idx="50">
                  <c:v>36577.0</c:v>
                </c:pt>
                <c:pt idx="51">
                  <c:v>36578.0</c:v>
                </c:pt>
                <c:pt idx="52">
                  <c:v>36579.0</c:v>
                </c:pt>
                <c:pt idx="53">
                  <c:v>36580.0</c:v>
                </c:pt>
                <c:pt idx="54">
                  <c:v>36581.0</c:v>
                </c:pt>
                <c:pt idx="55">
                  <c:v>36582.0</c:v>
                </c:pt>
                <c:pt idx="56">
                  <c:v>36583.0</c:v>
                </c:pt>
                <c:pt idx="57">
                  <c:v>36584.0</c:v>
                </c:pt>
                <c:pt idx="58">
                  <c:v>36585.0</c:v>
                </c:pt>
                <c:pt idx="59">
                  <c:v>36586.0</c:v>
                </c:pt>
                <c:pt idx="60">
                  <c:v>36587.0</c:v>
                </c:pt>
                <c:pt idx="61">
                  <c:v>36588.0</c:v>
                </c:pt>
                <c:pt idx="62">
                  <c:v>36589.0</c:v>
                </c:pt>
                <c:pt idx="63">
                  <c:v>36590.0</c:v>
                </c:pt>
                <c:pt idx="64">
                  <c:v>36591.0</c:v>
                </c:pt>
                <c:pt idx="65">
                  <c:v>36592.0</c:v>
                </c:pt>
                <c:pt idx="66">
                  <c:v>36593.0</c:v>
                </c:pt>
                <c:pt idx="67">
                  <c:v>36594.0</c:v>
                </c:pt>
                <c:pt idx="68">
                  <c:v>36595.0</c:v>
                </c:pt>
                <c:pt idx="69">
                  <c:v>36596.0</c:v>
                </c:pt>
                <c:pt idx="70">
                  <c:v>36597.0</c:v>
                </c:pt>
                <c:pt idx="71">
                  <c:v>36598.0</c:v>
                </c:pt>
                <c:pt idx="72">
                  <c:v>36599.0</c:v>
                </c:pt>
                <c:pt idx="73">
                  <c:v>36600.0</c:v>
                </c:pt>
                <c:pt idx="74">
                  <c:v>36601.0</c:v>
                </c:pt>
                <c:pt idx="75">
                  <c:v>36602.0</c:v>
                </c:pt>
                <c:pt idx="76">
                  <c:v>36603.0</c:v>
                </c:pt>
                <c:pt idx="77">
                  <c:v>36604.0</c:v>
                </c:pt>
                <c:pt idx="78">
                  <c:v>36605.0</c:v>
                </c:pt>
                <c:pt idx="79">
                  <c:v>36606.0</c:v>
                </c:pt>
                <c:pt idx="80">
                  <c:v>36607.0</c:v>
                </c:pt>
                <c:pt idx="81">
                  <c:v>36608.0</c:v>
                </c:pt>
                <c:pt idx="82">
                  <c:v>36609.0</c:v>
                </c:pt>
                <c:pt idx="83">
                  <c:v>36610.0</c:v>
                </c:pt>
                <c:pt idx="84">
                  <c:v>36611.0</c:v>
                </c:pt>
                <c:pt idx="85">
                  <c:v>36612.0</c:v>
                </c:pt>
                <c:pt idx="86">
                  <c:v>36613.0</c:v>
                </c:pt>
                <c:pt idx="87">
                  <c:v>36614.0</c:v>
                </c:pt>
                <c:pt idx="88">
                  <c:v>36615.0</c:v>
                </c:pt>
                <c:pt idx="89">
                  <c:v>36616.0</c:v>
                </c:pt>
                <c:pt idx="90">
                  <c:v>36617.0</c:v>
                </c:pt>
                <c:pt idx="91">
                  <c:v>36618.0</c:v>
                </c:pt>
                <c:pt idx="92">
                  <c:v>36619.0</c:v>
                </c:pt>
                <c:pt idx="93">
                  <c:v>36620.0</c:v>
                </c:pt>
                <c:pt idx="94">
                  <c:v>36621.0</c:v>
                </c:pt>
                <c:pt idx="95">
                  <c:v>36622.0</c:v>
                </c:pt>
                <c:pt idx="96">
                  <c:v>36623.0</c:v>
                </c:pt>
                <c:pt idx="97">
                  <c:v>36624.0</c:v>
                </c:pt>
                <c:pt idx="98">
                  <c:v>36625.0</c:v>
                </c:pt>
                <c:pt idx="99">
                  <c:v>36626.0</c:v>
                </c:pt>
                <c:pt idx="100">
                  <c:v>36627.0</c:v>
                </c:pt>
                <c:pt idx="101">
                  <c:v>36628.0</c:v>
                </c:pt>
                <c:pt idx="102">
                  <c:v>36629.0</c:v>
                </c:pt>
                <c:pt idx="103">
                  <c:v>36630.0</c:v>
                </c:pt>
                <c:pt idx="104">
                  <c:v>36631.0</c:v>
                </c:pt>
                <c:pt idx="105">
                  <c:v>36632.0</c:v>
                </c:pt>
                <c:pt idx="106">
                  <c:v>36633.0</c:v>
                </c:pt>
                <c:pt idx="107">
                  <c:v>36634.0</c:v>
                </c:pt>
                <c:pt idx="108">
                  <c:v>36635.0</c:v>
                </c:pt>
                <c:pt idx="109">
                  <c:v>36636.0</c:v>
                </c:pt>
                <c:pt idx="110">
                  <c:v>36637.0</c:v>
                </c:pt>
                <c:pt idx="111">
                  <c:v>36638.0</c:v>
                </c:pt>
                <c:pt idx="112">
                  <c:v>36639.0</c:v>
                </c:pt>
                <c:pt idx="113">
                  <c:v>36640.0</c:v>
                </c:pt>
                <c:pt idx="114">
                  <c:v>36641.0</c:v>
                </c:pt>
                <c:pt idx="115">
                  <c:v>36642.0</c:v>
                </c:pt>
                <c:pt idx="116">
                  <c:v>36643.0</c:v>
                </c:pt>
                <c:pt idx="117">
                  <c:v>36644.0</c:v>
                </c:pt>
                <c:pt idx="118">
                  <c:v>36645.0</c:v>
                </c:pt>
                <c:pt idx="119">
                  <c:v>36646.0</c:v>
                </c:pt>
                <c:pt idx="120">
                  <c:v>36647.0</c:v>
                </c:pt>
                <c:pt idx="121">
                  <c:v>36648.0</c:v>
                </c:pt>
                <c:pt idx="122">
                  <c:v>36649.0</c:v>
                </c:pt>
                <c:pt idx="123">
                  <c:v>36650.0</c:v>
                </c:pt>
                <c:pt idx="124">
                  <c:v>36651.0</c:v>
                </c:pt>
                <c:pt idx="125">
                  <c:v>36652.0</c:v>
                </c:pt>
                <c:pt idx="126">
                  <c:v>36653.0</c:v>
                </c:pt>
                <c:pt idx="127">
                  <c:v>36654.0</c:v>
                </c:pt>
                <c:pt idx="128">
                  <c:v>36655.0</c:v>
                </c:pt>
                <c:pt idx="129">
                  <c:v>36656.0</c:v>
                </c:pt>
                <c:pt idx="130">
                  <c:v>36657.0</c:v>
                </c:pt>
                <c:pt idx="131">
                  <c:v>36658.0</c:v>
                </c:pt>
                <c:pt idx="132">
                  <c:v>36659.0</c:v>
                </c:pt>
                <c:pt idx="133">
                  <c:v>36660.0</c:v>
                </c:pt>
                <c:pt idx="134">
                  <c:v>36661.0</c:v>
                </c:pt>
                <c:pt idx="135">
                  <c:v>36662.0</c:v>
                </c:pt>
                <c:pt idx="136">
                  <c:v>36663.0</c:v>
                </c:pt>
                <c:pt idx="137">
                  <c:v>36664.0</c:v>
                </c:pt>
                <c:pt idx="138">
                  <c:v>36665.0</c:v>
                </c:pt>
                <c:pt idx="139">
                  <c:v>36666.0</c:v>
                </c:pt>
                <c:pt idx="140">
                  <c:v>36667.0</c:v>
                </c:pt>
                <c:pt idx="141">
                  <c:v>36668.0</c:v>
                </c:pt>
                <c:pt idx="142">
                  <c:v>36669.0</c:v>
                </c:pt>
                <c:pt idx="143">
                  <c:v>36670.0</c:v>
                </c:pt>
                <c:pt idx="144">
                  <c:v>36671.0</c:v>
                </c:pt>
                <c:pt idx="145">
                  <c:v>36672.0</c:v>
                </c:pt>
                <c:pt idx="146">
                  <c:v>36673.0</c:v>
                </c:pt>
                <c:pt idx="147">
                  <c:v>36674.0</c:v>
                </c:pt>
                <c:pt idx="148">
                  <c:v>36675.0</c:v>
                </c:pt>
                <c:pt idx="149">
                  <c:v>36676.0</c:v>
                </c:pt>
                <c:pt idx="150">
                  <c:v>36677.0</c:v>
                </c:pt>
                <c:pt idx="151">
                  <c:v>36678.0</c:v>
                </c:pt>
                <c:pt idx="152">
                  <c:v>36679.0</c:v>
                </c:pt>
                <c:pt idx="153">
                  <c:v>36680.0</c:v>
                </c:pt>
                <c:pt idx="154">
                  <c:v>36681.0</c:v>
                </c:pt>
                <c:pt idx="155">
                  <c:v>36682.0</c:v>
                </c:pt>
                <c:pt idx="156">
                  <c:v>36683.0</c:v>
                </c:pt>
                <c:pt idx="157">
                  <c:v>36684.0</c:v>
                </c:pt>
                <c:pt idx="158">
                  <c:v>36685.0</c:v>
                </c:pt>
                <c:pt idx="159">
                  <c:v>36686.0</c:v>
                </c:pt>
                <c:pt idx="160">
                  <c:v>36687.0</c:v>
                </c:pt>
                <c:pt idx="161">
                  <c:v>36688.0</c:v>
                </c:pt>
                <c:pt idx="162">
                  <c:v>36689.0</c:v>
                </c:pt>
                <c:pt idx="163">
                  <c:v>36690.0</c:v>
                </c:pt>
                <c:pt idx="164">
                  <c:v>36691.0</c:v>
                </c:pt>
                <c:pt idx="165">
                  <c:v>36692.0</c:v>
                </c:pt>
                <c:pt idx="166">
                  <c:v>36693.0</c:v>
                </c:pt>
                <c:pt idx="167">
                  <c:v>36694.0</c:v>
                </c:pt>
                <c:pt idx="168">
                  <c:v>36695.0</c:v>
                </c:pt>
                <c:pt idx="169">
                  <c:v>36696.0</c:v>
                </c:pt>
                <c:pt idx="170">
                  <c:v>36697.0</c:v>
                </c:pt>
                <c:pt idx="171">
                  <c:v>36698.0</c:v>
                </c:pt>
                <c:pt idx="172">
                  <c:v>36699.0</c:v>
                </c:pt>
                <c:pt idx="173">
                  <c:v>36700.0</c:v>
                </c:pt>
                <c:pt idx="174">
                  <c:v>36701.0</c:v>
                </c:pt>
                <c:pt idx="175">
                  <c:v>36702.0</c:v>
                </c:pt>
                <c:pt idx="176">
                  <c:v>36703.0</c:v>
                </c:pt>
                <c:pt idx="177">
                  <c:v>36704.0</c:v>
                </c:pt>
                <c:pt idx="178">
                  <c:v>36705.0</c:v>
                </c:pt>
                <c:pt idx="179">
                  <c:v>36706.0</c:v>
                </c:pt>
                <c:pt idx="180">
                  <c:v>36707.0</c:v>
                </c:pt>
                <c:pt idx="181">
                  <c:v>36708.0</c:v>
                </c:pt>
                <c:pt idx="182">
                  <c:v>36709.0</c:v>
                </c:pt>
                <c:pt idx="183">
                  <c:v>36710.0</c:v>
                </c:pt>
                <c:pt idx="184">
                  <c:v>36711.0</c:v>
                </c:pt>
                <c:pt idx="185">
                  <c:v>36712.0</c:v>
                </c:pt>
                <c:pt idx="186">
                  <c:v>36713.0</c:v>
                </c:pt>
                <c:pt idx="187">
                  <c:v>36714.0</c:v>
                </c:pt>
                <c:pt idx="188">
                  <c:v>36715.0</c:v>
                </c:pt>
                <c:pt idx="189">
                  <c:v>36716.0</c:v>
                </c:pt>
                <c:pt idx="190">
                  <c:v>36717.0</c:v>
                </c:pt>
                <c:pt idx="191">
                  <c:v>36718.0</c:v>
                </c:pt>
                <c:pt idx="192">
                  <c:v>36719.0</c:v>
                </c:pt>
                <c:pt idx="193">
                  <c:v>36720.0</c:v>
                </c:pt>
                <c:pt idx="194">
                  <c:v>36721.0</c:v>
                </c:pt>
                <c:pt idx="195">
                  <c:v>36722.0</c:v>
                </c:pt>
                <c:pt idx="196">
                  <c:v>36723.0</c:v>
                </c:pt>
                <c:pt idx="197">
                  <c:v>36724.0</c:v>
                </c:pt>
                <c:pt idx="198">
                  <c:v>36725.0</c:v>
                </c:pt>
                <c:pt idx="199">
                  <c:v>36726.0</c:v>
                </c:pt>
                <c:pt idx="200">
                  <c:v>36727.0</c:v>
                </c:pt>
                <c:pt idx="201">
                  <c:v>36728.0</c:v>
                </c:pt>
                <c:pt idx="202">
                  <c:v>36729.0</c:v>
                </c:pt>
                <c:pt idx="203">
                  <c:v>36730.0</c:v>
                </c:pt>
                <c:pt idx="204">
                  <c:v>36731.0</c:v>
                </c:pt>
                <c:pt idx="205">
                  <c:v>36732.0</c:v>
                </c:pt>
                <c:pt idx="206">
                  <c:v>36733.0</c:v>
                </c:pt>
                <c:pt idx="207">
                  <c:v>36734.0</c:v>
                </c:pt>
                <c:pt idx="208">
                  <c:v>36735.0</c:v>
                </c:pt>
                <c:pt idx="209">
                  <c:v>36736.0</c:v>
                </c:pt>
                <c:pt idx="210">
                  <c:v>36737.0</c:v>
                </c:pt>
                <c:pt idx="211">
                  <c:v>36738.0</c:v>
                </c:pt>
                <c:pt idx="212">
                  <c:v>36739.0</c:v>
                </c:pt>
                <c:pt idx="213">
                  <c:v>36740.0</c:v>
                </c:pt>
                <c:pt idx="214">
                  <c:v>36741.0</c:v>
                </c:pt>
                <c:pt idx="215">
                  <c:v>36742.0</c:v>
                </c:pt>
                <c:pt idx="216">
                  <c:v>36743.0</c:v>
                </c:pt>
                <c:pt idx="217">
                  <c:v>36744.0</c:v>
                </c:pt>
                <c:pt idx="218">
                  <c:v>36745.0</c:v>
                </c:pt>
                <c:pt idx="219">
                  <c:v>36746.0</c:v>
                </c:pt>
                <c:pt idx="220">
                  <c:v>36747.0</c:v>
                </c:pt>
                <c:pt idx="221">
                  <c:v>36748.0</c:v>
                </c:pt>
                <c:pt idx="222">
                  <c:v>36749.0</c:v>
                </c:pt>
                <c:pt idx="223">
                  <c:v>36750.0</c:v>
                </c:pt>
                <c:pt idx="224">
                  <c:v>36751.0</c:v>
                </c:pt>
                <c:pt idx="225">
                  <c:v>36752.0</c:v>
                </c:pt>
                <c:pt idx="226">
                  <c:v>36753.0</c:v>
                </c:pt>
                <c:pt idx="227">
                  <c:v>36754.0</c:v>
                </c:pt>
                <c:pt idx="228">
                  <c:v>36755.0</c:v>
                </c:pt>
                <c:pt idx="229">
                  <c:v>36756.0</c:v>
                </c:pt>
                <c:pt idx="230">
                  <c:v>36757.0</c:v>
                </c:pt>
                <c:pt idx="231">
                  <c:v>36758.0</c:v>
                </c:pt>
                <c:pt idx="232">
                  <c:v>36759.0</c:v>
                </c:pt>
                <c:pt idx="233">
                  <c:v>36760.0</c:v>
                </c:pt>
                <c:pt idx="234">
                  <c:v>36761.0</c:v>
                </c:pt>
                <c:pt idx="235">
                  <c:v>36762.0</c:v>
                </c:pt>
                <c:pt idx="236">
                  <c:v>36763.0</c:v>
                </c:pt>
                <c:pt idx="237">
                  <c:v>36764.0</c:v>
                </c:pt>
                <c:pt idx="238">
                  <c:v>36765.0</c:v>
                </c:pt>
                <c:pt idx="239">
                  <c:v>36766.0</c:v>
                </c:pt>
                <c:pt idx="240">
                  <c:v>36767.0</c:v>
                </c:pt>
                <c:pt idx="241">
                  <c:v>36768.0</c:v>
                </c:pt>
                <c:pt idx="242">
                  <c:v>36769.0</c:v>
                </c:pt>
                <c:pt idx="243">
                  <c:v>36770.0</c:v>
                </c:pt>
                <c:pt idx="244">
                  <c:v>36771.0</c:v>
                </c:pt>
                <c:pt idx="245">
                  <c:v>36772.0</c:v>
                </c:pt>
                <c:pt idx="246">
                  <c:v>36773.0</c:v>
                </c:pt>
                <c:pt idx="247">
                  <c:v>36774.0</c:v>
                </c:pt>
                <c:pt idx="248">
                  <c:v>36775.0</c:v>
                </c:pt>
                <c:pt idx="249">
                  <c:v>36776.0</c:v>
                </c:pt>
                <c:pt idx="250">
                  <c:v>36777.0</c:v>
                </c:pt>
                <c:pt idx="251">
                  <c:v>36778.0</c:v>
                </c:pt>
                <c:pt idx="252">
                  <c:v>36779.0</c:v>
                </c:pt>
                <c:pt idx="253">
                  <c:v>36780.0</c:v>
                </c:pt>
                <c:pt idx="254">
                  <c:v>36781.0</c:v>
                </c:pt>
                <c:pt idx="255">
                  <c:v>36782.0</c:v>
                </c:pt>
                <c:pt idx="256">
                  <c:v>36783.0</c:v>
                </c:pt>
                <c:pt idx="257">
                  <c:v>36784.0</c:v>
                </c:pt>
                <c:pt idx="258">
                  <c:v>36785.0</c:v>
                </c:pt>
                <c:pt idx="259">
                  <c:v>36786.0</c:v>
                </c:pt>
                <c:pt idx="260">
                  <c:v>36787.0</c:v>
                </c:pt>
                <c:pt idx="261">
                  <c:v>36788.0</c:v>
                </c:pt>
                <c:pt idx="262">
                  <c:v>36789.0</c:v>
                </c:pt>
                <c:pt idx="263">
                  <c:v>36790.0</c:v>
                </c:pt>
                <c:pt idx="264">
                  <c:v>36791.0</c:v>
                </c:pt>
                <c:pt idx="265">
                  <c:v>36792.0</c:v>
                </c:pt>
                <c:pt idx="266">
                  <c:v>36793.0</c:v>
                </c:pt>
                <c:pt idx="267">
                  <c:v>36794.0</c:v>
                </c:pt>
                <c:pt idx="268">
                  <c:v>36795.0</c:v>
                </c:pt>
                <c:pt idx="269">
                  <c:v>36796.0</c:v>
                </c:pt>
                <c:pt idx="270">
                  <c:v>36797.0</c:v>
                </c:pt>
                <c:pt idx="271">
                  <c:v>36798.0</c:v>
                </c:pt>
                <c:pt idx="272">
                  <c:v>36799.0</c:v>
                </c:pt>
                <c:pt idx="273">
                  <c:v>36800.0</c:v>
                </c:pt>
                <c:pt idx="274">
                  <c:v>36801.0</c:v>
                </c:pt>
                <c:pt idx="275">
                  <c:v>36802.0</c:v>
                </c:pt>
                <c:pt idx="276">
                  <c:v>36803.0</c:v>
                </c:pt>
                <c:pt idx="277">
                  <c:v>36804.0</c:v>
                </c:pt>
                <c:pt idx="278">
                  <c:v>36805.0</c:v>
                </c:pt>
                <c:pt idx="279">
                  <c:v>36806.0</c:v>
                </c:pt>
                <c:pt idx="280">
                  <c:v>36807.0</c:v>
                </c:pt>
                <c:pt idx="281">
                  <c:v>36808.0</c:v>
                </c:pt>
                <c:pt idx="282">
                  <c:v>36809.0</c:v>
                </c:pt>
                <c:pt idx="283">
                  <c:v>36810.0</c:v>
                </c:pt>
                <c:pt idx="284">
                  <c:v>36811.0</c:v>
                </c:pt>
                <c:pt idx="285">
                  <c:v>36812.0</c:v>
                </c:pt>
                <c:pt idx="286">
                  <c:v>36813.0</c:v>
                </c:pt>
                <c:pt idx="287">
                  <c:v>36814.0</c:v>
                </c:pt>
                <c:pt idx="288">
                  <c:v>36815.0</c:v>
                </c:pt>
                <c:pt idx="289">
                  <c:v>36816.0</c:v>
                </c:pt>
                <c:pt idx="290">
                  <c:v>36817.0</c:v>
                </c:pt>
                <c:pt idx="291">
                  <c:v>36818.0</c:v>
                </c:pt>
                <c:pt idx="292">
                  <c:v>36819.0</c:v>
                </c:pt>
                <c:pt idx="293">
                  <c:v>36820.0</c:v>
                </c:pt>
                <c:pt idx="294">
                  <c:v>36821.0</c:v>
                </c:pt>
                <c:pt idx="295">
                  <c:v>36822.0</c:v>
                </c:pt>
                <c:pt idx="296">
                  <c:v>36823.0</c:v>
                </c:pt>
                <c:pt idx="297">
                  <c:v>36824.0</c:v>
                </c:pt>
                <c:pt idx="298">
                  <c:v>36825.0</c:v>
                </c:pt>
                <c:pt idx="299">
                  <c:v>36826.0</c:v>
                </c:pt>
                <c:pt idx="300">
                  <c:v>36827.0</c:v>
                </c:pt>
                <c:pt idx="301">
                  <c:v>36828.0</c:v>
                </c:pt>
                <c:pt idx="302">
                  <c:v>36829.0</c:v>
                </c:pt>
                <c:pt idx="303">
                  <c:v>36830.0</c:v>
                </c:pt>
                <c:pt idx="304">
                  <c:v>36831.0</c:v>
                </c:pt>
                <c:pt idx="305">
                  <c:v>36832.0</c:v>
                </c:pt>
                <c:pt idx="306">
                  <c:v>36833.0</c:v>
                </c:pt>
                <c:pt idx="307">
                  <c:v>36834.0</c:v>
                </c:pt>
                <c:pt idx="308">
                  <c:v>36835.0</c:v>
                </c:pt>
                <c:pt idx="309">
                  <c:v>36836.0</c:v>
                </c:pt>
                <c:pt idx="310">
                  <c:v>36837.0</c:v>
                </c:pt>
                <c:pt idx="311">
                  <c:v>36838.0</c:v>
                </c:pt>
                <c:pt idx="312">
                  <c:v>36839.0</c:v>
                </c:pt>
                <c:pt idx="313">
                  <c:v>36840.0</c:v>
                </c:pt>
                <c:pt idx="314">
                  <c:v>36841.0</c:v>
                </c:pt>
                <c:pt idx="315">
                  <c:v>36842.0</c:v>
                </c:pt>
                <c:pt idx="316">
                  <c:v>36843.0</c:v>
                </c:pt>
                <c:pt idx="317">
                  <c:v>36844.0</c:v>
                </c:pt>
                <c:pt idx="318">
                  <c:v>36845.0</c:v>
                </c:pt>
                <c:pt idx="319">
                  <c:v>36846.0</c:v>
                </c:pt>
                <c:pt idx="320">
                  <c:v>36847.0</c:v>
                </c:pt>
                <c:pt idx="321">
                  <c:v>36848.0</c:v>
                </c:pt>
                <c:pt idx="322">
                  <c:v>36849.0</c:v>
                </c:pt>
                <c:pt idx="323">
                  <c:v>36850.0</c:v>
                </c:pt>
                <c:pt idx="324">
                  <c:v>36851.0</c:v>
                </c:pt>
                <c:pt idx="325">
                  <c:v>36852.0</c:v>
                </c:pt>
                <c:pt idx="326">
                  <c:v>36853.0</c:v>
                </c:pt>
                <c:pt idx="327">
                  <c:v>36854.0</c:v>
                </c:pt>
                <c:pt idx="328">
                  <c:v>36855.0</c:v>
                </c:pt>
                <c:pt idx="329">
                  <c:v>36856.0</c:v>
                </c:pt>
                <c:pt idx="330">
                  <c:v>36857.0</c:v>
                </c:pt>
                <c:pt idx="331">
                  <c:v>36858.0</c:v>
                </c:pt>
                <c:pt idx="332">
                  <c:v>36859.0</c:v>
                </c:pt>
                <c:pt idx="333">
                  <c:v>36860.0</c:v>
                </c:pt>
                <c:pt idx="334">
                  <c:v>36861.0</c:v>
                </c:pt>
                <c:pt idx="335">
                  <c:v>36862.0</c:v>
                </c:pt>
                <c:pt idx="336">
                  <c:v>36863.0</c:v>
                </c:pt>
                <c:pt idx="337">
                  <c:v>36864.0</c:v>
                </c:pt>
                <c:pt idx="338">
                  <c:v>36865.0</c:v>
                </c:pt>
                <c:pt idx="339">
                  <c:v>36866.0</c:v>
                </c:pt>
                <c:pt idx="340">
                  <c:v>36867.0</c:v>
                </c:pt>
                <c:pt idx="341">
                  <c:v>36868.0</c:v>
                </c:pt>
                <c:pt idx="342">
                  <c:v>36869.0</c:v>
                </c:pt>
                <c:pt idx="343">
                  <c:v>36870.0</c:v>
                </c:pt>
                <c:pt idx="344">
                  <c:v>36871.0</c:v>
                </c:pt>
                <c:pt idx="345">
                  <c:v>36872.0</c:v>
                </c:pt>
                <c:pt idx="346">
                  <c:v>36873.0</c:v>
                </c:pt>
                <c:pt idx="347">
                  <c:v>36874.0</c:v>
                </c:pt>
                <c:pt idx="348">
                  <c:v>36875.0</c:v>
                </c:pt>
                <c:pt idx="349">
                  <c:v>36876.0</c:v>
                </c:pt>
                <c:pt idx="350">
                  <c:v>36877.0</c:v>
                </c:pt>
                <c:pt idx="351">
                  <c:v>36878.0</c:v>
                </c:pt>
                <c:pt idx="352">
                  <c:v>36879.0</c:v>
                </c:pt>
                <c:pt idx="353">
                  <c:v>36880.0</c:v>
                </c:pt>
                <c:pt idx="354">
                  <c:v>36881.0</c:v>
                </c:pt>
                <c:pt idx="355">
                  <c:v>36882.0</c:v>
                </c:pt>
                <c:pt idx="356">
                  <c:v>36883.0</c:v>
                </c:pt>
                <c:pt idx="357">
                  <c:v>36884.0</c:v>
                </c:pt>
                <c:pt idx="358">
                  <c:v>36885.0</c:v>
                </c:pt>
                <c:pt idx="359">
                  <c:v>36886.0</c:v>
                </c:pt>
                <c:pt idx="360">
                  <c:v>36887.0</c:v>
                </c:pt>
                <c:pt idx="361">
                  <c:v>36888.0</c:v>
                </c:pt>
                <c:pt idx="362">
                  <c:v>36889.0</c:v>
                </c:pt>
                <c:pt idx="363">
                  <c:v>36890.0</c:v>
                </c:pt>
                <c:pt idx="364">
                  <c:v>36891.0</c:v>
                </c:pt>
                <c:pt idx="365">
                  <c:v>36892.0</c:v>
                </c:pt>
                <c:pt idx="366">
                  <c:v>36893.0</c:v>
                </c:pt>
                <c:pt idx="367">
                  <c:v>36894.0</c:v>
                </c:pt>
                <c:pt idx="368">
                  <c:v>36895.0</c:v>
                </c:pt>
                <c:pt idx="369">
                  <c:v>36896.0</c:v>
                </c:pt>
                <c:pt idx="370">
                  <c:v>36897.0</c:v>
                </c:pt>
                <c:pt idx="371">
                  <c:v>36898.0</c:v>
                </c:pt>
                <c:pt idx="372">
                  <c:v>36899.0</c:v>
                </c:pt>
                <c:pt idx="373">
                  <c:v>36900.0</c:v>
                </c:pt>
                <c:pt idx="374">
                  <c:v>36901.0</c:v>
                </c:pt>
                <c:pt idx="375">
                  <c:v>36902.0</c:v>
                </c:pt>
                <c:pt idx="376">
                  <c:v>36903.0</c:v>
                </c:pt>
                <c:pt idx="377">
                  <c:v>36904.0</c:v>
                </c:pt>
                <c:pt idx="378">
                  <c:v>36905.0</c:v>
                </c:pt>
                <c:pt idx="379">
                  <c:v>36906.0</c:v>
                </c:pt>
                <c:pt idx="380">
                  <c:v>36907.0</c:v>
                </c:pt>
                <c:pt idx="381">
                  <c:v>36908.0</c:v>
                </c:pt>
                <c:pt idx="382">
                  <c:v>36909.0</c:v>
                </c:pt>
                <c:pt idx="383">
                  <c:v>36910.0</c:v>
                </c:pt>
                <c:pt idx="384">
                  <c:v>36911.0</c:v>
                </c:pt>
                <c:pt idx="385">
                  <c:v>36912.0</c:v>
                </c:pt>
                <c:pt idx="386">
                  <c:v>36913.0</c:v>
                </c:pt>
                <c:pt idx="387">
                  <c:v>36914.0</c:v>
                </c:pt>
                <c:pt idx="388">
                  <c:v>36915.0</c:v>
                </c:pt>
                <c:pt idx="389">
                  <c:v>36916.0</c:v>
                </c:pt>
                <c:pt idx="390">
                  <c:v>36917.0</c:v>
                </c:pt>
                <c:pt idx="391">
                  <c:v>36918.0</c:v>
                </c:pt>
                <c:pt idx="392">
                  <c:v>36919.0</c:v>
                </c:pt>
                <c:pt idx="393">
                  <c:v>36920.0</c:v>
                </c:pt>
                <c:pt idx="394">
                  <c:v>36921.0</c:v>
                </c:pt>
                <c:pt idx="395">
                  <c:v>36922.0</c:v>
                </c:pt>
                <c:pt idx="396">
                  <c:v>36923.0</c:v>
                </c:pt>
                <c:pt idx="397">
                  <c:v>36924.0</c:v>
                </c:pt>
                <c:pt idx="398">
                  <c:v>36925.0</c:v>
                </c:pt>
                <c:pt idx="399">
                  <c:v>36926.0</c:v>
                </c:pt>
                <c:pt idx="400">
                  <c:v>36927.0</c:v>
                </c:pt>
                <c:pt idx="401">
                  <c:v>36928.0</c:v>
                </c:pt>
                <c:pt idx="402">
                  <c:v>36929.0</c:v>
                </c:pt>
                <c:pt idx="403">
                  <c:v>36930.0</c:v>
                </c:pt>
                <c:pt idx="404">
                  <c:v>36931.0</c:v>
                </c:pt>
                <c:pt idx="405">
                  <c:v>36932.0</c:v>
                </c:pt>
                <c:pt idx="406">
                  <c:v>36933.0</c:v>
                </c:pt>
                <c:pt idx="407">
                  <c:v>36934.0</c:v>
                </c:pt>
                <c:pt idx="408">
                  <c:v>36935.0</c:v>
                </c:pt>
                <c:pt idx="409">
                  <c:v>36936.0</c:v>
                </c:pt>
                <c:pt idx="410">
                  <c:v>36937.0</c:v>
                </c:pt>
                <c:pt idx="411">
                  <c:v>36938.0</c:v>
                </c:pt>
                <c:pt idx="412">
                  <c:v>36939.0</c:v>
                </c:pt>
                <c:pt idx="413">
                  <c:v>36940.0</c:v>
                </c:pt>
                <c:pt idx="414">
                  <c:v>36941.0</c:v>
                </c:pt>
                <c:pt idx="415">
                  <c:v>36942.0</c:v>
                </c:pt>
                <c:pt idx="416">
                  <c:v>36943.0</c:v>
                </c:pt>
                <c:pt idx="417">
                  <c:v>36944.0</c:v>
                </c:pt>
                <c:pt idx="418">
                  <c:v>36945.0</c:v>
                </c:pt>
                <c:pt idx="419">
                  <c:v>36946.0</c:v>
                </c:pt>
                <c:pt idx="420">
                  <c:v>36947.0</c:v>
                </c:pt>
                <c:pt idx="421">
                  <c:v>36948.0</c:v>
                </c:pt>
                <c:pt idx="422">
                  <c:v>36949.0</c:v>
                </c:pt>
                <c:pt idx="423">
                  <c:v>36950.0</c:v>
                </c:pt>
                <c:pt idx="424">
                  <c:v>36951.0</c:v>
                </c:pt>
                <c:pt idx="425">
                  <c:v>36952.0</c:v>
                </c:pt>
                <c:pt idx="426">
                  <c:v>36953.0</c:v>
                </c:pt>
                <c:pt idx="427">
                  <c:v>36954.0</c:v>
                </c:pt>
                <c:pt idx="428">
                  <c:v>36955.0</c:v>
                </c:pt>
                <c:pt idx="429">
                  <c:v>36956.0</c:v>
                </c:pt>
                <c:pt idx="430">
                  <c:v>36957.0</c:v>
                </c:pt>
                <c:pt idx="431">
                  <c:v>36958.0</c:v>
                </c:pt>
                <c:pt idx="432">
                  <c:v>36959.0</c:v>
                </c:pt>
                <c:pt idx="433">
                  <c:v>36960.0</c:v>
                </c:pt>
                <c:pt idx="434">
                  <c:v>36961.0</c:v>
                </c:pt>
                <c:pt idx="435">
                  <c:v>36962.0</c:v>
                </c:pt>
                <c:pt idx="436">
                  <c:v>36963.0</c:v>
                </c:pt>
                <c:pt idx="437">
                  <c:v>36964.0</c:v>
                </c:pt>
                <c:pt idx="438">
                  <c:v>36965.0</c:v>
                </c:pt>
                <c:pt idx="439">
                  <c:v>36966.0</c:v>
                </c:pt>
                <c:pt idx="440">
                  <c:v>36967.0</c:v>
                </c:pt>
                <c:pt idx="441">
                  <c:v>36968.0</c:v>
                </c:pt>
                <c:pt idx="442">
                  <c:v>36969.0</c:v>
                </c:pt>
                <c:pt idx="443">
                  <c:v>36970.0</c:v>
                </c:pt>
                <c:pt idx="444">
                  <c:v>36971.0</c:v>
                </c:pt>
                <c:pt idx="445">
                  <c:v>36972.0</c:v>
                </c:pt>
                <c:pt idx="446">
                  <c:v>36973.0</c:v>
                </c:pt>
                <c:pt idx="447">
                  <c:v>36974.0</c:v>
                </c:pt>
                <c:pt idx="448">
                  <c:v>36975.0</c:v>
                </c:pt>
                <c:pt idx="449">
                  <c:v>36976.0</c:v>
                </c:pt>
                <c:pt idx="450">
                  <c:v>36977.0</c:v>
                </c:pt>
                <c:pt idx="451">
                  <c:v>36978.0</c:v>
                </c:pt>
                <c:pt idx="452">
                  <c:v>36979.0</c:v>
                </c:pt>
                <c:pt idx="453">
                  <c:v>36980.0</c:v>
                </c:pt>
                <c:pt idx="454">
                  <c:v>36981.0</c:v>
                </c:pt>
                <c:pt idx="455">
                  <c:v>36982.0</c:v>
                </c:pt>
                <c:pt idx="456">
                  <c:v>36983.0</c:v>
                </c:pt>
                <c:pt idx="457">
                  <c:v>36984.0</c:v>
                </c:pt>
                <c:pt idx="458">
                  <c:v>36985.0</c:v>
                </c:pt>
                <c:pt idx="459">
                  <c:v>36986.0</c:v>
                </c:pt>
                <c:pt idx="460">
                  <c:v>36987.0</c:v>
                </c:pt>
                <c:pt idx="461">
                  <c:v>36988.0</c:v>
                </c:pt>
                <c:pt idx="462">
                  <c:v>36989.0</c:v>
                </c:pt>
                <c:pt idx="463">
                  <c:v>36990.0</c:v>
                </c:pt>
                <c:pt idx="464">
                  <c:v>36991.0</c:v>
                </c:pt>
                <c:pt idx="465">
                  <c:v>36992.0</c:v>
                </c:pt>
                <c:pt idx="466">
                  <c:v>36993.0</c:v>
                </c:pt>
                <c:pt idx="467">
                  <c:v>36994.0</c:v>
                </c:pt>
                <c:pt idx="468">
                  <c:v>36995.0</c:v>
                </c:pt>
                <c:pt idx="469">
                  <c:v>36996.0</c:v>
                </c:pt>
                <c:pt idx="470">
                  <c:v>36997.0</c:v>
                </c:pt>
                <c:pt idx="471">
                  <c:v>36998.0</c:v>
                </c:pt>
                <c:pt idx="472">
                  <c:v>36999.0</c:v>
                </c:pt>
                <c:pt idx="473">
                  <c:v>37000.0</c:v>
                </c:pt>
                <c:pt idx="474">
                  <c:v>37001.0</c:v>
                </c:pt>
                <c:pt idx="475">
                  <c:v>37002.0</c:v>
                </c:pt>
                <c:pt idx="476">
                  <c:v>37003.0</c:v>
                </c:pt>
                <c:pt idx="477">
                  <c:v>37004.0</c:v>
                </c:pt>
                <c:pt idx="478">
                  <c:v>37005.0</c:v>
                </c:pt>
                <c:pt idx="479">
                  <c:v>37006.0</c:v>
                </c:pt>
                <c:pt idx="480">
                  <c:v>37007.0</c:v>
                </c:pt>
                <c:pt idx="481">
                  <c:v>37008.0</c:v>
                </c:pt>
                <c:pt idx="482">
                  <c:v>37009.0</c:v>
                </c:pt>
                <c:pt idx="483">
                  <c:v>37010.0</c:v>
                </c:pt>
                <c:pt idx="484">
                  <c:v>37011.0</c:v>
                </c:pt>
                <c:pt idx="485">
                  <c:v>37012.0</c:v>
                </c:pt>
                <c:pt idx="486">
                  <c:v>37013.0</c:v>
                </c:pt>
                <c:pt idx="487">
                  <c:v>37014.0</c:v>
                </c:pt>
                <c:pt idx="488">
                  <c:v>37015.0</c:v>
                </c:pt>
                <c:pt idx="489">
                  <c:v>37016.0</c:v>
                </c:pt>
                <c:pt idx="490">
                  <c:v>37017.0</c:v>
                </c:pt>
                <c:pt idx="491">
                  <c:v>37018.0</c:v>
                </c:pt>
                <c:pt idx="492">
                  <c:v>37019.0</c:v>
                </c:pt>
                <c:pt idx="493">
                  <c:v>37020.0</c:v>
                </c:pt>
                <c:pt idx="494">
                  <c:v>37021.0</c:v>
                </c:pt>
                <c:pt idx="495">
                  <c:v>37022.0</c:v>
                </c:pt>
                <c:pt idx="496">
                  <c:v>37023.0</c:v>
                </c:pt>
                <c:pt idx="497">
                  <c:v>37024.0</c:v>
                </c:pt>
                <c:pt idx="498">
                  <c:v>37025.0</c:v>
                </c:pt>
                <c:pt idx="499">
                  <c:v>37026.0</c:v>
                </c:pt>
                <c:pt idx="500">
                  <c:v>37027.0</c:v>
                </c:pt>
                <c:pt idx="501">
                  <c:v>37028.0</c:v>
                </c:pt>
                <c:pt idx="502">
                  <c:v>37029.0</c:v>
                </c:pt>
                <c:pt idx="503">
                  <c:v>37030.0</c:v>
                </c:pt>
                <c:pt idx="504">
                  <c:v>37031.0</c:v>
                </c:pt>
                <c:pt idx="505">
                  <c:v>37032.0</c:v>
                </c:pt>
                <c:pt idx="506">
                  <c:v>37033.0</c:v>
                </c:pt>
                <c:pt idx="507">
                  <c:v>37034.0</c:v>
                </c:pt>
                <c:pt idx="508">
                  <c:v>37035.0</c:v>
                </c:pt>
                <c:pt idx="509">
                  <c:v>37036.0</c:v>
                </c:pt>
                <c:pt idx="510">
                  <c:v>37037.0</c:v>
                </c:pt>
                <c:pt idx="511">
                  <c:v>37038.0</c:v>
                </c:pt>
                <c:pt idx="512">
                  <c:v>37039.0</c:v>
                </c:pt>
                <c:pt idx="513">
                  <c:v>37040.0</c:v>
                </c:pt>
                <c:pt idx="514">
                  <c:v>37041.0</c:v>
                </c:pt>
                <c:pt idx="515">
                  <c:v>37042.0</c:v>
                </c:pt>
                <c:pt idx="516">
                  <c:v>37043.0</c:v>
                </c:pt>
                <c:pt idx="517">
                  <c:v>37044.0</c:v>
                </c:pt>
                <c:pt idx="518">
                  <c:v>37045.0</c:v>
                </c:pt>
                <c:pt idx="519">
                  <c:v>37046.0</c:v>
                </c:pt>
                <c:pt idx="520">
                  <c:v>37047.0</c:v>
                </c:pt>
                <c:pt idx="521">
                  <c:v>37048.0</c:v>
                </c:pt>
                <c:pt idx="522">
                  <c:v>37049.0</c:v>
                </c:pt>
                <c:pt idx="523">
                  <c:v>37050.0</c:v>
                </c:pt>
                <c:pt idx="524">
                  <c:v>37051.0</c:v>
                </c:pt>
                <c:pt idx="525">
                  <c:v>37052.0</c:v>
                </c:pt>
                <c:pt idx="526">
                  <c:v>37053.0</c:v>
                </c:pt>
                <c:pt idx="527">
                  <c:v>37054.0</c:v>
                </c:pt>
                <c:pt idx="528">
                  <c:v>37055.0</c:v>
                </c:pt>
                <c:pt idx="529">
                  <c:v>37056.0</c:v>
                </c:pt>
                <c:pt idx="530">
                  <c:v>37057.0</c:v>
                </c:pt>
                <c:pt idx="531">
                  <c:v>37058.0</c:v>
                </c:pt>
                <c:pt idx="532">
                  <c:v>37059.0</c:v>
                </c:pt>
                <c:pt idx="533">
                  <c:v>37060.0</c:v>
                </c:pt>
                <c:pt idx="534">
                  <c:v>37061.0</c:v>
                </c:pt>
                <c:pt idx="535">
                  <c:v>37062.0</c:v>
                </c:pt>
                <c:pt idx="536">
                  <c:v>37063.0</c:v>
                </c:pt>
                <c:pt idx="537">
                  <c:v>37064.0</c:v>
                </c:pt>
                <c:pt idx="538">
                  <c:v>37065.0</c:v>
                </c:pt>
                <c:pt idx="539">
                  <c:v>37066.0</c:v>
                </c:pt>
                <c:pt idx="540">
                  <c:v>37067.0</c:v>
                </c:pt>
                <c:pt idx="541">
                  <c:v>37068.0</c:v>
                </c:pt>
                <c:pt idx="542">
                  <c:v>37069.0</c:v>
                </c:pt>
                <c:pt idx="543">
                  <c:v>37070.0</c:v>
                </c:pt>
                <c:pt idx="544">
                  <c:v>37071.0</c:v>
                </c:pt>
                <c:pt idx="545">
                  <c:v>37072.0</c:v>
                </c:pt>
                <c:pt idx="546">
                  <c:v>37073.0</c:v>
                </c:pt>
                <c:pt idx="547">
                  <c:v>37074.0</c:v>
                </c:pt>
                <c:pt idx="548">
                  <c:v>37075.0</c:v>
                </c:pt>
                <c:pt idx="549">
                  <c:v>37076.0</c:v>
                </c:pt>
                <c:pt idx="550">
                  <c:v>37077.0</c:v>
                </c:pt>
                <c:pt idx="551">
                  <c:v>37078.0</c:v>
                </c:pt>
                <c:pt idx="552">
                  <c:v>37079.0</c:v>
                </c:pt>
                <c:pt idx="553">
                  <c:v>37080.0</c:v>
                </c:pt>
                <c:pt idx="554">
                  <c:v>37081.0</c:v>
                </c:pt>
                <c:pt idx="555">
                  <c:v>37082.0</c:v>
                </c:pt>
                <c:pt idx="556">
                  <c:v>37083.0</c:v>
                </c:pt>
                <c:pt idx="557">
                  <c:v>37084.0</c:v>
                </c:pt>
                <c:pt idx="558">
                  <c:v>37085.0</c:v>
                </c:pt>
                <c:pt idx="559">
                  <c:v>37086.0</c:v>
                </c:pt>
                <c:pt idx="560">
                  <c:v>37087.0</c:v>
                </c:pt>
                <c:pt idx="561">
                  <c:v>37088.0</c:v>
                </c:pt>
                <c:pt idx="562">
                  <c:v>37089.0</c:v>
                </c:pt>
                <c:pt idx="563">
                  <c:v>37090.0</c:v>
                </c:pt>
                <c:pt idx="564">
                  <c:v>37091.0</c:v>
                </c:pt>
                <c:pt idx="565">
                  <c:v>37092.0</c:v>
                </c:pt>
                <c:pt idx="566">
                  <c:v>37093.0</c:v>
                </c:pt>
                <c:pt idx="567">
                  <c:v>37094.0</c:v>
                </c:pt>
                <c:pt idx="568">
                  <c:v>37095.0</c:v>
                </c:pt>
                <c:pt idx="569">
                  <c:v>37096.0</c:v>
                </c:pt>
                <c:pt idx="570">
                  <c:v>37097.0</c:v>
                </c:pt>
                <c:pt idx="571">
                  <c:v>37098.0</c:v>
                </c:pt>
                <c:pt idx="572">
                  <c:v>37099.0</c:v>
                </c:pt>
                <c:pt idx="573">
                  <c:v>37100.0</c:v>
                </c:pt>
                <c:pt idx="574">
                  <c:v>37101.0</c:v>
                </c:pt>
                <c:pt idx="575">
                  <c:v>37102.0</c:v>
                </c:pt>
                <c:pt idx="576">
                  <c:v>37103.0</c:v>
                </c:pt>
                <c:pt idx="577">
                  <c:v>37104.0</c:v>
                </c:pt>
                <c:pt idx="578">
                  <c:v>37105.0</c:v>
                </c:pt>
                <c:pt idx="579">
                  <c:v>37106.0</c:v>
                </c:pt>
                <c:pt idx="580">
                  <c:v>37107.0</c:v>
                </c:pt>
                <c:pt idx="581">
                  <c:v>37108.0</c:v>
                </c:pt>
                <c:pt idx="582">
                  <c:v>37109.0</c:v>
                </c:pt>
                <c:pt idx="583">
                  <c:v>37110.0</c:v>
                </c:pt>
                <c:pt idx="584">
                  <c:v>37111.0</c:v>
                </c:pt>
                <c:pt idx="585">
                  <c:v>37112.0</c:v>
                </c:pt>
                <c:pt idx="586">
                  <c:v>37113.0</c:v>
                </c:pt>
                <c:pt idx="587">
                  <c:v>37114.0</c:v>
                </c:pt>
                <c:pt idx="588">
                  <c:v>37115.0</c:v>
                </c:pt>
                <c:pt idx="589">
                  <c:v>37116.0</c:v>
                </c:pt>
                <c:pt idx="590">
                  <c:v>37117.0</c:v>
                </c:pt>
                <c:pt idx="591">
                  <c:v>37118.0</c:v>
                </c:pt>
                <c:pt idx="592">
                  <c:v>37119.0</c:v>
                </c:pt>
                <c:pt idx="593">
                  <c:v>37120.0</c:v>
                </c:pt>
                <c:pt idx="594">
                  <c:v>37121.0</c:v>
                </c:pt>
                <c:pt idx="595">
                  <c:v>37122.0</c:v>
                </c:pt>
                <c:pt idx="596">
                  <c:v>37123.0</c:v>
                </c:pt>
                <c:pt idx="597">
                  <c:v>37124.0</c:v>
                </c:pt>
                <c:pt idx="598">
                  <c:v>37125.0</c:v>
                </c:pt>
                <c:pt idx="599">
                  <c:v>37126.0</c:v>
                </c:pt>
                <c:pt idx="600">
                  <c:v>37127.0</c:v>
                </c:pt>
                <c:pt idx="601">
                  <c:v>37128.0</c:v>
                </c:pt>
                <c:pt idx="602">
                  <c:v>37129.0</c:v>
                </c:pt>
                <c:pt idx="603">
                  <c:v>37130.0</c:v>
                </c:pt>
                <c:pt idx="604">
                  <c:v>37131.0</c:v>
                </c:pt>
                <c:pt idx="605">
                  <c:v>37132.0</c:v>
                </c:pt>
                <c:pt idx="606">
                  <c:v>37133.0</c:v>
                </c:pt>
                <c:pt idx="607">
                  <c:v>37134.0</c:v>
                </c:pt>
                <c:pt idx="608">
                  <c:v>37135.0</c:v>
                </c:pt>
                <c:pt idx="609">
                  <c:v>37136.0</c:v>
                </c:pt>
                <c:pt idx="610">
                  <c:v>37137.0</c:v>
                </c:pt>
                <c:pt idx="611">
                  <c:v>37138.0</c:v>
                </c:pt>
                <c:pt idx="612">
                  <c:v>37139.0</c:v>
                </c:pt>
                <c:pt idx="613">
                  <c:v>37140.0</c:v>
                </c:pt>
                <c:pt idx="614">
                  <c:v>37141.0</c:v>
                </c:pt>
                <c:pt idx="615">
                  <c:v>37142.0</c:v>
                </c:pt>
                <c:pt idx="616">
                  <c:v>37143.0</c:v>
                </c:pt>
                <c:pt idx="617">
                  <c:v>37144.0</c:v>
                </c:pt>
                <c:pt idx="618">
                  <c:v>37145.0</c:v>
                </c:pt>
                <c:pt idx="619">
                  <c:v>37146.0</c:v>
                </c:pt>
                <c:pt idx="620">
                  <c:v>37147.0</c:v>
                </c:pt>
                <c:pt idx="621">
                  <c:v>37148.0</c:v>
                </c:pt>
                <c:pt idx="622">
                  <c:v>37149.0</c:v>
                </c:pt>
                <c:pt idx="623">
                  <c:v>37150.0</c:v>
                </c:pt>
                <c:pt idx="624">
                  <c:v>37151.0</c:v>
                </c:pt>
                <c:pt idx="625">
                  <c:v>37152.0</c:v>
                </c:pt>
                <c:pt idx="626">
                  <c:v>37153.0</c:v>
                </c:pt>
                <c:pt idx="627">
                  <c:v>37154.0</c:v>
                </c:pt>
                <c:pt idx="628">
                  <c:v>37155.0</c:v>
                </c:pt>
                <c:pt idx="629">
                  <c:v>37156.0</c:v>
                </c:pt>
                <c:pt idx="630">
                  <c:v>37157.0</c:v>
                </c:pt>
                <c:pt idx="631">
                  <c:v>37158.0</c:v>
                </c:pt>
                <c:pt idx="632">
                  <c:v>37159.0</c:v>
                </c:pt>
                <c:pt idx="633">
                  <c:v>37160.0</c:v>
                </c:pt>
                <c:pt idx="634">
                  <c:v>37161.0</c:v>
                </c:pt>
                <c:pt idx="635">
                  <c:v>37162.0</c:v>
                </c:pt>
                <c:pt idx="636">
                  <c:v>37163.0</c:v>
                </c:pt>
                <c:pt idx="637">
                  <c:v>37164.0</c:v>
                </c:pt>
                <c:pt idx="638">
                  <c:v>37165.0</c:v>
                </c:pt>
                <c:pt idx="639">
                  <c:v>37166.0</c:v>
                </c:pt>
                <c:pt idx="640">
                  <c:v>37167.0</c:v>
                </c:pt>
                <c:pt idx="641">
                  <c:v>37168.0</c:v>
                </c:pt>
                <c:pt idx="642">
                  <c:v>37169.0</c:v>
                </c:pt>
                <c:pt idx="643">
                  <c:v>37170.0</c:v>
                </c:pt>
                <c:pt idx="644">
                  <c:v>37171.0</c:v>
                </c:pt>
                <c:pt idx="645">
                  <c:v>37172.0</c:v>
                </c:pt>
                <c:pt idx="646">
                  <c:v>37173.0</c:v>
                </c:pt>
                <c:pt idx="647">
                  <c:v>37174.0</c:v>
                </c:pt>
                <c:pt idx="648">
                  <c:v>37175.0</c:v>
                </c:pt>
                <c:pt idx="649">
                  <c:v>37176.0</c:v>
                </c:pt>
                <c:pt idx="650">
                  <c:v>37177.0</c:v>
                </c:pt>
                <c:pt idx="651">
                  <c:v>37178.0</c:v>
                </c:pt>
                <c:pt idx="652">
                  <c:v>37179.0</c:v>
                </c:pt>
                <c:pt idx="653">
                  <c:v>37180.0</c:v>
                </c:pt>
                <c:pt idx="654">
                  <c:v>37181.0</c:v>
                </c:pt>
                <c:pt idx="655">
                  <c:v>37182.0</c:v>
                </c:pt>
                <c:pt idx="656">
                  <c:v>37183.0</c:v>
                </c:pt>
                <c:pt idx="657">
                  <c:v>37184.0</c:v>
                </c:pt>
                <c:pt idx="658">
                  <c:v>37185.0</c:v>
                </c:pt>
                <c:pt idx="659">
                  <c:v>37186.0</c:v>
                </c:pt>
                <c:pt idx="660">
                  <c:v>37187.0</c:v>
                </c:pt>
                <c:pt idx="661">
                  <c:v>37188.0</c:v>
                </c:pt>
                <c:pt idx="662">
                  <c:v>37189.0</c:v>
                </c:pt>
                <c:pt idx="663">
                  <c:v>37190.0</c:v>
                </c:pt>
                <c:pt idx="664">
                  <c:v>37191.0</c:v>
                </c:pt>
                <c:pt idx="665">
                  <c:v>37192.0</c:v>
                </c:pt>
                <c:pt idx="666">
                  <c:v>37193.0</c:v>
                </c:pt>
                <c:pt idx="667">
                  <c:v>37194.0</c:v>
                </c:pt>
                <c:pt idx="668">
                  <c:v>37195.0</c:v>
                </c:pt>
                <c:pt idx="669">
                  <c:v>37196.0</c:v>
                </c:pt>
                <c:pt idx="670">
                  <c:v>37197.0</c:v>
                </c:pt>
                <c:pt idx="671">
                  <c:v>37198.0</c:v>
                </c:pt>
                <c:pt idx="672">
                  <c:v>37199.0</c:v>
                </c:pt>
                <c:pt idx="673">
                  <c:v>37200.0</c:v>
                </c:pt>
                <c:pt idx="674">
                  <c:v>37201.0</c:v>
                </c:pt>
                <c:pt idx="675">
                  <c:v>37202.0</c:v>
                </c:pt>
                <c:pt idx="676">
                  <c:v>37203.0</c:v>
                </c:pt>
                <c:pt idx="677">
                  <c:v>37204.0</c:v>
                </c:pt>
                <c:pt idx="678">
                  <c:v>37205.0</c:v>
                </c:pt>
                <c:pt idx="679">
                  <c:v>37206.0</c:v>
                </c:pt>
                <c:pt idx="680">
                  <c:v>37207.0</c:v>
                </c:pt>
                <c:pt idx="681">
                  <c:v>37208.0</c:v>
                </c:pt>
                <c:pt idx="682">
                  <c:v>37209.0</c:v>
                </c:pt>
                <c:pt idx="683">
                  <c:v>37210.0</c:v>
                </c:pt>
                <c:pt idx="684">
                  <c:v>37211.0</c:v>
                </c:pt>
                <c:pt idx="685">
                  <c:v>37212.0</c:v>
                </c:pt>
                <c:pt idx="686">
                  <c:v>37213.0</c:v>
                </c:pt>
                <c:pt idx="687">
                  <c:v>37214.0</c:v>
                </c:pt>
                <c:pt idx="688">
                  <c:v>37215.0</c:v>
                </c:pt>
                <c:pt idx="689">
                  <c:v>37216.0</c:v>
                </c:pt>
                <c:pt idx="690">
                  <c:v>37217.0</c:v>
                </c:pt>
                <c:pt idx="691">
                  <c:v>37218.0</c:v>
                </c:pt>
                <c:pt idx="692">
                  <c:v>37219.0</c:v>
                </c:pt>
                <c:pt idx="693">
                  <c:v>37220.0</c:v>
                </c:pt>
                <c:pt idx="694">
                  <c:v>37221.0</c:v>
                </c:pt>
                <c:pt idx="695">
                  <c:v>37222.0</c:v>
                </c:pt>
                <c:pt idx="696">
                  <c:v>37223.0</c:v>
                </c:pt>
                <c:pt idx="697">
                  <c:v>37224.0</c:v>
                </c:pt>
                <c:pt idx="698">
                  <c:v>37225.0</c:v>
                </c:pt>
                <c:pt idx="699">
                  <c:v>37226.0</c:v>
                </c:pt>
                <c:pt idx="700">
                  <c:v>37227.0</c:v>
                </c:pt>
                <c:pt idx="701">
                  <c:v>37228.0</c:v>
                </c:pt>
                <c:pt idx="702">
                  <c:v>37229.0</c:v>
                </c:pt>
                <c:pt idx="703">
                  <c:v>37230.0</c:v>
                </c:pt>
                <c:pt idx="704">
                  <c:v>37231.0</c:v>
                </c:pt>
                <c:pt idx="705">
                  <c:v>37232.0</c:v>
                </c:pt>
                <c:pt idx="706">
                  <c:v>37233.0</c:v>
                </c:pt>
                <c:pt idx="707">
                  <c:v>37234.0</c:v>
                </c:pt>
                <c:pt idx="708">
                  <c:v>37235.0</c:v>
                </c:pt>
                <c:pt idx="709">
                  <c:v>37236.0</c:v>
                </c:pt>
                <c:pt idx="710">
                  <c:v>37237.0</c:v>
                </c:pt>
                <c:pt idx="711">
                  <c:v>37238.0</c:v>
                </c:pt>
                <c:pt idx="712">
                  <c:v>37239.0</c:v>
                </c:pt>
                <c:pt idx="713">
                  <c:v>37240.0</c:v>
                </c:pt>
                <c:pt idx="714">
                  <c:v>37241.0</c:v>
                </c:pt>
                <c:pt idx="715">
                  <c:v>37242.0</c:v>
                </c:pt>
                <c:pt idx="716">
                  <c:v>37243.0</c:v>
                </c:pt>
                <c:pt idx="717">
                  <c:v>37244.0</c:v>
                </c:pt>
                <c:pt idx="718">
                  <c:v>37245.0</c:v>
                </c:pt>
                <c:pt idx="719">
                  <c:v>37246.0</c:v>
                </c:pt>
                <c:pt idx="720">
                  <c:v>37247.0</c:v>
                </c:pt>
                <c:pt idx="721">
                  <c:v>37248.0</c:v>
                </c:pt>
                <c:pt idx="722">
                  <c:v>37249.0</c:v>
                </c:pt>
                <c:pt idx="723">
                  <c:v>37250.0</c:v>
                </c:pt>
                <c:pt idx="724">
                  <c:v>37251.0</c:v>
                </c:pt>
                <c:pt idx="725">
                  <c:v>37252.0</c:v>
                </c:pt>
                <c:pt idx="726">
                  <c:v>37253.0</c:v>
                </c:pt>
                <c:pt idx="727">
                  <c:v>37254.0</c:v>
                </c:pt>
                <c:pt idx="728">
                  <c:v>37255.0</c:v>
                </c:pt>
                <c:pt idx="729">
                  <c:v>37256.0</c:v>
                </c:pt>
              </c:numCache>
            </c:numRef>
          </c:cat>
          <c:val>
            <c:numRef>
              <c:f>select_common_period!$C$5:$C$1048576</c:f>
              <c:numCache>
                <c:formatCode>General</c:formatCode>
                <c:ptCount val="1048572"/>
                <c:pt idx="0">
                  <c:v>-9.82262735550275</c:v>
                </c:pt>
                <c:pt idx="1">
                  <c:v>-9.03454667380008</c:v>
                </c:pt>
                <c:pt idx="2">
                  <c:v>-9.62105574228147</c:v>
                </c:pt>
                <c:pt idx="3">
                  <c:v>-9.380791182071849</c:v>
                </c:pt>
                <c:pt idx="4">
                  <c:v>-9.06200663144074</c:v>
                </c:pt>
                <c:pt idx="5">
                  <c:v>-9.12938379756714</c:v>
                </c:pt>
                <c:pt idx="6">
                  <c:v>-9.613095501434079</c:v>
                </c:pt>
                <c:pt idx="7">
                  <c:v>-9.018374555001071</c:v>
                </c:pt>
                <c:pt idx="8">
                  <c:v>-9.533707424354111</c:v>
                </c:pt>
                <c:pt idx="9">
                  <c:v>-8.66015573239717</c:v>
                </c:pt>
                <c:pt idx="10">
                  <c:v>-8.65874361965208</c:v>
                </c:pt>
                <c:pt idx="11">
                  <c:v>-8.96489426156389</c:v>
                </c:pt>
                <c:pt idx="12">
                  <c:v>-8.73094282763781</c:v>
                </c:pt>
                <c:pt idx="13">
                  <c:v>-8.35974081663173</c:v>
                </c:pt>
                <c:pt idx="14">
                  <c:v>-9.13300819423773</c:v>
                </c:pt>
                <c:pt idx="15">
                  <c:v>-8.42393478408918</c:v>
                </c:pt>
                <c:pt idx="16">
                  <c:v>-8.26263450289753</c:v>
                </c:pt>
                <c:pt idx="17">
                  <c:v>-8.21758958429737</c:v>
                </c:pt>
                <c:pt idx="18">
                  <c:v>-8.713322531580029</c:v>
                </c:pt>
                <c:pt idx="19">
                  <c:v>-8.37662902878717</c:v>
                </c:pt>
                <c:pt idx="20">
                  <c:v>-8.68778799377533</c:v>
                </c:pt>
                <c:pt idx="21">
                  <c:v>-8.26987335283683</c:v>
                </c:pt>
                <c:pt idx="22">
                  <c:v>-8.34934237462293</c:v>
                </c:pt>
                <c:pt idx="23">
                  <c:v>-7.91841688949187</c:v>
                </c:pt>
                <c:pt idx="24">
                  <c:v>-7.6775878659501</c:v>
                </c:pt>
                <c:pt idx="25">
                  <c:v>-7.33484173839653</c:v>
                </c:pt>
                <c:pt idx="26">
                  <c:v>-7.58024086124599</c:v>
                </c:pt>
                <c:pt idx="27">
                  <c:v>-7.33670120384042</c:v>
                </c:pt>
                <c:pt idx="28">
                  <c:v>-6.80898020022501</c:v>
                </c:pt>
                <c:pt idx="29">
                  <c:v>-6.69727603670058</c:v>
                </c:pt>
                <c:pt idx="30">
                  <c:v>-6.90946518547412</c:v>
                </c:pt>
                <c:pt idx="31">
                  <c:v>-6.40742486581616</c:v>
                </c:pt>
                <c:pt idx="32">
                  <c:v>-7.10732505047202</c:v>
                </c:pt>
                <c:pt idx="33">
                  <c:v>-6.19754916500312</c:v>
                </c:pt>
                <c:pt idx="34">
                  <c:v>-6.51468934675464</c:v>
                </c:pt>
                <c:pt idx="35">
                  <c:v>-6.46084176091751</c:v>
                </c:pt>
                <c:pt idx="36">
                  <c:v>-5.70359016405204</c:v>
                </c:pt>
                <c:pt idx="37">
                  <c:v>-6.01080908606371</c:v>
                </c:pt>
                <c:pt idx="38">
                  <c:v>-6.02325883326207</c:v>
                </c:pt>
                <c:pt idx="39">
                  <c:v>-5.98696616219267</c:v>
                </c:pt>
                <c:pt idx="40">
                  <c:v>-4.88283625471891</c:v>
                </c:pt>
                <c:pt idx="41">
                  <c:v>-4.97781000373473</c:v>
                </c:pt>
                <c:pt idx="42">
                  <c:v>-4.6142750708972</c:v>
                </c:pt>
                <c:pt idx="43">
                  <c:v>-4.34937622012736</c:v>
                </c:pt>
                <c:pt idx="44">
                  <c:v>-4.41885962526338</c:v>
                </c:pt>
                <c:pt idx="45">
                  <c:v>-3.98922112796189</c:v>
                </c:pt>
                <c:pt idx="46">
                  <c:v>-4.45460893952595</c:v>
                </c:pt>
                <c:pt idx="47">
                  <c:v>-3.62746054205829</c:v>
                </c:pt>
                <c:pt idx="48">
                  <c:v>-3.39199502190845</c:v>
                </c:pt>
                <c:pt idx="49">
                  <c:v>-3.80817414975498</c:v>
                </c:pt>
                <c:pt idx="50">
                  <c:v>-3.82834745349353</c:v>
                </c:pt>
                <c:pt idx="51">
                  <c:v>-2.92520269841962</c:v>
                </c:pt>
                <c:pt idx="52">
                  <c:v>-3.39593644530041</c:v>
                </c:pt>
                <c:pt idx="53">
                  <c:v>-2.5378987390159</c:v>
                </c:pt>
                <c:pt idx="54">
                  <c:v>-2.60209774186131</c:v>
                </c:pt>
                <c:pt idx="55">
                  <c:v>-2.17967790407763</c:v>
                </c:pt>
                <c:pt idx="56">
                  <c:v>-2.44004340597803</c:v>
                </c:pt>
                <c:pt idx="57">
                  <c:v>-1.85445987203855</c:v>
                </c:pt>
                <c:pt idx="58">
                  <c:v>-1.52628348773842</c:v>
                </c:pt>
                <c:pt idx="59">
                  <c:v>-1.91804188676459</c:v>
                </c:pt>
                <c:pt idx="60">
                  <c:v>-1.23176595866668</c:v>
                </c:pt>
                <c:pt idx="61">
                  <c:v>-0.583824737755829</c:v>
                </c:pt>
                <c:pt idx="62">
                  <c:v>-1.12221844297939</c:v>
                </c:pt>
                <c:pt idx="63">
                  <c:v>-0.557953962201816</c:v>
                </c:pt>
                <c:pt idx="64">
                  <c:v>-0.103417384681061</c:v>
                </c:pt>
                <c:pt idx="65">
                  <c:v>-0.228954770580619</c:v>
                </c:pt>
                <c:pt idx="66">
                  <c:v>0.667514992402325</c:v>
                </c:pt>
                <c:pt idx="67">
                  <c:v>0.653872593667543</c:v>
                </c:pt>
                <c:pt idx="68">
                  <c:v>0.410326211683751</c:v>
                </c:pt>
                <c:pt idx="69">
                  <c:v>1.00363664981478</c:v>
                </c:pt>
                <c:pt idx="70">
                  <c:v>1.57485604432394</c:v>
                </c:pt>
                <c:pt idx="71">
                  <c:v>1.50141397975187</c:v>
                </c:pt>
                <c:pt idx="72">
                  <c:v>1.94507109022074</c:v>
                </c:pt>
                <c:pt idx="73">
                  <c:v>2.33794673752112</c:v>
                </c:pt>
                <c:pt idx="74">
                  <c:v>2.53625303583098</c:v>
                </c:pt>
                <c:pt idx="75">
                  <c:v>2.07760798088055</c:v>
                </c:pt>
                <c:pt idx="76">
                  <c:v>2.38915241103995</c:v>
                </c:pt>
                <c:pt idx="77">
                  <c:v>2.60771518791448</c:v>
                </c:pt>
                <c:pt idx="78">
                  <c:v>2.73780871493783</c:v>
                </c:pt>
                <c:pt idx="79">
                  <c:v>2.97350174042144</c:v>
                </c:pt>
                <c:pt idx="80">
                  <c:v>3.81698196377936</c:v>
                </c:pt>
                <c:pt idx="81">
                  <c:v>4.08622022136821</c:v>
                </c:pt>
                <c:pt idx="82">
                  <c:v>4.65318625130102</c:v>
                </c:pt>
                <c:pt idx="83">
                  <c:v>4.72530425021272</c:v>
                </c:pt>
                <c:pt idx="84">
                  <c:v>4.55064251870807</c:v>
                </c:pt>
                <c:pt idx="85">
                  <c:v>5.00305819606652</c:v>
                </c:pt>
                <c:pt idx="86">
                  <c:v>5.02378083416693</c:v>
                </c:pt>
                <c:pt idx="87">
                  <c:v>5.75667572067907</c:v>
                </c:pt>
                <c:pt idx="88">
                  <c:v>5.39877859519544</c:v>
                </c:pt>
                <c:pt idx="89">
                  <c:v>6.28617232678928</c:v>
                </c:pt>
                <c:pt idx="90">
                  <c:v>6.60787273760183</c:v>
                </c:pt>
                <c:pt idx="91">
                  <c:v>6.80103368929106</c:v>
                </c:pt>
                <c:pt idx="92">
                  <c:v>6.65034684343653</c:v>
                </c:pt>
                <c:pt idx="93">
                  <c:v>7.15454290045584</c:v>
                </c:pt>
                <c:pt idx="94">
                  <c:v>7.29571912621401</c:v>
                </c:pt>
                <c:pt idx="95">
                  <c:v>7.17003984646386</c:v>
                </c:pt>
                <c:pt idx="96">
                  <c:v>8.16688285778241</c:v>
                </c:pt>
                <c:pt idx="97">
                  <c:v>8.278807910801021</c:v>
                </c:pt>
                <c:pt idx="98">
                  <c:v>8.114117706871919</c:v>
                </c:pt>
                <c:pt idx="99">
                  <c:v>9.06936209968106</c:v>
                </c:pt>
                <c:pt idx="100">
                  <c:v>8.5358200601565</c:v>
                </c:pt>
                <c:pt idx="101">
                  <c:v>8.90316081930656</c:v>
                </c:pt>
                <c:pt idx="102">
                  <c:v>9.26451111410279</c:v>
                </c:pt>
                <c:pt idx="103">
                  <c:v>9.3387799138596</c:v>
                </c:pt>
                <c:pt idx="104">
                  <c:v>9.54509495547851</c:v>
                </c:pt>
                <c:pt idx="105">
                  <c:v>10.3018788078723</c:v>
                </c:pt>
                <c:pt idx="106">
                  <c:v>10.0221456353099</c:v>
                </c:pt>
                <c:pt idx="107">
                  <c:v>10.6075934831896</c:v>
                </c:pt>
                <c:pt idx="108">
                  <c:v>10.6235886997226</c:v>
                </c:pt>
                <c:pt idx="109">
                  <c:v>11.0307764472943</c:v>
                </c:pt>
                <c:pt idx="110">
                  <c:v>11.732154741308</c:v>
                </c:pt>
                <c:pt idx="111">
                  <c:v>11.2600185161346</c:v>
                </c:pt>
                <c:pt idx="112">
                  <c:v>11.2805542955794</c:v>
                </c:pt>
                <c:pt idx="113">
                  <c:v>12.4197069385919</c:v>
                </c:pt>
                <c:pt idx="114">
                  <c:v>12.4247679472058</c:v>
                </c:pt>
                <c:pt idx="115">
                  <c:v>12.4893045051498</c:v>
                </c:pt>
                <c:pt idx="116">
                  <c:v>12.7239816279231</c:v>
                </c:pt>
                <c:pt idx="117">
                  <c:v>12.5302572908498</c:v>
                </c:pt>
                <c:pt idx="118">
                  <c:v>13.6474442838861</c:v>
                </c:pt>
                <c:pt idx="119">
                  <c:v>13.2304906719758</c:v>
                </c:pt>
                <c:pt idx="120">
                  <c:v>13.7153900064792</c:v>
                </c:pt>
                <c:pt idx="121">
                  <c:v>13.699742198745</c:v>
                </c:pt>
                <c:pt idx="122">
                  <c:v>13.5278050344614</c:v>
                </c:pt>
                <c:pt idx="123">
                  <c:v>14.2766697323058</c:v>
                </c:pt>
                <c:pt idx="124">
                  <c:v>14.4491500842782</c:v>
                </c:pt>
                <c:pt idx="125">
                  <c:v>14.3928244150035</c:v>
                </c:pt>
                <c:pt idx="126">
                  <c:v>14.3947363835259</c:v>
                </c:pt>
                <c:pt idx="127">
                  <c:v>15.3915960562615</c:v>
                </c:pt>
                <c:pt idx="128">
                  <c:v>14.7958116002517</c:v>
                </c:pt>
                <c:pt idx="129">
                  <c:v>15.2586891383922</c:v>
                </c:pt>
                <c:pt idx="130">
                  <c:v>15.9176488911815</c:v>
                </c:pt>
                <c:pt idx="131">
                  <c:v>16.2954873493975</c:v>
                </c:pt>
                <c:pt idx="132">
                  <c:v>16.095350245813</c:v>
                </c:pt>
                <c:pt idx="133">
                  <c:v>16.4696148799735</c:v>
                </c:pt>
                <c:pt idx="134">
                  <c:v>16.5987851967624</c:v>
                </c:pt>
                <c:pt idx="135">
                  <c:v>16.6983699346564</c:v>
                </c:pt>
                <c:pt idx="136">
                  <c:v>16.8850199640939</c:v>
                </c:pt>
                <c:pt idx="137">
                  <c:v>17.3288817027372</c:v>
                </c:pt>
                <c:pt idx="138">
                  <c:v>17.0915049931957</c:v>
                </c:pt>
                <c:pt idx="139">
                  <c:v>17.1177612533903</c:v>
                </c:pt>
                <c:pt idx="140">
                  <c:v>17.5492035161627</c:v>
                </c:pt>
                <c:pt idx="141">
                  <c:v>17.4751851174484</c:v>
                </c:pt>
                <c:pt idx="142">
                  <c:v>17.3198632547</c:v>
                </c:pt>
                <c:pt idx="143">
                  <c:v>17.7749204541645</c:v>
                </c:pt>
                <c:pt idx="144">
                  <c:v>18.02843150571</c:v>
                </c:pt>
                <c:pt idx="145">
                  <c:v>18.0172988694282</c:v>
                </c:pt>
                <c:pt idx="146">
                  <c:v>18.1580679990984</c:v>
                </c:pt>
                <c:pt idx="147">
                  <c:v>18.6449971637545</c:v>
                </c:pt>
                <c:pt idx="148">
                  <c:v>18.5460307004167</c:v>
                </c:pt>
                <c:pt idx="149">
                  <c:v>18.6402860321837</c:v>
                </c:pt>
                <c:pt idx="150">
                  <c:v>18.3608079920047</c:v>
                </c:pt>
                <c:pt idx="151">
                  <c:v>18.6413239312093</c:v>
                </c:pt>
                <c:pt idx="152">
                  <c:v>18.9524066756185</c:v>
                </c:pt>
                <c:pt idx="153">
                  <c:v>19.2531821258244</c:v>
                </c:pt>
                <c:pt idx="154">
                  <c:v>19.4310056142598</c:v>
                </c:pt>
                <c:pt idx="155">
                  <c:v>19.8164532305912</c:v>
                </c:pt>
                <c:pt idx="156">
                  <c:v>19.854205089771</c:v>
                </c:pt>
                <c:pt idx="157">
                  <c:v>19.1082911223461</c:v>
                </c:pt>
                <c:pt idx="158">
                  <c:v>20.0594997435145</c:v>
                </c:pt>
                <c:pt idx="159">
                  <c:v>19.3544736739185</c:v>
                </c:pt>
                <c:pt idx="160">
                  <c:v>20.2436460463116</c:v>
                </c:pt>
                <c:pt idx="161">
                  <c:v>19.9474811137246</c:v>
                </c:pt>
                <c:pt idx="162">
                  <c:v>19.6637327017095</c:v>
                </c:pt>
                <c:pt idx="163">
                  <c:v>19.562557882204</c:v>
                </c:pt>
                <c:pt idx="164">
                  <c:v>19.8567667037627</c:v>
                </c:pt>
                <c:pt idx="165">
                  <c:v>20.4304196085561</c:v>
                </c:pt>
                <c:pt idx="166">
                  <c:v>19.7494026594086</c:v>
                </c:pt>
                <c:pt idx="167">
                  <c:v>20.0786360456606</c:v>
                </c:pt>
                <c:pt idx="168">
                  <c:v>19.9032809023888</c:v>
                </c:pt>
                <c:pt idx="169">
                  <c:v>19.9721796899731</c:v>
                </c:pt>
                <c:pt idx="170">
                  <c:v>19.9144874349847</c:v>
                </c:pt>
                <c:pt idx="171">
                  <c:v>20.5881231169931</c:v>
                </c:pt>
                <c:pt idx="172">
                  <c:v>20.0022894639847</c:v>
                </c:pt>
                <c:pt idx="173">
                  <c:v>20.5577032595211</c:v>
                </c:pt>
                <c:pt idx="174">
                  <c:v>20.135368540369</c:v>
                </c:pt>
                <c:pt idx="175">
                  <c:v>20.6292455149923</c:v>
                </c:pt>
                <c:pt idx="176">
                  <c:v>20.4883500907873</c:v>
                </c:pt>
                <c:pt idx="177">
                  <c:v>20.2815318500317</c:v>
                </c:pt>
                <c:pt idx="178">
                  <c:v>20.830504435828</c:v>
                </c:pt>
                <c:pt idx="179">
                  <c:v>20.816783307865</c:v>
                </c:pt>
                <c:pt idx="180">
                  <c:v>20.9306272008707</c:v>
                </c:pt>
                <c:pt idx="181">
                  <c:v>19.9823756763839</c:v>
                </c:pt>
                <c:pt idx="182">
                  <c:v>20.6075910829744</c:v>
                </c:pt>
                <c:pt idx="183">
                  <c:v>19.9552747244847</c:v>
                </c:pt>
                <c:pt idx="184">
                  <c:v>20.0306279207567</c:v>
                </c:pt>
                <c:pt idx="185">
                  <c:v>20.0028666451052</c:v>
                </c:pt>
                <c:pt idx="186">
                  <c:v>20.2306326658048</c:v>
                </c:pt>
                <c:pt idx="187">
                  <c:v>20.0661783298073</c:v>
                </c:pt>
                <c:pt idx="188">
                  <c:v>20.1313644053271</c:v>
                </c:pt>
                <c:pt idx="189">
                  <c:v>19.989116432416</c:v>
                </c:pt>
                <c:pt idx="190">
                  <c:v>20.0764656735998</c:v>
                </c:pt>
                <c:pt idx="191">
                  <c:v>20.0559917056834</c:v>
                </c:pt>
                <c:pt idx="192">
                  <c:v>20.2162459476679</c:v>
                </c:pt>
                <c:pt idx="193">
                  <c:v>20.3006177213988</c:v>
                </c:pt>
                <c:pt idx="194">
                  <c:v>19.7156547276798</c:v>
                </c:pt>
                <c:pt idx="195">
                  <c:v>20.2179576594912</c:v>
                </c:pt>
                <c:pt idx="196">
                  <c:v>20.0384993545964</c:v>
                </c:pt>
                <c:pt idx="197">
                  <c:v>20.0439517837433</c:v>
                </c:pt>
                <c:pt idx="198">
                  <c:v>19.3156478869067</c:v>
                </c:pt>
                <c:pt idx="199">
                  <c:v>19.1103095790588</c:v>
                </c:pt>
                <c:pt idx="200">
                  <c:v>19.5624796160871</c:v>
                </c:pt>
                <c:pt idx="201">
                  <c:v>19.5568038038808</c:v>
                </c:pt>
                <c:pt idx="202">
                  <c:v>18.8658847381003</c:v>
                </c:pt>
                <c:pt idx="203">
                  <c:v>18.7450311023975</c:v>
                </c:pt>
                <c:pt idx="204">
                  <c:v>19.1379369321106</c:v>
                </c:pt>
                <c:pt idx="205">
                  <c:v>19.2392193352218</c:v>
                </c:pt>
                <c:pt idx="206">
                  <c:v>19.1244697580352</c:v>
                </c:pt>
                <c:pt idx="207">
                  <c:v>18.2782894001472</c:v>
                </c:pt>
                <c:pt idx="208">
                  <c:v>18.7951838497193</c:v>
                </c:pt>
                <c:pt idx="209">
                  <c:v>18.8389433129706</c:v>
                </c:pt>
                <c:pt idx="210">
                  <c:v>18.2546671709532</c:v>
                </c:pt>
                <c:pt idx="211">
                  <c:v>17.7366780691841</c:v>
                </c:pt>
                <c:pt idx="212">
                  <c:v>17.7670703506727</c:v>
                </c:pt>
                <c:pt idx="213">
                  <c:v>18.1137473956525</c:v>
                </c:pt>
                <c:pt idx="214">
                  <c:v>17.2747950727523</c:v>
                </c:pt>
                <c:pt idx="215">
                  <c:v>17.5076220530622</c:v>
                </c:pt>
                <c:pt idx="216">
                  <c:v>17.4685297272665</c:v>
                </c:pt>
                <c:pt idx="217">
                  <c:v>17.7238232110735</c:v>
                </c:pt>
                <c:pt idx="218">
                  <c:v>16.8170941444785</c:v>
                </c:pt>
                <c:pt idx="219">
                  <c:v>16.559273771274</c:v>
                </c:pt>
                <c:pt idx="220">
                  <c:v>16.920524224926</c:v>
                </c:pt>
                <c:pt idx="221">
                  <c:v>16.2107369091606</c:v>
                </c:pt>
                <c:pt idx="222">
                  <c:v>16.9105545471862</c:v>
                </c:pt>
                <c:pt idx="223">
                  <c:v>15.9968955420111</c:v>
                </c:pt>
                <c:pt idx="224">
                  <c:v>16.1732160765091</c:v>
                </c:pt>
                <c:pt idx="225">
                  <c:v>16.1987332931947</c:v>
                </c:pt>
                <c:pt idx="226">
                  <c:v>16.0241934751298</c:v>
                </c:pt>
                <c:pt idx="227">
                  <c:v>15.4922590936117</c:v>
                </c:pt>
                <c:pt idx="228">
                  <c:v>15.570064346014</c:v>
                </c:pt>
                <c:pt idx="229">
                  <c:v>15.5276536359936</c:v>
                </c:pt>
                <c:pt idx="230">
                  <c:v>15.3138818629116</c:v>
                </c:pt>
                <c:pt idx="231">
                  <c:v>14.4247163752596</c:v>
                </c:pt>
                <c:pt idx="232">
                  <c:v>14.5523826660366</c:v>
                </c:pt>
                <c:pt idx="233">
                  <c:v>14.5822052647976</c:v>
                </c:pt>
                <c:pt idx="234">
                  <c:v>13.7815042139312</c:v>
                </c:pt>
                <c:pt idx="235">
                  <c:v>14.1209750754275</c:v>
                </c:pt>
                <c:pt idx="236">
                  <c:v>13.6341855292357</c:v>
                </c:pt>
                <c:pt idx="237">
                  <c:v>13.524009690038</c:v>
                </c:pt>
                <c:pt idx="238">
                  <c:v>12.9810699787495</c:v>
                </c:pt>
                <c:pt idx="239">
                  <c:v>12.5828273873553</c:v>
                </c:pt>
                <c:pt idx="240">
                  <c:v>12.5713989890546</c:v>
                </c:pt>
                <c:pt idx="241">
                  <c:v>12.9635014811674</c:v>
                </c:pt>
                <c:pt idx="242">
                  <c:v>12.287908307323</c:v>
                </c:pt>
                <c:pt idx="243">
                  <c:v>11.8558555202762</c:v>
                </c:pt>
                <c:pt idx="244">
                  <c:v>12.1164046075506</c:v>
                </c:pt>
                <c:pt idx="245">
                  <c:v>11.8907697397012</c:v>
                </c:pt>
                <c:pt idx="246">
                  <c:v>10.9032476900116</c:v>
                </c:pt>
                <c:pt idx="247">
                  <c:v>11.5235417416279</c:v>
                </c:pt>
                <c:pt idx="248">
                  <c:v>11.2016609091894</c:v>
                </c:pt>
                <c:pt idx="249">
                  <c:v>10.4859899686048</c:v>
                </c:pt>
                <c:pt idx="250">
                  <c:v>10.5876735916281</c:v>
                </c:pt>
                <c:pt idx="251">
                  <c:v>9.97026998729698</c:v>
                </c:pt>
                <c:pt idx="252">
                  <c:v>10.357890116581</c:v>
                </c:pt>
                <c:pt idx="253">
                  <c:v>9.46254836316378</c:v>
                </c:pt>
                <c:pt idx="254">
                  <c:v>9.100878956510959</c:v>
                </c:pt>
                <c:pt idx="255">
                  <c:v>9.42741150995498</c:v>
                </c:pt>
                <c:pt idx="256">
                  <c:v>8.90853404955628</c:v>
                </c:pt>
                <c:pt idx="257">
                  <c:v>8.83298223348508</c:v>
                </c:pt>
                <c:pt idx="258">
                  <c:v>8.89330945413864</c:v>
                </c:pt>
                <c:pt idx="259">
                  <c:v>7.98608958370524</c:v>
                </c:pt>
                <c:pt idx="260">
                  <c:v>7.49503804169365</c:v>
                </c:pt>
                <c:pt idx="261">
                  <c:v>7.95483353629166</c:v>
                </c:pt>
                <c:pt idx="262">
                  <c:v>7.27298110650513</c:v>
                </c:pt>
                <c:pt idx="263">
                  <c:v>7.23630999212946</c:v>
                </c:pt>
                <c:pt idx="264">
                  <c:v>6.57767149543891</c:v>
                </c:pt>
                <c:pt idx="265">
                  <c:v>6.21396474636235</c:v>
                </c:pt>
                <c:pt idx="266">
                  <c:v>6.03308265429706</c:v>
                </c:pt>
                <c:pt idx="267">
                  <c:v>6.44840937049472</c:v>
                </c:pt>
                <c:pt idx="268">
                  <c:v>5.66441944176052</c:v>
                </c:pt>
                <c:pt idx="269">
                  <c:v>5.4891688060944</c:v>
                </c:pt>
                <c:pt idx="270">
                  <c:v>5.49782368226567</c:v>
                </c:pt>
                <c:pt idx="271">
                  <c:v>5.40628099307711</c:v>
                </c:pt>
                <c:pt idx="272">
                  <c:v>5.09713423711052</c:v>
                </c:pt>
                <c:pt idx="273">
                  <c:v>4.44719940227253</c:v>
                </c:pt>
                <c:pt idx="274">
                  <c:v>4.00531683248383</c:v>
                </c:pt>
                <c:pt idx="275">
                  <c:v>4.20473762632953</c:v>
                </c:pt>
                <c:pt idx="276">
                  <c:v>3.30504991787592</c:v>
                </c:pt>
                <c:pt idx="277">
                  <c:v>3.32804457959449</c:v>
                </c:pt>
                <c:pt idx="278">
                  <c:v>3.4280485921383</c:v>
                </c:pt>
                <c:pt idx="279">
                  <c:v>3.12646893439951</c:v>
                </c:pt>
                <c:pt idx="280">
                  <c:v>2.60536052905469</c:v>
                </c:pt>
                <c:pt idx="281">
                  <c:v>3.01550551873163</c:v>
                </c:pt>
                <c:pt idx="282">
                  <c:v>1.89715415307148</c:v>
                </c:pt>
                <c:pt idx="283">
                  <c:v>2.25811529007349</c:v>
                </c:pt>
                <c:pt idx="284">
                  <c:v>1.42820585657745</c:v>
                </c:pt>
                <c:pt idx="285">
                  <c:v>1.45669158934649</c:v>
                </c:pt>
                <c:pt idx="286">
                  <c:v>1.60592149164019</c:v>
                </c:pt>
                <c:pt idx="287">
                  <c:v>0.88647428094698</c:v>
                </c:pt>
                <c:pt idx="288">
                  <c:v>0.35701478841214</c:v>
                </c:pt>
                <c:pt idx="289">
                  <c:v>0.593312715679319</c:v>
                </c:pt>
                <c:pt idx="290">
                  <c:v>0.0673986488393039</c:v>
                </c:pt>
                <c:pt idx="291">
                  <c:v>-0.315852833722439</c:v>
                </c:pt>
                <c:pt idx="292">
                  <c:v>0.0119857308591067</c:v>
                </c:pt>
                <c:pt idx="293">
                  <c:v>-0.439840436560192</c:v>
                </c:pt>
                <c:pt idx="294">
                  <c:v>-0.979349392998739</c:v>
                </c:pt>
                <c:pt idx="295">
                  <c:v>-1.29534545231906</c:v>
                </c:pt>
                <c:pt idx="296">
                  <c:v>-1.4275745711851</c:v>
                </c:pt>
                <c:pt idx="297">
                  <c:v>-1.72504743276342</c:v>
                </c:pt>
                <c:pt idx="298">
                  <c:v>-1.76460612973131</c:v>
                </c:pt>
                <c:pt idx="299">
                  <c:v>-1.36435163135736</c:v>
                </c:pt>
                <c:pt idx="300">
                  <c:v>-2.00709995280833</c:v>
                </c:pt>
                <c:pt idx="301">
                  <c:v>-2.51364460074852</c:v>
                </c:pt>
                <c:pt idx="302">
                  <c:v>-2.5438540050951</c:v>
                </c:pt>
                <c:pt idx="303">
                  <c:v>-2.52947744154096</c:v>
                </c:pt>
                <c:pt idx="304">
                  <c:v>-2.86587506838456</c:v>
                </c:pt>
                <c:pt idx="305">
                  <c:v>-3.01702871704581</c:v>
                </c:pt>
                <c:pt idx="306">
                  <c:v>-2.9729047885143</c:v>
                </c:pt>
                <c:pt idx="307">
                  <c:v>-3.66268162713229</c:v>
                </c:pt>
                <c:pt idx="308">
                  <c:v>-3.49908024171699</c:v>
                </c:pt>
                <c:pt idx="309">
                  <c:v>-4.29325694726247</c:v>
                </c:pt>
                <c:pt idx="310">
                  <c:v>-4.59094758931033</c:v>
                </c:pt>
                <c:pt idx="311">
                  <c:v>-4.50562287941852</c:v>
                </c:pt>
                <c:pt idx="312">
                  <c:v>-4.22149447683557</c:v>
                </c:pt>
                <c:pt idx="313">
                  <c:v>-4.85148959802579</c:v>
                </c:pt>
                <c:pt idx="314">
                  <c:v>-4.44376762684783</c:v>
                </c:pt>
                <c:pt idx="315">
                  <c:v>-4.99530266361119</c:v>
                </c:pt>
                <c:pt idx="316">
                  <c:v>-5.44349259109326</c:v>
                </c:pt>
                <c:pt idx="317">
                  <c:v>-5.03165767781122</c:v>
                </c:pt>
                <c:pt idx="318">
                  <c:v>-5.235881770987</c:v>
                </c:pt>
                <c:pt idx="319">
                  <c:v>-5.45496573445637</c:v>
                </c:pt>
                <c:pt idx="320">
                  <c:v>-6.21689589331542</c:v>
                </c:pt>
                <c:pt idx="321">
                  <c:v>-6.35280802338533</c:v>
                </c:pt>
                <c:pt idx="322">
                  <c:v>-6.01952364723151</c:v>
                </c:pt>
                <c:pt idx="323">
                  <c:v>-6.25574592502026</c:v>
                </c:pt>
                <c:pt idx="324">
                  <c:v>-6.61875681362352</c:v>
                </c:pt>
                <c:pt idx="325">
                  <c:v>-6.29413944776771</c:v>
                </c:pt>
                <c:pt idx="326">
                  <c:v>-6.93255087017107</c:v>
                </c:pt>
                <c:pt idx="327">
                  <c:v>-6.55703504632828</c:v>
                </c:pt>
                <c:pt idx="328">
                  <c:v>-7.20087072973011</c:v>
                </c:pt>
                <c:pt idx="329">
                  <c:v>-7.32374399283509</c:v>
                </c:pt>
                <c:pt idx="330">
                  <c:v>-7.19037157573919</c:v>
                </c:pt>
                <c:pt idx="331">
                  <c:v>-7.69916695773541</c:v>
                </c:pt>
                <c:pt idx="332">
                  <c:v>-7.75822113336938</c:v>
                </c:pt>
                <c:pt idx="333">
                  <c:v>-8.19894053108909</c:v>
                </c:pt>
                <c:pt idx="334">
                  <c:v>-7.689651778892799</c:v>
                </c:pt>
                <c:pt idx="335">
                  <c:v>-7.99529980146927</c:v>
                </c:pt>
                <c:pt idx="336">
                  <c:v>-8.020260485162771</c:v>
                </c:pt>
                <c:pt idx="337">
                  <c:v>-7.9751489806695</c:v>
                </c:pt>
                <c:pt idx="338">
                  <c:v>-8.65298746193127</c:v>
                </c:pt>
                <c:pt idx="339">
                  <c:v>-8.111662596356179</c:v>
                </c:pt>
                <c:pt idx="340">
                  <c:v>-8.15680263073897</c:v>
                </c:pt>
                <c:pt idx="341">
                  <c:v>-8.85732311201893</c:v>
                </c:pt>
                <c:pt idx="342">
                  <c:v>-8.5070919304016</c:v>
                </c:pt>
                <c:pt idx="343">
                  <c:v>-8.97291704194501</c:v>
                </c:pt>
                <c:pt idx="344">
                  <c:v>-9.11484171523165</c:v>
                </c:pt>
                <c:pt idx="345">
                  <c:v>-9.288145114402679</c:v>
                </c:pt>
                <c:pt idx="346">
                  <c:v>-8.86101389890473</c:v>
                </c:pt>
                <c:pt idx="347">
                  <c:v>-9.05148880705495</c:v>
                </c:pt>
                <c:pt idx="348">
                  <c:v>-8.81621684254145</c:v>
                </c:pt>
                <c:pt idx="349">
                  <c:v>-9.43161024999325</c:v>
                </c:pt>
                <c:pt idx="350">
                  <c:v>-9.57210699716469</c:v>
                </c:pt>
                <c:pt idx="351">
                  <c:v>-9.36199662997341</c:v>
                </c:pt>
                <c:pt idx="352">
                  <c:v>-9.35806463779028</c:v>
                </c:pt>
                <c:pt idx="353">
                  <c:v>-9.08463989561224</c:v>
                </c:pt>
                <c:pt idx="354">
                  <c:v>-9.7709440734177</c:v>
                </c:pt>
                <c:pt idx="355">
                  <c:v>-9.877559140951821</c:v>
                </c:pt>
                <c:pt idx="356">
                  <c:v>-9.32430383984783</c:v>
                </c:pt>
                <c:pt idx="357">
                  <c:v>-9.94118766407211</c:v>
                </c:pt>
                <c:pt idx="358">
                  <c:v>-9.84810948975004</c:v>
                </c:pt>
                <c:pt idx="359">
                  <c:v>-9.29933721148515</c:v>
                </c:pt>
                <c:pt idx="360">
                  <c:v>-9.4833595494659</c:v>
                </c:pt>
                <c:pt idx="361">
                  <c:v>-9.45715724453538</c:v>
                </c:pt>
                <c:pt idx="362">
                  <c:v>-9.18751256722686</c:v>
                </c:pt>
                <c:pt idx="363">
                  <c:v>-9.1941228205757</c:v>
                </c:pt>
                <c:pt idx="364">
                  <c:v>-9.47331332607073</c:v>
                </c:pt>
                <c:pt idx="365">
                  <c:v>-9.681482448936521</c:v>
                </c:pt>
                <c:pt idx="366">
                  <c:v>-9.81695124724678</c:v>
                </c:pt>
                <c:pt idx="367">
                  <c:v>-9.02409406800184</c:v>
                </c:pt>
                <c:pt idx="368">
                  <c:v>-8.91006011706958</c:v>
                </c:pt>
                <c:pt idx="369">
                  <c:v>-8.90307070674055</c:v>
                </c:pt>
                <c:pt idx="370">
                  <c:v>-9.16831772775236</c:v>
                </c:pt>
                <c:pt idx="371">
                  <c:v>-9.67231707941167</c:v>
                </c:pt>
                <c:pt idx="372">
                  <c:v>-9.64028591972015</c:v>
                </c:pt>
                <c:pt idx="373">
                  <c:v>-9.48026953127614</c:v>
                </c:pt>
                <c:pt idx="374">
                  <c:v>-9.57441435781095</c:v>
                </c:pt>
                <c:pt idx="375">
                  <c:v>-8.82021916084905</c:v>
                </c:pt>
                <c:pt idx="376">
                  <c:v>-9.33574006455495</c:v>
                </c:pt>
                <c:pt idx="377">
                  <c:v>-8.77442475696139</c:v>
                </c:pt>
                <c:pt idx="378">
                  <c:v>-8.54668661578065</c:v>
                </c:pt>
                <c:pt idx="379">
                  <c:v>-8.69221542426874</c:v>
                </c:pt>
                <c:pt idx="380">
                  <c:v>-8.79876391144708</c:v>
                </c:pt>
                <c:pt idx="381">
                  <c:v>-8.26810029684226</c:v>
                </c:pt>
                <c:pt idx="382">
                  <c:v>-8.694139081701071</c:v>
                </c:pt>
                <c:pt idx="383">
                  <c:v>-8.58483210080138</c:v>
                </c:pt>
                <c:pt idx="384">
                  <c:v>-8.02029047800818</c:v>
                </c:pt>
                <c:pt idx="385">
                  <c:v>-8.1985083038343</c:v>
                </c:pt>
                <c:pt idx="386">
                  <c:v>-8.3341621096231</c:v>
                </c:pt>
                <c:pt idx="387">
                  <c:v>-7.75156887909268</c:v>
                </c:pt>
                <c:pt idx="388">
                  <c:v>-8.20598438655724</c:v>
                </c:pt>
                <c:pt idx="389">
                  <c:v>-7.3287875740264</c:v>
                </c:pt>
                <c:pt idx="390">
                  <c:v>-7.90464155771444</c:v>
                </c:pt>
                <c:pt idx="391">
                  <c:v>-7.9163687538762</c:v>
                </c:pt>
                <c:pt idx="392">
                  <c:v>-7.79553619443916</c:v>
                </c:pt>
                <c:pt idx="393">
                  <c:v>-6.96513293459092</c:v>
                </c:pt>
                <c:pt idx="394">
                  <c:v>-6.77868084774836</c:v>
                </c:pt>
                <c:pt idx="395">
                  <c:v>-6.71387304866231</c:v>
                </c:pt>
                <c:pt idx="396">
                  <c:v>-6.55030002880875</c:v>
                </c:pt>
                <c:pt idx="397">
                  <c:v>-6.19795677926542</c:v>
                </c:pt>
                <c:pt idx="398">
                  <c:v>-6.53972672158361</c:v>
                </c:pt>
                <c:pt idx="399">
                  <c:v>-6.06259743813143</c:v>
                </c:pt>
                <c:pt idx="400">
                  <c:v>-6.26695679448892</c:v>
                </c:pt>
                <c:pt idx="401">
                  <c:v>-5.58226201326839</c:v>
                </c:pt>
                <c:pt idx="402">
                  <c:v>-6.35772926706883</c:v>
                </c:pt>
                <c:pt idx="403">
                  <c:v>-5.20746152147558</c:v>
                </c:pt>
                <c:pt idx="404">
                  <c:v>-5.4449055478927</c:v>
                </c:pt>
                <c:pt idx="405">
                  <c:v>-5.49173546558793</c:v>
                </c:pt>
                <c:pt idx="406">
                  <c:v>-5.10059766233149</c:v>
                </c:pt>
                <c:pt idx="407">
                  <c:v>-5.17505248312022</c:v>
                </c:pt>
                <c:pt idx="408">
                  <c:v>-5.12939691295398</c:v>
                </c:pt>
                <c:pt idx="409">
                  <c:v>-4.43379730383908</c:v>
                </c:pt>
                <c:pt idx="410">
                  <c:v>-4.2224420931344</c:v>
                </c:pt>
                <c:pt idx="411">
                  <c:v>-3.91889124807906</c:v>
                </c:pt>
                <c:pt idx="412">
                  <c:v>-4.16445423882734</c:v>
                </c:pt>
                <c:pt idx="413">
                  <c:v>-4.06196307867348</c:v>
                </c:pt>
                <c:pt idx="414">
                  <c:v>-3.76323420449806</c:v>
                </c:pt>
                <c:pt idx="415">
                  <c:v>-3.57310580732173</c:v>
                </c:pt>
                <c:pt idx="416">
                  <c:v>-2.76511590048755</c:v>
                </c:pt>
                <c:pt idx="417">
                  <c:v>-2.72481622871164</c:v>
                </c:pt>
                <c:pt idx="418">
                  <c:v>-2.97842418518381</c:v>
                </c:pt>
                <c:pt idx="419">
                  <c:v>-2.4438075093007</c:v>
                </c:pt>
                <c:pt idx="420">
                  <c:v>-2.06489720305728</c:v>
                </c:pt>
                <c:pt idx="421">
                  <c:v>-1.76339293231805</c:v>
                </c:pt>
                <c:pt idx="422">
                  <c:v>-1.48392792151909</c:v>
                </c:pt>
                <c:pt idx="423">
                  <c:v>-1.56437719835341</c:v>
                </c:pt>
                <c:pt idx="424">
                  <c:v>-1.8636017463315</c:v>
                </c:pt>
                <c:pt idx="425">
                  <c:v>-1.48409391895348</c:v>
                </c:pt>
                <c:pt idx="426">
                  <c:v>-0.600742217386321</c:v>
                </c:pt>
                <c:pt idx="427">
                  <c:v>-0.822029024508041</c:v>
                </c:pt>
                <c:pt idx="428">
                  <c:v>-0.339285961850582</c:v>
                </c:pt>
                <c:pt idx="429">
                  <c:v>0.0205195674792353</c:v>
                </c:pt>
                <c:pt idx="430">
                  <c:v>-0.27584173322533</c:v>
                </c:pt>
                <c:pt idx="431">
                  <c:v>0.271571879740579</c:v>
                </c:pt>
                <c:pt idx="432">
                  <c:v>0.189171741237665</c:v>
                </c:pt>
                <c:pt idx="433">
                  <c:v>0.2104324486333</c:v>
                </c:pt>
                <c:pt idx="434">
                  <c:v>1.21551372109237</c:v>
                </c:pt>
                <c:pt idx="435">
                  <c:v>0.717410809326532</c:v>
                </c:pt>
                <c:pt idx="436">
                  <c:v>1.33665972363787</c:v>
                </c:pt>
                <c:pt idx="437">
                  <c:v>1.44527718582618</c:v>
                </c:pt>
                <c:pt idx="438">
                  <c:v>1.64726286668589</c:v>
                </c:pt>
                <c:pt idx="439">
                  <c:v>2.35668832998238</c:v>
                </c:pt>
                <c:pt idx="440">
                  <c:v>2.86149337826465</c:v>
                </c:pt>
                <c:pt idx="441">
                  <c:v>2.20690102493145</c:v>
                </c:pt>
                <c:pt idx="442">
                  <c:v>3.20049855738375</c:v>
                </c:pt>
                <c:pt idx="443">
                  <c:v>3.50857744344251</c:v>
                </c:pt>
                <c:pt idx="444">
                  <c:v>3.87221578300032</c:v>
                </c:pt>
                <c:pt idx="445">
                  <c:v>4.19510415719272</c:v>
                </c:pt>
                <c:pt idx="446">
                  <c:v>3.59703438811673</c:v>
                </c:pt>
                <c:pt idx="447">
                  <c:v>4.25323258270701</c:v>
                </c:pt>
                <c:pt idx="448">
                  <c:v>4.81370461852789</c:v>
                </c:pt>
                <c:pt idx="449">
                  <c:v>4.88651836535025</c:v>
                </c:pt>
                <c:pt idx="450">
                  <c:v>5.4613940939358</c:v>
                </c:pt>
                <c:pt idx="451">
                  <c:v>5.7125441838955</c:v>
                </c:pt>
                <c:pt idx="452">
                  <c:v>5.99042660213418</c:v>
                </c:pt>
                <c:pt idx="453">
                  <c:v>5.34936203262598</c:v>
                </c:pt>
                <c:pt idx="454">
                  <c:v>5.9776655571919</c:v>
                </c:pt>
                <c:pt idx="455">
                  <c:v>6.11892357331826</c:v>
                </c:pt>
                <c:pt idx="456">
                  <c:v>6.18985206647994</c:v>
                </c:pt>
                <c:pt idx="457">
                  <c:v>6.44778867954854</c:v>
                </c:pt>
                <c:pt idx="458">
                  <c:v>7.3761655803383</c:v>
                </c:pt>
                <c:pt idx="459">
                  <c:v>7.35153128565306</c:v>
                </c:pt>
                <c:pt idx="460">
                  <c:v>8.027031782585331</c:v>
                </c:pt>
                <c:pt idx="461">
                  <c:v>8.32650550826117</c:v>
                </c:pt>
                <c:pt idx="462">
                  <c:v>8.00275738220898</c:v>
                </c:pt>
                <c:pt idx="463">
                  <c:v>8.21798052891874</c:v>
                </c:pt>
                <c:pt idx="464">
                  <c:v>8.32673262753374</c:v>
                </c:pt>
                <c:pt idx="465">
                  <c:v>8.79807681631462</c:v>
                </c:pt>
                <c:pt idx="466">
                  <c:v>8.86944133392892</c:v>
                </c:pt>
                <c:pt idx="467">
                  <c:v>9.31242261738107</c:v>
                </c:pt>
                <c:pt idx="468">
                  <c:v>9.53519605486305</c:v>
                </c:pt>
                <c:pt idx="469">
                  <c:v>9.60966306708873</c:v>
                </c:pt>
                <c:pt idx="470">
                  <c:v>9.730214036592191</c:v>
                </c:pt>
                <c:pt idx="471">
                  <c:v>10.260825800235</c:v>
                </c:pt>
                <c:pt idx="472">
                  <c:v>10.59212107651</c:v>
                </c:pt>
                <c:pt idx="473">
                  <c:v>10.6517414314368</c:v>
                </c:pt>
                <c:pt idx="474">
                  <c:v>11.2526833594298</c:v>
                </c:pt>
                <c:pt idx="475">
                  <c:v>11.2500158356551</c:v>
                </c:pt>
                <c:pt idx="476">
                  <c:v>11.4797924536762</c:v>
                </c:pt>
                <c:pt idx="477">
                  <c:v>12.0725689326338</c:v>
                </c:pt>
                <c:pt idx="478">
                  <c:v>12.3286570651593</c:v>
                </c:pt>
                <c:pt idx="479">
                  <c:v>12.4968386552871</c:v>
                </c:pt>
                <c:pt idx="480">
                  <c:v>12.7636086411239</c:v>
                </c:pt>
                <c:pt idx="481">
                  <c:v>12.7031801998886</c:v>
                </c:pt>
                <c:pt idx="482">
                  <c:v>12.9825206343256</c:v>
                </c:pt>
                <c:pt idx="483">
                  <c:v>13.2813135340822</c:v>
                </c:pt>
                <c:pt idx="484">
                  <c:v>12.9695110174477</c:v>
                </c:pt>
                <c:pt idx="485">
                  <c:v>13.3358235896356</c:v>
                </c:pt>
                <c:pt idx="486">
                  <c:v>13.9221008198095</c:v>
                </c:pt>
                <c:pt idx="487">
                  <c:v>13.8251025465681</c:v>
                </c:pt>
                <c:pt idx="488">
                  <c:v>14.4983524010251</c:v>
                </c:pt>
                <c:pt idx="489">
                  <c:v>14.2072688021988</c:v>
                </c:pt>
                <c:pt idx="490">
                  <c:v>14.1855517989334</c:v>
                </c:pt>
                <c:pt idx="491">
                  <c:v>14.6459028863973</c:v>
                </c:pt>
                <c:pt idx="492">
                  <c:v>15.1062312865943</c:v>
                </c:pt>
                <c:pt idx="493">
                  <c:v>15.7166361537342</c:v>
                </c:pt>
                <c:pt idx="494">
                  <c:v>15.6314933520293</c:v>
                </c:pt>
                <c:pt idx="495">
                  <c:v>15.8521108591296</c:v>
                </c:pt>
                <c:pt idx="496">
                  <c:v>15.8821164092553</c:v>
                </c:pt>
                <c:pt idx="497">
                  <c:v>16.0422403728777</c:v>
                </c:pt>
                <c:pt idx="498">
                  <c:v>16.5672950332565</c:v>
                </c:pt>
                <c:pt idx="499">
                  <c:v>16.2641863457946</c:v>
                </c:pt>
                <c:pt idx="500">
                  <c:v>16.5054500755307</c:v>
                </c:pt>
                <c:pt idx="501">
                  <c:v>16.4286501489174</c:v>
                </c:pt>
                <c:pt idx="502">
                  <c:v>17.1473750652008</c:v>
                </c:pt>
                <c:pt idx="503">
                  <c:v>17.1031157556562</c:v>
                </c:pt>
                <c:pt idx="504">
                  <c:v>17.076709327948</c:v>
                </c:pt>
                <c:pt idx="505">
                  <c:v>17.5797436444018</c:v>
                </c:pt>
                <c:pt idx="506">
                  <c:v>17.1438731423607</c:v>
                </c:pt>
                <c:pt idx="507">
                  <c:v>17.1936000758862</c:v>
                </c:pt>
                <c:pt idx="508">
                  <c:v>17.9330187860239</c:v>
                </c:pt>
                <c:pt idx="509">
                  <c:v>18.1399648300586</c:v>
                </c:pt>
                <c:pt idx="510">
                  <c:v>18.2021689241345</c:v>
                </c:pt>
                <c:pt idx="511">
                  <c:v>18.6697476146963</c:v>
                </c:pt>
                <c:pt idx="512">
                  <c:v>18.5296546647404</c:v>
                </c:pt>
                <c:pt idx="513">
                  <c:v>18.5492416055974</c:v>
                </c:pt>
                <c:pt idx="514">
                  <c:v>18.409476078643</c:v>
                </c:pt>
                <c:pt idx="515">
                  <c:v>18.3232999248192</c:v>
                </c:pt>
                <c:pt idx="516">
                  <c:v>19.1224224272765</c:v>
                </c:pt>
                <c:pt idx="517">
                  <c:v>18.669139043757</c:v>
                </c:pt>
                <c:pt idx="518">
                  <c:v>18.8956182354321</c:v>
                </c:pt>
                <c:pt idx="519">
                  <c:v>18.9809877707333</c:v>
                </c:pt>
                <c:pt idx="520">
                  <c:v>19.3709293809864</c:v>
                </c:pt>
                <c:pt idx="521">
                  <c:v>19.4632786871644</c:v>
                </c:pt>
                <c:pt idx="522">
                  <c:v>19.8041748100062</c:v>
                </c:pt>
                <c:pt idx="523">
                  <c:v>19.9755653259999</c:v>
                </c:pt>
                <c:pt idx="524">
                  <c:v>19.9792185452603</c:v>
                </c:pt>
                <c:pt idx="525">
                  <c:v>20.2426188149355</c:v>
                </c:pt>
                <c:pt idx="526">
                  <c:v>19.5309425581453</c:v>
                </c:pt>
                <c:pt idx="527">
                  <c:v>20.3541045454034</c:v>
                </c:pt>
                <c:pt idx="528">
                  <c:v>19.5374145967666</c:v>
                </c:pt>
                <c:pt idx="529">
                  <c:v>19.7973713739417</c:v>
                </c:pt>
                <c:pt idx="530">
                  <c:v>19.6257298147577</c:v>
                </c:pt>
                <c:pt idx="531">
                  <c:v>20.3442863195207</c:v>
                </c:pt>
                <c:pt idx="532">
                  <c:v>20.628976180239</c:v>
                </c:pt>
                <c:pt idx="533">
                  <c:v>20.3436863395914</c:v>
                </c:pt>
                <c:pt idx="534">
                  <c:v>19.9694613499675</c:v>
                </c:pt>
                <c:pt idx="535">
                  <c:v>20.3547078170943</c:v>
                </c:pt>
                <c:pt idx="536">
                  <c:v>20.4540125163737</c:v>
                </c:pt>
                <c:pt idx="537">
                  <c:v>20.1040795426451</c:v>
                </c:pt>
                <c:pt idx="538">
                  <c:v>20.2651124834259</c:v>
                </c:pt>
                <c:pt idx="539">
                  <c:v>20.6776342999832</c:v>
                </c:pt>
                <c:pt idx="540">
                  <c:v>20.530773158825</c:v>
                </c:pt>
                <c:pt idx="541">
                  <c:v>20.1319354246215</c:v>
                </c:pt>
                <c:pt idx="542">
                  <c:v>20.3773847208773</c:v>
                </c:pt>
                <c:pt idx="543">
                  <c:v>20.3965139423037</c:v>
                </c:pt>
                <c:pt idx="544">
                  <c:v>20.5751651210758</c:v>
                </c:pt>
                <c:pt idx="545">
                  <c:v>20.0118592998283</c:v>
                </c:pt>
                <c:pt idx="546">
                  <c:v>20.5596296413132</c:v>
                </c:pt>
                <c:pt idx="547">
                  <c:v>20.8993979511492</c:v>
                </c:pt>
                <c:pt idx="548">
                  <c:v>20.0547918119471</c:v>
                </c:pt>
                <c:pt idx="549">
                  <c:v>20.6563565727984</c:v>
                </c:pt>
                <c:pt idx="550">
                  <c:v>20.8665950188064</c:v>
                </c:pt>
                <c:pt idx="551">
                  <c:v>20.4724091606478</c:v>
                </c:pt>
                <c:pt idx="552">
                  <c:v>20.5462362413995</c:v>
                </c:pt>
                <c:pt idx="553">
                  <c:v>20.0879765293594</c:v>
                </c:pt>
                <c:pt idx="554">
                  <c:v>20.1985189910942</c:v>
                </c:pt>
                <c:pt idx="555">
                  <c:v>19.7374299726382</c:v>
                </c:pt>
                <c:pt idx="556">
                  <c:v>20.0203054404251</c:v>
                </c:pt>
                <c:pt idx="557">
                  <c:v>19.9378850387706</c:v>
                </c:pt>
                <c:pt idx="558">
                  <c:v>19.8006488036914</c:v>
                </c:pt>
                <c:pt idx="559">
                  <c:v>20.2623730399502</c:v>
                </c:pt>
                <c:pt idx="560">
                  <c:v>19.8245033936338</c:v>
                </c:pt>
                <c:pt idx="561">
                  <c:v>20.1046634947378</c:v>
                </c:pt>
                <c:pt idx="562">
                  <c:v>20.0080227698536</c:v>
                </c:pt>
                <c:pt idx="563">
                  <c:v>19.4164135127183</c:v>
                </c:pt>
                <c:pt idx="564">
                  <c:v>19.1131826349282</c:v>
                </c:pt>
                <c:pt idx="565">
                  <c:v>19.0070600821965</c:v>
                </c:pt>
                <c:pt idx="566">
                  <c:v>19.4927736339459</c:v>
                </c:pt>
                <c:pt idx="567">
                  <c:v>19.1785526065642</c:v>
                </c:pt>
                <c:pt idx="568">
                  <c:v>19.554738717996</c:v>
                </c:pt>
                <c:pt idx="569">
                  <c:v>18.9574240434168</c:v>
                </c:pt>
                <c:pt idx="570">
                  <c:v>18.5810450523836</c:v>
                </c:pt>
                <c:pt idx="571">
                  <c:v>18.8498908477694</c:v>
                </c:pt>
                <c:pt idx="572">
                  <c:v>19.1259438029641</c:v>
                </c:pt>
                <c:pt idx="573">
                  <c:v>18.7248602093086</c:v>
                </c:pt>
                <c:pt idx="574">
                  <c:v>18.3297441783106</c:v>
                </c:pt>
                <c:pt idx="575">
                  <c:v>18.0614259258967</c:v>
                </c:pt>
                <c:pt idx="576">
                  <c:v>18.513902552796</c:v>
                </c:pt>
                <c:pt idx="577">
                  <c:v>18.470848270545</c:v>
                </c:pt>
                <c:pt idx="578">
                  <c:v>17.7588821731119</c:v>
                </c:pt>
                <c:pt idx="579">
                  <c:v>17.3015836416367</c:v>
                </c:pt>
                <c:pt idx="580">
                  <c:v>17.2646810588814</c:v>
                </c:pt>
                <c:pt idx="581">
                  <c:v>17.5040622554391</c:v>
                </c:pt>
                <c:pt idx="582">
                  <c:v>16.9558804047778</c:v>
                </c:pt>
                <c:pt idx="583">
                  <c:v>16.8996367584403</c:v>
                </c:pt>
                <c:pt idx="584">
                  <c:v>16.9046057819845</c:v>
                </c:pt>
                <c:pt idx="585">
                  <c:v>16.6212815980445</c:v>
                </c:pt>
                <c:pt idx="586">
                  <c:v>16.4204915359153</c:v>
                </c:pt>
                <c:pt idx="587">
                  <c:v>16.386972202582</c:v>
                </c:pt>
                <c:pt idx="588">
                  <c:v>15.9844464236615</c:v>
                </c:pt>
                <c:pt idx="589">
                  <c:v>15.5946123939667</c:v>
                </c:pt>
                <c:pt idx="590">
                  <c:v>16.04049147637</c:v>
                </c:pt>
                <c:pt idx="591">
                  <c:v>15.3529428252462</c:v>
                </c:pt>
                <c:pt idx="592">
                  <c:v>15.805882361706</c:v>
                </c:pt>
                <c:pt idx="593">
                  <c:v>15.2179158617306</c:v>
                </c:pt>
                <c:pt idx="594">
                  <c:v>14.9399375795257</c:v>
                </c:pt>
                <c:pt idx="595">
                  <c:v>15.1589216352152</c:v>
                </c:pt>
                <c:pt idx="596">
                  <c:v>14.9568307855311</c:v>
                </c:pt>
                <c:pt idx="597">
                  <c:v>14.1792765241688</c:v>
                </c:pt>
                <c:pt idx="598">
                  <c:v>13.9150405856248</c:v>
                </c:pt>
                <c:pt idx="599">
                  <c:v>13.7611006440644</c:v>
                </c:pt>
                <c:pt idx="600">
                  <c:v>14.001495087417</c:v>
                </c:pt>
                <c:pt idx="601">
                  <c:v>14.0005175603449</c:v>
                </c:pt>
                <c:pt idx="602">
                  <c:v>13.4508339636622</c:v>
                </c:pt>
                <c:pt idx="603">
                  <c:v>12.886285640807</c:v>
                </c:pt>
                <c:pt idx="604">
                  <c:v>13.2123102101539</c:v>
                </c:pt>
                <c:pt idx="605">
                  <c:v>13.1803034341784</c:v>
                </c:pt>
                <c:pt idx="606">
                  <c:v>12.264909863405</c:v>
                </c:pt>
                <c:pt idx="607">
                  <c:v>12.6883515624853</c:v>
                </c:pt>
                <c:pt idx="608">
                  <c:v>11.7982239106575</c:v>
                </c:pt>
                <c:pt idx="609">
                  <c:v>12.1900990708835</c:v>
                </c:pt>
                <c:pt idx="610">
                  <c:v>11.9778993236946</c:v>
                </c:pt>
                <c:pt idx="611">
                  <c:v>11.4053255388758</c:v>
                </c:pt>
                <c:pt idx="612">
                  <c:v>11.1209183433955</c:v>
                </c:pt>
                <c:pt idx="613">
                  <c:v>11.2933738577621</c:v>
                </c:pt>
                <c:pt idx="614">
                  <c:v>10.2269009304724</c:v>
                </c:pt>
                <c:pt idx="615">
                  <c:v>10.4280853001463</c:v>
                </c:pt>
                <c:pt idx="616">
                  <c:v>10.2947740710516</c:v>
                </c:pt>
                <c:pt idx="617">
                  <c:v>10.1615055127323</c:v>
                </c:pt>
                <c:pt idx="618">
                  <c:v>9.41058415913332</c:v>
                </c:pt>
                <c:pt idx="619">
                  <c:v>8.95387086086573</c:v>
                </c:pt>
                <c:pt idx="620">
                  <c:v>8.821233795624559</c:v>
                </c:pt>
                <c:pt idx="621">
                  <c:v>9.20090714495762</c:v>
                </c:pt>
                <c:pt idx="622">
                  <c:v>9.14930287329407</c:v>
                </c:pt>
                <c:pt idx="623">
                  <c:v>8.31352793711287</c:v>
                </c:pt>
                <c:pt idx="624">
                  <c:v>8.66648988527444</c:v>
                </c:pt>
                <c:pt idx="625">
                  <c:v>7.74499205156257</c:v>
                </c:pt>
                <c:pt idx="626">
                  <c:v>7.3005794255161</c:v>
                </c:pt>
                <c:pt idx="627">
                  <c:v>7.29235075723053</c:v>
                </c:pt>
                <c:pt idx="628">
                  <c:v>7.21384643542318</c:v>
                </c:pt>
                <c:pt idx="629">
                  <c:v>7.02817021603516</c:v>
                </c:pt>
                <c:pt idx="630">
                  <c:v>6.67865218902136</c:v>
                </c:pt>
                <c:pt idx="631">
                  <c:v>6.19441331220293</c:v>
                </c:pt>
                <c:pt idx="632">
                  <c:v>5.78086010372574</c:v>
                </c:pt>
                <c:pt idx="633">
                  <c:v>5.51607893273251</c:v>
                </c:pt>
                <c:pt idx="634">
                  <c:v>5.24223508970589</c:v>
                </c:pt>
                <c:pt idx="635">
                  <c:v>5.55687785139479</c:v>
                </c:pt>
                <c:pt idx="636">
                  <c:v>5.05377493511123</c:v>
                </c:pt>
                <c:pt idx="637">
                  <c:v>4.44413920107034</c:v>
                </c:pt>
                <c:pt idx="638">
                  <c:v>4.77390269698875</c:v>
                </c:pt>
                <c:pt idx="639">
                  <c:v>3.9954404921628</c:v>
                </c:pt>
                <c:pt idx="640">
                  <c:v>4.36190395154098</c:v>
                </c:pt>
                <c:pt idx="641">
                  <c:v>3.81540071816998</c:v>
                </c:pt>
                <c:pt idx="642">
                  <c:v>3.59359503602369</c:v>
                </c:pt>
                <c:pt idx="643">
                  <c:v>2.99729275683728</c:v>
                </c:pt>
                <c:pt idx="644">
                  <c:v>3.31898322939182</c:v>
                </c:pt>
                <c:pt idx="645">
                  <c:v>2.80656095708974</c:v>
                </c:pt>
                <c:pt idx="646">
                  <c:v>2.59757763106716</c:v>
                </c:pt>
                <c:pt idx="647">
                  <c:v>2.19595906553298</c:v>
                </c:pt>
                <c:pt idx="648">
                  <c:v>2.24339461362475</c:v>
                </c:pt>
                <c:pt idx="649">
                  <c:v>1.34472714763906</c:v>
                </c:pt>
                <c:pt idx="650">
                  <c:v>1.61690609619074</c:v>
                </c:pt>
                <c:pt idx="651">
                  <c:v>1.63565563801433</c:v>
                </c:pt>
                <c:pt idx="652">
                  <c:v>0.975365780071348</c:v>
                </c:pt>
                <c:pt idx="653">
                  <c:v>0.933354131321619</c:v>
                </c:pt>
                <c:pt idx="654">
                  <c:v>0.339860288533126</c:v>
                </c:pt>
                <c:pt idx="655">
                  <c:v>0.400908375570173</c:v>
                </c:pt>
                <c:pt idx="656">
                  <c:v>-0.169005203098772</c:v>
                </c:pt>
                <c:pt idx="657">
                  <c:v>0.111893222086358</c:v>
                </c:pt>
                <c:pt idx="658">
                  <c:v>-0.129576226146654</c:v>
                </c:pt>
                <c:pt idx="659">
                  <c:v>-0.207978740419887</c:v>
                </c:pt>
                <c:pt idx="660">
                  <c:v>-0.952221825176082</c:v>
                </c:pt>
                <c:pt idx="661">
                  <c:v>-1.17227608577739</c:v>
                </c:pt>
                <c:pt idx="662">
                  <c:v>-1.25997630521102</c:v>
                </c:pt>
                <c:pt idx="663">
                  <c:v>-1.24577345225855</c:v>
                </c:pt>
                <c:pt idx="664">
                  <c:v>-2.28369622650201</c:v>
                </c:pt>
                <c:pt idx="665">
                  <c:v>-2.35196037180768</c:v>
                </c:pt>
                <c:pt idx="666">
                  <c:v>-1.8177359113313</c:v>
                </c:pt>
                <c:pt idx="667">
                  <c:v>-2.03320811951038</c:v>
                </c:pt>
                <c:pt idx="668">
                  <c:v>-2.74558083350728</c:v>
                </c:pt>
                <c:pt idx="669">
                  <c:v>-2.60273822818026</c:v>
                </c:pt>
                <c:pt idx="670">
                  <c:v>-2.69720401065252</c:v>
                </c:pt>
                <c:pt idx="671">
                  <c:v>-3.16332226777788</c:v>
                </c:pt>
                <c:pt idx="672">
                  <c:v>-3.67104529731438</c:v>
                </c:pt>
                <c:pt idx="673">
                  <c:v>-3.84234016621253</c:v>
                </c:pt>
                <c:pt idx="674">
                  <c:v>-4.01112982302843</c:v>
                </c:pt>
                <c:pt idx="675">
                  <c:v>-3.97042220650223</c:v>
                </c:pt>
                <c:pt idx="676">
                  <c:v>-4.38025951274508</c:v>
                </c:pt>
                <c:pt idx="677">
                  <c:v>-4.08540672393374</c:v>
                </c:pt>
                <c:pt idx="678">
                  <c:v>-4.87433928565769</c:v>
                </c:pt>
                <c:pt idx="679">
                  <c:v>-5.07735169717331</c:v>
                </c:pt>
                <c:pt idx="680">
                  <c:v>-4.70476120754483</c:v>
                </c:pt>
                <c:pt idx="681">
                  <c:v>-5.23629449838393</c:v>
                </c:pt>
                <c:pt idx="682">
                  <c:v>-5.2103576827714</c:v>
                </c:pt>
                <c:pt idx="683">
                  <c:v>-6.0094292661502</c:v>
                </c:pt>
                <c:pt idx="684">
                  <c:v>-5.85243737704838</c:v>
                </c:pt>
                <c:pt idx="685">
                  <c:v>-6.39893837192782</c:v>
                </c:pt>
                <c:pt idx="686">
                  <c:v>-5.97496291068355</c:v>
                </c:pt>
                <c:pt idx="687">
                  <c:v>-6.09581891573245</c:v>
                </c:pt>
                <c:pt idx="688">
                  <c:v>-6.03819058495623</c:v>
                </c:pt>
                <c:pt idx="689">
                  <c:v>-6.4511966814878</c:v>
                </c:pt>
                <c:pt idx="690">
                  <c:v>-6.57170227696537</c:v>
                </c:pt>
                <c:pt idx="691">
                  <c:v>-6.55498875468997</c:v>
                </c:pt>
                <c:pt idx="692">
                  <c:v>-7.08403884079646</c:v>
                </c:pt>
                <c:pt idx="693">
                  <c:v>-7.23297066965844</c:v>
                </c:pt>
                <c:pt idx="694">
                  <c:v>-7.02109320187897</c:v>
                </c:pt>
                <c:pt idx="695">
                  <c:v>-7.134377215427</c:v>
                </c:pt>
                <c:pt idx="696">
                  <c:v>-7.89681533661845</c:v>
                </c:pt>
                <c:pt idx="697">
                  <c:v>-8.18580718458832</c:v>
                </c:pt>
                <c:pt idx="698">
                  <c:v>-8.27497953874379</c:v>
                </c:pt>
                <c:pt idx="699">
                  <c:v>-8.3052225268455</c:v>
                </c:pt>
                <c:pt idx="700">
                  <c:v>-8.38911799800071</c:v>
                </c:pt>
                <c:pt idx="701">
                  <c:v>-8.043052302946171</c:v>
                </c:pt>
                <c:pt idx="702">
                  <c:v>-8.74369183606971</c:v>
                </c:pt>
                <c:pt idx="703">
                  <c:v>-8.40110343956423</c:v>
                </c:pt>
                <c:pt idx="704">
                  <c:v>-8.29111059705275</c:v>
                </c:pt>
                <c:pt idx="705">
                  <c:v>-8.94674258071109</c:v>
                </c:pt>
                <c:pt idx="706">
                  <c:v>-8.91327907306549</c:v>
                </c:pt>
                <c:pt idx="707">
                  <c:v>-8.9438810863983</c:v>
                </c:pt>
                <c:pt idx="708">
                  <c:v>-9.13960655201819</c:v>
                </c:pt>
                <c:pt idx="709">
                  <c:v>-9.06381681936942</c:v>
                </c:pt>
                <c:pt idx="710">
                  <c:v>-8.65730960530748</c:v>
                </c:pt>
                <c:pt idx="711">
                  <c:v>-9.22539842549914</c:v>
                </c:pt>
                <c:pt idx="712">
                  <c:v>-8.81171474149069</c:v>
                </c:pt>
                <c:pt idx="713">
                  <c:v>-9.09255543019201</c:v>
                </c:pt>
                <c:pt idx="714">
                  <c:v>-9.144280609012659</c:v>
                </c:pt>
                <c:pt idx="715">
                  <c:v>-9.01761549114552</c:v>
                </c:pt>
                <c:pt idx="716">
                  <c:v>-9.019558173890781</c:v>
                </c:pt>
                <c:pt idx="717">
                  <c:v>-8.9328725709619</c:v>
                </c:pt>
                <c:pt idx="718">
                  <c:v>-9.731693647163871</c:v>
                </c:pt>
                <c:pt idx="719">
                  <c:v>-9.107518854390189</c:v>
                </c:pt>
                <c:pt idx="720">
                  <c:v>-9.73950149941008</c:v>
                </c:pt>
                <c:pt idx="721">
                  <c:v>-9.92283593430371</c:v>
                </c:pt>
                <c:pt idx="722">
                  <c:v>-9.84288802344607</c:v>
                </c:pt>
                <c:pt idx="723">
                  <c:v>-9.85056841310196</c:v>
                </c:pt>
                <c:pt idx="724">
                  <c:v>-9.86558185047121</c:v>
                </c:pt>
                <c:pt idx="725">
                  <c:v>-9.063778713892569</c:v>
                </c:pt>
                <c:pt idx="726">
                  <c:v>-9.7265096096944</c:v>
                </c:pt>
                <c:pt idx="727">
                  <c:v>-9.05331682020803</c:v>
                </c:pt>
                <c:pt idx="728">
                  <c:v>-9.34965834879389</c:v>
                </c:pt>
                <c:pt idx="729">
                  <c:v>-9.10264959222748</c:v>
                </c:pt>
                <c:pt idx="730">
                  <c:v>-9.59104126860581</c:v>
                </c:pt>
              </c:numCache>
            </c:numRef>
          </c:val>
          <c:smooth val="0"/>
        </c:ser>
        <c:ser>
          <c:idx val="2"/>
          <c:order val="2"/>
          <c:tx>
            <c:v>control downscaled</c:v>
          </c:tx>
          <c:spPr>
            <a:ln>
              <a:noFill/>
            </a:ln>
          </c:spPr>
          <c:marker>
            <c:symbol val="x"/>
            <c:size val="2"/>
            <c:spPr>
              <a:noFill/>
              <a:ln>
                <a:solidFill>
                  <a:schemeClr val="tx1"/>
                </a:solidFill>
              </a:ln>
            </c:spPr>
          </c:marker>
          <c:val>
            <c:numRef>
              <c:f>projection_phase!$H$5:$H$1048576</c:f>
              <c:numCache>
                <c:formatCode>0.00</c:formatCode>
                <c:ptCount val="1048572"/>
                <c:pt idx="0">
                  <c:v>-14.74405255006254</c:v>
                </c:pt>
                <c:pt idx="1">
                  <c:v>-14.1049698479798</c:v>
                </c:pt>
                <c:pt idx="2">
                  <c:v>-14.46990122597489</c:v>
                </c:pt>
                <c:pt idx="3">
                  <c:v>-14.30554384557758</c:v>
                </c:pt>
                <c:pt idx="4">
                  <c:v>-14.1299742105513</c:v>
                </c:pt>
                <c:pt idx="5">
                  <c:v>-14.19988576656435</c:v>
                </c:pt>
                <c:pt idx="6">
                  <c:v>-14.4635391840082</c:v>
                </c:pt>
                <c:pt idx="7">
                  <c:v>-14.09293584010986</c:v>
                </c:pt>
                <c:pt idx="8">
                  <c:v>-14.40009006384694</c:v>
                </c:pt>
                <c:pt idx="9">
                  <c:v>-13.53446642627265</c:v>
                </c:pt>
                <c:pt idx="10">
                  <c:v>-13.53176403034303</c:v>
                </c:pt>
                <c:pt idx="11">
                  <c:v>-14.0483442724946</c:v>
                </c:pt>
                <c:pt idx="12">
                  <c:v>-13.66993348349814</c:v>
                </c:pt>
                <c:pt idx="13">
                  <c:v>-13.39829997514894</c:v>
                </c:pt>
                <c:pt idx="14">
                  <c:v>-14.20179643759093</c:v>
                </c:pt>
                <c:pt idx="15">
                  <c:v>-13.45767893092624</c:v>
                </c:pt>
                <c:pt idx="16">
                  <c:v>-13.24993771087352</c:v>
                </c:pt>
                <c:pt idx="17">
                  <c:v>-13.16373412044327</c:v>
                </c:pt>
                <c:pt idx="18">
                  <c:v>-13.63621307660371</c:v>
                </c:pt>
                <c:pt idx="19">
                  <c:v>-13.42300833190161</c:v>
                </c:pt>
                <c:pt idx="20">
                  <c:v>-13.58734698480751</c:v>
                </c:pt>
                <c:pt idx="21">
                  <c:v>-13.26379087954927</c:v>
                </c:pt>
                <c:pt idx="22">
                  <c:v>-13.38308649888155</c:v>
                </c:pt>
                <c:pt idx="23">
                  <c:v>-12.8150156982138</c:v>
                </c:pt>
                <c:pt idx="24">
                  <c:v>-12.60799189077198</c:v>
                </c:pt>
                <c:pt idx="25">
                  <c:v>-12.47208500233478</c:v>
                </c:pt>
                <c:pt idx="26">
                  <c:v>-12.5693915173631</c:v>
                </c:pt>
                <c:pt idx="27">
                  <c:v>-12.47282232404995</c:v>
                </c:pt>
                <c:pt idx="28">
                  <c:v>-11.98697136854548</c:v>
                </c:pt>
                <c:pt idx="29">
                  <c:v>-11.90170203099396</c:v>
                </c:pt>
                <c:pt idx="30">
                  <c:v>-12.06237542905716</c:v>
                </c:pt>
                <c:pt idx="31">
                  <c:v>-11.46295202808065</c:v>
                </c:pt>
                <c:pt idx="32">
                  <c:v>-12.22754776158271</c:v>
                </c:pt>
                <c:pt idx="33">
                  <c:v>-11.11761564846499</c:v>
                </c:pt>
                <c:pt idx="34">
                  <c:v>-11.711648713503</c:v>
                </c:pt>
                <c:pt idx="35">
                  <c:v>-11.5868010845533</c:v>
                </c:pt>
                <c:pt idx="36">
                  <c:v>-10.64344969484288</c:v>
                </c:pt>
                <c:pt idx="37">
                  <c:v>-10.94929914086553</c:v>
                </c:pt>
                <c:pt idx="38">
                  <c:v>-10.96955690881888</c:v>
                </c:pt>
                <c:pt idx="39">
                  <c:v>-10.91050281742111</c:v>
                </c:pt>
                <c:pt idx="40">
                  <c:v>-9.992117911493881</c:v>
                </c:pt>
                <c:pt idx="41">
                  <c:v>-10.05311105484183</c:v>
                </c:pt>
                <c:pt idx="42">
                  <c:v>-9.798676914315468</c:v>
                </c:pt>
                <c:pt idx="43">
                  <c:v>-9.352974546546747</c:v>
                </c:pt>
                <c:pt idx="44">
                  <c:v>-9.446762893192914</c:v>
                </c:pt>
                <c:pt idx="45">
                  <c:v>-9.080625884352736</c:v>
                </c:pt>
                <c:pt idx="46">
                  <c:v>-9.511142066976798</c:v>
                </c:pt>
                <c:pt idx="47">
                  <c:v>-8.609194159366934</c:v>
                </c:pt>
                <c:pt idx="48">
                  <c:v>-8.28221709399409</c:v>
                </c:pt>
                <c:pt idx="49">
                  <c:v>-8.85556269587333</c:v>
                </c:pt>
                <c:pt idx="50">
                  <c:v>-8.88064054089747</c:v>
                </c:pt>
                <c:pt idx="51">
                  <c:v>-8.00478413731831</c:v>
                </c:pt>
                <c:pt idx="52">
                  <c:v>-8.287690315947244</c:v>
                </c:pt>
                <c:pt idx="53">
                  <c:v>-7.555166214162567</c:v>
                </c:pt>
                <c:pt idx="54">
                  <c:v>-7.656961847766315</c:v>
                </c:pt>
                <c:pt idx="55">
                  <c:v>-7.151493192769053</c:v>
                </c:pt>
                <c:pt idx="56">
                  <c:v>-7.443185846380498</c:v>
                </c:pt>
                <c:pt idx="57">
                  <c:v>-6.772844436411994</c:v>
                </c:pt>
                <c:pt idx="58">
                  <c:v>-6.509725439781403</c:v>
                </c:pt>
                <c:pt idx="59">
                  <c:v>-6.848173942214898</c:v>
                </c:pt>
                <c:pt idx="60">
                  <c:v>-6.23072291611936</c:v>
                </c:pt>
                <c:pt idx="61">
                  <c:v>-5.717185112070583</c:v>
                </c:pt>
                <c:pt idx="62">
                  <c:v>-6.101688665086684</c:v>
                </c:pt>
                <c:pt idx="63">
                  <c:v>-5.70194215979342</c:v>
                </c:pt>
                <c:pt idx="64">
                  <c:v>-5.171047843884997</c:v>
                </c:pt>
                <c:pt idx="65">
                  <c:v>-5.386440982463781</c:v>
                </c:pt>
                <c:pt idx="66">
                  <c:v>-4.196528437193859</c:v>
                </c:pt>
                <c:pt idx="67">
                  <c:v>-4.207882958798505</c:v>
                </c:pt>
                <c:pt idx="68">
                  <c:v>-4.410585775929794</c:v>
                </c:pt>
                <c:pt idx="69">
                  <c:v>-3.901192923691489</c:v>
                </c:pt>
                <c:pt idx="70">
                  <c:v>-3.219180975770251</c:v>
                </c:pt>
                <c:pt idx="71">
                  <c:v>-3.347148661622925</c:v>
                </c:pt>
                <c:pt idx="72">
                  <c:v>-2.890860329630387</c:v>
                </c:pt>
                <c:pt idx="73">
                  <c:v>-2.52191051371579</c:v>
                </c:pt>
                <c:pt idx="74">
                  <c:v>-2.218954438006526</c:v>
                </c:pt>
                <c:pt idx="75">
                  <c:v>-2.7923931777766</c:v>
                </c:pt>
                <c:pt idx="76">
                  <c:v>-2.443682691223361</c:v>
                </c:pt>
                <c:pt idx="77">
                  <c:v>-2.111319092615245</c:v>
                </c:pt>
                <c:pt idx="78">
                  <c:v>-2.018835565893748</c:v>
                </c:pt>
                <c:pt idx="79">
                  <c:v>-1.851281324578792</c:v>
                </c:pt>
                <c:pt idx="80">
                  <c:v>-1.301502006174303</c:v>
                </c:pt>
                <c:pt idx="81">
                  <c:v>-1.073938900226615</c:v>
                </c:pt>
                <c:pt idx="82">
                  <c:v>-0.487362571773347</c:v>
                </c:pt>
                <c:pt idx="83">
                  <c:v>-0.429743061819491</c:v>
                </c:pt>
                <c:pt idx="84">
                  <c:v>-0.580329287170763</c:v>
                </c:pt>
                <c:pt idx="85">
                  <c:v>-0.207828331941298</c:v>
                </c:pt>
                <c:pt idx="86">
                  <c:v>-0.191271740378647</c:v>
                </c:pt>
                <c:pt idx="87">
                  <c:v>0.939887416671628</c:v>
                </c:pt>
                <c:pt idx="88">
                  <c:v>0.437094364407064</c:v>
                </c:pt>
                <c:pt idx="89">
                  <c:v>1.471637443313546</c:v>
                </c:pt>
                <c:pt idx="90">
                  <c:v>1.868929707757686</c:v>
                </c:pt>
                <c:pt idx="91">
                  <c:v>2.101899563917872</c:v>
                </c:pt>
                <c:pt idx="92">
                  <c:v>1.921384206167204</c:v>
                </c:pt>
                <c:pt idx="93">
                  <c:v>2.377313044173979</c:v>
                </c:pt>
                <c:pt idx="94">
                  <c:v>2.486241535131193</c:v>
                </c:pt>
                <c:pt idx="95">
                  <c:v>2.389386471679154</c:v>
                </c:pt>
                <c:pt idx="96">
                  <c:v>3.101677102277558</c:v>
                </c:pt>
                <c:pt idx="97">
                  <c:v>3.304019231549305</c:v>
                </c:pt>
                <c:pt idx="98">
                  <c:v>3.006286368044015</c:v>
                </c:pt>
                <c:pt idx="99">
                  <c:v>4.069533011038322</c:v>
                </c:pt>
                <c:pt idx="100">
                  <c:v>3.50058446350088</c:v>
                </c:pt>
                <c:pt idx="101">
                  <c:v>3.80037601648085</c:v>
                </c:pt>
                <c:pt idx="102">
                  <c:v>4.380830464791572</c:v>
                </c:pt>
                <c:pt idx="103">
                  <c:v>4.498666214972016</c:v>
                </c:pt>
                <c:pt idx="104">
                  <c:v>4.7535561417397</c:v>
                </c:pt>
                <c:pt idx="105">
                  <c:v>5.403950976333998</c:v>
                </c:pt>
                <c:pt idx="106">
                  <c:v>5.139152456110609</c:v>
                </c:pt>
                <c:pt idx="107">
                  <c:v>5.689684749429644</c:v>
                </c:pt>
                <c:pt idx="108">
                  <c:v>5.699008923527312</c:v>
                </c:pt>
                <c:pt idx="109">
                  <c:v>5.936372978022148</c:v>
                </c:pt>
                <c:pt idx="110">
                  <c:v>6.547933150751715</c:v>
                </c:pt>
                <c:pt idx="111">
                  <c:v>6.192391918519331</c:v>
                </c:pt>
                <c:pt idx="112">
                  <c:v>6.218711709433915</c:v>
                </c:pt>
                <c:pt idx="113">
                  <c:v>7.166932749913248</c:v>
                </c:pt>
                <c:pt idx="114">
                  <c:v>7.173497873649345</c:v>
                </c:pt>
                <c:pt idx="115">
                  <c:v>7.268409718570918</c:v>
                </c:pt>
                <c:pt idx="116">
                  <c:v>7.613156520952413</c:v>
                </c:pt>
                <c:pt idx="117">
                  <c:v>7.328637666408444</c:v>
                </c:pt>
                <c:pt idx="118">
                  <c:v>8.614241836981375</c:v>
                </c:pt>
                <c:pt idx="119">
                  <c:v>8.230779940233534</c:v>
                </c:pt>
                <c:pt idx="120">
                  <c:v>8.67459630972123</c:v>
                </c:pt>
                <c:pt idx="121">
                  <c:v>8.660696756529517</c:v>
                </c:pt>
                <c:pt idx="122">
                  <c:v>8.507969307343818</c:v>
                </c:pt>
                <c:pt idx="123">
                  <c:v>9.458412218197096</c:v>
                </c:pt>
                <c:pt idx="124">
                  <c:v>9.764810530021321</c:v>
                </c:pt>
                <c:pt idx="125">
                  <c:v>9.664752234796486</c:v>
                </c:pt>
                <c:pt idx="126">
                  <c:v>9.668148702398888</c:v>
                </c:pt>
                <c:pt idx="127">
                  <c:v>10.19145242530855</c:v>
                </c:pt>
                <c:pt idx="128">
                  <c:v>9.972923939629854</c:v>
                </c:pt>
                <c:pt idx="129">
                  <c:v>10.13554060799678</c:v>
                </c:pt>
                <c:pt idx="130">
                  <c:v>10.79743094496493</c:v>
                </c:pt>
                <c:pt idx="131">
                  <c:v>11.20710712049895</c:v>
                </c:pt>
                <c:pt idx="132">
                  <c:v>11.04543634023628</c:v>
                </c:pt>
                <c:pt idx="133">
                  <c:v>11.37235972534786</c:v>
                </c:pt>
                <c:pt idx="134">
                  <c:v>11.60790313074492</c:v>
                </c:pt>
                <c:pt idx="135">
                  <c:v>11.78949692777386</c:v>
                </c:pt>
                <c:pt idx="136">
                  <c:v>11.99499249179795</c:v>
                </c:pt>
                <c:pt idx="137">
                  <c:v>12.39782587330198</c:v>
                </c:pt>
                <c:pt idx="138">
                  <c:v>12.18936530747028</c:v>
                </c:pt>
                <c:pt idx="139">
                  <c:v>12.21011826526868</c:v>
                </c:pt>
                <c:pt idx="140">
                  <c:v>12.6051613381715</c:v>
                </c:pt>
                <c:pt idx="141">
                  <c:v>12.54911058903999</c:v>
                </c:pt>
                <c:pt idx="142">
                  <c:v>12.38850036746606</c:v>
                </c:pt>
                <c:pt idx="143">
                  <c:v>12.73647869129669</c:v>
                </c:pt>
                <c:pt idx="144">
                  <c:v>12.9001311086843</c:v>
                </c:pt>
                <c:pt idx="145">
                  <c:v>12.89294450743632</c:v>
                </c:pt>
                <c:pt idx="146">
                  <c:v>12.99286643763574</c:v>
                </c:pt>
                <c:pt idx="147">
                  <c:v>13.66314527336887</c:v>
                </c:pt>
                <c:pt idx="148">
                  <c:v>13.57783943264079</c:v>
                </c:pt>
                <c:pt idx="149">
                  <c:v>13.65629812849483</c:v>
                </c:pt>
                <c:pt idx="150">
                  <c:v>13.37710580399053</c:v>
                </c:pt>
                <c:pt idx="151">
                  <c:v>13.65770146892292</c:v>
                </c:pt>
                <c:pt idx="152">
                  <c:v>14.0825040614449</c:v>
                </c:pt>
                <c:pt idx="153">
                  <c:v>14.32157605162364</c:v>
                </c:pt>
                <c:pt idx="154">
                  <c:v>14.42350486630412</c:v>
                </c:pt>
                <c:pt idx="155">
                  <c:v>14.72560090238944</c:v>
                </c:pt>
                <c:pt idx="156">
                  <c:v>14.75383235148862</c:v>
                </c:pt>
                <c:pt idx="157">
                  <c:v>14.2317344301108</c:v>
                </c:pt>
                <c:pt idx="158">
                  <c:v>15.14080011362698</c:v>
                </c:pt>
                <c:pt idx="159">
                  <c:v>14.37769271593308</c:v>
                </c:pt>
                <c:pt idx="160">
                  <c:v>15.40912577959041</c:v>
                </c:pt>
                <c:pt idx="161">
                  <c:v>14.86382524240326</c:v>
                </c:pt>
                <c:pt idx="162">
                  <c:v>14.61793451820868</c:v>
                </c:pt>
                <c:pt idx="163">
                  <c:v>14.54722601392353</c:v>
                </c:pt>
                <c:pt idx="164">
                  <c:v>14.75574796774143</c:v>
                </c:pt>
                <c:pt idx="165">
                  <c:v>15.51219771606804</c:v>
                </c:pt>
                <c:pt idx="166">
                  <c:v>14.67780706950833</c:v>
                </c:pt>
                <c:pt idx="167">
                  <c:v>15.17733112907942</c:v>
                </c:pt>
                <c:pt idx="168">
                  <c:v>14.79053203558423</c:v>
                </c:pt>
                <c:pt idx="169">
                  <c:v>14.90663173912637</c:v>
                </c:pt>
                <c:pt idx="170">
                  <c:v>14.8066420352964</c:v>
                </c:pt>
                <c:pt idx="171">
                  <c:v>15.63461066570775</c:v>
                </c:pt>
                <c:pt idx="172">
                  <c:v>15.00296199508693</c:v>
                </c:pt>
                <c:pt idx="173">
                  <c:v>15.58529937625156</c:v>
                </c:pt>
                <c:pt idx="174">
                  <c:v>15.28348909606372</c:v>
                </c:pt>
                <c:pt idx="175">
                  <c:v>15.70122084088638</c:v>
                </c:pt>
                <c:pt idx="176">
                  <c:v>15.53366157568473</c:v>
                </c:pt>
                <c:pt idx="177">
                  <c:v>15.44012785417102</c:v>
                </c:pt>
                <c:pt idx="178">
                  <c:v>15.90247976172208</c:v>
                </c:pt>
                <c:pt idx="179">
                  <c:v>15.88875863375908</c:v>
                </c:pt>
                <c:pt idx="180">
                  <c:v>16.00260252676478</c:v>
                </c:pt>
                <c:pt idx="181">
                  <c:v>14.93261374838785</c:v>
                </c:pt>
                <c:pt idx="182">
                  <c:v>15.66616868686253</c:v>
                </c:pt>
                <c:pt idx="183">
                  <c:v>14.87733278915845</c:v>
                </c:pt>
                <c:pt idx="184">
                  <c:v>15.08514761248113</c:v>
                </c:pt>
                <c:pt idx="185">
                  <c:v>15.00500096831839</c:v>
                </c:pt>
                <c:pt idx="186">
                  <c:v>15.3940260785573</c:v>
                </c:pt>
                <c:pt idx="187">
                  <c:v>15.15367356586554</c:v>
                </c:pt>
                <c:pt idx="188">
                  <c:v>15.27716607917298</c:v>
                </c:pt>
                <c:pt idx="189">
                  <c:v>14.95642641415443</c:v>
                </c:pt>
                <c:pt idx="190">
                  <c:v>15.17322178473901</c:v>
                </c:pt>
                <c:pt idx="191">
                  <c:v>15.13403812007179</c:v>
                </c:pt>
                <c:pt idx="192">
                  <c:v>15.37733286478386</c:v>
                </c:pt>
                <c:pt idx="193">
                  <c:v>15.45147612173606</c:v>
                </c:pt>
                <c:pt idx="194">
                  <c:v>14.65422149963112</c:v>
                </c:pt>
                <c:pt idx="195">
                  <c:v>15.37931900026751</c:v>
                </c:pt>
                <c:pt idx="196">
                  <c:v>15.10032036359069</c:v>
                </c:pt>
                <c:pt idx="197">
                  <c:v>15.11083031032634</c:v>
                </c:pt>
                <c:pt idx="198">
                  <c:v>14.3561827904034</c:v>
                </c:pt>
                <c:pt idx="199">
                  <c:v>14.23342576819868</c:v>
                </c:pt>
                <c:pt idx="200">
                  <c:v>14.54717131572798</c:v>
                </c:pt>
                <c:pt idx="201">
                  <c:v>14.54223158053549</c:v>
                </c:pt>
                <c:pt idx="202">
                  <c:v>13.97743677759744</c:v>
                </c:pt>
                <c:pt idx="203">
                  <c:v>13.81139758062946</c:v>
                </c:pt>
                <c:pt idx="204">
                  <c:v>14.25657572934962</c:v>
                </c:pt>
                <c:pt idx="205">
                  <c:v>14.31384050756481</c:v>
                </c:pt>
                <c:pt idx="206">
                  <c:v>14.24529109574488</c:v>
                </c:pt>
                <c:pt idx="207">
                  <c:v>13.22071391015008</c:v>
                </c:pt>
                <c:pt idx="208">
                  <c:v>13.88572495998467</c:v>
                </c:pt>
                <c:pt idx="209">
                  <c:v>13.94472065446668</c:v>
                </c:pt>
                <c:pt idx="210">
                  <c:v>13.17594430032976</c:v>
                </c:pt>
                <c:pt idx="211">
                  <c:v>12.71393179090955</c:v>
                </c:pt>
                <c:pt idx="212">
                  <c:v>12.73156502253475</c:v>
                </c:pt>
                <c:pt idx="213">
                  <c:v>12.95520622886367</c:v>
                </c:pt>
                <c:pt idx="214">
                  <c:v>12.34189771565342</c:v>
                </c:pt>
                <c:pt idx="215">
                  <c:v>12.58103627962857</c:v>
                </c:pt>
                <c:pt idx="216">
                  <c:v>12.5422285978453</c:v>
                </c:pt>
                <c:pt idx="217">
                  <c:v>12.70647355877063</c:v>
                </c:pt>
                <c:pt idx="218">
                  <c:v>11.9235422877111</c:v>
                </c:pt>
                <c:pt idx="219">
                  <c:v>11.53585363870226</c:v>
                </c:pt>
                <c:pt idx="220">
                  <c:v>12.03233891907362</c:v>
                </c:pt>
                <c:pt idx="221">
                  <c:v>11.15067760912308</c:v>
                </c:pt>
                <c:pt idx="222">
                  <c:v>12.02185195677825</c:v>
                </c:pt>
                <c:pt idx="223">
                  <c:v>10.9080299722131</c:v>
                </c:pt>
                <c:pt idx="224">
                  <c:v>11.12569505744521</c:v>
                </c:pt>
                <c:pt idx="225">
                  <c:v>11.1426852236935</c:v>
                </c:pt>
                <c:pt idx="226">
                  <c:v>10.94612779486186</c:v>
                </c:pt>
                <c:pt idx="227">
                  <c:v>10.23379975714501</c:v>
                </c:pt>
                <c:pt idx="228">
                  <c:v>10.31145614194248</c:v>
                </c:pt>
                <c:pt idx="229">
                  <c:v>10.2521501602741</c:v>
                </c:pt>
                <c:pt idx="230">
                  <c:v>10.15875930556151</c:v>
                </c:pt>
                <c:pt idx="231">
                  <c:v>9.721405892279735</c:v>
                </c:pt>
                <c:pt idx="232">
                  <c:v>9.89336922794516</c:v>
                </c:pt>
                <c:pt idx="233">
                  <c:v>9.90311551490061</c:v>
                </c:pt>
                <c:pt idx="234">
                  <c:v>8.733323893726416</c:v>
                </c:pt>
                <c:pt idx="235">
                  <c:v>9.203862978104062</c:v>
                </c:pt>
                <c:pt idx="236">
                  <c:v>8.602464419425535</c:v>
                </c:pt>
                <c:pt idx="237">
                  <c:v>8.50453062996346</c:v>
                </c:pt>
                <c:pt idx="238">
                  <c:v>7.987080207382534</c:v>
                </c:pt>
                <c:pt idx="239">
                  <c:v>7.405950820471783</c:v>
                </c:pt>
                <c:pt idx="240">
                  <c:v>7.389143441804963</c:v>
                </c:pt>
                <c:pt idx="241">
                  <c:v>7.961527601207182</c:v>
                </c:pt>
                <c:pt idx="242">
                  <c:v>7.01882726537164</c:v>
                </c:pt>
                <c:pt idx="243">
                  <c:v>6.615142499387292</c:v>
                </c:pt>
                <c:pt idx="244">
                  <c:v>6.826104182355345</c:v>
                </c:pt>
                <c:pt idx="245">
                  <c:v>6.634112161221653</c:v>
                </c:pt>
                <c:pt idx="246">
                  <c:v>5.862031981580503</c:v>
                </c:pt>
                <c:pt idx="247">
                  <c:v>6.434589128649659</c:v>
                </c:pt>
                <c:pt idx="248">
                  <c:v>6.117597581289427</c:v>
                </c:pt>
                <c:pt idx="249">
                  <c:v>5.603514850443533</c:v>
                </c:pt>
                <c:pt idx="250">
                  <c:v>5.678072744269045</c:v>
                </c:pt>
                <c:pt idx="251">
                  <c:v>5.097221777620737</c:v>
                </c:pt>
                <c:pt idx="252">
                  <c:v>5.464663394393726</c:v>
                </c:pt>
                <c:pt idx="253">
                  <c:v>4.686834380077631</c:v>
                </c:pt>
                <c:pt idx="254">
                  <c:v>4.120573426870976</c:v>
                </c:pt>
                <c:pt idx="255">
                  <c:v>4.639290146552808</c:v>
                </c:pt>
                <c:pt idx="256">
                  <c:v>3.809077769570965</c:v>
                </c:pt>
                <c:pt idx="257">
                  <c:v>3.69030109078536</c:v>
                </c:pt>
                <c:pt idx="258">
                  <c:v>3.784422084989403</c:v>
                </c:pt>
                <c:pt idx="259">
                  <c:v>2.774832530413009</c:v>
                </c:pt>
                <c:pt idx="260">
                  <c:v>2.563145407992316</c:v>
                </c:pt>
                <c:pt idx="261">
                  <c:v>2.740549816267328</c:v>
                </c:pt>
                <c:pt idx="262">
                  <c:v>2.469586392344587</c:v>
                </c:pt>
                <c:pt idx="263">
                  <c:v>2.441016502463089</c:v>
                </c:pt>
                <c:pt idx="264">
                  <c:v>1.831631900590994</c:v>
                </c:pt>
                <c:pt idx="265">
                  <c:v>1.395668805580378</c:v>
                </c:pt>
                <c:pt idx="266">
                  <c:v>1.227419408715387</c:v>
                </c:pt>
                <c:pt idx="267">
                  <c:v>1.671996287455696</c:v>
                </c:pt>
                <c:pt idx="268">
                  <c:v>0.82034346031802</c:v>
                </c:pt>
                <c:pt idx="269">
                  <c:v>0.593256972692511</c:v>
                </c:pt>
                <c:pt idx="270">
                  <c:v>0.604471798950327</c:v>
                </c:pt>
                <c:pt idx="271">
                  <c:v>0.450055878822673</c:v>
                </c:pt>
                <c:pt idx="272">
                  <c:v>-0.0840413787740834</c:v>
                </c:pt>
                <c:pt idx="273">
                  <c:v>-0.690813928831485</c:v>
                </c:pt>
                <c:pt idx="274">
                  <c:v>-1.142319325137616</c:v>
                </c:pt>
                <c:pt idx="275">
                  <c:v>-0.949780434816229</c:v>
                </c:pt>
                <c:pt idx="276">
                  <c:v>-1.653608309149817</c:v>
                </c:pt>
                <c:pt idx="277">
                  <c:v>-1.640996997792374</c:v>
                </c:pt>
                <c:pt idx="278">
                  <c:v>-1.586150279253129</c:v>
                </c:pt>
                <c:pt idx="279">
                  <c:v>-1.75155018856092</c:v>
                </c:pt>
                <c:pt idx="280">
                  <c:v>-2.113377685641123</c:v>
                </c:pt>
                <c:pt idx="281">
                  <c:v>-1.82142082619245</c:v>
                </c:pt>
                <c:pt idx="282">
                  <c:v>-2.926459809165147</c:v>
                </c:pt>
                <c:pt idx="283">
                  <c:v>-2.643870442588719</c:v>
                </c:pt>
                <c:pt idx="284">
                  <c:v>-3.474708720872822</c:v>
                </c:pt>
                <c:pt idx="285">
                  <c:v>-3.425074314167186</c:v>
                </c:pt>
                <c:pt idx="286">
                  <c:v>-3.165051596017623</c:v>
                </c:pt>
                <c:pt idx="287">
                  <c:v>-4.005085275814481</c:v>
                </c:pt>
                <c:pt idx="288">
                  <c:v>-4.454956690391391</c:v>
                </c:pt>
                <c:pt idx="289">
                  <c:v>-4.258286737221939</c:v>
                </c:pt>
                <c:pt idx="290">
                  <c:v>-4.891420859772224</c:v>
                </c:pt>
                <c:pt idx="291">
                  <c:v>-5.535537973948929</c:v>
                </c:pt>
                <c:pt idx="292">
                  <c:v>-4.980515966572134</c:v>
                </c:pt>
                <c:pt idx="293">
                  <c:v>-5.63235016666264</c:v>
                </c:pt>
                <c:pt idx="294">
                  <c:v>-5.950226577399752</c:v>
                </c:pt>
                <c:pt idx="295">
                  <c:v>-6.305612175752506</c:v>
                </c:pt>
                <c:pt idx="296">
                  <c:v>-6.444891204795802</c:v>
                </c:pt>
                <c:pt idx="297">
                  <c:v>-6.640278066315955</c:v>
                </c:pt>
                <c:pt idx="298">
                  <c:v>-6.666389206395921</c:v>
                </c:pt>
                <c:pt idx="299">
                  <c:v>-6.386893440534916</c:v>
                </c:pt>
                <c:pt idx="300">
                  <c:v>-6.95368648584447</c:v>
                </c:pt>
                <c:pt idx="301">
                  <c:v>-7.525642729703656</c:v>
                </c:pt>
                <c:pt idx="302">
                  <c:v>-7.564609041261781</c:v>
                </c:pt>
                <c:pt idx="303">
                  <c:v>-7.543380576350947</c:v>
                </c:pt>
                <c:pt idx="304">
                  <c:v>-7.969523403615207</c:v>
                </c:pt>
                <c:pt idx="305">
                  <c:v>-8.05935993594504</c:v>
                </c:pt>
                <c:pt idx="306">
                  <c:v>-8.03313535739766</c:v>
                </c:pt>
                <c:pt idx="307">
                  <c:v>-8.658103600670337</c:v>
                </c:pt>
                <c:pt idx="308">
                  <c:v>-8.430920016169364</c:v>
                </c:pt>
                <c:pt idx="309">
                  <c:v>-9.315190767196847</c:v>
                </c:pt>
                <c:pt idx="310">
                  <c:v>-9.756667605269955</c:v>
                </c:pt>
                <c:pt idx="311">
                  <c:v>-9.603010550876167</c:v>
                </c:pt>
                <c:pt idx="312">
                  <c:v>-9.266874792848042</c:v>
                </c:pt>
                <c:pt idx="313">
                  <c:v>-9.971986757938555</c:v>
                </c:pt>
                <c:pt idx="314">
                  <c:v>-9.491618482613088</c:v>
                </c:pt>
                <c:pt idx="315">
                  <c:v>-10.06434502551729</c:v>
                </c:pt>
                <c:pt idx="316">
                  <c:v>-10.53351792724321</c:v>
                </c:pt>
                <c:pt idx="317">
                  <c:v>-10.0876925990889</c:v>
                </c:pt>
                <c:pt idx="318">
                  <c:v>-10.44528528992389</c:v>
                </c:pt>
                <c:pt idx="319">
                  <c:v>-10.53836711870426</c:v>
                </c:pt>
                <c:pt idx="320">
                  <c:v>-11.1315669900546</c:v>
                </c:pt>
                <c:pt idx="321">
                  <c:v>-11.33632084912988</c:v>
                </c:pt>
                <c:pt idx="322">
                  <c:v>-10.963479152326</c:v>
                </c:pt>
                <c:pt idx="323">
                  <c:v>-11.15958258288932</c:v>
                </c:pt>
                <c:pt idx="324">
                  <c:v>-11.81997187400921</c:v>
                </c:pt>
                <c:pt idx="325">
                  <c:v>-11.20029557620733</c:v>
                </c:pt>
                <c:pt idx="326">
                  <c:v>-12.07969895616449</c:v>
                </c:pt>
                <c:pt idx="327">
                  <c:v>-11.75572608128829</c:v>
                </c:pt>
                <c:pt idx="328">
                  <c:v>-12.32997496352131</c:v>
                </c:pt>
                <c:pt idx="329">
                  <c:v>-12.4645142028825</c:v>
                </c:pt>
                <c:pt idx="330">
                  <c:v>-12.31847898664091</c:v>
                </c:pt>
                <c:pt idx="331">
                  <c:v>-12.61654850741642</c:v>
                </c:pt>
                <c:pt idx="332">
                  <c:v>-12.64355082536233</c:v>
                </c:pt>
                <c:pt idx="333">
                  <c:v>-13.1280449596092</c:v>
                </c:pt>
                <c:pt idx="334">
                  <c:v>-12.61277551555608</c:v>
                </c:pt>
                <c:pt idx="335">
                  <c:v>-12.89779776771377</c:v>
                </c:pt>
                <c:pt idx="336">
                  <c:v>-12.92573013282424</c:v>
                </c:pt>
                <c:pt idx="337">
                  <c:v>-12.87573866014377</c:v>
                </c:pt>
                <c:pt idx="338">
                  <c:v>-13.52927595699605</c:v>
                </c:pt>
                <c:pt idx="339">
                  <c:v>-13.02801407556685</c:v>
                </c:pt>
                <c:pt idx="340">
                  <c:v>-13.07852823363087</c:v>
                </c:pt>
                <c:pt idx="341">
                  <c:v>-13.86501374847793</c:v>
                </c:pt>
                <c:pt idx="342">
                  <c:v>-13.48367209733893</c:v>
                </c:pt>
                <c:pt idx="343">
                  <c:v>-14.05910996505519</c:v>
                </c:pt>
                <c:pt idx="344">
                  <c:v>-14.1922196257112</c:v>
                </c:pt>
                <c:pt idx="345">
                  <c:v>-14.2675666556741</c:v>
                </c:pt>
                <c:pt idx="346">
                  <c:v>-13.87055756983792</c:v>
                </c:pt>
                <c:pt idx="347">
                  <c:v>-14.11757683952225</c:v>
                </c:pt>
                <c:pt idx="348">
                  <c:v>-13.80326924200551</c:v>
                </c:pt>
                <c:pt idx="349">
                  <c:v>-14.33309243278555</c:v>
                </c:pt>
                <c:pt idx="350">
                  <c:v>-14.43078005155057</c:v>
                </c:pt>
                <c:pt idx="351">
                  <c:v>-14.29535547773268</c:v>
                </c:pt>
                <c:pt idx="352">
                  <c:v>-14.29322397800258</c:v>
                </c:pt>
                <c:pt idx="353">
                  <c:v>-14.15847590746706</c:v>
                </c:pt>
                <c:pt idx="354">
                  <c:v>-14.66913128132354</c:v>
                </c:pt>
                <c:pt idx="355">
                  <c:v>-14.78552630610445</c:v>
                </c:pt>
                <c:pt idx="356">
                  <c:v>-14.28067925695696</c:v>
                </c:pt>
                <c:pt idx="357">
                  <c:v>-14.83356613993882</c:v>
                </c:pt>
                <c:pt idx="358">
                  <c:v>-14.76329168111499</c:v>
                </c:pt>
                <c:pt idx="359">
                  <c:v>-14.27162535809667</c:v>
                </c:pt>
                <c:pt idx="360">
                  <c:v>-14.36114529065533</c:v>
                </c:pt>
                <c:pt idx="361">
                  <c:v>-14.34694124260894</c:v>
                </c:pt>
                <c:pt idx="362">
                  <c:v>-14.23052947532293</c:v>
                </c:pt>
                <c:pt idx="363">
                  <c:v>-14.23347040821306</c:v>
                </c:pt>
                <c:pt idx="364">
                  <c:v>-14.35569931786141</c:v>
                </c:pt>
                <c:pt idx="365">
                  <c:v>-14.53732849773208</c:v>
                </c:pt>
                <c:pt idx="366">
                  <c:v>-14.73691312198444</c:v>
                </c:pt>
                <c:pt idx="367">
                  <c:v>-14.09719184795391</c:v>
                </c:pt>
                <c:pt idx="368">
                  <c:v>-13.95291072588515</c:v>
                </c:pt>
                <c:pt idx="369">
                  <c:v>-13.94074633046038</c:v>
                </c:pt>
                <c:pt idx="370">
                  <c:v>-14.22041054326971</c:v>
                </c:pt>
                <c:pt idx="371">
                  <c:v>-14.52382526410509</c:v>
                </c:pt>
                <c:pt idx="372">
                  <c:v>-14.48527050917091</c:v>
                </c:pt>
                <c:pt idx="373">
                  <c:v>-14.35947021791085</c:v>
                </c:pt>
                <c:pt idx="374">
                  <c:v>-14.43262415721838</c:v>
                </c:pt>
                <c:pt idx="375">
                  <c:v>-13.80928100546129</c:v>
                </c:pt>
                <c:pt idx="376">
                  <c:v>-14.28482648982868</c:v>
                </c:pt>
                <c:pt idx="377">
                  <c:v>-13.74049459153504</c:v>
                </c:pt>
                <c:pt idx="378">
                  <c:v>-13.49604855915556</c:v>
                </c:pt>
                <c:pt idx="379">
                  <c:v>-13.59581987069121</c:v>
                </c:pt>
                <c:pt idx="380">
                  <c:v>-13.77705371258343</c:v>
                </c:pt>
                <c:pt idx="381">
                  <c:v>-13.26039773782506</c:v>
                </c:pt>
                <c:pt idx="382">
                  <c:v>-13.59950122264642</c:v>
                </c:pt>
                <c:pt idx="383">
                  <c:v>-13.507972031569</c:v>
                </c:pt>
                <c:pt idx="384">
                  <c:v>-12.9257636964525</c:v>
                </c:pt>
                <c:pt idx="385">
                  <c:v>-13.12721779547165</c:v>
                </c:pt>
                <c:pt idx="386">
                  <c:v>-13.3608769600764</c:v>
                </c:pt>
                <c:pt idx="387">
                  <c:v>-12.63732709981258</c:v>
                </c:pt>
                <c:pt idx="388">
                  <c:v>-13.14152496247514</c:v>
                </c:pt>
                <c:pt idx="389">
                  <c:v>-12.46968438398935</c:v>
                </c:pt>
                <c:pt idx="390">
                  <c:v>-12.8002713281451</c:v>
                </c:pt>
                <c:pt idx="391">
                  <c:v>-12.81282348462822</c:v>
                </c:pt>
                <c:pt idx="392">
                  <c:v>-12.68349084847307</c:v>
                </c:pt>
                <c:pt idx="393">
                  <c:v>-12.10414857867296</c:v>
                </c:pt>
                <c:pt idx="394">
                  <c:v>-11.96423469597743</c:v>
                </c:pt>
                <c:pt idx="395">
                  <c:v>-11.91560284126004</c:v>
                </c:pt>
                <c:pt idx="396">
                  <c:v>-11.74871564463858</c:v>
                </c:pt>
                <c:pt idx="397">
                  <c:v>-11.11790958787006</c:v>
                </c:pt>
                <c:pt idx="398">
                  <c:v>-11.73770995678924</c:v>
                </c:pt>
                <c:pt idx="399">
                  <c:v>-11.02029905780933</c:v>
                </c:pt>
                <c:pt idx="400">
                  <c:v>-11.16766698180933</c:v>
                </c:pt>
                <c:pt idx="401">
                  <c:v>-10.59216963896416</c:v>
                </c:pt>
                <c:pt idx="402">
                  <c:v>-11.34773093550268</c:v>
                </c:pt>
                <c:pt idx="403">
                  <c:v>-10.39155262081526</c:v>
                </c:pt>
                <c:pt idx="404">
                  <c:v>-10.53411512173733</c:v>
                </c:pt>
                <c:pt idx="405">
                  <c:v>-10.55390806163377</c:v>
                </c:pt>
                <c:pt idx="406">
                  <c:v>-10.18951074990368</c:v>
                </c:pt>
                <c:pt idx="407">
                  <c:v>-10.33027855869354</c:v>
                </c:pt>
                <c:pt idx="408">
                  <c:v>-10.24395997645439</c:v>
                </c:pt>
                <c:pt idx="409">
                  <c:v>-9.473663420511832</c:v>
                </c:pt>
                <c:pt idx="410">
                  <c:v>-9.267512800493465</c:v>
                </c:pt>
                <c:pt idx="411">
                  <c:v>-8.99319737729578</c:v>
                </c:pt>
                <c:pt idx="412">
                  <c:v>-9.228470949445485</c:v>
                </c:pt>
                <c:pt idx="413">
                  <c:v>-9.159466074954472</c:v>
                </c:pt>
                <c:pt idx="414">
                  <c:v>-8.797735027988496</c:v>
                </c:pt>
                <c:pt idx="415">
                  <c:v>-8.533714948474527</c:v>
                </c:pt>
                <c:pt idx="416">
                  <c:v>-7.90963828456927</c:v>
                </c:pt>
                <c:pt idx="417">
                  <c:v>-7.851547519975328</c:v>
                </c:pt>
                <c:pt idx="418">
                  <c:v>-8.036415750968924</c:v>
                </c:pt>
                <c:pt idx="419">
                  <c:v>-7.447402846246621</c:v>
                </c:pt>
                <c:pt idx="420">
                  <c:v>-7.022162426985685</c:v>
                </c:pt>
                <c:pt idx="421">
                  <c:v>-6.665464252281456</c:v>
                </c:pt>
                <c:pt idx="422">
                  <c:v>-6.48190535189979</c:v>
                </c:pt>
                <c:pt idx="423">
                  <c:v>-6.53474624511211</c:v>
                </c:pt>
                <c:pt idx="424">
                  <c:v>-6.783675374619401</c:v>
                </c:pt>
                <c:pt idx="425">
                  <c:v>-6.482014382745674</c:v>
                </c:pt>
                <c:pt idx="426">
                  <c:v>-5.727152820001065</c:v>
                </c:pt>
                <c:pt idx="427">
                  <c:v>-5.857534077164384</c:v>
                </c:pt>
                <c:pt idx="428">
                  <c:v>-5.573103892578054</c:v>
                </c:pt>
                <c:pt idx="429">
                  <c:v>-4.96679492258461</c:v>
                </c:pt>
                <c:pt idx="430">
                  <c:v>-5.466888173315364</c:v>
                </c:pt>
                <c:pt idx="431">
                  <c:v>-4.563142969419425</c:v>
                </c:pt>
                <c:pt idx="432">
                  <c:v>-4.6956292092321</c:v>
                </c:pt>
                <c:pt idx="433">
                  <c:v>-4.661445393163567</c:v>
                </c:pt>
                <c:pt idx="434">
                  <c:v>-3.713313423569763</c:v>
                </c:pt>
                <c:pt idx="435">
                  <c:v>-4.15500032016243</c:v>
                </c:pt>
                <c:pt idx="436">
                  <c:v>-3.6058886311524</c:v>
                </c:pt>
                <c:pt idx="437">
                  <c:v>-3.444963117843848</c:v>
                </c:pt>
                <c:pt idx="438">
                  <c:v>-3.11211440782799</c:v>
                </c:pt>
                <c:pt idx="439">
                  <c:v>-2.493278647995953</c:v>
                </c:pt>
                <c:pt idx="440">
                  <c:v>-1.930908102263891</c:v>
                </c:pt>
                <c:pt idx="441">
                  <c:v>-2.696336014078109</c:v>
                </c:pt>
                <c:pt idx="442">
                  <c:v>-1.710948998747618</c:v>
                </c:pt>
                <c:pt idx="443">
                  <c:v>-1.541984619001888</c:v>
                </c:pt>
                <c:pt idx="444">
                  <c:v>-1.254817780953722</c:v>
                </c:pt>
                <c:pt idx="445">
                  <c:v>-0.960069668379618</c:v>
                </c:pt>
                <c:pt idx="446">
                  <c:v>-1.487404091233426</c:v>
                </c:pt>
                <c:pt idx="447">
                  <c:v>-0.897984355363644</c:v>
                </c:pt>
                <c:pt idx="448">
                  <c:v>-0.359114564371899</c:v>
                </c:pt>
                <c:pt idx="449">
                  <c:v>-0.300939178571949</c:v>
                </c:pt>
                <c:pt idx="450">
                  <c:v>0.545272003391876</c:v>
                </c:pt>
                <c:pt idx="451">
                  <c:v>0.882702598804321</c:v>
                </c:pt>
                <c:pt idx="452">
                  <c:v>1.187742429269264</c:v>
                </c:pt>
                <c:pt idx="453">
                  <c:v>0.351719861719223</c:v>
                </c:pt>
                <c:pt idx="454">
                  <c:v>1.175872607937638</c:v>
                </c:pt>
                <c:pt idx="455">
                  <c:v>1.307265250206651</c:v>
                </c:pt>
                <c:pt idx="456">
                  <c:v>1.373240140582685</c:v>
                </c:pt>
                <c:pt idx="457">
                  <c:v>1.671229749076386</c:v>
                </c:pt>
                <c:pt idx="458">
                  <c:v>2.517280455171547</c:v>
                </c:pt>
                <c:pt idx="459">
                  <c:v>2.507775724213432</c:v>
                </c:pt>
                <c:pt idx="460">
                  <c:v>2.848849307488713</c:v>
                </c:pt>
                <c:pt idx="461">
                  <c:v>3.366952210168167</c:v>
                </c:pt>
                <c:pt idx="462">
                  <c:v>2.80496517496899</c:v>
                </c:pt>
                <c:pt idx="463">
                  <c:v>3.194053306708156</c:v>
                </c:pt>
                <c:pt idx="464">
                  <c:v>3.367097209452231</c:v>
                </c:pt>
                <c:pt idx="465">
                  <c:v>3.668016498014478</c:v>
                </c:pt>
                <c:pt idx="466">
                  <c:v>3.745768522953606</c:v>
                </c:pt>
                <c:pt idx="467">
                  <c:v>4.456847418742026</c:v>
                </c:pt>
                <c:pt idx="468">
                  <c:v>4.745554938188341</c:v>
                </c:pt>
                <c:pt idx="469">
                  <c:v>4.805746038778711</c:v>
                </c:pt>
                <c:pt idx="470">
                  <c:v>4.903186439766722</c:v>
                </c:pt>
                <c:pt idx="471">
                  <c:v>5.359452330975659</c:v>
                </c:pt>
                <c:pt idx="472">
                  <c:v>5.680665339577151</c:v>
                </c:pt>
                <c:pt idx="473">
                  <c:v>5.715420140673799</c:v>
                </c:pt>
                <c:pt idx="474">
                  <c:v>6.182990775927446</c:v>
                </c:pt>
                <c:pt idx="475">
                  <c:v>6.179571929898322</c:v>
                </c:pt>
                <c:pt idx="476">
                  <c:v>6.410819180141413</c:v>
                </c:pt>
                <c:pt idx="477">
                  <c:v>6.77684491606968</c:v>
                </c:pt>
                <c:pt idx="478">
                  <c:v>7.064617684177285</c:v>
                </c:pt>
                <c:pt idx="479">
                  <c:v>7.279489951422315</c:v>
                </c:pt>
                <c:pt idx="480">
                  <c:v>7.670792266837544</c:v>
                </c:pt>
                <c:pt idx="481">
                  <c:v>7.582901759783075</c:v>
                </c:pt>
                <c:pt idx="482">
                  <c:v>7.989190122044211</c:v>
                </c:pt>
                <c:pt idx="483">
                  <c:v>8.278179913317143</c:v>
                </c:pt>
                <c:pt idx="484">
                  <c:v>7.970268207121228</c:v>
                </c:pt>
                <c:pt idx="485">
                  <c:v>8.329018749599288</c:v>
                </c:pt>
                <c:pt idx="486">
                  <c:v>8.918424470170164</c:v>
                </c:pt>
                <c:pt idx="487">
                  <c:v>8.77920563412649</c:v>
                </c:pt>
                <c:pt idx="488">
                  <c:v>9.852214727755702</c:v>
                </c:pt>
                <c:pt idx="489">
                  <c:v>9.33512671013402</c:v>
                </c:pt>
                <c:pt idx="490">
                  <c:v>9.296548094875483</c:v>
                </c:pt>
                <c:pt idx="491">
                  <c:v>9.923932456558365</c:v>
                </c:pt>
                <c:pt idx="492">
                  <c:v>10.07437181692458</c:v>
                </c:pt>
                <c:pt idx="493">
                  <c:v>10.51641816539304</c:v>
                </c:pt>
                <c:pt idx="494">
                  <c:v>10.3973567906913</c:v>
                </c:pt>
                <c:pt idx="495">
                  <c:v>10.70586230322626</c:v>
                </c:pt>
                <c:pt idx="496">
                  <c:v>10.7478212472017</c:v>
                </c:pt>
                <c:pt idx="497">
                  <c:v>10.9713145922201</c:v>
                </c:pt>
                <c:pt idx="498">
                  <c:v>11.55048049268782</c:v>
                </c:pt>
                <c:pt idx="499">
                  <c:v>11.18626592682551</c:v>
                </c:pt>
                <c:pt idx="500">
                  <c:v>11.43770557418097</c:v>
                </c:pt>
                <c:pt idx="501">
                  <c:v>11.29766011560781</c:v>
                </c:pt>
                <c:pt idx="502">
                  <c:v>12.23352503310988</c:v>
                </c:pt>
                <c:pt idx="503">
                  <c:v>12.19854245842644</c:v>
                </c:pt>
                <c:pt idx="504">
                  <c:v>12.17767080816958</c:v>
                </c:pt>
                <c:pt idx="505">
                  <c:v>12.62288034868097</c:v>
                </c:pt>
                <c:pt idx="506">
                  <c:v>12.23075711199791</c:v>
                </c:pt>
                <c:pt idx="507">
                  <c:v>12.27006129870424</c:v>
                </c:pt>
                <c:pt idx="508">
                  <c:v>12.83853804545899</c:v>
                </c:pt>
                <c:pt idx="509">
                  <c:v>12.97213072383974</c:v>
                </c:pt>
                <c:pt idx="510">
                  <c:v>13.07644793159072</c:v>
                </c:pt>
                <c:pt idx="511">
                  <c:v>13.69982593902731</c:v>
                </c:pt>
                <c:pt idx="512">
                  <c:v>13.56420792364989</c:v>
                </c:pt>
                <c:pt idx="513">
                  <c:v>13.58051220911153</c:v>
                </c:pt>
                <c:pt idx="514">
                  <c:v>13.46417055750817</c:v>
                </c:pt>
                <c:pt idx="515">
                  <c:v>13.30601930664015</c:v>
                </c:pt>
                <c:pt idx="516">
                  <c:v>14.24357556304661</c:v>
                </c:pt>
                <c:pt idx="517">
                  <c:v>13.69892402466598</c:v>
                </c:pt>
                <c:pt idx="518">
                  <c:v>14.01354343324509</c:v>
                </c:pt>
                <c:pt idx="519">
                  <c:v>14.11721130586445</c:v>
                </c:pt>
                <c:pt idx="520">
                  <c:v>14.38680936393461</c:v>
                </c:pt>
                <c:pt idx="521">
                  <c:v>14.45396377764185</c:v>
                </c:pt>
                <c:pt idx="522">
                  <c:v>14.71641890146829</c:v>
                </c:pt>
                <c:pt idx="523">
                  <c:v>14.9124995760425</c:v>
                </c:pt>
                <c:pt idx="524">
                  <c:v>14.92146074005027</c:v>
                </c:pt>
                <c:pt idx="525">
                  <c:v>15.40793386126736</c:v>
                </c:pt>
                <c:pt idx="526">
                  <c:v>14.51782406925606</c:v>
                </c:pt>
                <c:pt idx="527">
                  <c:v>15.48327885048413</c:v>
                </c:pt>
                <c:pt idx="528">
                  <c:v>14.52393229610894</c:v>
                </c:pt>
                <c:pt idx="529">
                  <c:v>14.7113311822638</c:v>
                </c:pt>
                <c:pt idx="530">
                  <c:v>14.59137526850591</c:v>
                </c:pt>
                <c:pt idx="531">
                  <c:v>15.47744103191207</c:v>
                </c:pt>
                <c:pt idx="532">
                  <c:v>15.70083442197435</c:v>
                </c:pt>
                <c:pt idx="533">
                  <c:v>15.47708428986763</c:v>
                </c:pt>
                <c:pt idx="534">
                  <c:v>14.90192043061323</c:v>
                </c:pt>
                <c:pt idx="535">
                  <c:v>15.48363754977698</c:v>
                </c:pt>
                <c:pt idx="536">
                  <c:v>15.52093913926775</c:v>
                </c:pt>
                <c:pt idx="537">
                  <c:v>15.22550539939086</c:v>
                </c:pt>
                <c:pt idx="538">
                  <c:v>15.43036506357544</c:v>
                </c:pt>
                <c:pt idx="539">
                  <c:v>15.74960962587728</c:v>
                </c:pt>
                <c:pt idx="540">
                  <c:v>15.54937977345902</c:v>
                </c:pt>
                <c:pt idx="541">
                  <c:v>15.27824723707585</c:v>
                </c:pt>
                <c:pt idx="542">
                  <c:v>15.49254772628577</c:v>
                </c:pt>
                <c:pt idx="543">
                  <c:v>15.49963530621708</c:v>
                </c:pt>
                <c:pt idx="544">
                  <c:v>15.61360545593521</c:v>
                </c:pt>
                <c:pt idx="545">
                  <c:v>15.03676878193687</c:v>
                </c:pt>
                <c:pt idx="546">
                  <c:v>15.58842208549637</c:v>
                </c:pt>
                <c:pt idx="547">
                  <c:v>15.97137327704328</c:v>
                </c:pt>
                <c:pt idx="548">
                  <c:v>15.1317252391673</c:v>
                </c:pt>
                <c:pt idx="549">
                  <c:v>15.72833189869248</c:v>
                </c:pt>
                <c:pt idx="550">
                  <c:v>15.93857034470048</c:v>
                </c:pt>
                <c:pt idx="551">
                  <c:v>15.52775529157495</c:v>
                </c:pt>
                <c:pt idx="552">
                  <c:v>15.56671107581939</c:v>
                </c:pt>
                <c:pt idx="553">
                  <c:v>15.19501623686235</c:v>
                </c:pt>
                <c:pt idx="554">
                  <c:v>15.356763901604</c:v>
                </c:pt>
                <c:pt idx="555">
                  <c:v>14.66943966368594</c:v>
                </c:pt>
                <c:pt idx="556">
                  <c:v>15.06525029414064</c:v>
                </c:pt>
                <c:pt idx="557">
                  <c:v>14.84719374320508</c:v>
                </c:pt>
                <c:pt idx="558">
                  <c:v>14.71378209708402</c:v>
                </c:pt>
                <c:pt idx="559">
                  <c:v>15.42873621797843</c:v>
                </c:pt>
                <c:pt idx="560">
                  <c:v>14.73162094413347</c:v>
                </c:pt>
                <c:pt idx="561">
                  <c:v>15.22661104402689</c:v>
                </c:pt>
                <c:pt idx="562">
                  <c:v>15.02321570190313</c:v>
                </c:pt>
                <c:pt idx="563">
                  <c:v>14.41200808781466</c:v>
                </c:pt>
                <c:pt idx="564">
                  <c:v>14.2358332059158</c:v>
                </c:pt>
                <c:pt idx="565">
                  <c:v>14.14690926997553</c:v>
                </c:pt>
                <c:pt idx="566">
                  <c:v>14.48180072925734</c:v>
                </c:pt>
                <c:pt idx="567">
                  <c:v>14.28023045311419</c:v>
                </c:pt>
                <c:pt idx="568">
                  <c:v>14.54028257902405</c:v>
                </c:pt>
                <c:pt idx="569">
                  <c:v>14.08859686544064</c:v>
                </c:pt>
                <c:pt idx="570">
                  <c:v>13.60698558639141</c:v>
                </c:pt>
                <c:pt idx="571">
                  <c:v>13.95801471351261</c:v>
                </c:pt>
                <c:pt idx="572">
                  <c:v>14.2465262514536</c:v>
                </c:pt>
                <c:pt idx="573">
                  <c:v>13.78150391173566</c:v>
                </c:pt>
                <c:pt idx="574">
                  <c:v>13.31823266347553</c:v>
                </c:pt>
                <c:pt idx="575">
                  <c:v>12.92143044293793</c:v>
                </c:pt>
                <c:pt idx="576">
                  <c:v>13.55109577246507</c:v>
                </c:pt>
                <c:pt idx="577">
                  <c:v>13.51525713317519</c:v>
                </c:pt>
                <c:pt idx="578">
                  <c:v>12.72681434162348</c:v>
                </c:pt>
                <c:pt idx="579">
                  <c:v>12.3695983748397</c:v>
                </c:pt>
                <c:pt idx="580">
                  <c:v>12.33143934244012</c:v>
                </c:pt>
                <c:pt idx="581">
                  <c:v>12.5789709283962</c:v>
                </c:pt>
                <c:pt idx="582">
                  <c:v>12.06952958207108</c:v>
                </c:pt>
                <c:pt idx="583">
                  <c:v>12.01036768999297</c:v>
                </c:pt>
                <c:pt idx="584">
                  <c:v>12.01559453522437</c:v>
                </c:pt>
                <c:pt idx="585">
                  <c:v>11.64892555059255</c:v>
                </c:pt>
                <c:pt idx="586">
                  <c:v>11.29033884348966</c:v>
                </c:pt>
                <c:pt idx="587">
                  <c:v>11.26802061604026</c:v>
                </c:pt>
                <c:pt idx="588">
                  <c:v>10.89065560540833</c:v>
                </c:pt>
                <c:pt idx="589">
                  <c:v>10.34578346353595</c:v>
                </c:pt>
                <c:pt idx="590">
                  <c:v>10.96887377925849</c:v>
                </c:pt>
                <c:pt idx="591">
                  <c:v>10.17519162846152</c:v>
                </c:pt>
                <c:pt idx="592">
                  <c:v>10.64121763164585</c:v>
                </c:pt>
                <c:pt idx="593">
                  <c:v>10.11838794181165</c:v>
                </c:pt>
                <c:pt idx="594">
                  <c:v>10.02002557429948</c:v>
                </c:pt>
                <c:pt idx="595">
                  <c:v>10.09357001308185</c:v>
                </c:pt>
                <c:pt idx="596">
                  <c:v>10.0255464222526</c:v>
                </c:pt>
                <c:pt idx="597">
                  <c:v>9.287541373215527</c:v>
                </c:pt>
                <c:pt idx="598">
                  <c:v>8.908291118796541</c:v>
                </c:pt>
                <c:pt idx="599">
                  <c:v>8.71519991690603</c:v>
                </c:pt>
                <c:pt idx="600">
                  <c:v>9.032376782469041</c:v>
                </c:pt>
                <c:pt idx="601">
                  <c:v>9.030973765934508</c:v>
                </c:pt>
                <c:pt idx="602">
                  <c:v>8.436283244498923</c:v>
                </c:pt>
                <c:pt idx="603">
                  <c:v>7.849220561290553</c:v>
                </c:pt>
                <c:pt idx="604">
                  <c:v>8.213823921518932</c:v>
                </c:pt>
                <c:pt idx="605">
                  <c:v>8.183972782546167</c:v>
                </c:pt>
                <c:pt idx="606">
                  <c:v>6.992983327180589</c:v>
                </c:pt>
                <c:pt idx="607">
                  <c:v>7.56114183877967</c:v>
                </c:pt>
                <c:pt idx="608">
                  <c:v>6.583829980779074</c:v>
                </c:pt>
                <c:pt idx="609">
                  <c:v>6.908916530972872</c:v>
                </c:pt>
                <c:pt idx="610">
                  <c:v>6.681451576833503</c:v>
                </c:pt>
                <c:pt idx="611">
                  <c:v>6.370359670667164</c:v>
                </c:pt>
                <c:pt idx="612">
                  <c:v>6.014113442529806</c:v>
                </c:pt>
                <c:pt idx="613">
                  <c:v>6.235141969467247</c:v>
                </c:pt>
                <c:pt idx="614">
                  <c:v>5.322680098311706</c:v>
                </c:pt>
                <c:pt idx="615">
                  <c:v>5.540750160238815</c:v>
                </c:pt>
                <c:pt idx="616">
                  <c:v>5.396249928777585</c:v>
                </c:pt>
                <c:pt idx="617">
                  <c:v>5.25179594951104</c:v>
                </c:pt>
                <c:pt idx="618">
                  <c:v>4.612591674056786</c:v>
                </c:pt>
                <c:pt idx="619">
                  <c:v>3.882499104517208</c:v>
                </c:pt>
                <c:pt idx="620">
                  <c:v>3.682800560075838</c:v>
                </c:pt>
                <c:pt idx="621">
                  <c:v>4.279915660146601</c:v>
                </c:pt>
                <c:pt idx="622">
                  <c:v>4.198039716494607</c:v>
                </c:pt>
                <c:pt idx="623">
                  <c:v>3.358666966454199</c:v>
                </c:pt>
                <c:pt idx="624">
                  <c:v>3.584007727745946</c:v>
                </c:pt>
                <c:pt idx="625">
                  <c:v>2.659585985896479</c:v>
                </c:pt>
                <c:pt idx="626">
                  <c:v>2.488116800399898</c:v>
                </c:pt>
                <c:pt idx="627">
                  <c:v>2.484676983336687</c:v>
                </c:pt>
                <c:pt idx="628">
                  <c:v>2.423515497861195</c:v>
                </c:pt>
                <c:pt idx="629">
                  <c:v>2.278858068387272</c:v>
                </c:pt>
                <c:pt idx="630">
                  <c:v>1.956340626691714</c:v>
                </c:pt>
                <c:pt idx="631">
                  <c:v>1.377482831680979</c:v>
                </c:pt>
                <c:pt idx="632">
                  <c:v>0.971225086749591</c:v>
                </c:pt>
                <c:pt idx="633">
                  <c:v>0.628126610206684</c:v>
                </c:pt>
                <c:pt idx="634">
                  <c:v>0.166642045685054</c:v>
                </c:pt>
                <c:pt idx="635">
                  <c:v>0.680993084001319</c:v>
                </c:pt>
                <c:pt idx="636">
                  <c:v>-0.158951057889827</c:v>
                </c:pt>
                <c:pt idx="637">
                  <c:v>-0.694082442434751</c:v>
                </c:pt>
                <c:pt idx="638">
                  <c:v>-0.390914770269389</c:v>
                </c:pt>
                <c:pt idx="639">
                  <c:v>-1.150666915480004</c:v>
                </c:pt>
                <c:pt idx="640">
                  <c:v>-0.781915566466674</c:v>
                </c:pt>
                <c:pt idx="641">
                  <c:v>-1.302838492175064</c:v>
                </c:pt>
                <c:pt idx="642">
                  <c:v>-1.490311069059493</c:v>
                </c:pt>
                <c:pt idx="643">
                  <c:v>-1.83436828399353</c:v>
                </c:pt>
                <c:pt idx="644">
                  <c:v>-1.645966651624351</c:v>
                </c:pt>
                <c:pt idx="645">
                  <c:v>-1.969959576675023</c:v>
                </c:pt>
                <c:pt idx="646">
                  <c:v>-2.125267757978932</c:v>
                </c:pt>
                <c:pt idx="647">
                  <c:v>-2.704465249435174</c:v>
                </c:pt>
                <c:pt idx="648">
                  <c:v>-2.666359483061491</c:v>
                </c:pt>
                <c:pt idx="649">
                  <c:v>-3.598734937836392</c:v>
                </c:pt>
                <c:pt idx="650">
                  <c:v>-3.145911687131194</c:v>
                </c:pt>
                <c:pt idx="651">
                  <c:v>-3.120737899314129</c:v>
                </c:pt>
                <c:pt idx="652">
                  <c:v>-3.926261784816361</c:v>
                </c:pt>
                <c:pt idx="653">
                  <c:v>-3.963515120058321</c:v>
                </c:pt>
                <c:pt idx="654">
                  <c:v>-4.469234321714142</c:v>
                </c:pt>
                <c:pt idx="655">
                  <c:v>-4.418424208576394</c:v>
                </c:pt>
                <c:pt idx="656">
                  <c:v>-5.2835813808891</c:v>
                </c:pt>
                <c:pt idx="657">
                  <c:v>-4.81988070451674</c:v>
                </c:pt>
                <c:pt idx="658">
                  <c:v>-5.215930369711741</c:v>
                </c:pt>
                <c:pt idx="659">
                  <c:v>-5.350450962926031</c:v>
                </c:pt>
                <c:pt idx="660">
                  <c:v>-5.9342431283975</c:v>
                </c:pt>
                <c:pt idx="661">
                  <c:v>-6.160650754791568</c:v>
                </c:pt>
                <c:pt idx="662">
                  <c:v>-6.263951428102344</c:v>
                </c:pt>
                <c:pt idx="663">
                  <c:v>-6.247222116791618</c:v>
                </c:pt>
                <c:pt idx="664">
                  <c:v>-7.268026989569003</c:v>
                </c:pt>
                <c:pt idx="665">
                  <c:v>-7.344504670157982</c:v>
                </c:pt>
                <c:pt idx="666">
                  <c:v>-6.729335311652073</c:v>
                </c:pt>
                <c:pt idx="667">
                  <c:v>-6.984618429469713</c:v>
                </c:pt>
                <c:pt idx="668">
                  <c:v>-7.88447242547259</c:v>
                </c:pt>
                <c:pt idx="669">
                  <c:v>-7.657977419780868</c:v>
                </c:pt>
                <c:pt idx="670">
                  <c:v>-7.807764858127739</c:v>
                </c:pt>
                <c:pt idx="671">
                  <c:v>-8.14630792176205</c:v>
                </c:pt>
                <c:pt idx="672">
                  <c:v>-8.669717735640695</c:v>
                </c:pt>
                <c:pt idx="673">
                  <c:v>-8.898035167260223</c:v>
                </c:pt>
                <c:pt idx="674">
                  <c:v>-9.10786102970525</c:v>
                </c:pt>
                <c:pt idx="675">
                  <c:v>-9.057256561950405</c:v>
                </c:pt>
                <c:pt idx="676">
                  <c:v>-9.37724985768009</c:v>
                </c:pt>
                <c:pt idx="677">
                  <c:v>-9.17525012692898</c:v>
                </c:pt>
                <c:pt idx="678">
                  <c:v>-9.986661068341488</c:v>
                </c:pt>
                <c:pt idx="679">
                  <c:v>-10.14556082773803</c:v>
                </c:pt>
                <c:pt idx="680">
                  <c:v>-9.87775623796268</c:v>
                </c:pt>
                <c:pt idx="681">
                  <c:v>-10.44594443581956</c:v>
                </c:pt>
                <c:pt idx="682">
                  <c:v>-10.39702824046213</c:v>
                </c:pt>
                <c:pt idx="683">
                  <c:v>-10.94705394896084</c:v>
                </c:pt>
                <c:pt idx="684">
                  <c:v>-10.70636084407366</c:v>
                </c:pt>
                <c:pt idx="685">
                  <c:v>-11.44327577660932</c:v>
                </c:pt>
                <c:pt idx="686">
                  <c:v>-10.89097157073126</c:v>
                </c:pt>
                <c:pt idx="687">
                  <c:v>-11.04425577930982</c:v>
                </c:pt>
                <c:pt idx="688">
                  <c:v>-10.99385330264423</c:v>
                </c:pt>
                <c:pt idx="689">
                  <c:v>-11.56443860944674</c:v>
                </c:pt>
                <c:pt idx="690">
                  <c:v>-11.7709931078268</c:v>
                </c:pt>
                <c:pt idx="691">
                  <c:v>-11.75359610941285</c:v>
                </c:pt>
                <c:pt idx="692">
                  <c:v>-12.20205068550459</c:v>
                </c:pt>
                <c:pt idx="693">
                  <c:v>-12.36512257328087</c:v>
                </c:pt>
                <c:pt idx="694">
                  <c:v>-12.14614123429586</c:v>
                </c:pt>
                <c:pt idx="695">
                  <c:v>-12.25716834464647</c:v>
                </c:pt>
                <c:pt idx="696">
                  <c:v>-12.79189456438049</c:v>
                </c:pt>
                <c:pt idx="697">
                  <c:v>-13.11098590978809</c:v>
                </c:pt>
                <c:pt idx="698">
                  <c:v>-13.27356271558014</c:v>
                </c:pt>
                <c:pt idx="699">
                  <c:v>-13.31853680417586</c:v>
                </c:pt>
                <c:pt idx="700">
                  <c:v>-13.44128036117038</c:v>
                </c:pt>
                <c:pt idx="701">
                  <c:v>-12.95123541880417</c:v>
                </c:pt>
                <c:pt idx="702">
                  <c:v>-13.6943315838714</c:v>
                </c:pt>
                <c:pt idx="703">
                  <c:v>-13.45054233516774</c:v>
                </c:pt>
                <c:pt idx="704">
                  <c:v>-13.29789029686185</c:v>
                </c:pt>
                <c:pt idx="705">
                  <c:v>-14.01675302042564</c:v>
                </c:pt>
                <c:pt idx="706">
                  <c:v>-13.95851300873104</c:v>
                </c:pt>
                <c:pt idx="707">
                  <c:v>-14.01177286520683</c:v>
                </c:pt>
                <c:pt idx="708">
                  <c:v>-14.20527488991828</c:v>
                </c:pt>
                <c:pt idx="709">
                  <c:v>-14.13225375040525</c:v>
                </c:pt>
                <c:pt idx="710">
                  <c:v>-13.53062696766704</c:v>
                </c:pt>
                <c:pt idx="711">
                  <c:v>-14.24481219452308</c:v>
                </c:pt>
                <c:pt idx="712">
                  <c:v>-13.79650676973543</c:v>
                </c:pt>
                <c:pt idx="713">
                  <c:v>-14.16844380983454</c:v>
                </c:pt>
                <c:pt idx="714">
                  <c:v>-14.20773890975043</c:v>
                </c:pt>
                <c:pt idx="715">
                  <c:v>-14.09237100500538</c:v>
                </c:pt>
                <c:pt idx="716">
                  <c:v>-14.09381659539065</c:v>
                </c:pt>
                <c:pt idx="717">
                  <c:v>-13.9926136044818</c:v>
                </c:pt>
                <c:pt idx="718">
                  <c:v>-14.61130407924211</c:v>
                </c:pt>
                <c:pt idx="719">
                  <c:v>-14.18728700355537</c:v>
                </c:pt>
                <c:pt idx="720">
                  <c:v>-14.62280729825796</c:v>
                </c:pt>
                <c:pt idx="721">
                  <c:v>-14.81971049776116</c:v>
                </c:pt>
                <c:pt idx="722">
                  <c:v>-14.759349449529</c:v>
                </c:pt>
                <c:pt idx="723">
                  <c:v>-14.76514817979585</c:v>
                </c:pt>
                <c:pt idx="724">
                  <c:v>-14.77648339553137</c:v>
                </c:pt>
                <c:pt idx="725">
                  <c:v>-14.13220576480565</c:v>
                </c:pt>
                <c:pt idx="726">
                  <c:v>-14.60366649639381</c:v>
                </c:pt>
                <c:pt idx="727">
                  <c:v>-14.1190312743432</c:v>
                </c:pt>
                <c:pt idx="728">
                  <c:v>-14.28987381684367</c:v>
                </c:pt>
                <c:pt idx="729">
                  <c:v>-14.18115522188599</c:v>
                </c:pt>
                <c:pt idx="730">
                  <c:v>-14.4459128385889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639384"/>
        <c:axId val="-2142157848"/>
      </c:lineChart>
      <c:dateAx>
        <c:axId val="211863938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crossAx val="-2142157848"/>
        <c:crosses val="autoZero"/>
        <c:auto val="1"/>
        <c:lblOffset val="100"/>
        <c:baseTimeUnit val="days"/>
      </c:dateAx>
      <c:valAx>
        <c:axId val="-2142157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[°C]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8639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check</c:v>
          </c:tx>
          <c:spPr>
            <a:ln w="12700" cmpd="sng">
              <a:noFill/>
            </a:ln>
            <a:effectLst/>
          </c:spPr>
          <c:marker>
            <c:symbol val="square"/>
            <c:size val="3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projection_phase!$T$17:$T$115</c:f>
              <c:numCache>
                <c:formatCode>0.00</c:formatCode>
                <c:ptCount val="99"/>
                <c:pt idx="0">
                  <c:v>-14.74191072163911</c:v>
                </c:pt>
                <c:pt idx="1">
                  <c:v>-14.50069241114458</c:v>
                </c:pt>
                <c:pt idx="2">
                  <c:v>-14.3650397679745</c:v>
                </c:pt>
                <c:pt idx="3">
                  <c:v>-14.2925539457708</c:v>
                </c:pt>
                <c:pt idx="4">
                  <c:v>-14.231999941768</c:v>
                </c:pt>
                <c:pt idx="5">
                  <c:v>-14.18827352798653</c:v>
                </c:pt>
                <c:pt idx="6">
                  <c:v>-14.11888583086111</c:v>
                </c:pt>
                <c:pt idx="7">
                  <c:v>-14.05480368803096</c:v>
                </c:pt>
                <c:pt idx="8">
                  <c:v>-13.89161419802465</c:v>
                </c:pt>
                <c:pt idx="9">
                  <c:v>-13.6943315838714</c:v>
                </c:pt>
                <c:pt idx="10">
                  <c:v>-13.53142291154023</c:v>
                </c:pt>
                <c:pt idx="11">
                  <c:v>-13.44498515076932</c:v>
                </c:pt>
                <c:pt idx="12">
                  <c:v>-13.27599547370831</c:v>
                </c:pt>
                <c:pt idx="13">
                  <c:v>-13.12397141833494</c:v>
                </c:pt>
                <c:pt idx="14">
                  <c:v>-12.88676821392877</c:v>
                </c:pt>
                <c:pt idx="15">
                  <c:v>-12.63857184492253</c:v>
                </c:pt>
                <c:pt idx="16">
                  <c:v>-12.46916736587866</c:v>
                </c:pt>
                <c:pt idx="17">
                  <c:v>-12.1796869050211</c:v>
                </c:pt>
                <c:pt idx="18">
                  <c:v>-11.90587227407379</c:v>
                </c:pt>
                <c:pt idx="19">
                  <c:v>-11.711648713503</c:v>
                </c:pt>
                <c:pt idx="20">
                  <c:v>-11.19050699788793</c:v>
                </c:pt>
                <c:pt idx="21">
                  <c:v>-11.00443160471027</c:v>
                </c:pt>
                <c:pt idx="22">
                  <c:v>-10.72482191673942</c:v>
                </c:pt>
                <c:pt idx="23">
                  <c:v>-10.44581260664043</c:v>
                </c:pt>
                <c:pt idx="24">
                  <c:v>-10.11662671341347</c:v>
                </c:pt>
                <c:pt idx="25">
                  <c:v>-9.81449277904491</c:v>
                </c:pt>
                <c:pt idx="26">
                  <c:v>-9.374822326566755</c:v>
                </c:pt>
                <c:pt idx="27">
                  <c:v>-9.138824056854784</c:v>
                </c:pt>
                <c:pt idx="28">
                  <c:v>-8.815083328353947</c:v>
                </c:pt>
                <c:pt idx="29">
                  <c:v>-8.28221709399409</c:v>
                </c:pt>
                <c:pt idx="30">
                  <c:v>-7.902088526840266</c:v>
                </c:pt>
                <c:pt idx="31">
                  <c:v>-7.548094831475596</c:v>
                </c:pt>
                <c:pt idx="32">
                  <c:v>-7.03509550356402</c:v>
                </c:pt>
                <c:pt idx="33">
                  <c:v>-6.666204215573028</c:v>
                </c:pt>
                <c:pt idx="34">
                  <c:v>-6.415892322665359</c:v>
                </c:pt>
                <c:pt idx="35">
                  <c:v>-5.980518994937136</c:v>
                </c:pt>
                <c:pt idx="36">
                  <c:v>-5.569347300715141</c:v>
                </c:pt>
                <c:pt idx="37">
                  <c:v>-5.094835092959856</c:v>
                </c:pt>
                <c:pt idx="38">
                  <c:v>-4.497406916025728</c:v>
                </c:pt>
                <c:pt idx="39">
                  <c:v>-4.15500032016243</c:v>
                </c:pt>
                <c:pt idx="40">
                  <c:v>-3.561527072747327</c:v>
                </c:pt>
                <c:pt idx="41">
                  <c:v>-3.130807414440956</c:v>
                </c:pt>
                <c:pt idx="42">
                  <c:v>-2.669357136163154</c:v>
                </c:pt>
                <c:pt idx="43">
                  <c:v>-2.112965967035947</c:v>
                </c:pt>
                <c:pt idx="44">
                  <c:v>-1.786485507376684</c:v>
                </c:pt>
                <c:pt idx="45">
                  <c:v>-1.500645779047972</c:v>
                </c:pt>
                <c:pt idx="46">
                  <c:v>-1.06255197704192</c:v>
                </c:pt>
                <c:pt idx="47">
                  <c:v>-0.543142601011799</c:v>
                </c:pt>
                <c:pt idx="48">
                  <c:v>-0.168647262636474</c:v>
                </c:pt>
                <c:pt idx="49">
                  <c:v>0.593256972692511</c:v>
                </c:pt>
                <c:pt idx="50">
                  <c:v>1.032619343106007</c:v>
                </c:pt>
                <c:pt idx="51">
                  <c:v>1.44124998822028</c:v>
                </c:pt>
                <c:pt idx="52">
                  <c:v>2.087343670195262</c:v>
                </c:pt>
                <c:pt idx="53">
                  <c:v>2.484989893695588</c:v>
                </c:pt>
                <c:pt idx="54">
                  <c:v>2.757691173340171</c:v>
                </c:pt>
                <c:pt idx="55">
                  <c:v>3.347737419473221</c:v>
                </c:pt>
                <c:pt idx="56">
                  <c:v>3.695847834002182</c:v>
                </c:pt>
                <c:pt idx="57">
                  <c:v>4.151559942720427</c:v>
                </c:pt>
                <c:pt idx="58">
                  <c:v>4.672571110020184</c:v>
                </c:pt>
                <c:pt idx="59">
                  <c:v>5.25179594951104</c:v>
                </c:pt>
                <c:pt idx="60">
                  <c:v>5.625882218591188</c:v>
                </c:pt>
                <c:pt idx="61">
                  <c:v>5.983017256726745</c:v>
                </c:pt>
                <c:pt idx="62">
                  <c:v>6.35683790054717</c:v>
                </c:pt>
                <c:pt idx="63">
                  <c:v>6.700530244680737</c:v>
                </c:pt>
                <c:pt idx="64">
                  <c:v>7.170215311781297</c:v>
                </c:pt>
                <c:pt idx="65">
                  <c:v>7.578549775582394</c:v>
                </c:pt>
                <c:pt idx="66">
                  <c:v>8.008668388094412</c:v>
                </c:pt>
                <c:pt idx="67">
                  <c:v>8.505906100915604</c:v>
                </c:pt>
                <c:pt idx="68">
                  <c:v>8.765441112006467</c:v>
                </c:pt>
                <c:pt idx="69">
                  <c:v>9.296548094875483</c:v>
                </c:pt>
                <c:pt idx="70">
                  <c:v>9.864561077812538</c:v>
                </c:pt>
                <c:pt idx="71">
                  <c:v>10.08589073461894</c:v>
                </c:pt>
                <c:pt idx="72">
                  <c:v>10.25031511996119</c:v>
                </c:pt>
                <c:pt idx="73">
                  <c:v>10.75774318675435</c:v>
                </c:pt>
                <c:pt idx="74">
                  <c:v>11.08556569884075</c:v>
                </c:pt>
                <c:pt idx="75">
                  <c:v>11.29619586118418</c:v>
                </c:pt>
                <c:pt idx="76">
                  <c:v>11.80290146376759</c:v>
                </c:pt>
                <c:pt idx="77">
                  <c:v>12.11278607251048</c:v>
                </c:pt>
                <c:pt idx="78">
                  <c:v>12.31302592931936</c:v>
                </c:pt>
                <c:pt idx="79">
                  <c:v>12.5789709283962</c:v>
                </c:pt>
                <c:pt idx="80">
                  <c:v>12.73303912316333</c:v>
                </c:pt>
                <c:pt idx="81">
                  <c:v>12.98457215211734</c:v>
                </c:pt>
                <c:pt idx="82">
                  <c:v>13.4554640821564</c:v>
                </c:pt>
                <c:pt idx="83">
                  <c:v>13.65657879658044</c:v>
                </c:pt>
                <c:pt idx="84">
                  <c:v>13.91522280722567</c:v>
                </c:pt>
                <c:pt idx="85">
                  <c:v>14.14096967715331</c:v>
                </c:pt>
                <c:pt idx="86">
                  <c:v>14.25894120172608</c:v>
                </c:pt>
                <c:pt idx="87">
                  <c:v>14.41660679921044</c:v>
                </c:pt>
                <c:pt idx="88">
                  <c:v>14.54568939517024</c:v>
                </c:pt>
                <c:pt idx="89">
                  <c:v>14.7113311822638</c:v>
                </c:pt>
                <c:pt idx="90">
                  <c:v>14.79536503549788</c:v>
                </c:pt>
                <c:pt idx="91">
                  <c:v>14.91787627444716</c:v>
                </c:pt>
                <c:pt idx="92">
                  <c:v>15.06240214292026</c:v>
                </c:pt>
                <c:pt idx="93">
                  <c:v>15.15758320964023</c:v>
                </c:pt>
                <c:pt idx="94">
                  <c:v>15.28086816656978</c:v>
                </c:pt>
                <c:pt idx="95">
                  <c:v>15.42481413030082</c:v>
                </c:pt>
                <c:pt idx="96">
                  <c:v>15.48452856742786</c:v>
                </c:pt>
                <c:pt idx="97">
                  <c:v>15.55631229440317</c:v>
                </c:pt>
                <c:pt idx="98">
                  <c:v>15.70110491521277</c:v>
                </c:pt>
              </c:numCache>
            </c:numRef>
          </c:xVal>
          <c:yVal>
            <c:numRef>
              <c:f>calibration_phase!$F$6:$F$104</c:f>
              <c:numCache>
                <c:formatCode>General</c:formatCode>
                <c:ptCount val="99"/>
                <c:pt idx="0">
                  <c:v>-14.74276690354395</c:v>
                </c:pt>
                <c:pt idx="1">
                  <c:v>-14.49551058034998</c:v>
                </c:pt>
                <c:pt idx="2">
                  <c:v>-14.36387460640004</c:v>
                </c:pt>
                <c:pt idx="3">
                  <c:v>-14.29231258235924</c:v>
                </c:pt>
                <c:pt idx="4">
                  <c:v>-14.23227183697645</c:v>
                </c:pt>
                <c:pt idx="5">
                  <c:v>-14.1891313151728</c:v>
                </c:pt>
                <c:pt idx="6">
                  <c:v>-14.11880107565665</c:v>
                </c:pt>
                <c:pt idx="7">
                  <c:v>-14.05672199837142</c:v>
                </c:pt>
                <c:pt idx="8">
                  <c:v>-13.88950925441039</c:v>
                </c:pt>
                <c:pt idx="9">
                  <c:v>-13.6943315838714</c:v>
                </c:pt>
                <c:pt idx="10">
                  <c:v>-13.53094073747042</c:v>
                </c:pt>
                <c:pt idx="11">
                  <c:v>-13.44829449773532</c:v>
                </c:pt>
                <c:pt idx="12">
                  <c:v>-13.27664975666465</c:v>
                </c:pt>
                <c:pt idx="13">
                  <c:v>-13.12235650538384</c:v>
                </c:pt>
                <c:pt idx="14">
                  <c:v>-12.88652283448745</c:v>
                </c:pt>
                <c:pt idx="15">
                  <c:v>-12.6378546548203</c:v>
                </c:pt>
                <c:pt idx="16">
                  <c:v>-12.46948439415104</c:v>
                </c:pt>
                <c:pt idx="17">
                  <c:v>-12.17448192671342</c:v>
                </c:pt>
                <c:pt idx="18">
                  <c:v>-11.90688474806611</c:v>
                </c:pt>
                <c:pt idx="19">
                  <c:v>-11.711648713503</c:v>
                </c:pt>
                <c:pt idx="20">
                  <c:v>-11.18138837865524</c:v>
                </c:pt>
                <c:pt idx="21">
                  <c:v>-11.00973887398048</c:v>
                </c:pt>
                <c:pt idx="22">
                  <c:v>-10.71153945775136</c:v>
                </c:pt>
                <c:pt idx="23">
                  <c:v>-10.44590954748764</c:v>
                </c:pt>
                <c:pt idx="24">
                  <c:v>-10.10236518968355</c:v>
                </c:pt>
                <c:pt idx="25">
                  <c:v>-9.831267316880863</c:v>
                </c:pt>
                <c:pt idx="26">
                  <c:v>-9.371688238098098</c:v>
                </c:pt>
                <c:pt idx="27">
                  <c:v>-9.145776143372117</c:v>
                </c:pt>
                <c:pt idx="28">
                  <c:v>-8.816456662572754</c:v>
                </c:pt>
                <c:pt idx="29">
                  <c:v>-8.28221709399409</c:v>
                </c:pt>
                <c:pt idx="30">
                  <c:v>-7.906155147988945</c:v>
                </c:pt>
                <c:pt idx="31">
                  <c:v>-7.547154395216177</c:v>
                </c:pt>
                <c:pt idx="32">
                  <c:v>-7.035761199407144</c:v>
                </c:pt>
                <c:pt idx="33">
                  <c:v>-6.666101736544656</c:v>
                </c:pt>
                <c:pt idx="34">
                  <c:v>-6.424128080853204</c:v>
                </c:pt>
                <c:pt idx="35">
                  <c:v>-5.967062146215166</c:v>
                </c:pt>
                <c:pt idx="36">
                  <c:v>-5.57172322251265</c:v>
                </c:pt>
                <c:pt idx="37">
                  <c:v>-5.091845814689157</c:v>
                </c:pt>
                <c:pt idx="38">
                  <c:v>-4.48628518413334</c:v>
                </c:pt>
                <c:pt idx="39">
                  <c:v>-4.15500032016243</c:v>
                </c:pt>
                <c:pt idx="40">
                  <c:v>-3.576527808940976</c:v>
                </c:pt>
                <c:pt idx="41">
                  <c:v>-3.126309824150275</c:v>
                </c:pt>
                <c:pt idx="42">
                  <c:v>-2.671934673821089</c:v>
                </c:pt>
                <c:pt idx="43">
                  <c:v>-2.112658234757438</c:v>
                </c:pt>
                <c:pt idx="44">
                  <c:v>-1.781978863733445</c:v>
                </c:pt>
                <c:pt idx="45">
                  <c:v>-1.504682627991146</c:v>
                </c:pt>
                <c:pt idx="46">
                  <c:v>-1.064735911451571</c:v>
                </c:pt>
                <c:pt idx="47">
                  <c:v>-0.536519672996409</c:v>
                </c:pt>
                <c:pt idx="48">
                  <c:v>-0.174496846499198</c:v>
                </c:pt>
                <c:pt idx="49">
                  <c:v>0.593256972692511</c:v>
                </c:pt>
                <c:pt idx="50">
                  <c:v>1.047730131658511</c:v>
                </c:pt>
                <c:pt idx="51">
                  <c:v>1.435967593759563</c:v>
                </c:pt>
                <c:pt idx="52">
                  <c:v>2.092365013234688</c:v>
                </c:pt>
                <c:pt idx="53">
                  <c:v>2.485201832022508</c:v>
                </c:pt>
                <c:pt idx="54">
                  <c:v>2.7465796280658</c:v>
                </c:pt>
                <c:pt idx="55">
                  <c:v>3.354233719639956</c:v>
                </c:pt>
                <c:pt idx="56">
                  <c:v>3.692628741540014</c:v>
                </c:pt>
                <c:pt idx="57">
                  <c:v>4.15194174335247</c:v>
                </c:pt>
                <c:pt idx="58">
                  <c:v>4.678314127407185</c:v>
                </c:pt>
                <c:pt idx="59">
                  <c:v>5.25179594951104</c:v>
                </c:pt>
                <c:pt idx="60">
                  <c:v>5.636580272979499</c:v>
                </c:pt>
                <c:pt idx="61">
                  <c:v>5.967901106360048</c:v>
                </c:pt>
                <c:pt idx="62">
                  <c:v>6.364277090081115</c:v>
                </c:pt>
                <c:pt idx="63">
                  <c:v>6.69173879216951</c:v>
                </c:pt>
                <c:pt idx="64">
                  <c:v>7.169776342163844</c:v>
                </c:pt>
                <c:pt idx="65">
                  <c:v>7.578588239746283</c:v>
                </c:pt>
                <c:pt idx="66">
                  <c:v>8.017956759426155</c:v>
                </c:pt>
                <c:pt idx="67">
                  <c:v>8.505946522072296</c:v>
                </c:pt>
                <c:pt idx="68">
                  <c:v>8.760433003685797</c:v>
                </c:pt>
                <c:pt idx="69">
                  <c:v>9.296548094875483</c:v>
                </c:pt>
                <c:pt idx="70">
                  <c:v>9.88100893265665</c:v>
                </c:pt>
                <c:pt idx="71">
                  <c:v>10.08470361788312</c:v>
                </c:pt>
                <c:pt idx="72">
                  <c:v>10.24720068387851</c:v>
                </c:pt>
                <c:pt idx="73">
                  <c:v>10.75775877817317</c:v>
                </c:pt>
                <c:pt idx="74">
                  <c:v>11.09977229665025</c:v>
                </c:pt>
                <c:pt idx="75">
                  <c:v>11.29468465261042</c:v>
                </c:pt>
                <c:pt idx="76">
                  <c:v>11.81114640993026</c:v>
                </c:pt>
                <c:pt idx="77">
                  <c:v>12.12036887275016</c:v>
                </c:pt>
                <c:pt idx="78">
                  <c:v>12.30938900343464</c:v>
                </c:pt>
                <c:pt idx="79">
                  <c:v>12.5789709283962</c:v>
                </c:pt>
                <c:pt idx="80">
                  <c:v>12.73293138287072</c:v>
                </c:pt>
                <c:pt idx="81">
                  <c:v>12.97914255395368</c:v>
                </c:pt>
                <c:pt idx="82">
                  <c:v>13.4601193971804</c:v>
                </c:pt>
                <c:pt idx="83">
                  <c:v>13.65647091915282</c:v>
                </c:pt>
                <c:pt idx="84">
                  <c:v>13.9181511619292</c:v>
                </c:pt>
                <c:pt idx="85">
                  <c:v>14.14253988289486</c:v>
                </c:pt>
                <c:pt idx="86">
                  <c:v>14.2599790640229</c:v>
                </c:pt>
                <c:pt idx="87">
                  <c:v>14.41524176359188</c:v>
                </c:pt>
                <c:pt idx="88">
                  <c:v>14.545981311554</c:v>
                </c:pt>
                <c:pt idx="89">
                  <c:v>14.7113311822638</c:v>
                </c:pt>
                <c:pt idx="90">
                  <c:v>14.79304616332337</c:v>
                </c:pt>
                <c:pt idx="91">
                  <c:v>14.91629853635646</c:v>
                </c:pt>
                <c:pt idx="92">
                  <c:v>15.06362224019619</c:v>
                </c:pt>
                <c:pt idx="93">
                  <c:v>15.15763948389574</c:v>
                </c:pt>
                <c:pt idx="94">
                  <c:v>15.2814973376051</c:v>
                </c:pt>
                <c:pt idx="95">
                  <c:v>15.42650924148454</c:v>
                </c:pt>
                <c:pt idx="96">
                  <c:v>15.4849858957169</c:v>
                </c:pt>
                <c:pt idx="97">
                  <c:v>15.5516714680615</c:v>
                </c:pt>
                <c:pt idx="98">
                  <c:v>15.70114004046039</c:v>
                </c:pt>
              </c:numCache>
            </c:numRef>
          </c:yVal>
          <c:smooth val="1"/>
        </c:ser>
        <c:ser>
          <c:idx val="2"/>
          <c:order val="1"/>
          <c:tx>
            <c:v>reference</c:v>
          </c:tx>
          <c:spPr>
            <a:ln w="12700" cmpd="sng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calibration_phase!$F$6:$F$104</c:f>
              <c:numCache>
                <c:formatCode>General</c:formatCode>
                <c:ptCount val="99"/>
                <c:pt idx="0">
                  <c:v>-14.74276690354395</c:v>
                </c:pt>
                <c:pt idx="1">
                  <c:v>-14.49551058034998</c:v>
                </c:pt>
                <c:pt idx="2">
                  <c:v>-14.36387460640004</c:v>
                </c:pt>
                <c:pt idx="3">
                  <c:v>-14.29231258235924</c:v>
                </c:pt>
                <c:pt idx="4">
                  <c:v>-14.23227183697645</c:v>
                </c:pt>
                <c:pt idx="5">
                  <c:v>-14.1891313151728</c:v>
                </c:pt>
                <c:pt idx="6">
                  <c:v>-14.11880107565665</c:v>
                </c:pt>
                <c:pt idx="7">
                  <c:v>-14.05672199837142</c:v>
                </c:pt>
                <c:pt idx="8">
                  <c:v>-13.88950925441039</c:v>
                </c:pt>
                <c:pt idx="9">
                  <c:v>-13.6943315838714</c:v>
                </c:pt>
                <c:pt idx="10">
                  <c:v>-13.53094073747042</c:v>
                </c:pt>
                <c:pt idx="11">
                  <c:v>-13.44829449773532</c:v>
                </c:pt>
                <c:pt idx="12">
                  <c:v>-13.27664975666465</c:v>
                </c:pt>
                <c:pt idx="13">
                  <c:v>-13.12235650538384</c:v>
                </c:pt>
                <c:pt idx="14">
                  <c:v>-12.88652283448745</c:v>
                </c:pt>
                <c:pt idx="15">
                  <c:v>-12.6378546548203</c:v>
                </c:pt>
                <c:pt idx="16">
                  <c:v>-12.46948439415104</c:v>
                </c:pt>
                <c:pt idx="17">
                  <c:v>-12.17448192671342</c:v>
                </c:pt>
                <c:pt idx="18">
                  <c:v>-11.90688474806611</c:v>
                </c:pt>
                <c:pt idx="19">
                  <c:v>-11.711648713503</c:v>
                </c:pt>
                <c:pt idx="20">
                  <c:v>-11.18138837865524</c:v>
                </c:pt>
                <c:pt idx="21">
                  <c:v>-11.00973887398048</c:v>
                </c:pt>
                <c:pt idx="22">
                  <c:v>-10.71153945775136</c:v>
                </c:pt>
                <c:pt idx="23">
                  <c:v>-10.44590954748764</c:v>
                </c:pt>
                <c:pt idx="24">
                  <c:v>-10.10236518968355</c:v>
                </c:pt>
                <c:pt idx="25">
                  <c:v>-9.831267316880863</c:v>
                </c:pt>
                <c:pt idx="26">
                  <c:v>-9.371688238098098</c:v>
                </c:pt>
                <c:pt idx="27">
                  <c:v>-9.145776143372117</c:v>
                </c:pt>
                <c:pt idx="28">
                  <c:v>-8.816456662572754</c:v>
                </c:pt>
                <c:pt idx="29">
                  <c:v>-8.28221709399409</c:v>
                </c:pt>
                <c:pt idx="30">
                  <c:v>-7.906155147988945</c:v>
                </c:pt>
                <c:pt idx="31">
                  <c:v>-7.547154395216177</c:v>
                </c:pt>
                <c:pt idx="32">
                  <c:v>-7.035761199407144</c:v>
                </c:pt>
                <c:pt idx="33">
                  <c:v>-6.666101736544656</c:v>
                </c:pt>
                <c:pt idx="34">
                  <c:v>-6.424128080853204</c:v>
                </c:pt>
                <c:pt idx="35">
                  <c:v>-5.967062146215166</c:v>
                </c:pt>
                <c:pt idx="36">
                  <c:v>-5.57172322251265</c:v>
                </c:pt>
                <c:pt idx="37">
                  <c:v>-5.091845814689157</c:v>
                </c:pt>
                <c:pt idx="38">
                  <c:v>-4.48628518413334</c:v>
                </c:pt>
                <c:pt idx="39">
                  <c:v>-4.15500032016243</c:v>
                </c:pt>
                <c:pt idx="40">
                  <c:v>-3.576527808940976</c:v>
                </c:pt>
                <c:pt idx="41">
                  <c:v>-3.126309824150275</c:v>
                </c:pt>
                <c:pt idx="42">
                  <c:v>-2.671934673821089</c:v>
                </c:pt>
                <c:pt idx="43">
                  <c:v>-2.112658234757438</c:v>
                </c:pt>
                <c:pt idx="44">
                  <c:v>-1.781978863733445</c:v>
                </c:pt>
                <c:pt idx="45">
                  <c:v>-1.504682627991146</c:v>
                </c:pt>
                <c:pt idx="46">
                  <c:v>-1.064735911451571</c:v>
                </c:pt>
                <c:pt idx="47">
                  <c:v>-0.536519672996409</c:v>
                </c:pt>
                <c:pt idx="48">
                  <c:v>-0.174496846499198</c:v>
                </c:pt>
                <c:pt idx="49">
                  <c:v>0.593256972692511</c:v>
                </c:pt>
                <c:pt idx="50">
                  <c:v>1.047730131658511</c:v>
                </c:pt>
                <c:pt idx="51">
                  <c:v>1.435967593759563</c:v>
                </c:pt>
                <c:pt idx="52">
                  <c:v>2.092365013234688</c:v>
                </c:pt>
                <c:pt idx="53">
                  <c:v>2.485201832022508</c:v>
                </c:pt>
                <c:pt idx="54">
                  <c:v>2.7465796280658</c:v>
                </c:pt>
                <c:pt idx="55">
                  <c:v>3.354233719639956</c:v>
                </c:pt>
                <c:pt idx="56">
                  <c:v>3.692628741540014</c:v>
                </c:pt>
                <c:pt idx="57">
                  <c:v>4.15194174335247</c:v>
                </c:pt>
                <c:pt idx="58">
                  <c:v>4.678314127407185</c:v>
                </c:pt>
                <c:pt idx="59">
                  <c:v>5.25179594951104</c:v>
                </c:pt>
                <c:pt idx="60">
                  <c:v>5.636580272979499</c:v>
                </c:pt>
                <c:pt idx="61">
                  <c:v>5.967901106360048</c:v>
                </c:pt>
                <c:pt idx="62">
                  <c:v>6.364277090081115</c:v>
                </c:pt>
                <c:pt idx="63">
                  <c:v>6.69173879216951</c:v>
                </c:pt>
                <c:pt idx="64">
                  <c:v>7.169776342163844</c:v>
                </c:pt>
                <c:pt idx="65">
                  <c:v>7.578588239746283</c:v>
                </c:pt>
                <c:pt idx="66">
                  <c:v>8.017956759426155</c:v>
                </c:pt>
                <c:pt idx="67">
                  <c:v>8.505946522072296</c:v>
                </c:pt>
                <c:pt idx="68">
                  <c:v>8.760433003685797</c:v>
                </c:pt>
                <c:pt idx="69">
                  <c:v>9.296548094875483</c:v>
                </c:pt>
                <c:pt idx="70">
                  <c:v>9.88100893265665</c:v>
                </c:pt>
                <c:pt idx="71">
                  <c:v>10.08470361788312</c:v>
                </c:pt>
                <c:pt idx="72">
                  <c:v>10.24720068387851</c:v>
                </c:pt>
                <c:pt idx="73">
                  <c:v>10.75775877817317</c:v>
                </c:pt>
                <c:pt idx="74">
                  <c:v>11.09977229665025</c:v>
                </c:pt>
                <c:pt idx="75">
                  <c:v>11.29468465261042</c:v>
                </c:pt>
                <c:pt idx="76">
                  <c:v>11.81114640993026</c:v>
                </c:pt>
                <c:pt idx="77">
                  <c:v>12.12036887275016</c:v>
                </c:pt>
                <c:pt idx="78">
                  <c:v>12.30938900343464</c:v>
                </c:pt>
                <c:pt idx="79">
                  <c:v>12.5789709283962</c:v>
                </c:pt>
                <c:pt idx="80">
                  <c:v>12.73293138287072</c:v>
                </c:pt>
                <c:pt idx="81">
                  <c:v>12.97914255395368</c:v>
                </c:pt>
                <c:pt idx="82">
                  <c:v>13.4601193971804</c:v>
                </c:pt>
                <c:pt idx="83">
                  <c:v>13.65647091915282</c:v>
                </c:pt>
                <c:pt idx="84">
                  <c:v>13.9181511619292</c:v>
                </c:pt>
                <c:pt idx="85">
                  <c:v>14.14253988289486</c:v>
                </c:pt>
                <c:pt idx="86">
                  <c:v>14.2599790640229</c:v>
                </c:pt>
                <c:pt idx="87">
                  <c:v>14.41524176359188</c:v>
                </c:pt>
                <c:pt idx="88">
                  <c:v>14.545981311554</c:v>
                </c:pt>
                <c:pt idx="89">
                  <c:v>14.7113311822638</c:v>
                </c:pt>
                <c:pt idx="90">
                  <c:v>14.79304616332337</c:v>
                </c:pt>
                <c:pt idx="91">
                  <c:v>14.91629853635646</c:v>
                </c:pt>
                <c:pt idx="92">
                  <c:v>15.06362224019619</c:v>
                </c:pt>
                <c:pt idx="93">
                  <c:v>15.15763948389574</c:v>
                </c:pt>
                <c:pt idx="94">
                  <c:v>15.2814973376051</c:v>
                </c:pt>
                <c:pt idx="95">
                  <c:v>15.42650924148454</c:v>
                </c:pt>
                <c:pt idx="96">
                  <c:v>15.4849858957169</c:v>
                </c:pt>
                <c:pt idx="97">
                  <c:v>15.5516714680615</c:v>
                </c:pt>
                <c:pt idx="98">
                  <c:v>15.70114004046039</c:v>
                </c:pt>
              </c:numCache>
            </c:numRef>
          </c:xVal>
          <c:yVal>
            <c:numRef>
              <c:f>calibration_phase!$F$6:$F$104</c:f>
              <c:numCache>
                <c:formatCode>General</c:formatCode>
                <c:ptCount val="99"/>
                <c:pt idx="0">
                  <c:v>-14.74276690354395</c:v>
                </c:pt>
                <c:pt idx="1">
                  <c:v>-14.49551058034998</c:v>
                </c:pt>
                <c:pt idx="2">
                  <c:v>-14.36387460640004</c:v>
                </c:pt>
                <c:pt idx="3">
                  <c:v>-14.29231258235924</c:v>
                </c:pt>
                <c:pt idx="4">
                  <c:v>-14.23227183697645</c:v>
                </c:pt>
                <c:pt idx="5">
                  <c:v>-14.1891313151728</c:v>
                </c:pt>
                <c:pt idx="6">
                  <c:v>-14.11880107565665</c:v>
                </c:pt>
                <c:pt idx="7">
                  <c:v>-14.05672199837142</c:v>
                </c:pt>
                <c:pt idx="8">
                  <c:v>-13.88950925441039</c:v>
                </c:pt>
                <c:pt idx="9">
                  <c:v>-13.6943315838714</c:v>
                </c:pt>
                <c:pt idx="10">
                  <c:v>-13.53094073747042</c:v>
                </c:pt>
                <c:pt idx="11">
                  <c:v>-13.44829449773532</c:v>
                </c:pt>
                <c:pt idx="12">
                  <c:v>-13.27664975666465</c:v>
                </c:pt>
                <c:pt idx="13">
                  <c:v>-13.12235650538384</c:v>
                </c:pt>
                <c:pt idx="14">
                  <c:v>-12.88652283448745</c:v>
                </c:pt>
                <c:pt idx="15">
                  <c:v>-12.6378546548203</c:v>
                </c:pt>
                <c:pt idx="16">
                  <c:v>-12.46948439415104</c:v>
                </c:pt>
                <c:pt idx="17">
                  <c:v>-12.17448192671342</c:v>
                </c:pt>
                <c:pt idx="18">
                  <c:v>-11.90688474806611</c:v>
                </c:pt>
                <c:pt idx="19">
                  <c:v>-11.711648713503</c:v>
                </c:pt>
                <c:pt idx="20">
                  <c:v>-11.18138837865524</c:v>
                </c:pt>
                <c:pt idx="21">
                  <c:v>-11.00973887398048</c:v>
                </c:pt>
                <c:pt idx="22">
                  <c:v>-10.71153945775136</c:v>
                </c:pt>
                <c:pt idx="23">
                  <c:v>-10.44590954748764</c:v>
                </c:pt>
                <c:pt idx="24">
                  <c:v>-10.10236518968355</c:v>
                </c:pt>
                <c:pt idx="25">
                  <c:v>-9.831267316880863</c:v>
                </c:pt>
                <c:pt idx="26">
                  <c:v>-9.371688238098098</c:v>
                </c:pt>
                <c:pt idx="27">
                  <c:v>-9.145776143372117</c:v>
                </c:pt>
                <c:pt idx="28">
                  <c:v>-8.816456662572754</c:v>
                </c:pt>
                <c:pt idx="29">
                  <c:v>-8.28221709399409</c:v>
                </c:pt>
                <c:pt idx="30">
                  <c:v>-7.906155147988945</c:v>
                </c:pt>
                <c:pt idx="31">
                  <c:v>-7.547154395216177</c:v>
                </c:pt>
                <c:pt idx="32">
                  <c:v>-7.035761199407144</c:v>
                </c:pt>
                <c:pt idx="33">
                  <c:v>-6.666101736544656</c:v>
                </c:pt>
                <c:pt idx="34">
                  <c:v>-6.424128080853204</c:v>
                </c:pt>
                <c:pt idx="35">
                  <c:v>-5.967062146215166</c:v>
                </c:pt>
                <c:pt idx="36">
                  <c:v>-5.57172322251265</c:v>
                </c:pt>
                <c:pt idx="37">
                  <c:v>-5.091845814689157</c:v>
                </c:pt>
                <c:pt idx="38">
                  <c:v>-4.48628518413334</c:v>
                </c:pt>
                <c:pt idx="39">
                  <c:v>-4.15500032016243</c:v>
                </c:pt>
                <c:pt idx="40">
                  <c:v>-3.576527808940976</c:v>
                </c:pt>
                <c:pt idx="41">
                  <c:v>-3.126309824150275</c:v>
                </c:pt>
                <c:pt idx="42">
                  <c:v>-2.671934673821089</c:v>
                </c:pt>
                <c:pt idx="43">
                  <c:v>-2.112658234757438</c:v>
                </c:pt>
                <c:pt idx="44">
                  <c:v>-1.781978863733445</c:v>
                </c:pt>
                <c:pt idx="45">
                  <c:v>-1.504682627991146</c:v>
                </c:pt>
                <c:pt idx="46">
                  <c:v>-1.064735911451571</c:v>
                </c:pt>
                <c:pt idx="47">
                  <c:v>-0.536519672996409</c:v>
                </c:pt>
                <c:pt idx="48">
                  <c:v>-0.174496846499198</c:v>
                </c:pt>
                <c:pt idx="49">
                  <c:v>0.593256972692511</c:v>
                </c:pt>
                <c:pt idx="50">
                  <c:v>1.047730131658511</c:v>
                </c:pt>
                <c:pt idx="51">
                  <c:v>1.435967593759563</c:v>
                </c:pt>
                <c:pt idx="52">
                  <c:v>2.092365013234688</c:v>
                </c:pt>
                <c:pt idx="53">
                  <c:v>2.485201832022508</c:v>
                </c:pt>
                <c:pt idx="54">
                  <c:v>2.7465796280658</c:v>
                </c:pt>
                <c:pt idx="55">
                  <c:v>3.354233719639956</c:v>
                </c:pt>
                <c:pt idx="56">
                  <c:v>3.692628741540014</c:v>
                </c:pt>
                <c:pt idx="57">
                  <c:v>4.15194174335247</c:v>
                </c:pt>
                <c:pt idx="58">
                  <c:v>4.678314127407185</c:v>
                </c:pt>
                <c:pt idx="59">
                  <c:v>5.25179594951104</c:v>
                </c:pt>
                <c:pt idx="60">
                  <c:v>5.636580272979499</c:v>
                </c:pt>
                <c:pt idx="61">
                  <c:v>5.967901106360048</c:v>
                </c:pt>
                <c:pt idx="62">
                  <c:v>6.364277090081115</c:v>
                </c:pt>
                <c:pt idx="63">
                  <c:v>6.69173879216951</c:v>
                </c:pt>
                <c:pt idx="64">
                  <c:v>7.169776342163844</c:v>
                </c:pt>
                <c:pt idx="65">
                  <c:v>7.578588239746283</c:v>
                </c:pt>
                <c:pt idx="66">
                  <c:v>8.017956759426155</c:v>
                </c:pt>
                <c:pt idx="67">
                  <c:v>8.505946522072296</c:v>
                </c:pt>
                <c:pt idx="68">
                  <c:v>8.760433003685797</c:v>
                </c:pt>
                <c:pt idx="69">
                  <c:v>9.296548094875483</c:v>
                </c:pt>
                <c:pt idx="70">
                  <c:v>9.88100893265665</c:v>
                </c:pt>
                <c:pt idx="71">
                  <c:v>10.08470361788312</c:v>
                </c:pt>
                <c:pt idx="72">
                  <c:v>10.24720068387851</c:v>
                </c:pt>
                <c:pt idx="73">
                  <c:v>10.75775877817317</c:v>
                </c:pt>
                <c:pt idx="74">
                  <c:v>11.09977229665025</c:v>
                </c:pt>
                <c:pt idx="75">
                  <c:v>11.29468465261042</c:v>
                </c:pt>
                <c:pt idx="76">
                  <c:v>11.81114640993026</c:v>
                </c:pt>
                <c:pt idx="77">
                  <c:v>12.12036887275016</c:v>
                </c:pt>
                <c:pt idx="78">
                  <c:v>12.30938900343464</c:v>
                </c:pt>
                <c:pt idx="79">
                  <c:v>12.5789709283962</c:v>
                </c:pt>
                <c:pt idx="80">
                  <c:v>12.73293138287072</c:v>
                </c:pt>
                <c:pt idx="81">
                  <c:v>12.97914255395368</c:v>
                </c:pt>
                <c:pt idx="82">
                  <c:v>13.4601193971804</c:v>
                </c:pt>
                <c:pt idx="83">
                  <c:v>13.65647091915282</c:v>
                </c:pt>
                <c:pt idx="84">
                  <c:v>13.9181511619292</c:v>
                </c:pt>
                <c:pt idx="85">
                  <c:v>14.14253988289486</c:v>
                </c:pt>
                <c:pt idx="86">
                  <c:v>14.2599790640229</c:v>
                </c:pt>
                <c:pt idx="87">
                  <c:v>14.41524176359188</c:v>
                </c:pt>
                <c:pt idx="88">
                  <c:v>14.545981311554</c:v>
                </c:pt>
                <c:pt idx="89">
                  <c:v>14.7113311822638</c:v>
                </c:pt>
                <c:pt idx="90">
                  <c:v>14.79304616332337</c:v>
                </c:pt>
                <c:pt idx="91">
                  <c:v>14.91629853635646</c:v>
                </c:pt>
                <c:pt idx="92">
                  <c:v>15.06362224019619</c:v>
                </c:pt>
                <c:pt idx="93">
                  <c:v>15.15763948389574</c:v>
                </c:pt>
                <c:pt idx="94">
                  <c:v>15.2814973376051</c:v>
                </c:pt>
                <c:pt idx="95">
                  <c:v>15.42650924148454</c:v>
                </c:pt>
                <c:pt idx="96">
                  <c:v>15.4849858957169</c:v>
                </c:pt>
                <c:pt idx="97">
                  <c:v>15.5516714680615</c:v>
                </c:pt>
                <c:pt idx="98">
                  <c:v>15.70114004046039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978408"/>
        <c:axId val="-2079983832"/>
      </c:scatterChart>
      <c:valAx>
        <c:axId val="-2079978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Control [°C]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-2079983832"/>
        <c:crosses val="autoZero"/>
        <c:crossBetween val="midCat"/>
      </c:valAx>
      <c:valAx>
        <c:axId val="-2079983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Observation [°C]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79978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Scenario (forecast)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(forecast)</c:v>
          </c:tx>
          <c:spPr>
            <a:ln w="12700" cmpd="sng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projection_phase!$K$5:$K$1100</c:f>
              <c:numCache>
                <c:formatCode>0.00</c:formatCode>
                <c:ptCount val="1096"/>
                <c:pt idx="0">
                  <c:v>1.79248235393171</c:v>
                </c:pt>
                <c:pt idx="1">
                  <c:v>0.819582834981208</c:v>
                </c:pt>
                <c:pt idx="2">
                  <c:v>1.85833121092634</c:v>
                </c:pt>
                <c:pt idx="3">
                  <c:v>1.18919863211466</c:v>
                </c:pt>
                <c:pt idx="4">
                  <c:v>1.93960845098393</c:v>
                </c:pt>
                <c:pt idx="5">
                  <c:v>0.399080993078917</c:v>
                </c:pt>
                <c:pt idx="6">
                  <c:v>0.661184434175342</c:v>
                </c:pt>
                <c:pt idx="7">
                  <c:v>1.68821744440611</c:v>
                </c:pt>
                <c:pt idx="8">
                  <c:v>1.05998119169325</c:v>
                </c:pt>
                <c:pt idx="9">
                  <c:v>0.396689409603209</c:v>
                </c:pt>
                <c:pt idx="10">
                  <c:v>1.22346121081242</c:v>
                </c:pt>
                <c:pt idx="11">
                  <c:v>1.16038695028519</c:v>
                </c:pt>
                <c:pt idx="12">
                  <c:v>1.37633919161458</c:v>
                </c:pt>
                <c:pt idx="13">
                  <c:v>1.0259682720872</c:v>
                </c:pt>
                <c:pt idx="14">
                  <c:v>1.16028489122317</c:v>
                </c:pt>
                <c:pt idx="15">
                  <c:v>2.01127143058585</c:v>
                </c:pt>
                <c:pt idx="16">
                  <c:v>2.09924629900047</c:v>
                </c:pt>
                <c:pt idx="17">
                  <c:v>1.34592065160928</c:v>
                </c:pt>
                <c:pt idx="18">
                  <c:v>2.96179793495892</c:v>
                </c:pt>
                <c:pt idx="19">
                  <c:v>1.30716316907588</c:v>
                </c:pt>
                <c:pt idx="20">
                  <c:v>1.70120354259413</c:v>
                </c:pt>
                <c:pt idx="21">
                  <c:v>2.42134528839649</c:v>
                </c:pt>
                <c:pt idx="22">
                  <c:v>3.03438531592392</c:v>
                </c:pt>
                <c:pt idx="23">
                  <c:v>1.92316983201895</c:v>
                </c:pt>
                <c:pt idx="24">
                  <c:v>3.61228317624741</c:v>
                </c:pt>
                <c:pt idx="25">
                  <c:v>2.71703111046888</c:v>
                </c:pt>
                <c:pt idx="26">
                  <c:v>2.11302000355672</c:v>
                </c:pt>
                <c:pt idx="27">
                  <c:v>3.47916312950909</c:v>
                </c:pt>
                <c:pt idx="28">
                  <c:v>2.82493287229025</c:v>
                </c:pt>
                <c:pt idx="29">
                  <c:v>3.96381621207676</c:v>
                </c:pt>
                <c:pt idx="30">
                  <c:v>4.4713838481323</c:v>
                </c:pt>
                <c:pt idx="31">
                  <c:v>4.06794085731908</c:v>
                </c:pt>
                <c:pt idx="32">
                  <c:v>3.83769336103296</c:v>
                </c:pt>
                <c:pt idx="33">
                  <c:v>3.19191323641784</c:v>
                </c:pt>
                <c:pt idx="34">
                  <c:v>3.72590856849261</c:v>
                </c:pt>
                <c:pt idx="35">
                  <c:v>4.38669968743496</c:v>
                </c:pt>
                <c:pt idx="36">
                  <c:v>3.49666813106961</c:v>
                </c:pt>
                <c:pt idx="37">
                  <c:v>4.2066433040932</c:v>
                </c:pt>
                <c:pt idx="38">
                  <c:v>4.99041315272131</c:v>
                </c:pt>
                <c:pt idx="39">
                  <c:v>4.32899649354897</c:v>
                </c:pt>
                <c:pt idx="40">
                  <c:v>4.50199031066193</c:v>
                </c:pt>
                <c:pt idx="41">
                  <c:v>5.69458487218573</c:v>
                </c:pt>
                <c:pt idx="42">
                  <c:v>5.66435167619147</c:v>
                </c:pt>
                <c:pt idx="43">
                  <c:v>5.81487126689493</c:v>
                </c:pt>
                <c:pt idx="44">
                  <c:v>6.83582837940989</c:v>
                </c:pt>
                <c:pt idx="45">
                  <c:v>6.35019892771673</c:v>
                </c:pt>
                <c:pt idx="46">
                  <c:v>5.93779882460337</c:v>
                </c:pt>
                <c:pt idx="47">
                  <c:v>6.52895270524783</c:v>
                </c:pt>
                <c:pt idx="48">
                  <c:v>7.41783554014846</c:v>
                </c:pt>
                <c:pt idx="49">
                  <c:v>7.87997887978144</c:v>
                </c:pt>
                <c:pt idx="50">
                  <c:v>7.77523806009458</c:v>
                </c:pt>
                <c:pt idx="51">
                  <c:v>7.00219286248634</c:v>
                </c:pt>
                <c:pt idx="52">
                  <c:v>8.01793109840856</c:v>
                </c:pt>
                <c:pt idx="53">
                  <c:v>8.61216284686715</c:v>
                </c:pt>
                <c:pt idx="54">
                  <c:v>8.28617629200479</c:v>
                </c:pt>
                <c:pt idx="55">
                  <c:v>8.13147886746721</c:v>
                </c:pt>
                <c:pt idx="56">
                  <c:v>7.96278087740993</c:v>
                </c:pt>
                <c:pt idx="57">
                  <c:v>8.80440249780024</c:v>
                </c:pt>
                <c:pt idx="58">
                  <c:v>8.51272994367941</c:v>
                </c:pt>
                <c:pt idx="59">
                  <c:v>9.986963243972839</c:v>
                </c:pt>
                <c:pt idx="60">
                  <c:v>9.18201274954035</c:v>
                </c:pt>
                <c:pt idx="61">
                  <c:v>10.4538417080034</c:v>
                </c:pt>
                <c:pt idx="62">
                  <c:v>10.1165203620707</c:v>
                </c:pt>
                <c:pt idx="63">
                  <c:v>10.4116605596635</c:v>
                </c:pt>
                <c:pt idx="64">
                  <c:v>11.1524202334658</c:v>
                </c:pt>
                <c:pt idx="65">
                  <c:v>11.3560261347738</c:v>
                </c:pt>
                <c:pt idx="66">
                  <c:v>11.3846616606348</c:v>
                </c:pt>
                <c:pt idx="67">
                  <c:v>10.2700689877391</c:v>
                </c:pt>
                <c:pt idx="68">
                  <c:v>11.8643840340495</c:v>
                </c:pt>
                <c:pt idx="69">
                  <c:v>11.3771549697967</c:v>
                </c:pt>
                <c:pt idx="70">
                  <c:v>11.292954415168</c:v>
                </c:pt>
                <c:pt idx="71">
                  <c:v>11.9901669285146</c:v>
                </c:pt>
                <c:pt idx="72">
                  <c:v>12.8559979003572</c:v>
                </c:pt>
                <c:pt idx="73">
                  <c:v>12.5213106509105</c:v>
                </c:pt>
                <c:pt idx="74">
                  <c:v>12.214072582108</c:v>
                </c:pt>
                <c:pt idx="75">
                  <c:v>12.6548281505099</c:v>
                </c:pt>
                <c:pt idx="76">
                  <c:v>12.5734747493344</c:v>
                </c:pt>
                <c:pt idx="77">
                  <c:v>13.1553888252391</c:v>
                </c:pt>
                <c:pt idx="78">
                  <c:v>13.0883437195402</c:v>
                </c:pt>
                <c:pt idx="79">
                  <c:v>14.6357987183761</c:v>
                </c:pt>
                <c:pt idx="80">
                  <c:v>13.9888321330045</c:v>
                </c:pt>
                <c:pt idx="81">
                  <c:v>13.4961703417471</c:v>
                </c:pt>
                <c:pt idx="82">
                  <c:v>14.3523122097344</c:v>
                </c:pt>
                <c:pt idx="83">
                  <c:v>15.6652242752452</c:v>
                </c:pt>
                <c:pt idx="84">
                  <c:v>14.8121692089323</c:v>
                </c:pt>
                <c:pt idx="85">
                  <c:v>16.0701703412351</c:v>
                </c:pt>
                <c:pt idx="86">
                  <c:v>15.8286463091564</c:v>
                </c:pt>
                <c:pt idx="87">
                  <c:v>15.3316503882283</c:v>
                </c:pt>
                <c:pt idx="88">
                  <c:v>16.332525212473</c:v>
                </c:pt>
                <c:pt idx="89">
                  <c:v>16.106610339023</c:v>
                </c:pt>
                <c:pt idx="90">
                  <c:v>17.2278158595255</c:v>
                </c:pt>
                <c:pt idx="91">
                  <c:v>17.52457857792</c:v>
                </c:pt>
                <c:pt idx="92">
                  <c:v>17.2124752154506</c:v>
                </c:pt>
                <c:pt idx="93">
                  <c:v>16.934372787988</c:v>
                </c:pt>
                <c:pt idx="94">
                  <c:v>17.0978478740733</c:v>
                </c:pt>
                <c:pt idx="95">
                  <c:v>17.6283180393348</c:v>
                </c:pt>
                <c:pt idx="96">
                  <c:v>18.6094524458841</c:v>
                </c:pt>
                <c:pt idx="97">
                  <c:v>19.2052390392124</c:v>
                </c:pt>
                <c:pt idx="98">
                  <c:v>19.1825472971339</c:v>
                </c:pt>
                <c:pt idx="99">
                  <c:v>18.6730568296868</c:v>
                </c:pt>
                <c:pt idx="100">
                  <c:v>18.6369289829927</c:v>
                </c:pt>
                <c:pt idx="101">
                  <c:v>19.0949703668985</c:v>
                </c:pt>
                <c:pt idx="102">
                  <c:v>20.2371202504364</c:v>
                </c:pt>
                <c:pt idx="103">
                  <c:v>19.2457844137598</c:v>
                </c:pt>
                <c:pt idx="104">
                  <c:v>20.3473613830678</c:v>
                </c:pt>
                <c:pt idx="105">
                  <c:v>21.5684950828894</c:v>
                </c:pt>
                <c:pt idx="106">
                  <c:v>21.6513986731706</c:v>
                </c:pt>
                <c:pt idx="107">
                  <c:v>21.2356759602931</c:v>
                </c:pt>
                <c:pt idx="108">
                  <c:v>21.8604514243734</c:v>
                </c:pt>
                <c:pt idx="109">
                  <c:v>22.0615294559548</c:v>
                </c:pt>
                <c:pt idx="110">
                  <c:v>22.1975851385771</c:v>
                </c:pt>
                <c:pt idx="111">
                  <c:v>22.3987638751215</c:v>
                </c:pt>
                <c:pt idx="112">
                  <c:v>21.8443450725754</c:v>
                </c:pt>
                <c:pt idx="113">
                  <c:v>22.6768366559331</c:v>
                </c:pt>
                <c:pt idx="114">
                  <c:v>22.9824705833514</c:v>
                </c:pt>
                <c:pt idx="115">
                  <c:v>23.6028325334772</c:v>
                </c:pt>
                <c:pt idx="116">
                  <c:v>22.2338868676836</c:v>
                </c:pt>
                <c:pt idx="117">
                  <c:v>22.856043919257</c:v>
                </c:pt>
                <c:pt idx="118">
                  <c:v>24.6262985128006</c:v>
                </c:pt>
                <c:pt idx="119">
                  <c:v>24.5061963601697</c:v>
                </c:pt>
                <c:pt idx="120">
                  <c:v>24.3543108291653</c:v>
                </c:pt>
                <c:pt idx="121">
                  <c:v>24.6706705706672</c:v>
                </c:pt>
                <c:pt idx="122">
                  <c:v>25.1365762347743</c:v>
                </c:pt>
                <c:pt idx="123">
                  <c:v>24.290709074641</c:v>
                </c:pt>
                <c:pt idx="124">
                  <c:v>25.2699782456506</c:v>
                </c:pt>
                <c:pt idx="125">
                  <c:v>24.2046937193774</c:v>
                </c:pt>
                <c:pt idx="126">
                  <c:v>25.4381014173597</c:v>
                </c:pt>
                <c:pt idx="127">
                  <c:v>25.607806803075</c:v>
                </c:pt>
                <c:pt idx="128">
                  <c:v>26.4938902389549</c:v>
                </c:pt>
                <c:pt idx="129">
                  <c:v>25.3175852485354</c:v>
                </c:pt>
                <c:pt idx="130">
                  <c:v>26.997150610189</c:v>
                </c:pt>
                <c:pt idx="131">
                  <c:v>27.275791841526</c:v>
                </c:pt>
                <c:pt idx="132">
                  <c:v>26.171295020244</c:v>
                </c:pt>
                <c:pt idx="133">
                  <c:v>26.9389894989619</c:v>
                </c:pt>
                <c:pt idx="134">
                  <c:v>26.9252091900821</c:v>
                </c:pt>
                <c:pt idx="135">
                  <c:v>26.9655461805853</c:v>
                </c:pt>
                <c:pt idx="136">
                  <c:v>26.9375361953622</c:v>
                </c:pt>
                <c:pt idx="137">
                  <c:v>27.0586410051231</c:v>
                </c:pt>
                <c:pt idx="138">
                  <c:v>26.7228142272537</c:v>
                </c:pt>
                <c:pt idx="139">
                  <c:v>27.5001248717731</c:v>
                </c:pt>
                <c:pt idx="140">
                  <c:v>27.3574337465964</c:v>
                </c:pt>
                <c:pt idx="141">
                  <c:v>28.0071946240648</c:v>
                </c:pt>
                <c:pt idx="142">
                  <c:v>28.5871765191285</c:v>
                </c:pt>
                <c:pt idx="143">
                  <c:v>27.6102573692538</c:v>
                </c:pt>
                <c:pt idx="144">
                  <c:v>29.1337234408758</c:v>
                </c:pt>
                <c:pt idx="145">
                  <c:v>29.4822689326441</c:v>
                </c:pt>
                <c:pt idx="146">
                  <c:v>29.417257018349</c:v>
                </c:pt>
                <c:pt idx="147">
                  <c:v>28.8635540381255</c:v>
                </c:pt>
                <c:pt idx="148">
                  <c:v>29.3432188822679</c:v>
                </c:pt>
                <c:pt idx="149">
                  <c:v>29.0626551623595</c:v>
                </c:pt>
                <c:pt idx="150">
                  <c:v>29.1090531658314</c:v>
                </c:pt>
                <c:pt idx="151">
                  <c:v>28.4590648221164</c:v>
                </c:pt>
                <c:pt idx="152">
                  <c:v>30.3585427454905</c:v>
                </c:pt>
                <c:pt idx="153">
                  <c:v>28.7019813411054</c:v>
                </c:pt>
                <c:pt idx="154">
                  <c:v>29.6736805213089</c:v>
                </c:pt>
                <c:pt idx="155">
                  <c:v>29.5953288907774</c:v>
                </c:pt>
                <c:pt idx="156">
                  <c:v>29.9901268881716</c:v>
                </c:pt>
                <c:pt idx="157">
                  <c:v>31.0123981685265</c:v>
                </c:pt>
                <c:pt idx="158">
                  <c:v>30.9109081472845</c:v>
                </c:pt>
                <c:pt idx="159">
                  <c:v>29.2211890118051</c:v>
                </c:pt>
                <c:pt idx="160">
                  <c:v>30.8342208166187</c:v>
                </c:pt>
                <c:pt idx="161">
                  <c:v>30.3210533492874</c:v>
                </c:pt>
                <c:pt idx="162">
                  <c:v>30.2039451116945</c:v>
                </c:pt>
                <c:pt idx="163">
                  <c:v>31.1384429304494</c:v>
                </c:pt>
                <c:pt idx="164">
                  <c:v>31.305560577778</c:v>
                </c:pt>
                <c:pt idx="165">
                  <c:v>31.6135868375175</c:v>
                </c:pt>
                <c:pt idx="166">
                  <c:v>30.0640139637829</c:v>
                </c:pt>
                <c:pt idx="167">
                  <c:v>31.4641007866004</c:v>
                </c:pt>
                <c:pt idx="168">
                  <c:v>30.386253265247</c:v>
                </c:pt>
                <c:pt idx="169">
                  <c:v>30.6364729663804</c:v>
                </c:pt>
                <c:pt idx="170">
                  <c:v>31.48502078045</c:v>
                </c:pt>
                <c:pt idx="171">
                  <c:v>30.6227891329632</c:v>
                </c:pt>
                <c:pt idx="172">
                  <c:v>30.7682386176497</c:v>
                </c:pt>
                <c:pt idx="173">
                  <c:v>30.1233496406553</c:v>
                </c:pt>
                <c:pt idx="174">
                  <c:v>31.296593319644</c:v>
                </c:pt>
                <c:pt idx="175">
                  <c:v>31.4404607725009</c:v>
                </c:pt>
                <c:pt idx="176">
                  <c:v>30.5912905042574</c:v>
                </c:pt>
                <c:pt idx="177">
                  <c:v>30.6730155801214</c:v>
                </c:pt>
                <c:pt idx="178">
                  <c:v>31.4685894167062</c:v>
                </c:pt>
                <c:pt idx="179">
                  <c:v>31.9693366660389</c:v>
                </c:pt>
                <c:pt idx="180">
                  <c:v>31.3899998248549</c:v>
                </c:pt>
                <c:pt idx="181">
                  <c:v>30.161913205443</c:v>
                </c:pt>
                <c:pt idx="182">
                  <c:v>30.9086769113024</c:v>
                </c:pt>
                <c:pt idx="183">
                  <c:v>31.2186448076995</c:v>
                </c:pt>
                <c:pt idx="184">
                  <c:v>30.9747455244549</c:v>
                </c:pt>
                <c:pt idx="185">
                  <c:v>30.1787511055847</c:v>
                </c:pt>
                <c:pt idx="186">
                  <c:v>30.41455458559</c:v>
                </c:pt>
                <c:pt idx="187">
                  <c:v>31.8007760982064</c:v>
                </c:pt>
                <c:pt idx="188">
                  <c:v>31.3752208193444</c:v>
                </c:pt>
                <c:pt idx="189">
                  <c:v>31.6061664176503</c:v>
                </c:pt>
                <c:pt idx="190">
                  <c:v>30.3861464768944</c:v>
                </c:pt>
                <c:pt idx="191">
                  <c:v>30.0532202997262</c:v>
                </c:pt>
                <c:pt idx="192">
                  <c:v>30.9368996872261</c:v>
                </c:pt>
                <c:pt idx="193">
                  <c:v>30.2239123343383</c:v>
                </c:pt>
                <c:pt idx="194">
                  <c:v>30.3224065966716</c:v>
                </c:pt>
                <c:pt idx="195">
                  <c:v>31.1915316575637</c:v>
                </c:pt>
                <c:pt idx="196">
                  <c:v>30.9652108932946</c:v>
                </c:pt>
                <c:pt idx="197">
                  <c:v>30.0006174657575</c:v>
                </c:pt>
                <c:pt idx="198">
                  <c:v>30.6014138381034</c:v>
                </c:pt>
                <c:pt idx="199">
                  <c:v>29.6261934664382</c:v>
                </c:pt>
                <c:pt idx="200">
                  <c:v>29.5364026429018</c:v>
                </c:pt>
                <c:pt idx="201">
                  <c:v>29.4488435493757</c:v>
                </c:pt>
                <c:pt idx="202">
                  <c:v>28.8039518686784</c:v>
                </c:pt>
                <c:pt idx="203">
                  <c:v>30.4848909963458</c:v>
                </c:pt>
                <c:pt idx="204">
                  <c:v>29.9121634049585</c:v>
                </c:pt>
                <c:pt idx="205">
                  <c:v>28.8955424351725</c:v>
                </c:pt>
                <c:pt idx="206">
                  <c:v>29.3045968642809</c:v>
                </c:pt>
                <c:pt idx="207">
                  <c:v>29.7700155368657</c:v>
                </c:pt>
                <c:pt idx="208">
                  <c:v>28.8243703802454</c:v>
                </c:pt>
                <c:pt idx="209">
                  <c:v>28.3722535619264</c:v>
                </c:pt>
                <c:pt idx="210">
                  <c:v>29.2477659382161</c:v>
                </c:pt>
                <c:pt idx="211">
                  <c:v>29.2116555069634</c:v>
                </c:pt>
                <c:pt idx="212">
                  <c:v>28.9123575058293</c:v>
                </c:pt>
                <c:pt idx="213">
                  <c:v>28.6212319252511</c:v>
                </c:pt>
                <c:pt idx="214">
                  <c:v>28.7589095390177</c:v>
                </c:pt>
                <c:pt idx="215">
                  <c:v>28.1060598816203</c:v>
                </c:pt>
                <c:pt idx="216">
                  <c:v>27.5871255741995</c:v>
                </c:pt>
                <c:pt idx="217">
                  <c:v>26.7726834962475</c:v>
                </c:pt>
                <c:pt idx="218">
                  <c:v>27.7694765029405</c:v>
                </c:pt>
                <c:pt idx="219">
                  <c:v>26.7866178129776</c:v>
                </c:pt>
                <c:pt idx="220">
                  <c:v>26.6641185987359</c:v>
                </c:pt>
                <c:pt idx="221">
                  <c:v>26.4029688359518</c:v>
                </c:pt>
                <c:pt idx="222">
                  <c:v>26.9378970733704</c:v>
                </c:pt>
                <c:pt idx="223">
                  <c:v>25.7833253534259</c:v>
                </c:pt>
                <c:pt idx="224">
                  <c:v>26.5092762616998</c:v>
                </c:pt>
                <c:pt idx="225">
                  <c:v>25.4741930086692</c:v>
                </c:pt>
                <c:pt idx="226">
                  <c:v>26.0786697599234</c:v>
                </c:pt>
                <c:pt idx="227">
                  <c:v>25.33033814896</c:v>
                </c:pt>
                <c:pt idx="228">
                  <c:v>25.9535360007263</c:v>
                </c:pt>
                <c:pt idx="229">
                  <c:v>26.2491863461206</c:v>
                </c:pt>
                <c:pt idx="230">
                  <c:v>24.5835908679771</c:v>
                </c:pt>
                <c:pt idx="231">
                  <c:v>24.6761510515141</c:v>
                </c:pt>
                <c:pt idx="232">
                  <c:v>24.4974136250238</c:v>
                </c:pt>
                <c:pt idx="233">
                  <c:v>24.5013642103476</c:v>
                </c:pt>
                <c:pt idx="234">
                  <c:v>24.4052313013366</c:v>
                </c:pt>
                <c:pt idx="235">
                  <c:v>23.6025721529854</c:v>
                </c:pt>
                <c:pt idx="236">
                  <c:v>23.9730568473188</c:v>
                </c:pt>
                <c:pt idx="237">
                  <c:v>24.2926125253566</c:v>
                </c:pt>
                <c:pt idx="238">
                  <c:v>23.8065697783979</c:v>
                </c:pt>
                <c:pt idx="239">
                  <c:v>23.2122641590177</c:v>
                </c:pt>
                <c:pt idx="240">
                  <c:v>23.5964515992231</c:v>
                </c:pt>
                <c:pt idx="241">
                  <c:v>23.4037777027322</c:v>
                </c:pt>
                <c:pt idx="242">
                  <c:v>22.0805104808893</c:v>
                </c:pt>
                <c:pt idx="243">
                  <c:v>22.4656271901346</c:v>
                </c:pt>
                <c:pt idx="244">
                  <c:v>23.2278252816536</c:v>
                </c:pt>
                <c:pt idx="245">
                  <c:v>22.2590453556652</c:v>
                </c:pt>
                <c:pt idx="246">
                  <c:v>22.0372266482256</c:v>
                </c:pt>
                <c:pt idx="247">
                  <c:v>22.172760289748</c:v>
                </c:pt>
                <c:pt idx="248">
                  <c:v>20.8973940620184</c:v>
                </c:pt>
                <c:pt idx="249">
                  <c:v>21.5495355816729</c:v>
                </c:pt>
                <c:pt idx="250">
                  <c:v>20.5083549986484</c:v>
                </c:pt>
                <c:pt idx="251">
                  <c:v>20.81537718562</c:v>
                </c:pt>
                <c:pt idx="252">
                  <c:v>20.6975464040481</c:v>
                </c:pt>
                <c:pt idx="253">
                  <c:v>19.9783703227036</c:v>
                </c:pt>
                <c:pt idx="254">
                  <c:v>19.4297663641929</c:v>
                </c:pt>
                <c:pt idx="255">
                  <c:v>20.5529096677542</c:v>
                </c:pt>
                <c:pt idx="256">
                  <c:v>19.3292035009179</c:v>
                </c:pt>
                <c:pt idx="257">
                  <c:v>19.2431057271153</c:v>
                </c:pt>
                <c:pt idx="258">
                  <c:v>19.1964106209191</c:v>
                </c:pt>
                <c:pt idx="259">
                  <c:v>19.0093028181919</c:v>
                </c:pt>
                <c:pt idx="260">
                  <c:v>18.2966249613241</c:v>
                </c:pt>
                <c:pt idx="261">
                  <c:v>17.5093971183462</c:v>
                </c:pt>
                <c:pt idx="262">
                  <c:v>18.2963656101272</c:v>
                </c:pt>
                <c:pt idx="263">
                  <c:v>18.5010630233219</c:v>
                </c:pt>
                <c:pt idx="264">
                  <c:v>17.1355466785226</c:v>
                </c:pt>
                <c:pt idx="265">
                  <c:v>17.4146215747903</c:v>
                </c:pt>
                <c:pt idx="266">
                  <c:v>17.658778060913</c:v>
                </c:pt>
                <c:pt idx="267">
                  <c:v>16.5874180478355</c:v>
                </c:pt>
                <c:pt idx="268">
                  <c:v>16.6230984358854</c:v>
                </c:pt>
                <c:pt idx="269">
                  <c:v>16.0353193040487</c:v>
                </c:pt>
                <c:pt idx="270">
                  <c:v>15.0654204560401</c:v>
                </c:pt>
                <c:pt idx="271">
                  <c:v>14.8151432244644</c:v>
                </c:pt>
                <c:pt idx="272">
                  <c:v>14.5466526347689</c:v>
                </c:pt>
                <c:pt idx="273">
                  <c:v>14.9644857610455</c:v>
                </c:pt>
                <c:pt idx="274">
                  <c:v>15.6931444279314</c:v>
                </c:pt>
                <c:pt idx="275">
                  <c:v>14.8258638277121</c:v>
                </c:pt>
                <c:pt idx="276">
                  <c:v>15.1607833095173</c:v>
                </c:pt>
                <c:pt idx="277">
                  <c:v>13.1709091860313</c:v>
                </c:pt>
                <c:pt idx="278">
                  <c:v>13.4033258207061</c:v>
                </c:pt>
                <c:pt idx="279">
                  <c:v>14.4339233455457</c:v>
                </c:pt>
                <c:pt idx="280">
                  <c:v>12.3008000825467</c:v>
                </c:pt>
                <c:pt idx="281">
                  <c:v>12.3622096843613</c:v>
                </c:pt>
                <c:pt idx="282">
                  <c:v>13.2844632028983</c:v>
                </c:pt>
                <c:pt idx="283">
                  <c:v>13.1898817682587</c:v>
                </c:pt>
                <c:pt idx="284">
                  <c:v>12.4833097092357</c:v>
                </c:pt>
                <c:pt idx="285">
                  <c:v>12.0578785146602</c:v>
                </c:pt>
                <c:pt idx="286">
                  <c:v>12.6593934800922</c:v>
                </c:pt>
                <c:pt idx="287">
                  <c:v>12.008977510592</c:v>
                </c:pt>
                <c:pt idx="288">
                  <c:v>11.6829344748759</c:v>
                </c:pt>
                <c:pt idx="289">
                  <c:v>11.5258234679899</c:v>
                </c:pt>
                <c:pt idx="290">
                  <c:v>11.5411199718605</c:v>
                </c:pt>
                <c:pt idx="291">
                  <c:v>11.4803336788627</c:v>
                </c:pt>
                <c:pt idx="292">
                  <c:v>11.2761646964815</c:v>
                </c:pt>
                <c:pt idx="293">
                  <c:v>10.9115203113947</c:v>
                </c:pt>
                <c:pt idx="294">
                  <c:v>9.404895089171591</c:v>
                </c:pt>
                <c:pt idx="295">
                  <c:v>8.72069115970809</c:v>
                </c:pt>
                <c:pt idx="296">
                  <c:v>10.0128301954414</c:v>
                </c:pt>
                <c:pt idx="297">
                  <c:v>8.49925102660534</c:v>
                </c:pt>
                <c:pt idx="298">
                  <c:v>7.98146725980687</c:v>
                </c:pt>
                <c:pt idx="299">
                  <c:v>9.227756748269581</c:v>
                </c:pt>
                <c:pt idx="300">
                  <c:v>8.54182172525273</c:v>
                </c:pt>
                <c:pt idx="301">
                  <c:v>7.9017496010386</c:v>
                </c:pt>
                <c:pt idx="302">
                  <c:v>8.17530295415646</c:v>
                </c:pt>
                <c:pt idx="303">
                  <c:v>8.5104496189262</c:v>
                </c:pt>
                <c:pt idx="304">
                  <c:v>7.87117938882561</c:v>
                </c:pt>
                <c:pt idx="305">
                  <c:v>7.21412385345131</c:v>
                </c:pt>
                <c:pt idx="306">
                  <c:v>7.255786223625</c:v>
                </c:pt>
                <c:pt idx="307">
                  <c:v>6.32121787977563</c:v>
                </c:pt>
                <c:pt idx="308">
                  <c:v>6.22451259706692</c:v>
                </c:pt>
                <c:pt idx="309">
                  <c:v>5.96087358865161</c:v>
                </c:pt>
                <c:pt idx="310">
                  <c:v>5.87030121797171</c:v>
                </c:pt>
                <c:pt idx="311">
                  <c:v>7.03993497087734</c:v>
                </c:pt>
                <c:pt idx="312">
                  <c:v>6.24446982303659</c:v>
                </c:pt>
                <c:pt idx="313">
                  <c:v>6.42908946606553</c:v>
                </c:pt>
                <c:pt idx="314">
                  <c:v>5.3611518282085</c:v>
                </c:pt>
                <c:pt idx="315">
                  <c:v>4.7362031814998</c:v>
                </c:pt>
                <c:pt idx="316">
                  <c:v>5.69850672416347</c:v>
                </c:pt>
                <c:pt idx="317">
                  <c:v>5.78595030060468</c:v>
                </c:pt>
                <c:pt idx="318">
                  <c:v>4.57674348572991</c:v>
                </c:pt>
                <c:pt idx="319">
                  <c:v>4.05198514717842</c:v>
                </c:pt>
                <c:pt idx="320">
                  <c:v>5.51915940545575</c:v>
                </c:pt>
                <c:pt idx="321">
                  <c:v>5.27995159347844</c:v>
                </c:pt>
                <c:pt idx="322">
                  <c:v>3.51252191635797</c:v>
                </c:pt>
                <c:pt idx="323">
                  <c:v>4.90073017728538</c:v>
                </c:pt>
                <c:pt idx="324">
                  <c:v>3.73787978364626</c:v>
                </c:pt>
                <c:pt idx="325">
                  <c:v>3.18436069389865</c:v>
                </c:pt>
                <c:pt idx="326">
                  <c:v>2.86407782067079</c:v>
                </c:pt>
                <c:pt idx="327">
                  <c:v>2.96841074474329</c:v>
                </c:pt>
                <c:pt idx="328">
                  <c:v>3.39748141440163</c:v>
                </c:pt>
                <c:pt idx="329">
                  <c:v>2.33721939471077</c:v>
                </c:pt>
                <c:pt idx="330">
                  <c:v>3.23711017499487</c:v>
                </c:pt>
                <c:pt idx="331">
                  <c:v>1.97112091699243</c:v>
                </c:pt>
                <c:pt idx="332">
                  <c:v>2.69833740246927</c:v>
                </c:pt>
                <c:pt idx="333">
                  <c:v>2.33320286913776</c:v>
                </c:pt>
                <c:pt idx="334">
                  <c:v>3.43918755597331</c:v>
                </c:pt>
                <c:pt idx="335">
                  <c:v>2.04566690446427</c:v>
                </c:pt>
                <c:pt idx="336">
                  <c:v>2.1875515887193</c:v>
                </c:pt>
                <c:pt idx="337">
                  <c:v>2.54886047586593</c:v>
                </c:pt>
                <c:pt idx="338">
                  <c:v>1.88874031925991</c:v>
                </c:pt>
                <c:pt idx="339">
                  <c:v>1.3027878558317</c:v>
                </c:pt>
                <c:pt idx="340">
                  <c:v>1.13172169621044</c:v>
                </c:pt>
                <c:pt idx="341">
                  <c:v>1.46098028608105</c:v>
                </c:pt>
                <c:pt idx="342">
                  <c:v>2.4148056111799</c:v>
                </c:pt>
                <c:pt idx="343">
                  <c:v>1.94214288574969</c:v>
                </c:pt>
                <c:pt idx="344">
                  <c:v>1.0243425862268</c:v>
                </c:pt>
                <c:pt idx="345">
                  <c:v>2.50195121177593</c:v>
                </c:pt>
                <c:pt idx="346">
                  <c:v>1.35051643555042</c:v>
                </c:pt>
                <c:pt idx="347">
                  <c:v>2.08305108384124</c:v>
                </c:pt>
                <c:pt idx="348">
                  <c:v>1.43303463516139</c:v>
                </c:pt>
                <c:pt idx="349">
                  <c:v>0.351281535736902</c:v>
                </c:pt>
                <c:pt idx="350">
                  <c:v>0.265385780466573</c:v>
                </c:pt>
                <c:pt idx="351">
                  <c:v>1.77898948065567</c:v>
                </c:pt>
                <c:pt idx="352">
                  <c:v>1.06106603624414</c:v>
                </c:pt>
                <c:pt idx="353">
                  <c:v>0.707614095298283</c:v>
                </c:pt>
                <c:pt idx="354">
                  <c:v>1.82476485907319</c:v>
                </c:pt>
                <c:pt idx="355">
                  <c:v>1.383542116598</c:v>
                </c:pt>
                <c:pt idx="356">
                  <c:v>0.617576948998787</c:v>
                </c:pt>
                <c:pt idx="357">
                  <c:v>1.31885723354777</c:v>
                </c:pt>
                <c:pt idx="358">
                  <c:v>0.542858257749556</c:v>
                </c:pt>
                <c:pt idx="359">
                  <c:v>0.355664518388224</c:v>
                </c:pt>
                <c:pt idx="360">
                  <c:v>0.738200494323275</c:v>
                </c:pt>
                <c:pt idx="361">
                  <c:v>1.07534478153215</c:v>
                </c:pt>
                <c:pt idx="362">
                  <c:v>1.85681823800052</c:v>
                </c:pt>
                <c:pt idx="363">
                  <c:v>1.51043260863265</c:v>
                </c:pt>
                <c:pt idx="364">
                  <c:v>0.320290560127951</c:v>
                </c:pt>
                <c:pt idx="365">
                  <c:v>0.0476609833864998</c:v>
                </c:pt>
                <c:pt idx="366">
                  <c:v>0.317411598885617</c:v>
                </c:pt>
                <c:pt idx="367">
                  <c:v>1.92315087609064</c:v>
                </c:pt>
                <c:pt idx="368">
                  <c:v>1.4638943063249</c:v>
                </c:pt>
                <c:pt idx="369">
                  <c:v>0.381982595283379</c:v>
                </c:pt>
                <c:pt idx="370">
                  <c:v>2.11400912537027</c:v>
                </c:pt>
                <c:pt idx="371">
                  <c:v>0.475859010481853</c:v>
                </c:pt>
                <c:pt idx="372">
                  <c:v>1.26983735628733</c:v>
                </c:pt>
                <c:pt idx="373">
                  <c:v>1.05990633642748</c:v>
                </c:pt>
                <c:pt idx="374">
                  <c:v>1.33389896128313</c:v>
                </c:pt>
                <c:pt idx="375">
                  <c:v>0.572404068747014</c:v>
                </c:pt>
                <c:pt idx="376">
                  <c:v>1.18012452784484</c:v>
                </c:pt>
                <c:pt idx="377">
                  <c:v>1.11868938174617</c:v>
                </c:pt>
                <c:pt idx="378">
                  <c:v>1.15530115826444</c:v>
                </c:pt>
                <c:pt idx="379">
                  <c:v>2.63688416791494</c:v>
                </c:pt>
                <c:pt idx="380">
                  <c:v>0.888706153675919</c:v>
                </c:pt>
                <c:pt idx="381">
                  <c:v>2.72261485587802</c:v>
                </c:pt>
                <c:pt idx="382">
                  <c:v>1.73797549707333</c:v>
                </c:pt>
                <c:pt idx="383">
                  <c:v>2.42087554788742</c:v>
                </c:pt>
                <c:pt idx="384">
                  <c:v>3.10197889159846</c:v>
                </c:pt>
                <c:pt idx="385">
                  <c:v>1.48601217321996</c:v>
                </c:pt>
                <c:pt idx="386">
                  <c:v>2.77547240230097</c:v>
                </c:pt>
                <c:pt idx="387">
                  <c:v>2.34083656108142</c:v>
                </c:pt>
                <c:pt idx="388">
                  <c:v>1.85464309384067</c:v>
                </c:pt>
                <c:pt idx="389">
                  <c:v>2.73380733002799</c:v>
                </c:pt>
                <c:pt idx="390">
                  <c:v>2.79623974717805</c:v>
                </c:pt>
                <c:pt idx="391">
                  <c:v>3.75413881089545</c:v>
                </c:pt>
                <c:pt idx="392">
                  <c:v>3.45124060677305</c:v>
                </c:pt>
                <c:pt idx="393">
                  <c:v>2.82124508457203</c:v>
                </c:pt>
                <c:pt idx="394">
                  <c:v>3.71797855763072</c:v>
                </c:pt>
                <c:pt idx="395">
                  <c:v>3.83653131638157</c:v>
                </c:pt>
                <c:pt idx="396">
                  <c:v>4.4858986736664</c:v>
                </c:pt>
                <c:pt idx="397">
                  <c:v>4.60552136447536</c:v>
                </c:pt>
                <c:pt idx="398">
                  <c:v>3.66419316779057</c:v>
                </c:pt>
                <c:pt idx="399">
                  <c:v>4.00440993076925</c:v>
                </c:pt>
                <c:pt idx="400">
                  <c:v>4.91800509915045</c:v>
                </c:pt>
                <c:pt idx="401">
                  <c:v>5.32019643750245</c:v>
                </c:pt>
                <c:pt idx="402">
                  <c:v>5.37440401523496</c:v>
                </c:pt>
                <c:pt idx="403">
                  <c:v>4.81057111644897</c:v>
                </c:pt>
                <c:pt idx="404">
                  <c:v>5.15386635949626</c:v>
                </c:pt>
                <c:pt idx="405">
                  <c:v>6.01130798291672</c:v>
                </c:pt>
                <c:pt idx="406">
                  <c:v>4.67413307976349</c:v>
                </c:pt>
                <c:pt idx="407">
                  <c:v>5.27388309056429</c:v>
                </c:pt>
                <c:pt idx="408">
                  <c:v>5.23034632675303</c:v>
                </c:pt>
                <c:pt idx="409">
                  <c:v>6.56190824364874</c:v>
                </c:pt>
                <c:pt idx="410">
                  <c:v>5.23370849705706</c:v>
                </c:pt>
                <c:pt idx="411">
                  <c:v>5.85075994389448</c:v>
                </c:pt>
                <c:pt idx="412">
                  <c:v>6.59701099871357</c:v>
                </c:pt>
                <c:pt idx="413">
                  <c:v>6.92589594905886</c:v>
                </c:pt>
                <c:pt idx="414">
                  <c:v>6.7113365846822</c:v>
                </c:pt>
                <c:pt idx="415">
                  <c:v>6.61511849040605</c:v>
                </c:pt>
                <c:pt idx="416">
                  <c:v>7.14089088638068</c:v>
                </c:pt>
                <c:pt idx="417">
                  <c:v>7.28322241674617</c:v>
                </c:pt>
                <c:pt idx="418">
                  <c:v>6.92600544737977</c:v>
                </c:pt>
                <c:pt idx="419">
                  <c:v>7.2125810533381</c:v>
                </c:pt>
                <c:pt idx="420">
                  <c:v>8.38886997354062</c:v>
                </c:pt>
                <c:pt idx="421">
                  <c:v>8.70284218716581</c:v>
                </c:pt>
                <c:pt idx="422">
                  <c:v>9.29608151169076</c:v>
                </c:pt>
                <c:pt idx="423">
                  <c:v>8.83955141026688</c:v>
                </c:pt>
                <c:pt idx="424">
                  <c:v>8.68225827208582</c:v>
                </c:pt>
                <c:pt idx="425">
                  <c:v>8.637390549986129</c:v>
                </c:pt>
                <c:pt idx="426">
                  <c:v>8.627380077152109</c:v>
                </c:pt>
                <c:pt idx="427">
                  <c:v>9.21538738334563</c:v>
                </c:pt>
                <c:pt idx="428">
                  <c:v>9.73344705598066</c:v>
                </c:pt>
                <c:pt idx="429">
                  <c:v>10.3727274970045</c:v>
                </c:pt>
                <c:pt idx="430">
                  <c:v>10.6157030730407</c:v>
                </c:pt>
                <c:pt idx="431">
                  <c:v>11.2746995463346</c:v>
                </c:pt>
                <c:pt idx="432">
                  <c:v>11.1400694442376</c:v>
                </c:pt>
                <c:pt idx="433">
                  <c:v>10.424846611652</c:v>
                </c:pt>
                <c:pt idx="434">
                  <c:v>11.7302302106858</c:v>
                </c:pt>
                <c:pt idx="435">
                  <c:v>10.8396162123076</c:v>
                </c:pt>
                <c:pt idx="436">
                  <c:v>11.6752478826065</c:v>
                </c:pt>
                <c:pt idx="437">
                  <c:v>11.7673431599354</c:v>
                </c:pt>
                <c:pt idx="438">
                  <c:v>12.9259221469993</c:v>
                </c:pt>
                <c:pt idx="439">
                  <c:v>11.8283837242661</c:v>
                </c:pt>
                <c:pt idx="440">
                  <c:v>13.4610832091449</c:v>
                </c:pt>
                <c:pt idx="441">
                  <c:v>12.6814245442704</c:v>
                </c:pt>
                <c:pt idx="442">
                  <c:v>12.9158950290582</c:v>
                </c:pt>
                <c:pt idx="443">
                  <c:v>12.7328834136718</c:v>
                </c:pt>
                <c:pt idx="444">
                  <c:v>13.2293660935742</c:v>
                </c:pt>
                <c:pt idx="445">
                  <c:v>13.6393033187655</c:v>
                </c:pt>
                <c:pt idx="446">
                  <c:v>13.9055363297526</c:v>
                </c:pt>
                <c:pt idx="447">
                  <c:v>15.5458515598544</c:v>
                </c:pt>
                <c:pt idx="448">
                  <c:v>14.5472748096414</c:v>
                </c:pt>
                <c:pt idx="449">
                  <c:v>14.4436995454609</c:v>
                </c:pt>
                <c:pt idx="450">
                  <c:v>16.0731267703772</c:v>
                </c:pt>
                <c:pt idx="451">
                  <c:v>16.1006596998778</c:v>
                </c:pt>
                <c:pt idx="452">
                  <c:v>16.2491664538591</c:v>
                </c:pt>
                <c:pt idx="453">
                  <c:v>15.9696026867334</c:v>
                </c:pt>
                <c:pt idx="454">
                  <c:v>16.9208085464599</c:v>
                </c:pt>
                <c:pt idx="455">
                  <c:v>16.2652015713131</c:v>
                </c:pt>
                <c:pt idx="456">
                  <c:v>16.6718588613887</c:v>
                </c:pt>
                <c:pt idx="457">
                  <c:v>17.0278049393944</c:v>
                </c:pt>
                <c:pt idx="458">
                  <c:v>17.0036137847536</c:v>
                </c:pt>
                <c:pt idx="459">
                  <c:v>18.1813270298243</c:v>
                </c:pt>
                <c:pt idx="460">
                  <c:v>18.5548042394856</c:v>
                </c:pt>
                <c:pt idx="461">
                  <c:v>17.3582025726388</c:v>
                </c:pt>
                <c:pt idx="462">
                  <c:v>18.3046918307494</c:v>
                </c:pt>
                <c:pt idx="463">
                  <c:v>18.3267018177794</c:v>
                </c:pt>
                <c:pt idx="464">
                  <c:v>19.9550959978152</c:v>
                </c:pt>
                <c:pt idx="465">
                  <c:v>19.8780194899379</c:v>
                </c:pt>
                <c:pt idx="466">
                  <c:v>19.3619941017286</c:v>
                </c:pt>
                <c:pt idx="467">
                  <c:v>20.2252387747413</c:v>
                </c:pt>
                <c:pt idx="468">
                  <c:v>20.500036073183</c:v>
                </c:pt>
                <c:pt idx="469">
                  <c:v>20.5308361028792</c:v>
                </c:pt>
                <c:pt idx="470">
                  <c:v>21.5206105991719</c:v>
                </c:pt>
                <c:pt idx="471">
                  <c:v>21.4042886879882</c:v>
                </c:pt>
                <c:pt idx="472">
                  <c:v>21.1621155233912</c:v>
                </c:pt>
                <c:pt idx="473">
                  <c:v>20.5156933784701</c:v>
                </c:pt>
                <c:pt idx="474">
                  <c:v>22.340011929232</c:v>
                </c:pt>
                <c:pt idx="475">
                  <c:v>21.3219125915089</c:v>
                </c:pt>
                <c:pt idx="476">
                  <c:v>21.9711431055911</c:v>
                </c:pt>
                <c:pt idx="477">
                  <c:v>21.9411419572547</c:v>
                </c:pt>
                <c:pt idx="478">
                  <c:v>23.0266474708484</c:v>
                </c:pt>
                <c:pt idx="479">
                  <c:v>23.3504246722336</c:v>
                </c:pt>
                <c:pt idx="480">
                  <c:v>23.5805880815898</c:v>
                </c:pt>
                <c:pt idx="481">
                  <c:v>23.9551864674616</c:v>
                </c:pt>
                <c:pt idx="482">
                  <c:v>22.6022868467165</c:v>
                </c:pt>
                <c:pt idx="483">
                  <c:v>23.9863910455052</c:v>
                </c:pt>
                <c:pt idx="484">
                  <c:v>23.8763657976601</c:v>
                </c:pt>
                <c:pt idx="485">
                  <c:v>23.7612714890309</c:v>
                </c:pt>
                <c:pt idx="486">
                  <c:v>24.4834986163716</c:v>
                </c:pt>
                <c:pt idx="487">
                  <c:v>24.2240077629069</c:v>
                </c:pt>
                <c:pt idx="488">
                  <c:v>24.1448201051714</c:v>
                </c:pt>
                <c:pt idx="489">
                  <c:v>24.4643488024245</c:v>
                </c:pt>
                <c:pt idx="490">
                  <c:v>24.3433441004932</c:v>
                </c:pt>
                <c:pt idx="491">
                  <c:v>24.6494674879052</c:v>
                </c:pt>
                <c:pt idx="492">
                  <c:v>25.1919049997704</c:v>
                </c:pt>
                <c:pt idx="493">
                  <c:v>25.936340592969</c:v>
                </c:pt>
                <c:pt idx="494">
                  <c:v>25.2498447655252</c:v>
                </c:pt>
                <c:pt idx="495">
                  <c:v>25.2594806590186</c:v>
                </c:pt>
                <c:pt idx="496">
                  <c:v>25.3386517497999</c:v>
                </c:pt>
                <c:pt idx="497">
                  <c:v>27.0574064209645</c:v>
                </c:pt>
                <c:pt idx="498">
                  <c:v>27.0556610689836</c:v>
                </c:pt>
                <c:pt idx="499">
                  <c:v>26.1120940630556</c:v>
                </c:pt>
                <c:pt idx="500">
                  <c:v>27.4858899361225</c:v>
                </c:pt>
                <c:pt idx="501">
                  <c:v>26.5441131514427</c:v>
                </c:pt>
                <c:pt idx="502">
                  <c:v>26.6304222021229</c:v>
                </c:pt>
                <c:pt idx="503">
                  <c:v>27.918727939685</c:v>
                </c:pt>
                <c:pt idx="504">
                  <c:v>27.0089744469703</c:v>
                </c:pt>
                <c:pt idx="505">
                  <c:v>26.9944013590621</c:v>
                </c:pt>
                <c:pt idx="506">
                  <c:v>27.304534651412</c:v>
                </c:pt>
                <c:pt idx="507">
                  <c:v>27.2165501869305</c:v>
                </c:pt>
                <c:pt idx="508">
                  <c:v>27.7139510087827</c:v>
                </c:pt>
                <c:pt idx="509">
                  <c:v>27.6225130000126</c:v>
                </c:pt>
                <c:pt idx="510">
                  <c:v>27.6978819947836</c:v>
                </c:pt>
                <c:pt idx="511">
                  <c:v>28.3755364208347</c:v>
                </c:pt>
                <c:pt idx="512">
                  <c:v>28.9251196046761</c:v>
                </c:pt>
                <c:pt idx="513">
                  <c:v>28.8107018346712</c:v>
                </c:pt>
                <c:pt idx="514">
                  <c:v>30.1402440267437</c:v>
                </c:pt>
                <c:pt idx="515">
                  <c:v>29.151329016351</c:v>
                </c:pt>
                <c:pt idx="516">
                  <c:v>28.6933515921808</c:v>
                </c:pt>
                <c:pt idx="517">
                  <c:v>30.0609487118366</c:v>
                </c:pt>
                <c:pt idx="518">
                  <c:v>30.0975681569971</c:v>
                </c:pt>
                <c:pt idx="519">
                  <c:v>28.8968477673464</c:v>
                </c:pt>
                <c:pt idx="520">
                  <c:v>29.7646848382731</c:v>
                </c:pt>
                <c:pt idx="521">
                  <c:v>29.5076694398455</c:v>
                </c:pt>
                <c:pt idx="522">
                  <c:v>29.8297627900083</c:v>
                </c:pt>
                <c:pt idx="523">
                  <c:v>29.9664342657719</c:v>
                </c:pt>
                <c:pt idx="524">
                  <c:v>30.934202295541</c:v>
                </c:pt>
                <c:pt idx="525">
                  <c:v>30.6876912334752</c:v>
                </c:pt>
                <c:pt idx="526">
                  <c:v>29.379069111006</c:v>
                </c:pt>
                <c:pt idx="527">
                  <c:v>29.4726729994785</c:v>
                </c:pt>
                <c:pt idx="528">
                  <c:v>29.9662512150666</c:v>
                </c:pt>
                <c:pt idx="529">
                  <c:v>30.7532563611913</c:v>
                </c:pt>
                <c:pt idx="530">
                  <c:v>31.4692710912403</c:v>
                </c:pt>
                <c:pt idx="531">
                  <c:v>30.3415197628536</c:v>
                </c:pt>
                <c:pt idx="532">
                  <c:v>30.6102288285474</c:v>
                </c:pt>
                <c:pt idx="533">
                  <c:v>29.9695461414187</c:v>
                </c:pt>
                <c:pt idx="534">
                  <c:v>31.2443024701743</c:v>
                </c:pt>
                <c:pt idx="535">
                  <c:v>31.2956171965876</c:v>
                </c:pt>
                <c:pt idx="536">
                  <c:v>31.4512215436036</c:v>
                </c:pt>
                <c:pt idx="537">
                  <c:v>31.7998979687785</c:v>
                </c:pt>
                <c:pt idx="538">
                  <c:v>30.0360529730802</c:v>
                </c:pt>
                <c:pt idx="539">
                  <c:v>31.5622977330396</c:v>
                </c:pt>
                <c:pt idx="540">
                  <c:v>30.9114212610019</c:v>
                </c:pt>
                <c:pt idx="541">
                  <c:v>30.5479333841598</c:v>
                </c:pt>
                <c:pt idx="542">
                  <c:v>30.0864633256903</c:v>
                </c:pt>
                <c:pt idx="543">
                  <c:v>31.5750466342267</c:v>
                </c:pt>
                <c:pt idx="544">
                  <c:v>31.7966711482296</c:v>
                </c:pt>
                <c:pt idx="545">
                  <c:v>31.5438255964721</c:v>
                </c:pt>
                <c:pt idx="546">
                  <c:v>31.656950051208</c:v>
                </c:pt>
                <c:pt idx="547">
                  <c:v>30.6560432701013</c:v>
                </c:pt>
                <c:pt idx="548">
                  <c:v>30.3303042392995</c:v>
                </c:pt>
                <c:pt idx="549">
                  <c:v>30.6810846617842</c:v>
                </c:pt>
                <c:pt idx="550">
                  <c:v>30.4087399149506</c:v>
                </c:pt>
                <c:pt idx="551">
                  <c:v>29.9064501015691</c:v>
                </c:pt>
                <c:pt idx="552">
                  <c:v>30.4131281987816</c:v>
                </c:pt>
                <c:pt idx="553">
                  <c:v>30.2660697586583</c:v>
                </c:pt>
                <c:pt idx="554">
                  <c:v>30.1446746148369</c:v>
                </c:pt>
                <c:pt idx="555">
                  <c:v>30.3858429206415</c:v>
                </c:pt>
                <c:pt idx="556">
                  <c:v>30.7092525285634</c:v>
                </c:pt>
                <c:pt idx="557">
                  <c:v>29.824797203767</c:v>
                </c:pt>
                <c:pt idx="558">
                  <c:v>29.8985413677833</c:v>
                </c:pt>
                <c:pt idx="559">
                  <c:v>30.4228993829697</c:v>
                </c:pt>
                <c:pt idx="560">
                  <c:v>30.1879961069706</c:v>
                </c:pt>
                <c:pt idx="561">
                  <c:v>30.767868661862</c:v>
                </c:pt>
                <c:pt idx="562">
                  <c:v>29.8176596727637</c:v>
                </c:pt>
                <c:pt idx="563">
                  <c:v>30.7477279224339</c:v>
                </c:pt>
                <c:pt idx="564">
                  <c:v>30.8722024306398</c:v>
                </c:pt>
                <c:pt idx="565">
                  <c:v>30.4823454365736</c:v>
                </c:pt>
                <c:pt idx="566">
                  <c:v>29.523674386859</c:v>
                </c:pt>
                <c:pt idx="567">
                  <c:v>30.1929428949077</c:v>
                </c:pt>
                <c:pt idx="568">
                  <c:v>28.7163936990763</c:v>
                </c:pt>
                <c:pt idx="569">
                  <c:v>29.7713509536481</c:v>
                </c:pt>
                <c:pt idx="570">
                  <c:v>28.6513564563818</c:v>
                </c:pt>
                <c:pt idx="571">
                  <c:v>28.4110959003557</c:v>
                </c:pt>
                <c:pt idx="572">
                  <c:v>28.2992729334997</c:v>
                </c:pt>
                <c:pt idx="573">
                  <c:v>28.1163443379319</c:v>
                </c:pt>
                <c:pt idx="574">
                  <c:v>29.845957900347</c:v>
                </c:pt>
                <c:pt idx="575">
                  <c:v>28.8528629907337</c:v>
                </c:pt>
                <c:pt idx="576">
                  <c:v>29.1784984231331</c:v>
                </c:pt>
                <c:pt idx="577">
                  <c:v>28.7054288318995</c:v>
                </c:pt>
                <c:pt idx="578">
                  <c:v>28.8596936037485</c:v>
                </c:pt>
                <c:pt idx="579">
                  <c:v>27.8731374558212</c:v>
                </c:pt>
                <c:pt idx="580">
                  <c:v>28.779358957623</c:v>
                </c:pt>
                <c:pt idx="581">
                  <c:v>27.9156082830809</c:v>
                </c:pt>
                <c:pt idx="582">
                  <c:v>26.999665929597</c:v>
                </c:pt>
                <c:pt idx="583">
                  <c:v>28.2327331668455</c:v>
                </c:pt>
                <c:pt idx="584">
                  <c:v>27.776599995129</c:v>
                </c:pt>
                <c:pt idx="585">
                  <c:v>27.0378703248611</c:v>
                </c:pt>
                <c:pt idx="586">
                  <c:v>27.5399437480653</c:v>
                </c:pt>
                <c:pt idx="587">
                  <c:v>26.764313411576</c:v>
                </c:pt>
                <c:pt idx="588">
                  <c:v>25.8604169223669</c:v>
                </c:pt>
                <c:pt idx="589">
                  <c:v>26.7368596775414</c:v>
                </c:pt>
                <c:pt idx="590">
                  <c:v>25.9796934668113</c:v>
                </c:pt>
                <c:pt idx="591">
                  <c:v>26.0132644201051</c:v>
                </c:pt>
                <c:pt idx="592">
                  <c:v>26.1753991737105</c:v>
                </c:pt>
                <c:pt idx="593">
                  <c:v>25.4405792198525</c:v>
                </c:pt>
                <c:pt idx="594">
                  <c:v>24.9072625956539</c:v>
                </c:pt>
                <c:pt idx="595">
                  <c:v>26.3959654574028</c:v>
                </c:pt>
                <c:pt idx="596">
                  <c:v>24.4254653528204</c:v>
                </c:pt>
                <c:pt idx="597">
                  <c:v>24.6738352283956</c:v>
                </c:pt>
                <c:pt idx="598">
                  <c:v>23.8734137043299</c:v>
                </c:pt>
                <c:pt idx="599">
                  <c:v>25.4318763156779</c:v>
                </c:pt>
                <c:pt idx="600">
                  <c:v>24.1203694576958</c:v>
                </c:pt>
                <c:pt idx="601">
                  <c:v>25.1369487464547</c:v>
                </c:pt>
                <c:pt idx="602">
                  <c:v>24.0276631709978</c:v>
                </c:pt>
                <c:pt idx="603">
                  <c:v>23.8471549304982</c:v>
                </c:pt>
                <c:pt idx="604">
                  <c:v>22.8738021649433</c:v>
                </c:pt>
                <c:pt idx="605">
                  <c:v>22.7042573953677</c:v>
                </c:pt>
                <c:pt idx="606">
                  <c:v>23.0169859130189</c:v>
                </c:pt>
                <c:pt idx="607">
                  <c:v>22.256391589188</c:v>
                </c:pt>
                <c:pt idx="608">
                  <c:v>23.4601330637662</c:v>
                </c:pt>
                <c:pt idx="609">
                  <c:v>21.9086834030767</c:v>
                </c:pt>
                <c:pt idx="610">
                  <c:v>23.0248047116821</c:v>
                </c:pt>
                <c:pt idx="611">
                  <c:v>22.5118130874881</c:v>
                </c:pt>
                <c:pt idx="612">
                  <c:v>21.3427531583736</c:v>
                </c:pt>
                <c:pt idx="613">
                  <c:v>20.4467028145796</c:v>
                </c:pt>
                <c:pt idx="614">
                  <c:v>20.84385081624</c:v>
                </c:pt>
                <c:pt idx="615">
                  <c:v>20.6874247988374</c:v>
                </c:pt>
                <c:pt idx="616">
                  <c:v>19.8605553747927</c:v>
                </c:pt>
                <c:pt idx="617">
                  <c:v>21.3664436263244</c:v>
                </c:pt>
                <c:pt idx="618">
                  <c:v>19.5606778425956</c:v>
                </c:pt>
                <c:pt idx="619">
                  <c:v>19.2612399130337</c:v>
                </c:pt>
                <c:pt idx="620">
                  <c:v>19.6963077919753</c:v>
                </c:pt>
                <c:pt idx="621">
                  <c:v>19.4478762444802</c:v>
                </c:pt>
                <c:pt idx="622">
                  <c:v>18.2824939948964</c:v>
                </c:pt>
                <c:pt idx="623">
                  <c:v>18.6607569227588</c:v>
                </c:pt>
                <c:pt idx="624">
                  <c:v>18.8426565687293</c:v>
                </c:pt>
                <c:pt idx="625">
                  <c:v>19.4080997675502</c:v>
                </c:pt>
                <c:pt idx="626">
                  <c:v>18.033681935044</c:v>
                </c:pt>
                <c:pt idx="627">
                  <c:v>18.299592704182</c:v>
                </c:pt>
                <c:pt idx="628">
                  <c:v>16.6841615939319</c:v>
                </c:pt>
                <c:pt idx="629">
                  <c:v>16.6994149802617</c:v>
                </c:pt>
                <c:pt idx="630">
                  <c:v>17.936123508673</c:v>
                </c:pt>
                <c:pt idx="631">
                  <c:v>15.9721724905309</c:v>
                </c:pt>
                <c:pt idx="632">
                  <c:v>15.6801873595034</c:v>
                </c:pt>
                <c:pt idx="633">
                  <c:v>16.512351681719</c:v>
                </c:pt>
                <c:pt idx="634">
                  <c:v>15.7860926474056</c:v>
                </c:pt>
                <c:pt idx="635">
                  <c:v>15.2856762695262</c:v>
                </c:pt>
                <c:pt idx="636">
                  <c:v>16.3968925777875</c:v>
                </c:pt>
                <c:pt idx="637">
                  <c:v>15.6970437007861</c:v>
                </c:pt>
                <c:pt idx="638">
                  <c:v>14.8163201395564</c:v>
                </c:pt>
                <c:pt idx="639">
                  <c:v>14.6176900276669</c:v>
                </c:pt>
                <c:pt idx="640">
                  <c:v>13.9681764102047</c:v>
                </c:pt>
                <c:pt idx="641">
                  <c:v>13.7768430009684</c:v>
                </c:pt>
                <c:pt idx="642">
                  <c:v>14.8138779661397</c:v>
                </c:pt>
                <c:pt idx="643">
                  <c:v>14.6319341087557</c:v>
                </c:pt>
                <c:pt idx="644">
                  <c:v>14.0976920793339</c:v>
                </c:pt>
                <c:pt idx="645">
                  <c:v>12.7639029003926</c:v>
                </c:pt>
                <c:pt idx="646">
                  <c:v>13.1937468720484</c:v>
                </c:pt>
                <c:pt idx="647">
                  <c:v>12.1776296877408</c:v>
                </c:pt>
                <c:pt idx="648">
                  <c:v>11.7763738404542</c:v>
                </c:pt>
                <c:pt idx="649">
                  <c:v>12.6469274791241</c:v>
                </c:pt>
                <c:pt idx="650">
                  <c:v>12.8435222002724</c:v>
                </c:pt>
                <c:pt idx="651">
                  <c:v>12.2755584132741</c:v>
                </c:pt>
                <c:pt idx="652">
                  <c:v>12.1723825281643</c:v>
                </c:pt>
                <c:pt idx="653">
                  <c:v>10.7310184457607</c:v>
                </c:pt>
                <c:pt idx="654">
                  <c:v>10.8098797788368</c:v>
                </c:pt>
                <c:pt idx="655">
                  <c:v>10.6308453287079</c:v>
                </c:pt>
                <c:pt idx="656">
                  <c:v>11.423663811559</c:v>
                </c:pt>
                <c:pt idx="657">
                  <c:v>9.52344058040439</c:v>
                </c:pt>
                <c:pt idx="658">
                  <c:v>10.1368332001365</c:v>
                </c:pt>
                <c:pt idx="659">
                  <c:v>10.0803176707788</c:v>
                </c:pt>
                <c:pt idx="660">
                  <c:v>9.16412351604151</c:v>
                </c:pt>
                <c:pt idx="661">
                  <c:v>8.76636637077816</c:v>
                </c:pt>
                <c:pt idx="662">
                  <c:v>8.95698037799258</c:v>
                </c:pt>
                <c:pt idx="663">
                  <c:v>8.63681386183501</c:v>
                </c:pt>
                <c:pt idx="664">
                  <c:v>8.008906106354081</c:v>
                </c:pt>
                <c:pt idx="665">
                  <c:v>9.247820452853031</c:v>
                </c:pt>
                <c:pt idx="666">
                  <c:v>8.11962242263454</c:v>
                </c:pt>
                <c:pt idx="667">
                  <c:v>8.35948978077211</c:v>
                </c:pt>
                <c:pt idx="668">
                  <c:v>7.2222882539261</c:v>
                </c:pt>
                <c:pt idx="669">
                  <c:v>7.5287216812154</c:v>
                </c:pt>
                <c:pt idx="670">
                  <c:v>6.47374447173609</c:v>
                </c:pt>
                <c:pt idx="671">
                  <c:v>7.15582348664409</c:v>
                </c:pt>
                <c:pt idx="672">
                  <c:v>6.49606481187972</c:v>
                </c:pt>
                <c:pt idx="673">
                  <c:v>7.12031275833168</c:v>
                </c:pt>
                <c:pt idx="674">
                  <c:v>7.04603749376157</c:v>
                </c:pt>
                <c:pt idx="675">
                  <c:v>6.13421133056935</c:v>
                </c:pt>
                <c:pt idx="676">
                  <c:v>6.27232424992184</c:v>
                </c:pt>
                <c:pt idx="677">
                  <c:v>6.42582033622103</c:v>
                </c:pt>
                <c:pt idx="678">
                  <c:v>5.9942062215205</c:v>
                </c:pt>
                <c:pt idx="679">
                  <c:v>5.74608676984855</c:v>
                </c:pt>
                <c:pt idx="680">
                  <c:v>4.54058660024147</c:v>
                </c:pt>
                <c:pt idx="681">
                  <c:v>4.96676386627834</c:v>
                </c:pt>
                <c:pt idx="682">
                  <c:v>4.1075378445365</c:v>
                </c:pt>
                <c:pt idx="683">
                  <c:v>4.6779797140489</c:v>
                </c:pt>
                <c:pt idx="684">
                  <c:v>5.010244029369</c:v>
                </c:pt>
                <c:pt idx="685">
                  <c:v>4.67679327926638</c:v>
                </c:pt>
                <c:pt idx="686">
                  <c:v>5.3136089519505</c:v>
                </c:pt>
                <c:pt idx="687">
                  <c:v>4.08380811867717</c:v>
                </c:pt>
                <c:pt idx="688">
                  <c:v>4.59853279385356</c:v>
                </c:pt>
                <c:pt idx="689">
                  <c:v>4.02764826182968</c:v>
                </c:pt>
                <c:pt idx="690">
                  <c:v>2.78039237351071</c:v>
                </c:pt>
                <c:pt idx="691">
                  <c:v>3.61583474068929</c:v>
                </c:pt>
                <c:pt idx="692">
                  <c:v>3.26316372699534</c:v>
                </c:pt>
                <c:pt idx="693">
                  <c:v>2.74822479581519</c:v>
                </c:pt>
                <c:pt idx="694">
                  <c:v>2.63372394676694</c:v>
                </c:pt>
                <c:pt idx="695">
                  <c:v>2.91795511526663</c:v>
                </c:pt>
                <c:pt idx="696">
                  <c:v>3.75253622192256</c:v>
                </c:pt>
                <c:pt idx="697">
                  <c:v>2.42659474208855</c:v>
                </c:pt>
                <c:pt idx="698">
                  <c:v>2.23687457461277</c:v>
                </c:pt>
                <c:pt idx="699">
                  <c:v>2.27939990858996</c:v>
                </c:pt>
                <c:pt idx="700">
                  <c:v>2.43809835064115</c:v>
                </c:pt>
                <c:pt idx="701">
                  <c:v>2.95815147759455</c:v>
                </c:pt>
                <c:pt idx="702">
                  <c:v>1.69642945325108</c:v>
                </c:pt>
                <c:pt idx="703">
                  <c:v>1.17109216729902</c:v>
                </c:pt>
                <c:pt idx="704">
                  <c:v>1.6326894600255</c:v>
                </c:pt>
                <c:pt idx="705">
                  <c:v>1.53459292241384</c:v>
                </c:pt>
                <c:pt idx="706">
                  <c:v>2.50251295588411</c:v>
                </c:pt>
                <c:pt idx="707">
                  <c:v>1.03982919024587</c:v>
                </c:pt>
                <c:pt idx="708">
                  <c:v>2.31679796498018</c:v>
                </c:pt>
                <c:pt idx="709">
                  <c:v>2.33465376777074</c:v>
                </c:pt>
                <c:pt idx="710">
                  <c:v>1.64746394708325</c:v>
                </c:pt>
                <c:pt idx="711">
                  <c:v>0.512027610839821</c:v>
                </c:pt>
                <c:pt idx="712">
                  <c:v>1.42830249646131</c:v>
                </c:pt>
                <c:pt idx="713">
                  <c:v>1.78196400560946</c:v>
                </c:pt>
                <c:pt idx="714">
                  <c:v>1.69652361723359</c:v>
                </c:pt>
                <c:pt idx="715">
                  <c:v>2.03864841409622</c:v>
                </c:pt>
                <c:pt idx="716">
                  <c:v>1.60918694469283</c:v>
                </c:pt>
                <c:pt idx="717">
                  <c:v>2.04086108550955</c:v>
                </c:pt>
                <c:pt idx="718">
                  <c:v>0.151924743599567</c:v>
                </c:pt>
                <c:pt idx="719">
                  <c:v>1.73788513677749</c:v>
                </c:pt>
                <c:pt idx="720">
                  <c:v>0.139620434681175</c:v>
                </c:pt>
                <c:pt idx="721">
                  <c:v>1.08051032513139</c:v>
                </c:pt>
                <c:pt idx="722">
                  <c:v>1.33638542481586</c:v>
                </c:pt>
                <c:pt idx="723">
                  <c:v>1.52395042565704</c:v>
                </c:pt>
                <c:pt idx="724">
                  <c:v>0.56610113971189</c:v>
                </c:pt>
                <c:pt idx="725">
                  <c:v>1.20706361316796</c:v>
                </c:pt>
                <c:pt idx="726">
                  <c:v>1.77782180005626</c:v>
                </c:pt>
                <c:pt idx="727">
                  <c:v>1.29047213768348</c:v>
                </c:pt>
                <c:pt idx="728">
                  <c:v>1.58431785674538</c:v>
                </c:pt>
                <c:pt idx="729">
                  <c:v>1.00710207103467</c:v>
                </c:pt>
                <c:pt idx="730">
                  <c:v>0.848806304373966</c:v>
                </c:pt>
                <c:pt idx="731">
                  <c:v>1.81826400721789</c:v>
                </c:pt>
                <c:pt idx="732">
                  <c:v>1.50567402557371</c:v>
                </c:pt>
                <c:pt idx="733">
                  <c:v>1.77263410388291</c:v>
                </c:pt>
                <c:pt idx="734">
                  <c:v>0.175743812898011</c:v>
                </c:pt>
                <c:pt idx="735">
                  <c:v>0.384668424314034</c:v>
                </c:pt>
                <c:pt idx="736">
                  <c:v>1.32366127404613</c:v>
                </c:pt>
                <c:pt idx="737">
                  <c:v>1.9974408601216</c:v>
                </c:pt>
                <c:pt idx="738">
                  <c:v>0.865991400341407</c:v>
                </c:pt>
                <c:pt idx="739">
                  <c:v>1.94499250047025</c:v>
                </c:pt>
                <c:pt idx="740">
                  <c:v>1.73068602944868</c:v>
                </c:pt>
                <c:pt idx="741">
                  <c:v>1.97022063562658</c:v>
                </c:pt>
                <c:pt idx="742">
                  <c:v>2.37894365120312</c:v>
                </c:pt>
                <c:pt idx="743">
                  <c:v>2.19943983463083</c:v>
                </c:pt>
                <c:pt idx="744">
                  <c:v>1.15522512604795</c:v>
                </c:pt>
                <c:pt idx="745">
                  <c:v>0.910430479744937</c:v>
                </c:pt>
                <c:pt idx="746">
                  <c:v>1.2174407014219</c:v>
                </c:pt>
                <c:pt idx="747">
                  <c:v>2.43760721703364</c:v>
                </c:pt>
                <c:pt idx="748">
                  <c:v>1.35308181344398</c:v>
                </c:pt>
                <c:pt idx="749">
                  <c:v>1.63630747791331</c:v>
                </c:pt>
                <c:pt idx="750">
                  <c:v>2.2048741420871</c:v>
                </c:pt>
                <c:pt idx="751">
                  <c:v>2.33536286238676</c:v>
                </c:pt>
                <c:pt idx="752">
                  <c:v>1.69552811298007</c:v>
                </c:pt>
                <c:pt idx="753">
                  <c:v>2.64452493854817</c:v>
                </c:pt>
                <c:pt idx="754">
                  <c:v>1.90315540057636</c:v>
                </c:pt>
                <c:pt idx="755">
                  <c:v>2.20618437136526</c:v>
                </c:pt>
                <c:pt idx="756">
                  <c:v>3.49544260703071</c:v>
                </c:pt>
                <c:pt idx="757">
                  <c:v>2.79989677245516</c:v>
                </c:pt>
                <c:pt idx="758">
                  <c:v>2.8754234500773</c:v>
                </c:pt>
                <c:pt idx="759">
                  <c:v>4.04139923108105</c:v>
                </c:pt>
                <c:pt idx="760">
                  <c:v>4.50979930680565</c:v>
                </c:pt>
                <c:pt idx="761">
                  <c:v>4.6293912008043</c:v>
                </c:pt>
                <c:pt idx="762">
                  <c:v>3.99409291116188</c:v>
                </c:pt>
                <c:pt idx="763">
                  <c:v>3.46081429852253</c:v>
                </c:pt>
                <c:pt idx="764">
                  <c:v>3.73460297754529</c:v>
                </c:pt>
                <c:pt idx="765">
                  <c:v>4.65800378559392</c:v>
                </c:pt>
                <c:pt idx="766">
                  <c:v>4.62148543185044</c:v>
                </c:pt>
                <c:pt idx="767">
                  <c:v>4.04036083320216</c:v>
                </c:pt>
                <c:pt idx="768">
                  <c:v>5.72766736559927</c:v>
                </c:pt>
                <c:pt idx="769">
                  <c:v>4.65721005058307</c:v>
                </c:pt>
                <c:pt idx="770">
                  <c:v>4.46112219061038</c:v>
                </c:pt>
                <c:pt idx="771">
                  <c:v>4.99866572068136</c:v>
                </c:pt>
                <c:pt idx="772">
                  <c:v>4.75135616751325</c:v>
                </c:pt>
                <c:pt idx="773">
                  <c:v>6.25535921658205</c:v>
                </c:pt>
                <c:pt idx="774">
                  <c:v>6.48607144899662</c:v>
                </c:pt>
                <c:pt idx="775">
                  <c:v>6.26749268572686</c:v>
                </c:pt>
                <c:pt idx="776">
                  <c:v>5.44708263142464</c:v>
                </c:pt>
                <c:pt idx="777">
                  <c:v>5.87272530235991</c:v>
                </c:pt>
                <c:pt idx="778">
                  <c:v>7.23877245836969</c:v>
                </c:pt>
                <c:pt idx="779">
                  <c:v>6.59854528478228</c:v>
                </c:pt>
                <c:pt idx="780">
                  <c:v>7.7761571694824</c:v>
                </c:pt>
                <c:pt idx="781">
                  <c:v>6.5751730815717</c:v>
                </c:pt>
                <c:pt idx="782">
                  <c:v>7.91540722000444</c:v>
                </c:pt>
                <c:pt idx="783">
                  <c:v>7.11402643745311</c:v>
                </c:pt>
                <c:pt idx="784">
                  <c:v>7.74362640475312</c:v>
                </c:pt>
                <c:pt idx="785">
                  <c:v>7.8469680812848</c:v>
                </c:pt>
                <c:pt idx="786">
                  <c:v>9.23584023708666</c:v>
                </c:pt>
                <c:pt idx="787">
                  <c:v>9.290896104114029</c:v>
                </c:pt>
                <c:pt idx="788">
                  <c:v>9.09896375977</c:v>
                </c:pt>
                <c:pt idx="789">
                  <c:v>9.79884340867804</c:v>
                </c:pt>
                <c:pt idx="790">
                  <c:v>8.73044188946427</c:v>
                </c:pt>
                <c:pt idx="791">
                  <c:v>8.65964746088753</c:v>
                </c:pt>
                <c:pt idx="792">
                  <c:v>10.1197541902389</c:v>
                </c:pt>
                <c:pt idx="793">
                  <c:v>10.0697452666207</c:v>
                </c:pt>
                <c:pt idx="794">
                  <c:v>10.2717331944229</c:v>
                </c:pt>
                <c:pt idx="795">
                  <c:v>9.9877095960667</c:v>
                </c:pt>
                <c:pt idx="796">
                  <c:v>11.4228017663612</c:v>
                </c:pt>
                <c:pt idx="797">
                  <c:v>11.6059884682516</c:v>
                </c:pt>
                <c:pt idx="798">
                  <c:v>10.2366641050809</c:v>
                </c:pt>
                <c:pt idx="799">
                  <c:v>11.3982943310838</c:v>
                </c:pt>
                <c:pt idx="800">
                  <c:v>12.5838146993474</c:v>
                </c:pt>
                <c:pt idx="801">
                  <c:v>11.8607973745116</c:v>
                </c:pt>
                <c:pt idx="802">
                  <c:v>12.8926816298929</c:v>
                </c:pt>
                <c:pt idx="803">
                  <c:v>12.5141507281966</c:v>
                </c:pt>
                <c:pt idx="804">
                  <c:v>12.5626114250846</c:v>
                </c:pt>
                <c:pt idx="805">
                  <c:v>11.9956187084943</c:v>
                </c:pt>
                <c:pt idx="806">
                  <c:v>13.2087180387136</c:v>
                </c:pt>
                <c:pt idx="807">
                  <c:v>14.2070432676488</c:v>
                </c:pt>
                <c:pt idx="808">
                  <c:v>14.5254042858427</c:v>
                </c:pt>
                <c:pt idx="809">
                  <c:v>13.5348238105947</c:v>
                </c:pt>
                <c:pt idx="810">
                  <c:v>13.4859375457596</c:v>
                </c:pt>
                <c:pt idx="811">
                  <c:v>13.4774359840755</c:v>
                </c:pt>
                <c:pt idx="812">
                  <c:v>14.3701842403003</c:v>
                </c:pt>
                <c:pt idx="813">
                  <c:v>15.0519458068013</c:v>
                </c:pt>
                <c:pt idx="814">
                  <c:v>15.9078478080174</c:v>
                </c:pt>
                <c:pt idx="815">
                  <c:v>15.8546507816483</c:v>
                </c:pt>
                <c:pt idx="816">
                  <c:v>16.5916468079589</c:v>
                </c:pt>
                <c:pt idx="817">
                  <c:v>16.5361052096862</c:v>
                </c:pt>
                <c:pt idx="818">
                  <c:v>15.6190426987292</c:v>
                </c:pt>
                <c:pt idx="819">
                  <c:v>17.4681626389449</c:v>
                </c:pt>
                <c:pt idx="820">
                  <c:v>16.4946155320133</c:v>
                </c:pt>
                <c:pt idx="821">
                  <c:v>17.2527751319447</c:v>
                </c:pt>
                <c:pt idx="822">
                  <c:v>17.7759869402286</c:v>
                </c:pt>
                <c:pt idx="823">
                  <c:v>18.3118506465281</c:v>
                </c:pt>
                <c:pt idx="824">
                  <c:v>17.493565895529</c:v>
                </c:pt>
                <c:pt idx="825">
                  <c:v>18.0088602371961</c:v>
                </c:pt>
                <c:pt idx="826">
                  <c:v>17.6719388550877</c:v>
                </c:pt>
                <c:pt idx="827">
                  <c:v>18.5256417957482</c:v>
                </c:pt>
                <c:pt idx="828">
                  <c:v>18.7595335622864</c:v>
                </c:pt>
                <c:pt idx="829">
                  <c:v>18.3555231336567</c:v>
                </c:pt>
                <c:pt idx="830">
                  <c:v>19.6319065982748</c:v>
                </c:pt>
                <c:pt idx="831">
                  <c:v>20.3961963508389</c:v>
                </c:pt>
                <c:pt idx="832">
                  <c:v>19.7081821391067</c:v>
                </c:pt>
                <c:pt idx="833">
                  <c:v>19.4539827934757</c:v>
                </c:pt>
                <c:pt idx="834">
                  <c:v>19.9398363267807</c:v>
                </c:pt>
                <c:pt idx="835">
                  <c:v>19.713976154</c:v>
                </c:pt>
                <c:pt idx="836">
                  <c:v>19.9619431437211</c:v>
                </c:pt>
                <c:pt idx="837">
                  <c:v>20.1385803499755</c:v>
                </c:pt>
                <c:pt idx="838">
                  <c:v>21.4283516870778</c:v>
                </c:pt>
                <c:pt idx="839">
                  <c:v>21.6940959876689</c:v>
                </c:pt>
                <c:pt idx="840">
                  <c:v>21.4161135521507</c:v>
                </c:pt>
                <c:pt idx="841">
                  <c:v>22.5531509432434</c:v>
                </c:pt>
                <c:pt idx="842">
                  <c:v>22.6217517922325</c:v>
                </c:pt>
                <c:pt idx="843">
                  <c:v>23.3927772041503</c:v>
                </c:pt>
                <c:pt idx="844">
                  <c:v>22.7150353839405</c:v>
                </c:pt>
                <c:pt idx="845">
                  <c:v>23.0105283817495</c:v>
                </c:pt>
                <c:pt idx="846">
                  <c:v>23.7803191736748</c:v>
                </c:pt>
                <c:pt idx="847">
                  <c:v>23.5696751994142</c:v>
                </c:pt>
                <c:pt idx="848">
                  <c:v>24.1835534845621</c:v>
                </c:pt>
                <c:pt idx="849">
                  <c:v>24.7118540529287</c:v>
                </c:pt>
                <c:pt idx="850">
                  <c:v>23.510760074273</c:v>
                </c:pt>
                <c:pt idx="851">
                  <c:v>24.5226040402193</c:v>
                </c:pt>
                <c:pt idx="852">
                  <c:v>24.4515929978314</c:v>
                </c:pt>
                <c:pt idx="853">
                  <c:v>24.9647845869471</c:v>
                </c:pt>
                <c:pt idx="854">
                  <c:v>24.3462239573403</c:v>
                </c:pt>
                <c:pt idx="855">
                  <c:v>25.5012465427774</c:v>
                </c:pt>
                <c:pt idx="856">
                  <c:v>24.3839722255081</c:v>
                </c:pt>
                <c:pt idx="857">
                  <c:v>25.003081334493</c:v>
                </c:pt>
                <c:pt idx="858">
                  <c:v>26.5764937581644</c:v>
                </c:pt>
                <c:pt idx="859">
                  <c:v>26.4792367061236</c:v>
                </c:pt>
                <c:pt idx="860">
                  <c:v>26.2008547461555</c:v>
                </c:pt>
                <c:pt idx="861">
                  <c:v>25.4598477225236</c:v>
                </c:pt>
                <c:pt idx="862">
                  <c:v>25.9080546294213</c:v>
                </c:pt>
                <c:pt idx="863">
                  <c:v>25.7156062919385</c:v>
                </c:pt>
                <c:pt idx="864">
                  <c:v>27.804231578204</c:v>
                </c:pt>
                <c:pt idx="865">
                  <c:v>27.7117845181211</c:v>
                </c:pt>
                <c:pt idx="866">
                  <c:v>27.1110230644414</c:v>
                </c:pt>
                <c:pt idx="867">
                  <c:v>28.3710928336429</c:v>
                </c:pt>
                <c:pt idx="868">
                  <c:v>28.144992494785</c:v>
                </c:pt>
                <c:pt idx="869">
                  <c:v>27.6965434711167</c:v>
                </c:pt>
                <c:pt idx="870">
                  <c:v>27.1399243631257</c:v>
                </c:pt>
                <c:pt idx="871">
                  <c:v>27.4591356842086</c:v>
                </c:pt>
                <c:pt idx="872">
                  <c:v>28.8492096193697</c:v>
                </c:pt>
                <c:pt idx="873">
                  <c:v>27.9832914455698</c:v>
                </c:pt>
                <c:pt idx="874">
                  <c:v>28.958324191054</c:v>
                </c:pt>
                <c:pt idx="875">
                  <c:v>27.941908011292</c:v>
                </c:pt>
                <c:pt idx="876">
                  <c:v>29.2227374355408</c:v>
                </c:pt>
                <c:pt idx="877">
                  <c:v>28.0010367470096</c:v>
                </c:pt>
                <c:pt idx="878">
                  <c:v>29.4524594085296</c:v>
                </c:pt>
                <c:pt idx="879">
                  <c:v>28.3933242831307</c:v>
                </c:pt>
                <c:pt idx="880">
                  <c:v>30.2402185334423</c:v>
                </c:pt>
                <c:pt idx="881">
                  <c:v>29.5766686906487</c:v>
                </c:pt>
                <c:pt idx="882">
                  <c:v>29.0439340635682</c:v>
                </c:pt>
                <c:pt idx="883">
                  <c:v>29.4792284115925</c:v>
                </c:pt>
                <c:pt idx="884">
                  <c:v>30.5825850074418</c:v>
                </c:pt>
                <c:pt idx="885">
                  <c:v>29.8396040383905</c:v>
                </c:pt>
                <c:pt idx="886">
                  <c:v>29.05020623024</c:v>
                </c:pt>
                <c:pt idx="887">
                  <c:v>30.334284251571</c:v>
                </c:pt>
                <c:pt idx="888">
                  <c:v>30.0043038063746</c:v>
                </c:pt>
                <c:pt idx="889">
                  <c:v>29.4860150102924</c:v>
                </c:pt>
                <c:pt idx="890">
                  <c:v>30.8236471388532</c:v>
                </c:pt>
                <c:pt idx="891">
                  <c:v>30.4129979621443</c:v>
                </c:pt>
                <c:pt idx="892">
                  <c:v>29.5992939755585</c:v>
                </c:pt>
                <c:pt idx="893">
                  <c:v>31.2931841126288</c:v>
                </c:pt>
                <c:pt idx="894">
                  <c:v>31.2930278567056</c:v>
                </c:pt>
                <c:pt idx="895">
                  <c:v>29.729474507213</c:v>
                </c:pt>
                <c:pt idx="896">
                  <c:v>30.9528052919601</c:v>
                </c:pt>
                <c:pt idx="897">
                  <c:v>31.5026922098105</c:v>
                </c:pt>
                <c:pt idx="898">
                  <c:v>30.4667164133714</c:v>
                </c:pt>
                <c:pt idx="899">
                  <c:v>31.1474390717315</c:v>
                </c:pt>
                <c:pt idx="900">
                  <c:v>30.7612618691507</c:v>
                </c:pt>
                <c:pt idx="901">
                  <c:v>30.7800375139582</c:v>
                </c:pt>
                <c:pt idx="902">
                  <c:v>29.9498698132494</c:v>
                </c:pt>
                <c:pt idx="903">
                  <c:v>31.663751332351</c:v>
                </c:pt>
                <c:pt idx="904">
                  <c:v>31.8372411945754</c:v>
                </c:pt>
                <c:pt idx="905">
                  <c:v>30.9353926242119</c:v>
                </c:pt>
                <c:pt idx="906">
                  <c:v>31.1293166723906</c:v>
                </c:pt>
                <c:pt idx="907">
                  <c:v>31.982612326365</c:v>
                </c:pt>
                <c:pt idx="908">
                  <c:v>30.8082139489928</c:v>
                </c:pt>
                <c:pt idx="909">
                  <c:v>30.4381060628868</c:v>
                </c:pt>
                <c:pt idx="910">
                  <c:v>31.7254509683273</c:v>
                </c:pt>
                <c:pt idx="911">
                  <c:v>31.3600957181984</c:v>
                </c:pt>
                <c:pt idx="912">
                  <c:v>30.3101406249329</c:v>
                </c:pt>
                <c:pt idx="913">
                  <c:v>29.96596648915</c:v>
                </c:pt>
                <c:pt idx="914">
                  <c:v>30.2623610691408</c:v>
                </c:pt>
                <c:pt idx="915">
                  <c:v>30.3088477737533</c:v>
                </c:pt>
                <c:pt idx="916">
                  <c:v>31.666767999563</c:v>
                </c:pt>
                <c:pt idx="917">
                  <c:v>31.2448504240538</c:v>
                </c:pt>
                <c:pt idx="918">
                  <c:v>30.049084303085</c:v>
                </c:pt>
                <c:pt idx="919">
                  <c:v>30.5899059757006</c:v>
                </c:pt>
                <c:pt idx="920">
                  <c:v>31.0122947879563</c:v>
                </c:pt>
                <c:pt idx="921">
                  <c:v>30.2797194972167</c:v>
                </c:pt>
                <c:pt idx="922">
                  <c:v>30.771042238658</c:v>
                </c:pt>
                <c:pt idx="923">
                  <c:v>29.9343590550772</c:v>
                </c:pt>
                <c:pt idx="924">
                  <c:v>29.8248967584152</c:v>
                </c:pt>
                <c:pt idx="925">
                  <c:v>29.7906064096555</c:v>
                </c:pt>
                <c:pt idx="926">
                  <c:v>30.7247217382045</c:v>
                </c:pt>
                <c:pt idx="927">
                  <c:v>29.7232426566235</c:v>
                </c:pt>
                <c:pt idx="928">
                  <c:v>29.6734856589081</c:v>
                </c:pt>
                <c:pt idx="929">
                  <c:v>30.0083881148704</c:v>
                </c:pt>
                <c:pt idx="930">
                  <c:v>29.3934768131373</c:v>
                </c:pt>
                <c:pt idx="931">
                  <c:v>29.5645793729021</c:v>
                </c:pt>
                <c:pt idx="932">
                  <c:v>30.0297350599044</c:v>
                </c:pt>
                <c:pt idx="933">
                  <c:v>30.1487159852503</c:v>
                </c:pt>
                <c:pt idx="934">
                  <c:v>29.5249459629131</c:v>
                </c:pt>
                <c:pt idx="935">
                  <c:v>29.6617642527762</c:v>
                </c:pt>
                <c:pt idx="936">
                  <c:v>28.9487978065228</c:v>
                </c:pt>
                <c:pt idx="937">
                  <c:v>28.7938506109928</c:v>
                </c:pt>
                <c:pt idx="938">
                  <c:v>28.3474841369563</c:v>
                </c:pt>
                <c:pt idx="939">
                  <c:v>29.6237714997372</c:v>
                </c:pt>
                <c:pt idx="940">
                  <c:v>28.3787440223371</c:v>
                </c:pt>
                <c:pt idx="941">
                  <c:v>29.4836550521415</c:v>
                </c:pt>
                <c:pt idx="942">
                  <c:v>27.7522105473569</c:v>
                </c:pt>
                <c:pt idx="943">
                  <c:v>28.6096035259298</c:v>
                </c:pt>
                <c:pt idx="944">
                  <c:v>27.8021116750034</c:v>
                </c:pt>
                <c:pt idx="945">
                  <c:v>28.0993633048575</c:v>
                </c:pt>
                <c:pt idx="946">
                  <c:v>28.0060648687355</c:v>
                </c:pt>
                <c:pt idx="947">
                  <c:v>26.8742963918107</c:v>
                </c:pt>
                <c:pt idx="948">
                  <c:v>27.4823533647227</c:v>
                </c:pt>
                <c:pt idx="949">
                  <c:v>26.8804009549507</c:v>
                </c:pt>
                <c:pt idx="950">
                  <c:v>28.1109821383484</c:v>
                </c:pt>
                <c:pt idx="951">
                  <c:v>27.4852320170029</c:v>
                </c:pt>
                <c:pt idx="952">
                  <c:v>26.1589081427785</c:v>
                </c:pt>
                <c:pt idx="953">
                  <c:v>26.4677970880485</c:v>
                </c:pt>
                <c:pt idx="954">
                  <c:v>26.1789717977981</c:v>
                </c:pt>
                <c:pt idx="955">
                  <c:v>25.9865341722422</c:v>
                </c:pt>
                <c:pt idx="956">
                  <c:v>26.3170302373625</c:v>
                </c:pt>
                <c:pt idx="957">
                  <c:v>26.5954177099336</c:v>
                </c:pt>
                <c:pt idx="958">
                  <c:v>25.7492335001543</c:v>
                </c:pt>
                <c:pt idx="959">
                  <c:v>26.1948867524066</c:v>
                </c:pt>
                <c:pt idx="960">
                  <c:v>25.2504448160593</c:v>
                </c:pt>
                <c:pt idx="961">
                  <c:v>25.6895383658465</c:v>
                </c:pt>
                <c:pt idx="962">
                  <c:v>24.7203678691884</c:v>
                </c:pt>
                <c:pt idx="963">
                  <c:v>25.6971399501632</c:v>
                </c:pt>
                <c:pt idx="964">
                  <c:v>25.0873562616838</c:v>
                </c:pt>
                <c:pt idx="965">
                  <c:v>23.4132409191099</c:v>
                </c:pt>
                <c:pt idx="966">
                  <c:v>24.6689615853141</c:v>
                </c:pt>
                <c:pt idx="967">
                  <c:v>24.7643533719358</c:v>
                </c:pt>
                <c:pt idx="968">
                  <c:v>23.416029640764</c:v>
                </c:pt>
                <c:pt idx="969">
                  <c:v>22.6405753499832</c:v>
                </c:pt>
                <c:pt idx="970">
                  <c:v>23.9834433763515</c:v>
                </c:pt>
                <c:pt idx="971">
                  <c:v>22.2350788185013</c:v>
                </c:pt>
                <c:pt idx="972">
                  <c:v>22.9165258669509</c:v>
                </c:pt>
                <c:pt idx="973">
                  <c:v>23.4174382201816</c:v>
                </c:pt>
                <c:pt idx="974">
                  <c:v>22.3974572882167</c:v>
                </c:pt>
                <c:pt idx="975">
                  <c:v>21.2225286030221</c:v>
                </c:pt>
                <c:pt idx="976">
                  <c:v>21.7637659856641</c:v>
                </c:pt>
                <c:pt idx="977">
                  <c:v>22.0259340076729</c:v>
                </c:pt>
                <c:pt idx="978">
                  <c:v>20.9262458034777</c:v>
                </c:pt>
                <c:pt idx="979">
                  <c:v>21.9536398089353</c:v>
                </c:pt>
                <c:pt idx="980">
                  <c:v>20.8380540324879</c:v>
                </c:pt>
                <c:pt idx="981">
                  <c:v>20.138014207591</c:v>
                </c:pt>
                <c:pt idx="982">
                  <c:v>19.8198238520627</c:v>
                </c:pt>
                <c:pt idx="983">
                  <c:v>20.8799756180902</c:v>
                </c:pt>
                <c:pt idx="984">
                  <c:v>20.4152161064521</c:v>
                </c:pt>
                <c:pt idx="985">
                  <c:v>20.0066756268202</c:v>
                </c:pt>
                <c:pt idx="986">
                  <c:v>18.6455764971679</c:v>
                </c:pt>
                <c:pt idx="987">
                  <c:v>19.8518835338041</c:v>
                </c:pt>
                <c:pt idx="988">
                  <c:v>18.8365642917325</c:v>
                </c:pt>
                <c:pt idx="989">
                  <c:v>18.9743219917334</c:v>
                </c:pt>
                <c:pt idx="990">
                  <c:v>19.2274437547407</c:v>
                </c:pt>
                <c:pt idx="991">
                  <c:v>17.3848296394873</c:v>
                </c:pt>
                <c:pt idx="992">
                  <c:v>18.1152561447147</c:v>
                </c:pt>
                <c:pt idx="993">
                  <c:v>16.6839755354949</c:v>
                </c:pt>
                <c:pt idx="994">
                  <c:v>16.5767555922804</c:v>
                </c:pt>
                <c:pt idx="995">
                  <c:v>17.9483891093523</c:v>
                </c:pt>
                <c:pt idx="996">
                  <c:v>16.9746578449262</c:v>
                </c:pt>
                <c:pt idx="997">
                  <c:v>16.9099460030467</c:v>
                </c:pt>
                <c:pt idx="998">
                  <c:v>15.8352165004276</c:v>
                </c:pt>
                <c:pt idx="999">
                  <c:v>16.3464315877614</c:v>
                </c:pt>
                <c:pt idx="1000">
                  <c:v>15.0050392800752</c:v>
                </c:pt>
                <c:pt idx="1001">
                  <c:v>15.8804126701002</c:v>
                </c:pt>
                <c:pt idx="1002">
                  <c:v>14.6834676293101</c:v>
                </c:pt>
                <c:pt idx="1003">
                  <c:v>15.3108734009373</c:v>
                </c:pt>
                <c:pt idx="1004">
                  <c:v>15.7561026714044</c:v>
                </c:pt>
                <c:pt idx="1005">
                  <c:v>14.8966228074496</c:v>
                </c:pt>
                <c:pt idx="1006">
                  <c:v>13.9650672670798</c:v>
                </c:pt>
                <c:pt idx="1007">
                  <c:v>13.9609307059449</c:v>
                </c:pt>
                <c:pt idx="1008">
                  <c:v>12.8393466893515</c:v>
                </c:pt>
                <c:pt idx="1009">
                  <c:v>13.5806036285266</c:v>
                </c:pt>
                <c:pt idx="1010">
                  <c:v>14.2584552415801</c:v>
                </c:pt>
                <c:pt idx="1011">
                  <c:v>13.473281661321</c:v>
                </c:pt>
                <c:pt idx="1012">
                  <c:v>12.567807769375</c:v>
                </c:pt>
                <c:pt idx="1013">
                  <c:v>12.7036979354533</c:v>
                </c:pt>
                <c:pt idx="1014">
                  <c:v>12.4179486194889</c:v>
                </c:pt>
                <c:pt idx="1015">
                  <c:v>12.0373927612857</c:v>
                </c:pt>
                <c:pt idx="1016">
                  <c:v>11.0647710447873</c:v>
                </c:pt>
                <c:pt idx="1017">
                  <c:v>11.108462181036</c:v>
                </c:pt>
                <c:pt idx="1018">
                  <c:v>11.2830648841062</c:v>
                </c:pt>
                <c:pt idx="1019">
                  <c:v>10.3201268716051</c:v>
                </c:pt>
                <c:pt idx="1020">
                  <c:v>10.6062352275249</c:v>
                </c:pt>
                <c:pt idx="1021">
                  <c:v>10.7382988568786</c:v>
                </c:pt>
                <c:pt idx="1022">
                  <c:v>10.9310907714651</c:v>
                </c:pt>
                <c:pt idx="1023">
                  <c:v>10.0154525753762</c:v>
                </c:pt>
                <c:pt idx="1024">
                  <c:v>10.1861777142055</c:v>
                </c:pt>
                <c:pt idx="1025">
                  <c:v>10.1177991242503</c:v>
                </c:pt>
                <c:pt idx="1026">
                  <c:v>8.73504068273424</c:v>
                </c:pt>
                <c:pt idx="1027">
                  <c:v>9.37948491034771</c:v>
                </c:pt>
                <c:pt idx="1028">
                  <c:v>9.4514588727266</c:v>
                </c:pt>
                <c:pt idx="1029">
                  <c:v>8.52727584643487</c:v>
                </c:pt>
                <c:pt idx="1030">
                  <c:v>8.3387470173361</c:v>
                </c:pt>
                <c:pt idx="1031">
                  <c:v>8.21623009238308</c:v>
                </c:pt>
                <c:pt idx="1032">
                  <c:v>7.45253566370338</c:v>
                </c:pt>
                <c:pt idx="1033">
                  <c:v>8.46725954350031</c:v>
                </c:pt>
                <c:pt idx="1034">
                  <c:v>7.58951697331634</c:v>
                </c:pt>
                <c:pt idx="1035">
                  <c:v>6.57938014113935</c:v>
                </c:pt>
                <c:pt idx="1036">
                  <c:v>6.89268027132482</c:v>
                </c:pt>
                <c:pt idx="1037">
                  <c:v>7.59822647165273</c:v>
                </c:pt>
                <c:pt idx="1038">
                  <c:v>5.99765119339507</c:v>
                </c:pt>
                <c:pt idx="1039">
                  <c:v>6.84876374823748</c:v>
                </c:pt>
                <c:pt idx="1040">
                  <c:v>6.82417802287051</c:v>
                </c:pt>
                <c:pt idx="1041">
                  <c:v>6.57600003864587</c:v>
                </c:pt>
                <c:pt idx="1042">
                  <c:v>5.17199897730316</c:v>
                </c:pt>
                <c:pt idx="1043">
                  <c:v>6.68817166777658</c:v>
                </c:pt>
                <c:pt idx="1044">
                  <c:v>5.4310132011461</c:v>
                </c:pt>
                <c:pt idx="1045">
                  <c:v>5.5196056337437</c:v>
                </c:pt>
                <c:pt idx="1046">
                  <c:v>4.4158367855799</c:v>
                </c:pt>
                <c:pt idx="1047">
                  <c:v>5.00659391633413</c:v>
                </c:pt>
                <c:pt idx="1048">
                  <c:v>4.17294306179971</c:v>
                </c:pt>
                <c:pt idx="1049">
                  <c:v>4.31126747135865</c:v>
                </c:pt>
                <c:pt idx="1050">
                  <c:v>3.78814492224667</c:v>
                </c:pt>
                <c:pt idx="1051">
                  <c:v>4.04873367758177</c:v>
                </c:pt>
                <c:pt idx="1052">
                  <c:v>4.52665019472089</c:v>
                </c:pt>
                <c:pt idx="1053">
                  <c:v>4.07526417353115</c:v>
                </c:pt>
                <c:pt idx="1054">
                  <c:v>4.48206518395921</c:v>
                </c:pt>
                <c:pt idx="1055">
                  <c:v>3.89138393930349</c:v>
                </c:pt>
                <c:pt idx="1056">
                  <c:v>2.7250355555814</c:v>
                </c:pt>
                <c:pt idx="1057">
                  <c:v>2.94502428143614</c:v>
                </c:pt>
                <c:pt idx="1058">
                  <c:v>4.12590952073624</c:v>
                </c:pt>
                <c:pt idx="1059">
                  <c:v>3.95181955822579</c:v>
                </c:pt>
                <c:pt idx="1060">
                  <c:v>4.02046786524565</c:v>
                </c:pt>
                <c:pt idx="1061">
                  <c:v>2.56005946948962</c:v>
                </c:pt>
                <c:pt idx="1062">
                  <c:v>3.76336053726069</c:v>
                </c:pt>
                <c:pt idx="1063">
                  <c:v>2.89593503134537</c:v>
                </c:pt>
                <c:pt idx="1064">
                  <c:v>2.85600494429239</c:v>
                </c:pt>
                <c:pt idx="1065">
                  <c:v>2.64215545295445</c:v>
                </c:pt>
                <c:pt idx="1066">
                  <c:v>2.92669157130265</c:v>
                </c:pt>
                <c:pt idx="1067">
                  <c:v>2.447686089086</c:v>
                </c:pt>
                <c:pt idx="1068">
                  <c:v>1.88104165660465</c:v>
                </c:pt>
                <c:pt idx="1069">
                  <c:v>1.37973984956101</c:v>
                </c:pt>
                <c:pt idx="1070">
                  <c:v>1.05829685943887</c:v>
                </c:pt>
                <c:pt idx="1071">
                  <c:v>1.15536229229958</c:v>
                </c:pt>
                <c:pt idx="1072">
                  <c:v>1.5338754875081</c:v>
                </c:pt>
                <c:pt idx="1073">
                  <c:v>0.713804887712279</c:v>
                </c:pt>
                <c:pt idx="1074">
                  <c:v>2.54322412007151</c:v>
                </c:pt>
                <c:pt idx="1075">
                  <c:v>1.17795406473009</c:v>
                </c:pt>
                <c:pt idx="1076">
                  <c:v>2.38617518215213</c:v>
                </c:pt>
                <c:pt idx="1077">
                  <c:v>0.470578970942892</c:v>
                </c:pt>
                <c:pt idx="1078">
                  <c:v>1.14903135270558</c:v>
                </c:pt>
                <c:pt idx="1079">
                  <c:v>0.85664770301787</c:v>
                </c:pt>
                <c:pt idx="1080">
                  <c:v>0.975443416971187</c:v>
                </c:pt>
                <c:pt idx="1081">
                  <c:v>1.76772361404735</c:v>
                </c:pt>
                <c:pt idx="1082">
                  <c:v>1.05760835771036</c:v>
                </c:pt>
                <c:pt idx="1083">
                  <c:v>0.24476371261405</c:v>
                </c:pt>
                <c:pt idx="1084">
                  <c:v>0.194393009852059</c:v>
                </c:pt>
                <c:pt idx="1085">
                  <c:v>1.13271487754413</c:v>
                </c:pt>
                <c:pt idx="1086">
                  <c:v>1.58172580502218</c:v>
                </c:pt>
                <c:pt idx="1087">
                  <c:v>1.25898317272547</c:v>
                </c:pt>
                <c:pt idx="1088">
                  <c:v>1.88056166582786</c:v>
                </c:pt>
                <c:pt idx="1089">
                  <c:v>1.56926068564866</c:v>
                </c:pt>
                <c:pt idx="1090">
                  <c:v>1.5107669748941</c:v>
                </c:pt>
                <c:pt idx="1091">
                  <c:v>0.652694648294052</c:v>
                </c:pt>
                <c:pt idx="1092">
                  <c:v>1.0479664431916</c:v>
                </c:pt>
                <c:pt idx="1093">
                  <c:v>1.3033497590665</c:v>
                </c:pt>
                <c:pt idx="1094">
                  <c:v>1.04729649641386</c:v>
                </c:pt>
              </c:numCache>
            </c:numRef>
          </c:val>
          <c:smooth val="0"/>
        </c:ser>
        <c:ser>
          <c:idx val="1"/>
          <c:order val="1"/>
          <c:tx>
            <c:v>scenario downscaled</c:v>
          </c:tx>
          <c:spPr>
            <a:ln w="12700" cmpd="sng">
              <a:solidFill>
                <a:schemeClr val="accent3"/>
              </a:solidFill>
            </a:ln>
          </c:spPr>
          <c:marker>
            <c:symbol val="x"/>
            <c:size val="2"/>
            <c:spPr>
              <a:noFill/>
              <a:ln>
                <a:solidFill>
                  <a:schemeClr val="tx1"/>
                </a:solidFill>
              </a:ln>
            </c:spPr>
          </c:marker>
          <c:val>
            <c:numRef>
              <c:f>projection_phase!$Q$5:$Q$1100</c:f>
              <c:numCache>
                <c:formatCode>0.00</c:formatCode>
                <c:ptCount val="1096"/>
                <c:pt idx="0">
                  <c:v>-3.004224829073149</c:v>
                </c:pt>
                <c:pt idx="1">
                  <c:v>-4.064400478515218</c:v>
                </c:pt>
                <c:pt idx="2">
                  <c:v>-2.955302982719207</c:v>
                </c:pt>
                <c:pt idx="3">
                  <c:v>-3.736648019111314</c:v>
                </c:pt>
                <c:pt idx="4">
                  <c:v>-2.894918750833538</c:v>
                </c:pt>
                <c:pt idx="5">
                  <c:v>-4.419945132746718</c:v>
                </c:pt>
                <c:pt idx="6">
                  <c:v>-4.201797339060396</c:v>
                </c:pt>
                <c:pt idx="7">
                  <c:v>-3.081687553814676</c:v>
                </c:pt>
                <c:pt idx="8">
                  <c:v>-3.851230064100866</c:v>
                </c:pt>
                <c:pt idx="9">
                  <c:v>-4.421935639458343</c:v>
                </c:pt>
                <c:pt idx="10">
                  <c:v>-3.706266080566474</c:v>
                </c:pt>
                <c:pt idx="11">
                  <c:v>-3.76219643899057</c:v>
                </c:pt>
                <c:pt idx="12">
                  <c:v>-3.565082774582615</c:v>
                </c:pt>
                <c:pt idx="13">
                  <c:v>-3.88139062038349</c:v>
                </c:pt>
                <c:pt idx="14">
                  <c:v>-3.762286938663044</c:v>
                </c:pt>
                <c:pt idx="15">
                  <c:v>-2.841677351705885</c:v>
                </c:pt>
                <c:pt idx="16">
                  <c:v>-2.776317173989522</c:v>
                </c:pt>
                <c:pt idx="17">
                  <c:v>-3.597676612232937</c:v>
                </c:pt>
                <c:pt idx="18">
                  <c:v>-1.859601563333191</c:v>
                </c:pt>
                <c:pt idx="19">
                  <c:v>-3.632044353869368</c:v>
                </c:pt>
                <c:pt idx="20">
                  <c:v>-3.072039642988474</c:v>
                </c:pt>
                <c:pt idx="21">
                  <c:v>-2.394501057191306</c:v>
                </c:pt>
                <c:pt idx="22">
                  <c:v>-1.807999172801377</c:v>
                </c:pt>
                <c:pt idx="23">
                  <c:v>-2.907131682507376</c:v>
                </c:pt>
                <c:pt idx="24">
                  <c:v>-1.474515649523723</c:v>
                </c:pt>
                <c:pt idx="25">
                  <c:v>-2.033606371037404</c:v>
                </c:pt>
                <c:pt idx="26">
                  <c:v>-2.766084117733429</c:v>
                </c:pt>
                <c:pt idx="27">
                  <c:v>-1.55811675766607</c:v>
                </c:pt>
                <c:pt idx="28">
                  <c:v>-1.956898976741666</c:v>
                </c:pt>
                <c:pt idx="29">
                  <c:v>-1.177396101236096</c:v>
                </c:pt>
                <c:pt idx="30">
                  <c:v>-0.664983212137593</c:v>
                </c:pt>
                <c:pt idx="31">
                  <c:v>-1.089388817690131</c:v>
                </c:pt>
                <c:pt idx="32">
                  <c:v>-1.283996507773912</c:v>
                </c:pt>
                <c:pt idx="33">
                  <c:v>-1.71565757663973</c:v>
                </c:pt>
                <c:pt idx="34">
                  <c:v>-1.378478231196169</c:v>
                </c:pt>
                <c:pt idx="35">
                  <c:v>-0.755431948325998</c:v>
                </c:pt>
                <c:pt idx="36">
                  <c:v>-1.548516223955502</c:v>
                </c:pt>
                <c:pt idx="37">
                  <c:v>-0.947745034761639</c:v>
                </c:pt>
                <c:pt idx="38">
                  <c:v>-0.217931235680881</c:v>
                </c:pt>
                <c:pt idx="39">
                  <c:v>-0.817063083570706</c:v>
                </c:pt>
                <c:pt idx="40">
                  <c:v>-0.6322933226446</c:v>
                </c:pt>
                <c:pt idx="41">
                  <c:v>0.859431259440319</c:v>
                </c:pt>
                <c:pt idx="42">
                  <c:v>0.820255650964295</c:v>
                </c:pt>
                <c:pt idx="43">
                  <c:v>1.015296114251391</c:v>
                </c:pt>
                <c:pt idx="44">
                  <c:v>2.129007561099855</c:v>
                </c:pt>
                <c:pt idx="45">
                  <c:v>1.55070875442216</c:v>
                </c:pt>
                <c:pt idx="46">
                  <c:v>1.138790143684754</c:v>
                </c:pt>
                <c:pt idx="47">
                  <c:v>1.771465367302756</c:v>
                </c:pt>
                <c:pt idx="48">
                  <c:v>2.533358112847223</c:v>
                </c:pt>
                <c:pt idx="49">
                  <c:v>2.711668397895809</c:v>
                </c:pt>
                <c:pt idx="50">
                  <c:v>2.671255902869009</c:v>
                </c:pt>
                <c:pt idx="51">
                  <c:v>2.25861951979288</c:v>
                </c:pt>
                <c:pt idx="52">
                  <c:v>2.832396763893748</c:v>
                </c:pt>
                <c:pt idx="53">
                  <c:v>3.549323829787006</c:v>
                </c:pt>
                <c:pt idx="54">
                  <c:v>3.31734005563512</c:v>
                </c:pt>
                <c:pt idx="55">
                  <c:v>3.037672497482754</c:v>
                </c:pt>
                <c:pt idx="56">
                  <c:v>2.743616165035446</c:v>
                </c:pt>
                <c:pt idx="57">
                  <c:v>3.672054989667993</c:v>
                </c:pt>
                <c:pt idx="58">
                  <c:v>3.485843088538612</c:v>
                </c:pt>
                <c:pt idx="59">
                  <c:v>5.110714805764695</c:v>
                </c:pt>
                <c:pt idx="60">
                  <c:v>4.2499375904122</c:v>
                </c:pt>
                <c:pt idx="61">
                  <c:v>5.568668340291877</c:v>
                </c:pt>
                <c:pt idx="62">
                  <c:v>5.215434805863444</c:v>
                </c:pt>
                <c:pt idx="63">
                  <c:v>5.522946867766212</c:v>
                </c:pt>
                <c:pt idx="64">
                  <c:v>6.054488007434599</c:v>
                </c:pt>
                <c:pt idx="65">
                  <c:v>6.315440593422726</c:v>
                </c:pt>
                <c:pt idx="66">
                  <c:v>6.352141467398153</c:v>
                </c:pt>
                <c:pt idx="67">
                  <c:v>5.369471312443702</c:v>
                </c:pt>
                <c:pt idx="68">
                  <c:v>6.619776228134306</c:v>
                </c:pt>
                <c:pt idx="69">
                  <c:v>6.342520477172274</c:v>
                </c:pt>
                <c:pt idx="70">
                  <c:v>6.234604388636333</c:v>
                </c:pt>
                <c:pt idx="71">
                  <c:v>6.688116835824982</c:v>
                </c:pt>
                <c:pt idx="72">
                  <c:v>7.805168376404608</c:v>
                </c:pt>
                <c:pt idx="73">
                  <c:v>7.315480130129166</c:v>
                </c:pt>
                <c:pt idx="74">
                  <c:v>6.935856177173175</c:v>
                </c:pt>
                <c:pt idx="75">
                  <c:v>7.511840032485445</c:v>
                </c:pt>
                <c:pt idx="76">
                  <c:v>7.392196195841545</c:v>
                </c:pt>
                <c:pt idx="77">
                  <c:v>8.16073615744939</c:v>
                </c:pt>
                <c:pt idx="78">
                  <c:v>8.098206499067254</c:v>
                </c:pt>
                <c:pt idx="79">
                  <c:v>9.92063032578935</c:v>
                </c:pt>
                <c:pt idx="80">
                  <c:v>9.014202007648103</c:v>
                </c:pt>
                <c:pt idx="81">
                  <c:v>8.478566244941395</c:v>
                </c:pt>
                <c:pt idx="82">
                  <c:v>9.592785363435307</c:v>
                </c:pt>
                <c:pt idx="83">
                  <c:v>10.44452519492074</c:v>
                </c:pt>
                <c:pt idx="84">
                  <c:v>9.978269749677588</c:v>
                </c:pt>
                <c:pt idx="85">
                  <c:v>11.01029450240007</c:v>
                </c:pt>
                <c:pt idx="86">
                  <c:v>10.67305011569396</c:v>
                </c:pt>
                <c:pt idx="87">
                  <c:v>10.16623424033039</c:v>
                </c:pt>
                <c:pt idx="88">
                  <c:v>11.23176809582739</c:v>
                </c:pt>
                <c:pt idx="89">
                  <c:v>11.06115126752612</c:v>
                </c:pt>
                <c:pt idx="90">
                  <c:v>12.29710546678617</c:v>
                </c:pt>
                <c:pt idx="91">
                  <c:v>12.59087424886718</c:v>
                </c:pt>
                <c:pt idx="92">
                  <c:v>12.28498021601827</c:v>
                </c:pt>
                <c:pt idx="93">
                  <c:v>12.046906025701</c:v>
                </c:pt>
                <c:pt idx="94">
                  <c:v>12.19437872286903</c:v>
                </c:pt>
                <c:pt idx="95">
                  <c:v>12.65106262111843</c:v>
                </c:pt>
                <c:pt idx="96">
                  <c:v>13.63063206882247</c:v>
                </c:pt>
                <c:pt idx="97">
                  <c:v>14.29501503890356</c:v>
                </c:pt>
                <c:pt idx="98">
                  <c:v>14.28244355691148</c:v>
                </c:pt>
                <c:pt idx="99">
                  <c:v>13.70473026214223</c:v>
                </c:pt>
                <c:pt idx="100">
                  <c:v>13.65350370088521</c:v>
                </c:pt>
                <c:pt idx="101">
                  <c:v>14.22057248598482</c:v>
                </c:pt>
                <c:pt idx="102">
                  <c:v>15.40155376041621</c:v>
                </c:pt>
                <c:pt idx="103">
                  <c:v>14.31747763539447</c:v>
                </c:pt>
                <c:pt idx="104">
                  <c:v>15.47926943383519</c:v>
                </c:pt>
                <c:pt idx="105">
                  <c:v>16.64047040878348</c:v>
                </c:pt>
                <c:pt idx="106">
                  <c:v>16.72337399906468</c:v>
                </c:pt>
                <c:pt idx="107">
                  <c:v>16.30765128618718</c:v>
                </c:pt>
                <c:pt idx="108">
                  <c:v>16.93242675026748</c:v>
                </c:pt>
                <c:pt idx="109">
                  <c:v>17.13350478184888</c:v>
                </c:pt>
                <c:pt idx="110">
                  <c:v>17.26956046447118</c:v>
                </c:pt>
                <c:pt idx="111">
                  <c:v>17.47073920101558</c:v>
                </c:pt>
                <c:pt idx="112">
                  <c:v>16.91632039846948</c:v>
                </c:pt>
                <c:pt idx="113">
                  <c:v>17.74881198182718</c:v>
                </c:pt>
                <c:pt idx="114">
                  <c:v>18.05444590924548</c:v>
                </c:pt>
                <c:pt idx="115">
                  <c:v>18.67480785937128</c:v>
                </c:pt>
                <c:pt idx="116">
                  <c:v>17.30586219357768</c:v>
                </c:pt>
                <c:pt idx="117">
                  <c:v>17.92801924515108</c:v>
                </c:pt>
                <c:pt idx="118">
                  <c:v>19.69827383869468</c:v>
                </c:pt>
                <c:pt idx="119">
                  <c:v>19.57817168606378</c:v>
                </c:pt>
                <c:pt idx="120">
                  <c:v>19.42628615505938</c:v>
                </c:pt>
                <c:pt idx="121">
                  <c:v>19.74264589656128</c:v>
                </c:pt>
                <c:pt idx="122">
                  <c:v>20.20855156066838</c:v>
                </c:pt>
                <c:pt idx="123">
                  <c:v>19.36268440053508</c:v>
                </c:pt>
                <c:pt idx="124">
                  <c:v>20.34195357154468</c:v>
                </c:pt>
                <c:pt idx="125">
                  <c:v>19.27666904527148</c:v>
                </c:pt>
                <c:pt idx="126">
                  <c:v>20.51007674325378</c:v>
                </c:pt>
                <c:pt idx="127">
                  <c:v>20.67978212896908</c:v>
                </c:pt>
                <c:pt idx="128">
                  <c:v>21.56586556484898</c:v>
                </c:pt>
                <c:pt idx="129">
                  <c:v>20.38956057442948</c:v>
                </c:pt>
                <c:pt idx="130">
                  <c:v>22.06912593608308</c:v>
                </c:pt>
                <c:pt idx="131">
                  <c:v>22.34776716742008</c:v>
                </c:pt>
                <c:pt idx="132">
                  <c:v>21.24327034613808</c:v>
                </c:pt>
                <c:pt idx="133">
                  <c:v>22.01096482485598</c:v>
                </c:pt>
                <c:pt idx="134">
                  <c:v>21.99718451597618</c:v>
                </c:pt>
                <c:pt idx="135">
                  <c:v>22.03752150647938</c:v>
                </c:pt>
                <c:pt idx="136">
                  <c:v>22.00951152125628</c:v>
                </c:pt>
                <c:pt idx="137">
                  <c:v>22.13061633101718</c:v>
                </c:pt>
                <c:pt idx="138">
                  <c:v>21.79478955314778</c:v>
                </c:pt>
                <c:pt idx="139">
                  <c:v>22.57210019766718</c:v>
                </c:pt>
                <c:pt idx="140">
                  <c:v>22.42940907249048</c:v>
                </c:pt>
                <c:pt idx="141">
                  <c:v>23.07916994995889</c:v>
                </c:pt>
                <c:pt idx="142">
                  <c:v>23.65915184502258</c:v>
                </c:pt>
                <c:pt idx="143">
                  <c:v>22.68223269514788</c:v>
                </c:pt>
                <c:pt idx="144">
                  <c:v>24.20569876676988</c:v>
                </c:pt>
                <c:pt idx="145">
                  <c:v>24.55424425853818</c:v>
                </c:pt>
                <c:pt idx="146">
                  <c:v>24.48923234424308</c:v>
                </c:pt>
                <c:pt idx="147">
                  <c:v>23.93552936401959</c:v>
                </c:pt>
                <c:pt idx="148">
                  <c:v>24.41519420816199</c:v>
                </c:pt>
                <c:pt idx="149">
                  <c:v>24.13463048825358</c:v>
                </c:pt>
                <c:pt idx="150">
                  <c:v>24.18102849172548</c:v>
                </c:pt>
                <c:pt idx="151">
                  <c:v>23.53104014801048</c:v>
                </c:pt>
                <c:pt idx="152">
                  <c:v>25.43051807138458</c:v>
                </c:pt>
                <c:pt idx="153">
                  <c:v>23.77395666699949</c:v>
                </c:pt>
                <c:pt idx="154">
                  <c:v>24.74565584720298</c:v>
                </c:pt>
                <c:pt idx="155">
                  <c:v>24.66730421667148</c:v>
                </c:pt>
                <c:pt idx="156">
                  <c:v>25.06210221406568</c:v>
                </c:pt>
                <c:pt idx="157">
                  <c:v>26.08437349442058</c:v>
                </c:pt>
                <c:pt idx="158">
                  <c:v>25.98288347317858</c:v>
                </c:pt>
                <c:pt idx="159">
                  <c:v>24.29316433769919</c:v>
                </c:pt>
                <c:pt idx="160">
                  <c:v>25.90619614251278</c:v>
                </c:pt>
                <c:pt idx="161">
                  <c:v>25.39302867518148</c:v>
                </c:pt>
                <c:pt idx="162">
                  <c:v>25.27592043758859</c:v>
                </c:pt>
                <c:pt idx="163">
                  <c:v>26.21041825634349</c:v>
                </c:pt>
                <c:pt idx="164">
                  <c:v>26.37753590367208</c:v>
                </c:pt>
                <c:pt idx="165">
                  <c:v>26.68556216341158</c:v>
                </c:pt>
                <c:pt idx="166">
                  <c:v>25.13598928967698</c:v>
                </c:pt>
                <c:pt idx="167">
                  <c:v>26.53607611249448</c:v>
                </c:pt>
                <c:pt idx="168">
                  <c:v>25.45822859114109</c:v>
                </c:pt>
                <c:pt idx="169">
                  <c:v>25.70844829227448</c:v>
                </c:pt>
                <c:pt idx="170">
                  <c:v>26.55699610634409</c:v>
                </c:pt>
                <c:pt idx="171">
                  <c:v>25.69476445885728</c:v>
                </c:pt>
                <c:pt idx="172">
                  <c:v>25.84021394354379</c:v>
                </c:pt>
                <c:pt idx="173">
                  <c:v>25.19532496654938</c:v>
                </c:pt>
                <c:pt idx="174">
                  <c:v>26.36856864553808</c:v>
                </c:pt>
                <c:pt idx="175">
                  <c:v>26.51243609839498</c:v>
                </c:pt>
                <c:pt idx="176">
                  <c:v>25.66326583015149</c:v>
                </c:pt>
                <c:pt idx="177">
                  <c:v>25.74499090601549</c:v>
                </c:pt>
                <c:pt idx="178">
                  <c:v>26.54056474260029</c:v>
                </c:pt>
                <c:pt idx="179">
                  <c:v>27.04131199193298</c:v>
                </c:pt>
                <c:pt idx="180">
                  <c:v>26.46197515074898</c:v>
                </c:pt>
                <c:pt idx="181">
                  <c:v>25.23388853133708</c:v>
                </c:pt>
                <c:pt idx="182">
                  <c:v>25.98065223719649</c:v>
                </c:pt>
                <c:pt idx="183">
                  <c:v>26.29062013359358</c:v>
                </c:pt>
                <c:pt idx="184">
                  <c:v>26.04672085034898</c:v>
                </c:pt>
                <c:pt idx="185">
                  <c:v>25.25072643147878</c:v>
                </c:pt>
                <c:pt idx="186">
                  <c:v>25.48652991148408</c:v>
                </c:pt>
                <c:pt idx="187">
                  <c:v>26.87275142410048</c:v>
                </c:pt>
                <c:pt idx="188">
                  <c:v>26.44719614523849</c:v>
                </c:pt>
                <c:pt idx="189">
                  <c:v>26.67814174354439</c:v>
                </c:pt>
                <c:pt idx="190">
                  <c:v>25.45812180278848</c:v>
                </c:pt>
                <c:pt idx="191">
                  <c:v>25.12519562562029</c:v>
                </c:pt>
                <c:pt idx="192">
                  <c:v>26.00887501312018</c:v>
                </c:pt>
                <c:pt idx="193">
                  <c:v>25.29588766023238</c:v>
                </c:pt>
                <c:pt idx="194">
                  <c:v>25.39438192256569</c:v>
                </c:pt>
                <c:pt idx="195">
                  <c:v>26.26350698345779</c:v>
                </c:pt>
                <c:pt idx="196">
                  <c:v>26.03718621918868</c:v>
                </c:pt>
                <c:pt idx="197">
                  <c:v>25.07259279165159</c:v>
                </c:pt>
                <c:pt idx="198">
                  <c:v>25.67338916399748</c:v>
                </c:pt>
                <c:pt idx="199">
                  <c:v>24.69816879233228</c:v>
                </c:pt>
                <c:pt idx="200">
                  <c:v>24.60837796879589</c:v>
                </c:pt>
                <c:pt idx="201">
                  <c:v>24.52081887526978</c:v>
                </c:pt>
                <c:pt idx="202">
                  <c:v>23.87592719457248</c:v>
                </c:pt>
                <c:pt idx="203">
                  <c:v>25.55686632223988</c:v>
                </c:pt>
                <c:pt idx="204">
                  <c:v>24.98413873085259</c:v>
                </c:pt>
                <c:pt idx="205">
                  <c:v>23.96751776106658</c:v>
                </c:pt>
                <c:pt idx="206">
                  <c:v>24.37657219017498</c:v>
                </c:pt>
                <c:pt idx="207">
                  <c:v>24.84199086275979</c:v>
                </c:pt>
                <c:pt idx="208">
                  <c:v>23.89634570613948</c:v>
                </c:pt>
                <c:pt idx="209">
                  <c:v>23.44422888782048</c:v>
                </c:pt>
                <c:pt idx="210">
                  <c:v>24.31974126411018</c:v>
                </c:pt>
                <c:pt idx="211">
                  <c:v>24.28363083285748</c:v>
                </c:pt>
                <c:pt idx="212">
                  <c:v>23.98433283172338</c:v>
                </c:pt>
                <c:pt idx="213">
                  <c:v>23.69320725114518</c:v>
                </c:pt>
                <c:pt idx="214">
                  <c:v>23.83088486491179</c:v>
                </c:pt>
                <c:pt idx="215">
                  <c:v>23.17803520751438</c:v>
                </c:pt>
                <c:pt idx="216">
                  <c:v>22.65910090009358</c:v>
                </c:pt>
                <c:pt idx="217">
                  <c:v>21.84465882214158</c:v>
                </c:pt>
                <c:pt idx="218">
                  <c:v>22.84145182883458</c:v>
                </c:pt>
                <c:pt idx="219">
                  <c:v>21.85859313887168</c:v>
                </c:pt>
                <c:pt idx="220">
                  <c:v>21.73609392462998</c:v>
                </c:pt>
                <c:pt idx="221">
                  <c:v>21.47494416184588</c:v>
                </c:pt>
                <c:pt idx="222">
                  <c:v>22.00987239926448</c:v>
                </c:pt>
                <c:pt idx="223">
                  <c:v>20.85530067931998</c:v>
                </c:pt>
                <c:pt idx="224">
                  <c:v>21.58125158759388</c:v>
                </c:pt>
                <c:pt idx="225">
                  <c:v>20.54616833456328</c:v>
                </c:pt>
                <c:pt idx="226">
                  <c:v>21.15064508581748</c:v>
                </c:pt>
                <c:pt idx="227">
                  <c:v>20.40231347485408</c:v>
                </c:pt>
                <c:pt idx="228">
                  <c:v>21.02551132662038</c:v>
                </c:pt>
                <c:pt idx="229">
                  <c:v>21.32116167201468</c:v>
                </c:pt>
                <c:pt idx="230">
                  <c:v>19.65556619387118</c:v>
                </c:pt>
                <c:pt idx="231">
                  <c:v>19.74812637740818</c:v>
                </c:pt>
                <c:pt idx="232">
                  <c:v>19.56938895091788</c:v>
                </c:pt>
                <c:pt idx="233">
                  <c:v>19.57333953624168</c:v>
                </c:pt>
                <c:pt idx="234">
                  <c:v>19.47720662723068</c:v>
                </c:pt>
                <c:pt idx="235">
                  <c:v>18.67454747887948</c:v>
                </c:pt>
                <c:pt idx="236">
                  <c:v>19.04503217321288</c:v>
                </c:pt>
                <c:pt idx="237">
                  <c:v>19.36458785125068</c:v>
                </c:pt>
                <c:pt idx="238">
                  <c:v>18.87854510429198</c:v>
                </c:pt>
                <c:pt idx="239">
                  <c:v>18.28423948491178</c:v>
                </c:pt>
                <c:pt idx="240">
                  <c:v>18.66842692511718</c:v>
                </c:pt>
                <c:pt idx="241">
                  <c:v>18.47575302862628</c:v>
                </c:pt>
                <c:pt idx="242">
                  <c:v>17.15248580678338</c:v>
                </c:pt>
                <c:pt idx="243">
                  <c:v>17.53760251602868</c:v>
                </c:pt>
                <c:pt idx="244">
                  <c:v>18.29980060754768</c:v>
                </c:pt>
                <c:pt idx="245">
                  <c:v>17.33102068155928</c:v>
                </c:pt>
                <c:pt idx="246">
                  <c:v>17.10920197411969</c:v>
                </c:pt>
                <c:pt idx="247">
                  <c:v>17.24473561564208</c:v>
                </c:pt>
                <c:pt idx="248">
                  <c:v>15.96936938791248</c:v>
                </c:pt>
                <c:pt idx="249">
                  <c:v>16.62151090756698</c:v>
                </c:pt>
                <c:pt idx="250">
                  <c:v>15.54107360675089</c:v>
                </c:pt>
                <c:pt idx="251">
                  <c:v>15.88735251151408</c:v>
                </c:pt>
                <c:pt idx="252">
                  <c:v>15.76952172994218</c:v>
                </c:pt>
                <c:pt idx="253">
                  <c:v>14.91846427494426</c:v>
                </c:pt>
                <c:pt idx="254">
                  <c:v>14.42233527802151</c:v>
                </c:pt>
                <c:pt idx="255">
                  <c:v>15.57752885361286</c:v>
                </c:pt>
                <c:pt idx="256">
                  <c:v>14.36369275402117</c:v>
                </c:pt>
                <c:pt idx="257">
                  <c:v>14.3159936126695</c:v>
                </c:pt>
                <c:pt idx="258">
                  <c:v>14.29012399522746</c:v>
                </c:pt>
                <c:pt idx="259">
                  <c:v>14.14878853980888</c:v>
                </c:pt>
                <c:pt idx="260">
                  <c:v>13.25546405642057</c:v>
                </c:pt>
                <c:pt idx="261">
                  <c:v>12.58206615089093</c:v>
                </c:pt>
                <c:pt idx="262">
                  <c:v>13.25497252567653</c:v>
                </c:pt>
                <c:pt idx="263">
                  <c:v>13.54040807216173</c:v>
                </c:pt>
                <c:pt idx="264">
                  <c:v>12.22417587189131</c:v>
                </c:pt>
                <c:pt idx="265">
                  <c:v>12.48648499446174</c:v>
                </c:pt>
                <c:pt idx="266">
                  <c:v>12.66873515471873</c:v>
                </c:pt>
                <c:pt idx="267">
                  <c:v>11.5871750173946</c:v>
                </c:pt>
                <c:pt idx="268">
                  <c:v>11.6522385731409</c:v>
                </c:pt>
                <c:pt idx="269">
                  <c:v>10.96165533883852</c:v>
                </c:pt>
                <c:pt idx="270">
                  <c:v>10.06103447940215</c:v>
                </c:pt>
                <c:pt idx="271">
                  <c:v>9.979241684049173</c:v>
                </c:pt>
                <c:pt idx="272">
                  <c:v>9.89149660344834</c:v>
                </c:pt>
                <c:pt idx="273">
                  <c:v>10.02804813541979</c:v>
                </c:pt>
                <c:pt idx="274">
                  <c:v>10.48356797592087</c:v>
                </c:pt>
                <c:pt idx="275">
                  <c:v>9.98274527125916</c:v>
                </c:pt>
                <c:pt idx="276">
                  <c:v>10.09435318972263</c:v>
                </c:pt>
                <c:pt idx="277">
                  <c:v>8.175211231329688</c:v>
                </c:pt>
                <c:pt idx="278">
                  <c:v>8.391974746235739</c:v>
                </c:pt>
                <c:pt idx="279">
                  <c:v>9.737761379269514</c:v>
                </c:pt>
                <c:pt idx="280">
                  <c:v>7.033314082098985</c:v>
                </c:pt>
                <c:pt idx="281">
                  <c:v>7.102321618404141</c:v>
                </c:pt>
                <c:pt idx="282">
                  <c:v>8.281117453843548</c:v>
                </c:pt>
                <c:pt idx="283">
                  <c:v>8.19290602161959</c:v>
                </c:pt>
                <c:pt idx="284">
                  <c:v>7.25959336458084</c:v>
                </c:pt>
                <c:pt idx="285">
                  <c:v>6.760336918595413</c:v>
                </c:pt>
                <c:pt idx="286">
                  <c:v>7.518554116210008</c:v>
                </c:pt>
                <c:pt idx="287">
                  <c:v>6.705385612710335</c:v>
                </c:pt>
                <c:pt idx="288">
                  <c:v>6.521190699538684</c:v>
                </c:pt>
                <c:pt idx="289">
                  <c:v>6.435828840669533</c:v>
                </c:pt>
                <c:pt idx="290">
                  <c:v>6.444139767004192</c:v>
                </c:pt>
                <c:pt idx="291">
                  <c:v>6.411113239665963</c:v>
                </c:pt>
                <c:pt idx="292">
                  <c:v>6.213085756410504</c:v>
                </c:pt>
                <c:pt idx="293">
                  <c:v>5.866854383444271</c:v>
                </c:pt>
                <c:pt idx="294">
                  <c:v>4.603565328822118</c:v>
                </c:pt>
                <c:pt idx="295">
                  <c:v>3.618611334473182</c:v>
                </c:pt>
                <c:pt idx="296">
                  <c:v>5.13162285929438</c:v>
                </c:pt>
                <c:pt idx="297">
                  <c:v>3.477237771589632</c:v>
                </c:pt>
                <c:pt idx="298">
                  <c:v>2.766476127315085</c:v>
                </c:pt>
                <c:pt idx="299">
                  <c:v>4.322515556181977</c:v>
                </c:pt>
                <c:pt idx="300">
                  <c:v>3.504416094045891</c:v>
                </c:pt>
                <c:pt idx="301">
                  <c:v>2.720068266897839</c:v>
                </c:pt>
                <c:pt idx="302">
                  <c:v>3.116899254807747</c:v>
                </c:pt>
                <c:pt idx="303">
                  <c:v>3.48438726555668</c:v>
                </c:pt>
                <c:pt idx="304">
                  <c:v>2.70827326135254</c:v>
                </c:pt>
                <c:pt idx="305">
                  <c:v>2.423731629894533</c:v>
                </c:pt>
                <c:pt idx="306">
                  <c:v>2.456190128861072</c:v>
                </c:pt>
                <c:pt idx="307">
                  <c:v>1.514917857750931</c:v>
                </c:pt>
                <c:pt idx="308">
                  <c:v>1.405480000812603</c:v>
                </c:pt>
                <c:pt idx="309">
                  <c:v>1.160253380258318</c:v>
                </c:pt>
                <c:pt idx="310">
                  <c:v>1.076006528811989</c:v>
                </c:pt>
                <c:pt idx="311">
                  <c:v>2.288023804309028</c:v>
                </c:pt>
                <c:pt idx="312">
                  <c:v>1.424043426269243</c:v>
                </c:pt>
                <c:pt idx="313">
                  <c:v>1.64813667049055</c:v>
                </c:pt>
                <c:pt idx="314">
                  <c:v>0.372088496895619</c:v>
                </c:pt>
                <c:pt idx="315">
                  <c:v>-0.421035234518969</c:v>
                </c:pt>
                <c:pt idx="316">
                  <c:v>0.864513121695636</c:v>
                </c:pt>
                <c:pt idx="317">
                  <c:v>0.97782086842061</c:v>
                </c:pt>
                <c:pt idx="318">
                  <c:v>-0.552451588897787</c:v>
                </c:pt>
                <c:pt idx="319">
                  <c:v>-1.102874757577449</c:v>
                </c:pt>
                <c:pt idx="320">
                  <c:v>0.632118229000464</c:v>
                </c:pt>
                <c:pt idx="321">
                  <c:v>0.23180294691487</c:v>
                </c:pt>
                <c:pt idx="322">
                  <c:v>-1.539821291848539</c:v>
                </c:pt>
                <c:pt idx="323">
                  <c:v>-0.289584486933025</c:v>
                </c:pt>
                <c:pt idx="324">
                  <c:v>-1.368360029842732</c:v>
                </c:pt>
                <c:pt idx="325">
                  <c:v>-1.719799732171982</c:v>
                </c:pt>
                <c:pt idx="326">
                  <c:v>-1.929070821395293</c:v>
                </c:pt>
                <c:pt idx="327">
                  <c:v>-1.854900514907567</c:v>
                </c:pt>
                <c:pt idx="328">
                  <c:v>-1.602914700512004</c:v>
                </c:pt>
                <c:pt idx="329">
                  <c:v>-2.523021688324952</c:v>
                </c:pt>
                <c:pt idx="330">
                  <c:v>-1.690869533581118</c:v>
                </c:pt>
                <c:pt idx="331">
                  <c:v>-2.871506833138028</c:v>
                </c:pt>
                <c:pt idx="332">
                  <c:v>-2.046895733566529</c:v>
                </c:pt>
                <c:pt idx="333">
                  <c:v>-2.52915780621912</c:v>
                </c:pt>
                <c:pt idx="334">
                  <c:v>-1.580041168241109</c:v>
                </c:pt>
                <c:pt idx="335">
                  <c:v>-2.816123527916835</c:v>
                </c:pt>
                <c:pt idx="336">
                  <c:v>-2.710711512584991</c:v>
                </c:pt>
                <c:pt idx="337">
                  <c:v>-2.199693826567143</c:v>
                </c:pt>
                <c:pt idx="338">
                  <c:v>-2.932710795192297</c:v>
                </c:pt>
                <c:pt idx="339">
                  <c:v>-3.63592411141102</c:v>
                </c:pt>
                <c:pt idx="340">
                  <c:v>-3.787615015781121</c:v>
                </c:pt>
                <c:pt idx="341">
                  <c:v>-3.417601558606141</c:v>
                </c:pt>
                <c:pt idx="342">
                  <c:v>-2.404491838940696</c:v>
                </c:pt>
                <c:pt idx="343">
                  <c:v>-2.893035814153032</c:v>
                </c:pt>
                <c:pt idx="344">
                  <c:v>-3.882832178193238</c:v>
                </c:pt>
                <c:pt idx="345">
                  <c:v>-2.271357947597279</c:v>
                </c:pt>
                <c:pt idx="346">
                  <c:v>-3.593601354894698</c:v>
                </c:pt>
                <c:pt idx="347">
                  <c:v>-2.788349270883072</c:v>
                </c:pt>
                <c:pt idx="348">
                  <c:v>-3.466294910279638</c:v>
                </c:pt>
                <c:pt idx="349">
                  <c:v>-4.459728456898986</c:v>
                </c:pt>
                <c:pt idx="350">
                  <c:v>-4.573089227360387</c:v>
                </c:pt>
                <c:pt idx="351">
                  <c:v>-3.014249244126208</c:v>
                </c:pt>
                <c:pt idx="352">
                  <c:v>-3.850268090959073</c:v>
                </c:pt>
                <c:pt idx="353">
                  <c:v>-4.163154091595946</c:v>
                </c:pt>
                <c:pt idx="354">
                  <c:v>-2.98024081737526</c:v>
                </c:pt>
                <c:pt idx="355">
                  <c:v>-3.552532179132046</c:v>
                </c:pt>
                <c:pt idx="356">
                  <c:v>-4.238091699178984</c:v>
                </c:pt>
                <c:pt idx="357">
                  <c:v>-3.621674779785104</c:v>
                </c:pt>
                <c:pt idx="358">
                  <c:v>-4.300279809243332</c:v>
                </c:pt>
                <c:pt idx="359">
                  <c:v>-4.456080515494052</c:v>
                </c:pt>
                <c:pt idx="360">
                  <c:v>-4.136565311592018</c:v>
                </c:pt>
                <c:pt idx="361">
                  <c:v>-3.837606581571103</c:v>
                </c:pt>
                <c:pt idx="362">
                  <c:v>-2.956427033042824</c:v>
                </c:pt>
                <c:pt idx="363">
                  <c:v>-3.331434328506581</c:v>
                </c:pt>
                <c:pt idx="364">
                  <c:v>-4.485522139442788</c:v>
                </c:pt>
                <c:pt idx="365">
                  <c:v>-4.923155868062654</c:v>
                </c:pt>
                <c:pt idx="366">
                  <c:v>-4.489440034765007</c:v>
                </c:pt>
                <c:pt idx="367">
                  <c:v>-2.907145765652546</c:v>
                </c:pt>
                <c:pt idx="368">
                  <c:v>-3.412524081150869</c:v>
                </c:pt>
                <c:pt idx="369">
                  <c:v>-4.434176070498106</c:v>
                </c:pt>
                <c:pt idx="370">
                  <c:v>-2.765349258123158</c:v>
                </c:pt>
                <c:pt idx="371">
                  <c:v>-4.356043052598526</c:v>
                </c:pt>
                <c:pt idx="372">
                  <c:v>-3.665142579203822</c:v>
                </c:pt>
                <c:pt idx="373">
                  <c:v>-3.851296441127081</c:v>
                </c:pt>
                <c:pt idx="374">
                  <c:v>-3.608336704688794</c:v>
                </c:pt>
                <c:pt idx="375">
                  <c:v>-4.275688932241465</c:v>
                </c:pt>
                <c:pt idx="376">
                  <c:v>-3.74469437431146</c:v>
                </c:pt>
                <c:pt idx="377">
                  <c:v>-3.799171267300985</c:v>
                </c:pt>
                <c:pt idx="378">
                  <c:v>-3.766706205228229</c:v>
                </c:pt>
                <c:pt idx="379">
                  <c:v>-2.090582856131879</c:v>
                </c:pt>
                <c:pt idx="380">
                  <c:v>-4.00310618893113</c:v>
                </c:pt>
                <c:pt idx="381">
                  <c:v>-2.02963688477957</c:v>
                </c:pt>
                <c:pt idx="382">
                  <c:v>-3.044720233217818</c:v>
                </c:pt>
                <c:pt idx="383">
                  <c:v>-2.395218688161388</c:v>
                </c:pt>
                <c:pt idx="384">
                  <c:v>-1.764981634463501</c:v>
                </c:pt>
                <c:pt idx="385">
                  <c:v>-3.373985237518813</c:v>
                </c:pt>
                <c:pt idx="386">
                  <c:v>-1.992060439441423</c:v>
                </c:pt>
                <c:pt idx="387">
                  <c:v>-2.517495678620877</c:v>
                </c:pt>
                <c:pt idx="388">
                  <c:v>-2.958043037833834</c:v>
                </c:pt>
                <c:pt idx="389">
                  <c:v>-2.021680151606039</c:v>
                </c:pt>
                <c:pt idx="390">
                  <c:v>-1.977296927844653</c:v>
                </c:pt>
                <c:pt idx="391">
                  <c:v>-1.354617723033705</c:v>
                </c:pt>
                <c:pt idx="392">
                  <c:v>-1.573430730640288</c:v>
                </c:pt>
                <c:pt idx="393">
                  <c:v>-1.959520626117964</c:v>
                </c:pt>
                <c:pt idx="394">
                  <c:v>-1.385180762694075</c:v>
                </c:pt>
                <c:pt idx="395">
                  <c:v>-1.284978680562016</c:v>
                </c:pt>
                <c:pt idx="396">
                  <c:v>-0.649480341060596</c:v>
                </c:pt>
                <c:pt idx="397">
                  <c:v>-0.525444984795694</c:v>
                </c:pt>
                <c:pt idx="398">
                  <c:v>-1.430640759635976</c:v>
                </c:pt>
                <c:pt idx="399">
                  <c:v>-1.143085848338321</c:v>
                </c:pt>
                <c:pt idx="400">
                  <c:v>-0.275782488161884</c:v>
                </c:pt>
                <c:pt idx="401">
                  <c:v>0.301331934073176</c:v>
                </c:pt>
                <c:pt idx="402">
                  <c:v>0.394983632009885</c:v>
                </c:pt>
                <c:pt idx="403">
                  <c:v>-0.361618112126293</c:v>
                </c:pt>
                <c:pt idx="404">
                  <c:v>0.0139718476274963</c:v>
                </c:pt>
                <c:pt idx="405">
                  <c:v>1.207165467129211</c:v>
                </c:pt>
                <c:pt idx="406">
                  <c:v>-0.470626860726056</c:v>
                </c:pt>
                <c:pt idx="407">
                  <c:v>0.221318700512117</c:v>
                </c:pt>
                <c:pt idx="408">
                  <c:v>0.146102429574618</c:v>
                </c:pt>
                <c:pt idx="409">
                  <c:v>1.812164664031048</c:v>
                </c:pt>
                <c:pt idx="410">
                  <c:v>0.15191108162837</c:v>
                </c:pt>
                <c:pt idx="411">
                  <c:v>1.057830005420825</c:v>
                </c:pt>
                <c:pt idx="412">
                  <c:v>1.855515721658575</c:v>
                </c:pt>
                <c:pt idx="413">
                  <c:v>2.199177791554385</c:v>
                </c:pt>
                <c:pt idx="414">
                  <c:v>1.996705068662071</c:v>
                </c:pt>
                <c:pt idx="415">
                  <c:v>1.877878038075077</c:v>
                </c:pt>
                <c:pt idx="416">
                  <c:v>2.366676974192785</c:v>
                </c:pt>
                <c:pt idx="417">
                  <c:v>2.477565236478729</c:v>
                </c:pt>
                <c:pt idx="418">
                  <c:v>2.199263099978301</c:v>
                </c:pt>
                <c:pt idx="419">
                  <c:v>2.422529658531132</c:v>
                </c:pt>
                <c:pt idx="420">
                  <c:v>3.406767425821927</c:v>
                </c:pt>
                <c:pt idx="421">
                  <c:v>3.607216052115119</c:v>
                </c:pt>
                <c:pt idx="422">
                  <c:v>4.430920428483656</c:v>
                </c:pt>
                <c:pt idx="423">
                  <c:v>3.697362866858182</c:v>
                </c:pt>
                <c:pt idx="424">
                  <c:v>3.594074706090004</c:v>
                </c:pt>
                <c:pt idx="425">
                  <c:v>3.56542989973614</c:v>
                </c:pt>
                <c:pt idx="426">
                  <c:v>3.559038934418044</c:v>
                </c:pt>
                <c:pt idx="427">
                  <c:v>4.302890176482264</c:v>
                </c:pt>
                <c:pt idx="428">
                  <c:v>4.905799663923375</c:v>
                </c:pt>
                <c:pt idx="429">
                  <c:v>5.48074609740407</c:v>
                </c:pt>
                <c:pt idx="430">
                  <c:v>5.694412114481336</c:v>
                </c:pt>
                <c:pt idx="431">
                  <c:v>6.211207938934497</c:v>
                </c:pt>
                <c:pt idx="432">
                  <c:v>6.038658552750876</c:v>
                </c:pt>
                <c:pt idx="433">
                  <c:v>5.53723964398122</c:v>
                </c:pt>
                <c:pt idx="434">
                  <c:v>6.54688751101827</c:v>
                </c:pt>
                <c:pt idx="435">
                  <c:v>5.824938955988765</c:v>
                </c:pt>
                <c:pt idx="436">
                  <c:v>6.51701440522621</c:v>
                </c:pt>
                <c:pt idx="437">
                  <c:v>6.567051791031834</c:v>
                </c:pt>
                <c:pt idx="438">
                  <c:v>7.906870114313837</c:v>
                </c:pt>
                <c:pt idx="439">
                  <c:v>6.600216469566874</c:v>
                </c:pt>
                <c:pt idx="440">
                  <c:v>8.445842209497593</c:v>
                </c:pt>
                <c:pt idx="441">
                  <c:v>7.550954495364918</c:v>
                </c:pt>
                <c:pt idx="442">
                  <c:v>7.892286112772136</c:v>
                </c:pt>
                <c:pt idx="443">
                  <c:v>7.626103776369724</c:v>
                </c:pt>
                <c:pt idx="444">
                  <c:v>8.229731101507083</c:v>
                </c:pt>
                <c:pt idx="445">
                  <c:v>8.607010422865876</c:v>
                </c:pt>
                <c:pt idx="446">
                  <c:v>8.894649933280836</c:v>
                </c:pt>
                <c:pt idx="447">
                  <c:v>10.2775976413083</c:v>
                </c:pt>
                <c:pt idx="448">
                  <c:v>9.89169993565599</c:v>
                </c:pt>
                <c:pt idx="449">
                  <c:v>9.755128059681625</c:v>
                </c:pt>
                <c:pt idx="450">
                  <c:v>11.01442058449718</c:v>
                </c:pt>
                <c:pt idx="451">
                  <c:v>11.05284637521743</c:v>
                </c:pt>
                <c:pt idx="452">
                  <c:v>11.17626520989154</c:v>
                </c:pt>
                <c:pt idx="453">
                  <c:v>10.86993923635312</c:v>
                </c:pt>
                <c:pt idx="454">
                  <c:v>12.0326379928535</c:v>
                </c:pt>
                <c:pt idx="455">
                  <c:v>11.1869418959389</c:v>
                </c:pt>
                <c:pt idx="456">
                  <c:v>11.74115371213856</c:v>
                </c:pt>
                <c:pt idx="457">
                  <c:v>12.13901676131419</c:v>
                </c:pt>
                <c:pt idx="458">
                  <c:v>12.11973964593688</c:v>
                </c:pt>
                <c:pt idx="459">
                  <c:v>13.03694770201793</c:v>
                </c:pt>
                <c:pt idx="460">
                  <c:v>13.58514257847313</c:v>
                </c:pt>
                <c:pt idx="461">
                  <c:v>12.42814505263905</c:v>
                </c:pt>
                <c:pt idx="462">
                  <c:v>13.27075264725068</c:v>
                </c:pt>
                <c:pt idx="463">
                  <c:v>13.3124666837792</c:v>
                </c:pt>
                <c:pt idx="464">
                  <c:v>14.87702302787848</c:v>
                </c:pt>
                <c:pt idx="465">
                  <c:v>14.77164114397583</c:v>
                </c:pt>
                <c:pt idx="466">
                  <c:v>14.38185911807446</c:v>
                </c:pt>
                <c:pt idx="467">
                  <c:v>15.38776743251052</c:v>
                </c:pt>
                <c:pt idx="468">
                  <c:v>15.53799135641438</c:v>
                </c:pt>
                <c:pt idx="469">
                  <c:v>15.54940309490036</c:v>
                </c:pt>
                <c:pt idx="470">
                  <c:v>16.59258592506598</c:v>
                </c:pt>
                <c:pt idx="471">
                  <c:v>16.47626401388228</c:v>
                </c:pt>
                <c:pt idx="472">
                  <c:v>16.23409084928528</c:v>
                </c:pt>
                <c:pt idx="473">
                  <c:v>15.54379255450068</c:v>
                </c:pt>
                <c:pt idx="474">
                  <c:v>17.41198725512608</c:v>
                </c:pt>
                <c:pt idx="475">
                  <c:v>16.39388791740298</c:v>
                </c:pt>
                <c:pt idx="476">
                  <c:v>17.04311843148518</c:v>
                </c:pt>
                <c:pt idx="477">
                  <c:v>17.01311728314878</c:v>
                </c:pt>
                <c:pt idx="478">
                  <c:v>18.09862279674248</c:v>
                </c:pt>
                <c:pt idx="479">
                  <c:v>18.42239999812768</c:v>
                </c:pt>
                <c:pt idx="480">
                  <c:v>18.65256340748388</c:v>
                </c:pt>
                <c:pt idx="481">
                  <c:v>19.02716179335568</c:v>
                </c:pt>
                <c:pt idx="482">
                  <c:v>17.67426217261058</c:v>
                </c:pt>
                <c:pt idx="483">
                  <c:v>19.05836637139928</c:v>
                </c:pt>
                <c:pt idx="484">
                  <c:v>18.94834112355418</c:v>
                </c:pt>
                <c:pt idx="485">
                  <c:v>18.83324681492498</c:v>
                </c:pt>
                <c:pt idx="486">
                  <c:v>19.55547394226569</c:v>
                </c:pt>
                <c:pt idx="487">
                  <c:v>19.29598308880098</c:v>
                </c:pt>
                <c:pt idx="488">
                  <c:v>19.21679543106548</c:v>
                </c:pt>
                <c:pt idx="489">
                  <c:v>19.53632412831858</c:v>
                </c:pt>
                <c:pt idx="490">
                  <c:v>19.41531942638728</c:v>
                </c:pt>
                <c:pt idx="491">
                  <c:v>19.72144281379928</c:v>
                </c:pt>
                <c:pt idx="492">
                  <c:v>20.26388032566448</c:v>
                </c:pt>
                <c:pt idx="493">
                  <c:v>21.00831591886308</c:v>
                </c:pt>
                <c:pt idx="494">
                  <c:v>20.32182009141928</c:v>
                </c:pt>
                <c:pt idx="495">
                  <c:v>20.33145598491268</c:v>
                </c:pt>
                <c:pt idx="496">
                  <c:v>20.41062707569398</c:v>
                </c:pt>
                <c:pt idx="497">
                  <c:v>22.12938174685858</c:v>
                </c:pt>
                <c:pt idx="498">
                  <c:v>22.12763639487768</c:v>
                </c:pt>
                <c:pt idx="499">
                  <c:v>21.18406938894968</c:v>
                </c:pt>
                <c:pt idx="500">
                  <c:v>22.55786526201658</c:v>
                </c:pt>
                <c:pt idx="501">
                  <c:v>21.61608847733678</c:v>
                </c:pt>
                <c:pt idx="502">
                  <c:v>21.70239752801698</c:v>
                </c:pt>
                <c:pt idx="503">
                  <c:v>22.99070326557908</c:v>
                </c:pt>
                <c:pt idx="504">
                  <c:v>22.08094977286438</c:v>
                </c:pt>
                <c:pt idx="505">
                  <c:v>22.06637668495618</c:v>
                </c:pt>
                <c:pt idx="506">
                  <c:v>22.37650997730608</c:v>
                </c:pt>
                <c:pt idx="507">
                  <c:v>22.28852551282458</c:v>
                </c:pt>
                <c:pt idx="508">
                  <c:v>22.78592633467678</c:v>
                </c:pt>
                <c:pt idx="509">
                  <c:v>22.69448832590668</c:v>
                </c:pt>
                <c:pt idx="510">
                  <c:v>22.76985732067768</c:v>
                </c:pt>
                <c:pt idx="511">
                  <c:v>23.44751174672879</c:v>
                </c:pt>
                <c:pt idx="512">
                  <c:v>23.99709493057019</c:v>
                </c:pt>
                <c:pt idx="513">
                  <c:v>23.88267716056528</c:v>
                </c:pt>
                <c:pt idx="514">
                  <c:v>25.21221935263779</c:v>
                </c:pt>
                <c:pt idx="515">
                  <c:v>24.22330434224509</c:v>
                </c:pt>
                <c:pt idx="516">
                  <c:v>23.76532691807488</c:v>
                </c:pt>
                <c:pt idx="517">
                  <c:v>25.13292403773068</c:v>
                </c:pt>
                <c:pt idx="518">
                  <c:v>25.16954348289119</c:v>
                </c:pt>
                <c:pt idx="519">
                  <c:v>23.96882309324048</c:v>
                </c:pt>
                <c:pt idx="520">
                  <c:v>24.83666016416718</c:v>
                </c:pt>
                <c:pt idx="521">
                  <c:v>24.57964476573958</c:v>
                </c:pt>
                <c:pt idx="522">
                  <c:v>24.90173811590238</c:v>
                </c:pt>
                <c:pt idx="523">
                  <c:v>25.03840959166598</c:v>
                </c:pt>
                <c:pt idx="524">
                  <c:v>26.00617762143509</c:v>
                </c:pt>
                <c:pt idx="525">
                  <c:v>25.75966655936929</c:v>
                </c:pt>
                <c:pt idx="526">
                  <c:v>24.45104443690008</c:v>
                </c:pt>
                <c:pt idx="527">
                  <c:v>24.54464832537258</c:v>
                </c:pt>
                <c:pt idx="528">
                  <c:v>25.03822654096068</c:v>
                </c:pt>
                <c:pt idx="529">
                  <c:v>25.82523168708538</c:v>
                </c:pt>
                <c:pt idx="530">
                  <c:v>26.54124641713439</c:v>
                </c:pt>
                <c:pt idx="531">
                  <c:v>25.41349508874769</c:v>
                </c:pt>
                <c:pt idx="532">
                  <c:v>25.68220415444148</c:v>
                </c:pt>
                <c:pt idx="533">
                  <c:v>25.04152146731278</c:v>
                </c:pt>
                <c:pt idx="534">
                  <c:v>26.31627779606838</c:v>
                </c:pt>
                <c:pt idx="535">
                  <c:v>26.36759252248169</c:v>
                </c:pt>
                <c:pt idx="536">
                  <c:v>26.52319686949769</c:v>
                </c:pt>
                <c:pt idx="537">
                  <c:v>26.87187329467258</c:v>
                </c:pt>
                <c:pt idx="538">
                  <c:v>25.10802829897428</c:v>
                </c:pt>
                <c:pt idx="539">
                  <c:v>26.63427305893369</c:v>
                </c:pt>
                <c:pt idx="540">
                  <c:v>25.98339658689599</c:v>
                </c:pt>
                <c:pt idx="541">
                  <c:v>25.61990871005388</c:v>
                </c:pt>
                <c:pt idx="542">
                  <c:v>25.15843865158438</c:v>
                </c:pt>
                <c:pt idx="543">
                  <c:v>26.64702196012079</c:v>
                </c:pt>
                <c:pt idx="544">
                  <c:v>26.86864647412369</c:v>
                </c:pt>
                <c:pt idx="545">
                  <c:v>26.61580092236618</c:v>
                </c:pt>
                <c:pt idx="546">
                  <c:v>26.72892537710209</c:v>
                </c:pt>
                <c:pt idx="547">
                  <c:v>25.72801859599539</c:v>
                </c:pt>
                <c:pt idx="548">
                  <c:v>25.40227956519358</c:v>
                </c:pt>
                <c:pt idx="549">
                  <c:v>25.75305998767828</c:v>
                </c:pt>
                <c:pt idx="550">
                  <c:v>25.48071524084468</c:v>
                </c:pt>
                <c:pt idx="551">
                  <c:v>24.97842542746318</c:v>
                </c:pt>
                <c:pt idx="552">
                  <c:v>25.48510352467568</c:v>
                </c:pt>
                <c:pt idx="553">
                  <c:v>25.33804508455238</c:v>
                </c:pt>
                <c:pt idx="554">
                  <c:v>25.21664994073099</c:v>
                </c:pt>
                <c:pt idx="555">
                  <c:v>25.45781824653559</c:v>
                </c:pt>
                <c:pt idx="556">
                  <c:v>25.78122785445748</c:v>
                </c:pt>
                <c:pt idx="557">
                  <c:v>24.89677252966109</c:v>
                </c:pt>
                <c:pt idx="558">
                  <c:v>24.97051669367738</c:v>
                </c:pt>
                <c:pt idx="559">
                  <c:v>25.49487470886378</c:v>
                </c:pt>
                <c:pt idx="560">
                  <c:v>25.25997143286469</c:v>
                </c:pt>
                <c:pt idx="561">
                  <c:v>25.83984398775608</c:v>
                </c:pt>
                <c:pt idx="562">
                  <c:v>24.88963499865778</c:v>
                </c:pt>
                <c:pt idx="563">
                  <c:v>25.81970324832798</c:v>
                </c:pt>
                <c:pt idx="564">
                  <c:v>25.94417775653388</c:v>
                </c:pt>
                <c:pt idx="565">
                  <c:v>25.55432076246768</c:v>
                </c:pt>
                <c:pt idx="566">
                  <c:v>24.59564971275309</c:v>
                </c:pt>
                <c:pt idx="567">
                  <c:v>25.26491822080178</c:v>
                </c:pt>
                <c:pt idx="568">
                  <c:v>23.78836902497039</c:v>
                </c:pt>
                <c:pt idx="569">
                  <c:v>24.84332627954218</c:v>
                </c:pt>
                <c:pt idx="570">
                  <c:v>23.72333178227588</c:v>
                </c:pt>
                <c:pt idx="571">
                  <c:v>23.48307122624978</c:v>
                </c:pt>
                <c:pt idx="572">
                  <c:v>23.37124825939379</c:v>
                </c:pt>
                <c:pt idx="573">
                  <c:v>23.18831966382598</c:v>
                </c:pt>
                <c:pt idx="574">
                  <c:v>24.91793322624108</c:v>
                </c:pt>
                <c:pt idx="575">
                  <c:v>23.92483831662778</c:v>
                </c:pt>
                <c:pt idx="576">
                  <c:v>24.25047374902718</c:v>
                </c:pt>
                <c:pt idx="577">
                  <c:v>23.77740415779358</c:v>
                </c:pt>
                <c:pt idx="578">
                  <c:v>23.93166892964258</c:v>
                </c:pt>
                <c:pt idx="579">
                  <c:v>22.94511278171528</c:v>
                </c:pt>
                <c:pt idx="580">
                  <c:v>23.85133428351708</c:v>
                </c:pt>
                <c:pt idx="581">
                  <c:v>22.98758360897498</c:v>
                </c:pt>
                <c:pt idx="582">
                  <c:v>22.07164125549108</c:v>
                </c:pt>
                <c:pt idx="583">
                  <c:v>23.30470849273958</c:v>
                </c:pt>
                <c:pt idx="584">
                  <c:v>22.84857532102308</c:v>
                </c:pt>
                <c:pt idx="585">
                  <c:v>22.10984565075518</c:v>
                </c:pt>
                <c:pt idx="586">
                  <c:v>22.61191907395938</c:v>
                </c:pt>
                <c:pt idx="587">
                  <c:v>21.83628873747008</c:v>
                </c:pt>
                <c:pt idx="588">
                  <c:v>20.93239224826098</c:v>
                </c:pt>
                <c:pt idx="589">
                  <c:v>21.80883500343548</c:v>
                </c:pt>
                <c:pt idx="590">
                  <c:v>21.05166879270539</c:v>
                </c:pt>
                <c:pt idx="591">
                  <c:v>21.08523974599918</c:v>
                </c:pt>
                <c:pt idx="592">
                  <c:v>21.24737449960458</c:v>
                </c:pt>
                <c:pt idx="593">
                  <c:v>20.51255454574658</c:v>
                </c:pt>
                <c:pt idx="594">
                  <c:v>19.97923792154798</c:v>
                </c:pt>
                <c:pt idx="595">
                  <c:v>21.46794078329688</c:v>
                </c:pt>
                <c:pt idx="596">
                  <c:v>19.49744067871448</c:v>
                </c:pt>
                <c:pt idx="597">
                  <c:v>19.74581055428968</c:v>
                </c:pt>
                <c:pt idx="598">
                  <c:v>18.94538903022398</c:v>
                </c:pt>
                <c:pt idx="599">
                  <c:v>20.50385164157198</c:v>
                </c:pt>
                <c:pt idx="600">
                  <c:v>19.19234478358988</c:v>
                </c:pt>
                <c:pt idx="601">
                  <c:v>20.20892407234878</c:v>
                </c:pt>
                <c:pt idx="602">
                  <c:v>19.09963849689188</c:v>
                </c:pt>
                <c:pt idx="603">
                  <c:v>18.91913025639228</c:v>
                </c:pt>
                <c:pt idx="604">
                  <c:v>17.94577749083738</c:v>
                </c:pt>
                <c:pt idx="605">
                  <c:v>17.77623272126178</c:v>
                </c:pt>
                <c:pt idx="606">
                  <c:v>18.08896123891298</c:v>
                </c:pt>
                <c:pt idx="607">
                  <c:v>17.32836691508208</c:v>
                </c:pt>
                <c:pt idx="608">
                  <c:v>18.53210838966028</c:v>
                </c:pt>
                <c:pt idx="609">
                  <c:v>16.98065872897078</c:v>
                </c:pt>
                <c:pt idx="610">
                  <c:v>18.09678003757618</c:v>
                </c:pt>
                <c:pt idx="611">
                  <c:v>17.58378841338218</c:v>
                </c:pt>
                <c:pt idx="612">
                  <c:v>16.41472848426768</c:v>
                </c:pt>
                <c:pt idx="613">
                  <c:v>15.51823081703211</c:v>
                </c:pt>
                <c:pt idx="614">
                  <c:v>15.91582614213408</c:v>
                </c:pt>
                <c:pt idx="615">
                  <c:v>15.75940012473148</c:v>
                </c:pt>
                <c:pt idx="616">
                  <c:v>14.75858119703558</c:v>
                </c:pt>
                <c:pt idx="617">
                  <c:v>16.43841895221848</c:v>
                </c:pt>
                <c:pt idx="618">
                  <c:v>14.54588784847384</c:v>
                </c:pt>
                <c:pt idx="619">
                  <c:v>14.32604015695533</c:v>
                </c:pt>
                <c:pt idx="620">
                  <c:v>14.64070041906135</c:v>
                </c:pt>
                <c:pt idx="621">
                  <c:v>14.43942715023455</c:v>
                </c:pt>
                <c:pt idx="622">
                  <c:v>13.22868259358077</c:v>
                </c:pt>
                <c:pt idx="623">
                  <c:v>13.68650155290712</c:v>
                </c:pt>
                <c:pt idx="624">
                  <c:v>13.94922981951763</c:v>
                </c:pt>
                <c:pt idx="625">
                  <c:v>14.40740217887624</c:v>
                </c:pt>
                <c:pt idx="626">
                  <c:v>12.90352048933495</c:v>
                </c:pt>
                <c:pt idx="627">
                  <c:v>13.26108861829846</c:v>
                </c:pt>
                <c:pt idx="628">
                  <c:v>11.76358787186623</c:v>
                </c:pt>
                <c:pt idx="629">
                  <c:v>11.79140257921753</c:v>
                </c:pt>
                <c:pt idx="630">
                  <c:v>12.84054227905649</c:v>
                </c:pt>
                <c:pt idx="631">
                  <c:v>10.8735257324037</c:v>
                </c:pt>
                <c:pt idx="632">
                  <c:v>10.46544916436838</c:v>
                </c:pt>
                <c:pt idx="633">
                  <c:v>11.45029072427361</c:v>
                </c:pt>
                <c:pt idx="634">
                  <c:v>10.61354423421964</c:v>
                </c:pt>
                <c:pt idx="635">
                  <c:v>10.14689366297633</c:v>
                </c:pt>
                <c:pt idx="636">
                  <c:v>11.27462591418322</c:v>
                </c:pt>
                <c:pt idx="637">
                  <c:v>10.4890206128687</c:v>
                </c:pt>
                <c:pt idx="638">
                  <c:v>9.979626310228157</c:v>
                </c:pt>
                <c:pt idx="639">
                  <c:v>9.914712246769685</c:v>
                </c:pt>
                <c:pt idx="640">
                  <c:v>8.984555441892523</c:v>
                </c:pt>
                <c:pt idx="641">
                  <c:v>8.729183455742074</c:v>
                </c:pt>
                <c:pt idx="642">
                  <c:v>9.978828186526568</c:v>
                </c:pt>
                <c:pt idx="643">
                  <c:v>9.919367337455131</c:v>
                </c:pt>
                <c:pt idx="644">
                  <c:v>9.170445562438388</c:v>
                </c:pt>
                <c:pt idx="645">
                  <c:v>7.67122025398735</c:v>
                </c:pt>
                <c:pt idx="646">
                  <c:v>8.19651081300685</c:v>
                </c:pt>
                <c:pt idx="647">
                  <c:v>6.894904367003456</c:v>
                </c:pt>
                <c:pt idx="648">
                  <c:v>6.571958357995011</c:v>
                </c:pt>
                <c:pt idx="649">
                  <c:v>7.500220768594798</c:v>
                </c:pt>
                <c:pt idx="650">
                  <c:v>7.787023019948315</c:v>
                </c:pt>
                <c:pt idx="651">
                  <c:v>7.004949374345455</c:v>
                </c:pt>
                <c:pt idx="652">
                  <c:v>6.889007999916312</c:v>
                </c:pt>
                <c:pt idx="653">
                  <c:v>5.761633499647358</c:v>
                </c:pt>
                <c:pt idx="654">
                  <c:v>5.807604543406515</c:v>
                </c:pt>
                <c:pt idx="655">
                  <c:v>5.703239067700824</c:v>
                </c:pt>
                <c:pt idx="656">
                  <c:v>6.380323256769207</c:v>
                </c:pt>
                <c:pt idx="657">
                  <c:v>4.73605308059421</c:v>
                </c:pt>
                <c:pt idx="658">
                  <c:v>5.231853513191047</c:v>
                </c:pt>
                <c:pt idx="659">
                  <c:v>5.1861724550847</c:v>
                </c:pt>
                <c:pt idx="660">
                  <c:v>4.221554322385902</c:v>
                </c:pt>
                <c:pt idx="661">
                  <c:v>3.647771664328283</c:v>
                </c:pt>
                <c:pt idx="662">
                  <c:v>3.887534855640797</c:v>
                </c:pt>
                <c:pt idx="663">
                  <c:v>3.56506172592115</c:v>
                </c:pt>
                <c:pt idx="664">
                  <c:v>2.816081059235021</c:v>
                </c:pt>
                <c:pt idx="665">
                  <c:v>4.354348865576112</c:v>
                </c:pt>
                <c:pt idx="666">
                  <c:v>3.016237990834484</c:v>
                </c:pt>
                <c:pt idx="667">
                  <c:v>3.388010290556106</c:v>
                </c:pt>
                <c:pt idx="668">
                  <c:v>2.430092386214171</c:v>
                </c:pt>
                <c:pt idx="669">
                  <c:v>2.57614167743843</c:v>
                </c:pt>
                <c:pt idx="670">
                  <c:v>1.703284527705941</c:v>
                </c:pt>
                <c:pt idx="671">
                  <c:v>2.378310728782286</c:v>
                </c:pt>
                <c:pt idx="672">
                  <c:v>1.730849610561845</c:v>
                </c:pt>
                <c:pt idx="673">
                  <c:v>2.35064487747752</c:v>
                </c:pt>
                <c:pt idx="674">
                  <c:v>2.292778184146404</c:v>
                </c:pt>
                <c:pt idx="675">
                  <c:v>1.321485319797542</c:v>
                </c:pt>
                <c:pt idx="676">
                  <c:v>1.454535401687409</c:v>
                </c:pt>
                <c:pt idx="677">
                  <c:v>1.644099373816286</c:v>
                </c:pt>
                <c:pt idx="678">
                  <c:v>1.191258082338436</c:v>
                </c:pt>
                <c:pt idx="679">
                  <c:v>0.926166452735594</c:v>
                </c:pt>
                <c:pt idx="680">
                  <c:v>-0.591069726811752</c:v>
                </c:pt>
                <c:pt idx="681">
                  <c:v>-0.23682610681105</c:v>
                </c:pt>
                <c:pt idx="682">
                  <c:v>-1.053596748853862</c:v>
                </c:pt>
                <c:pt idx="683">
                  <c:v>-0.467553547741203</c:v>
                </c:pt>
                <c:pt idx="684">
                  <c:v>-0.202087127252494</c:v>
                </c:pt>
                <c:pt idx="685">
                  <c:v>-0.468501463542981</c:v>
                </c:pt>
                <c:pt idx="686">
                  <c:v>0.289951067543446</c:v>
                </c:pt>
                <c:pt idx="687">
                  <c:v>-1.075977635676597</c:v>
                </c:pt>
                <c:pt idx="688">
                  <c:v>-0.531028584182569</c:v>
                </c:pt>
                <c:pt idx="689">
                  <c:v>-1.123444557978956</c:v>
                </c:pt>
                <c:pt idx="690">
                  <c:v>-1.98856283045767</c:v>
                </c:pt>
                <c:pt idx="691">
                  <c:v>-1.471513828598995</c:v>
                </c:pt>
                <c:pt idx="692">
                  <c:v>-1.676580588596122</c:v>
                </c:pt>
                <c:pt idx="693">
                  <c:v>-2.011430770926649</c:v>
                </c:pt>
                <c:pt idx="694">
                  <c:v>-2.092829458277844</c:v>
                </c:pt>
                <c:pt idx="695">
                  <c:v>-1.890769436780345</c:v>
                </c:pt>
                <c:pt idx="696">
                  <c:v>-1.355972248677625</c:v>
                </c:pt>
                <c:pt idx="697">
                  <c:v>-2.386481372976944</c:v>
                </c:pt>
                <c:pt idx="698">
                  <c:v>-2.674067421134858</c:v>
                </c:pt>
                <c:pt idx="699">
                  <c:v>-2.611353550519851</c:v>
                </c:pt>
                <c:pt idx="700">
                  <c:v>-2.368907104618883</c:v>
                </c:pt>
                <c:pt idx="701">
                  <c:v>-1.862193830948751</c:v>
                </c:pt>
                <c:pt idx="702">
                  <c:v>-3.0755865119241</c:v>
                </c:pt>
                <c:pt idx="703">
                  <c:v>-3.752703713755484</c:v>
                </c:pt>
                <c:pt idx="704">
                  <c:v>-3.122941595937744</c:v>
                </c:pt>
                <c:pt idx="705">
                  <c:v>-3.289336663332431</c:v>
                </c:pt>
                <c:pt idx="706">
                  <c:v>-2.27049976108471</c:v>
                </c:pt>
                <c:pt idx="707">
                  <c:v>-3.869099614286529</c:v>
                </c:pt>
                <c:pt idx="708">
                  <c:v>-2.554219871460241</c:v>
                </c:pt>
                <c:pt idx="709">
                  <c:v>-2.526941242449607</c:v>
                </c:pt>
                <c:pt idx="710">
                  <c:v>-3.11196501686278</c:v>
                </c:pt>
                <c:pt idx="711">
                  <c:v>-4.325940050761514</c:v>
                </c:pt>
                <c:pt idx="712">
                  <c:v>-3.474540332601458</c:v>
                </c:pt>
                <c:pt idx="713">
                  <c:v>-3.012039346196208</c:v>
                </c:pt>
                <c:pt idx="714">
                  <c:v>-3.075516553596883</c:v>
                </c:pt>
                <c:pt idx="715">
                  <c:v>-2.8213378554404</c:v>
                </c:pt>
                <c:pt idx="716">
                  <c:v>-3.15936177135322</c:v>
                </c:pt>
                <c:pt idx="717">
                  <c:v>-2.819693970096671</c:v>
                </c:pt>
                <c:pt idx="718">
                  <c:v>-4.75551642242178</c:v>
                </c:pt>
                <c:pt idx="719">
                  <c:v>-3.044787365628483</c:v>
                </c:pt>
                <c:pt idx="720">
                  <c:v>-4.77529978264069</c:v>
                </c:pt>
                <c:pt idx="721">
                  <c:v>-3.833026096559533</c:v>
                </c:pt>
                <c:pt idx="722">
                  <c:v>-3.606131862405562</c:v>
                </c:pt>
                <c:pt idx="723">
                  <c:v>-3.307880473199402</c:v>
                </c:pt>
                <c:pt idx="724">
                  <c:v>-4.280934838426527</c:v>
                </c:pt>
                <c:pt idx="725">
                  <c:v>-3.720806457352229</c:v>
                </c:pt>
                <c:pt idx="726">
                  <c:v>-3.015116762462622</c:v>
                </c:pt>
                <c:pt idx="727">
                  <c:v>-3.646844929578722</c:v>
                </c:pt>
                <c:pt idx="728">
                  <c:v>-3.202694426180465</c:v>
                </c:pt>
                <c:pt idx="729">
                  <c:v>-3.898120002197067</c:v>
                </c:pt>
                <c:pt idx="730">
                  <c:v>-4.038486910859091</c:v>
                </c:pt>
                <c:pt idx="731">
                  <c:v>-2.985070569783273</c:v>
                </c:pt>
                <c:pt idx="732">
                  <c:v>-3.339725828283153</c:v>
                </c:pt>
                <c:pt idx="733">
                  <c:v>-3.018970917063124</c:v>
                </c:pt>
                <c:pt idx="734">
                  <c:v>-4.717219169716595</c:v>
                </c:pt>
                <c:pt idx="735">
                  <c:v>-4.431940664221846</c:v>
                </c:pt>
                <c:pt idx="736">
                  <c:v>-3.617414853394985</c:v>
                </c:pt>
                <c:pt idx="737">
                  <c:v>-2.851952656003036</c:v>
                </c:pt>
                <c:pt idx="738">
                  <c:v>-4.023248229200722</c:v>
                </c:pt>
                <c:pt idx="739">
                  <c:v>-2.890918717214834</c:v>
                </c:pt>
                <c:pt idx="740">
                  <c:v>-3.05013588098167</c:v>
                </c:pt>
                <c:pt idx="741">
                  <c:v>-2.872175689495839</c:v>
                </c:pt>
                <c:pt idx="742">
                  <c:v>-2.459278796059082</c:v>
                </c:pt>
                <c:pt idx="743">
                  <c:v>-2.701879241738602</c:v>
                </c:pt>
                <c:pt idx="744">
                  <c:v>-3.766773625901646</c:v>
                </c:pt>
                <c:pt idx="745">
                  <c:v>-3.983842398386371</c:v>
                </c:pt>
                <c:pt idx="746">
                  <c:v>-3.711604696434385</c:v>
                </c:pt>
                <c:pt idx="747">
                  <c:v>-2.369657418207752</c:v>
                </c:pt>
                <c:pt idx="748">
                  <c:v>-3.591326536230464</c:v>
                </c:pt>
                <c:pt idx="749">
                  <c:v>-3.120253620423944</c:v>
                </c:pt>
                <c:pt idx="750">
                  <c:v>-2.697841869390022</c:v>
                </c:pt>
                <c:pt idx="751">
                  <c:v>-2.525857945933022</c:v>
                </c:pt>
                <c:pt idx="752">
                  <c:v>-3.076256154986462</c:v>
                </c:pt>
                <c:pt idx="753">
                  <c:v>-2.085151030035686</c:v>
                </c:pt>
                <c:pt idx="754">
                  <c:v>-2.922001233545685</c:v>
                </c:pt>
                <c:pt idx="755">
                  <c:v>-2.696868445729231</c:v>
                </c:pt>
                <c:pt idx="756">
                  <c:v>-1.549188356706127</c:v>
                </c:pt>
                <c:pt idx="757">
                  <c:v>-1.97469714749681</c:v>
                </c:pt>
                <c:pt idx="758">
                  <c:v>-1.921005210104726</c:v>
                </c:pt>
                <c:pt idx="759">
                  <c:v>-1.111822089089667</c:v>
                </c:pt>
                <c:pt idx="760">
                  <c:v>-0.623952756636938</c:v>
                </c:pt>
                <c:pt idx="761">
                  <c:v>-0.506373902781393</c:v>
                </c:pt>
                <c:pt idx="762">
                  <c:v>-1.151805905610276</c:v>
                </c:pt>
                <c:pt idx="763">
                  <c:v>-1.56818008555707</c:v>
                </c:pt>
                <c:pt idx="764">
                  <c:v>-1.371129622027004</c:v>
                </c:pt>
                <c:pt idx="765">
                  <c:v>-0.483513546989913</c:v>
                </c:pt>
                <c:pt idx="766">
                  <c:v>-0.512690308391698</c:v>
                </c:pt>
                <c:pt idx="767">
                  <c:v>-1.112699754279769</c:v>
                </c:pt>
                <c:pt idx="768">
                  <c:v>0.902298934085948</c:v>
                </c:pt>
                <c:pt idx="769">
                  <c:v>-0.484147710763846</c:v>
                </c:pt>
                <c:pt idx="770">
                  <c:v>-0.675943395794287</c:v>
                </c:pt>
                <c:pt idx="771">
                  <c:v>-0.211337750990586</c:v>
                </c:pt>
                <c:pt idx="772">
                  <c:v>-0.408928580956637</c:v>
                </c:pt>
                <c:pt idx="773">
                  <c:v>1.434172311198261</c:v>
                </c:pt>
                <c:pt idx="774">
                  <c:v>1.718508047928428</c:v>
                </c:pt>
                <c:pt idx="775">
                  <c:v>1.448568536196058</c:v>
                </c:pt>
                <c:pt idx="776">
                  <c:v>0.520546811450235</c:v>
                </c:pt>
                <c:pt idx="777">
                  <c:v>1.078261316622146</c:v>
                </c:pt>
                <c:pt idx="778">
                  <c:v>2.442934971277523</c:v>
                </c:pt>
                <c:pt idx="779">
                  <c:v>1.857410528025168</c:v>
                </c:pt>
                <c:pt idx="780">
                  <c:v>2.671610525867716</c:v>
                </c:pt>
                <c:pt idx="781">
                  <c:v>1.828546419598553</c:v>
                </c:pt>
                <c:pt idx="782">
                  <c:v>2.725337830953047</c:v>
                </c:pt>
                <c:pt idx="783">
                  <c:v>2.345747303506338</c:v>
                </c:pt>
                <c:pt idx="784">
                  <c:v>2.659059073895405</c:v>
                </c:pt>
                <c:pt idx="785">
                  <c:v>2.698931732915866</c:v>
                </c:pt>
                <c:pt idx="786">
                  <c:v>4.335340914501414</c:v>
                </c:pt>
                <c:pt idx="787">
                  <c:v>4.422693199905893</c:v>
                </c:pt>
                <c:pt idx="788">
                  <c:v>4.117471834647249</c:v>
                </c:pt>
                <c:pt idx="789">
                  <c:v>4.958659021722262</c:v>
                </c:pt>
                <c:pt idx="790">
                  <c:v>3.624836472559177</c:v>
                </c:pt>
                <c:pt idx="791">
                  <c:v>3.579639332998415</c:v>
                </c:pt>
                <c:pt idx="792">
                  <c:v>5.218048683750396</c:v>
                </c:pt>
                <c:pt idx="793">
                  <c:v>5.177626863914294</c:v>
                </c:pt>
                <c:pt idx="794">
                  <c:v>5.371275198377705</c:v>
                </c:pt>
                <c:pt idx="795">
                  <c:v>5.111318076295023</c:v>
                </c:pt>
                <c:pt idx="796">
                  <c:v>6.379854888690026</c:v>
                </c:pt>
                <c:pt idx="797">
                  <c:v>6.479384245056635</c:v>
                </c:pt>
                <c:pt idx="798">
                  <c:v>5.33326271014647</c:v>
                </c:pt>
                <c:pt idx="799">
                  <c:v>6.366539461127957</c:v>
                </c:pt>
                <c:pt idx="800">
                  <c:v>7.407402828537734</c:v>
                </c:pt>
                <c:pt idx="801">
                  <c:v>6.617827517274677</c:v>
                </c:pt>
                <c:pt idx="802">
                  <c:v>7.858523245794457</c:v>
                </c:pt>
                <c:pt idx="803">
                  <c:v>7.304950261541167</c:v>
                </c:pt>
                <c:pt idx="804">
                  <c:v>7.376219853449311</c:v>
                </c:pt>
                <c:pt idx="805">
                  <c:v>6.691078907562899</c:v>
                </c:pt>
                <c:pt idx="806">
                  <c:v>8.210473680652422</c:v>
                </c:pt>
                <c:pt idx="807">
                  <c:v>9.33472606504843</c:v>
                </c:pt>
                <c:pt idx="808">
                  <c:v>9.884552456574224</c:v>
                </c:pt>
                <c:pt idx="809">
                  <c:v>8.514203909267788</c:v>
                </c:pt>
                <c:pt idx="810">
                  <c:v>8.469022621574373</c:v>
                </c:pt>
                <c:pt idx="811">
                  <c:v>8.46109363492755</c:v>
                </c:pt>
                <c:pt idx="812">
                  <c:v>9.62453367523803</c:v>
                </c:pt>
                <c:pt idx="813">
                  <c:v>10.05663084579671</c:v>
                </c:pt>
                <c:pt idx="814">
                  <c:v>10.78375225630642</c:v>
                </c:pt>
                <c:pt idx="815">
                  <c:v>10.70941406169153</c:v>
                </c:pt>
                <c:pt idx="816">
                  <c:v>11.59488620511043</c:v>
                </c:pt>
                <c:pt idx="817">
                  <c:v>11.49360552760209</c:v>
                </c:pt>
                <c:pt idx="818">
                  <c:v>10.37994613625944</c:v>
                </c:pt>
                <c:pt idx="819">
                  <c:v>12.54184901099496</c:v>
                </c:pt>
                <c:pt idx="820">
                  <c:v>11.4179486722901</c:v>
                </c:pt>
                <c:pt idx="821">
                  <c:v>12.31912804556594</c:v>
                </c:pt>
                <c:pt idx="822">
                  <c:v>12.73716715446796</c:v>
                </c:pt>
                <c:pt idx="823">
                  <c:v>13.28432026555444</c:v>
                </c:pt>
                <c:pt idx="824">
                  <c:v>12.56811719112412</c:v>
                </c:pt>
                <c:pt idx="825">
                  <c:v>12.88749700305413</c:v>
                </c:pt>
                <c:pt idx="826">
                  <c:v>12.67637088723657</c:v>
                </c:pt>
                <c:pt idx="827">
                  <c:v>13.56086758775739</c:v>
                </c:pt>
                <c:pt idx="828">
                  <c:v>13.83289051761314</c:v>
                </c:pt>
                <c:pt idx="829">
                  <c:v>13.36708977018388</c:v>
                </c:pt>
                <c:pt idx="830">
                  <c:v>14.59569206517451</c:v>
                </c:pt>
                <c:pt idx="831">
                  <c:v>15.49951763520256</c:v>
                </c:pt>
                <c:pt idx="832">
                  <c:v>14.64899909781489</c:v>
                </c:pt>
                <c:pt idx="833">
                  <c:v>14.44519043267696</c:v>
                </c:pt>
                <c:pt idx="834">
                  <c:v>14.85057563060498</c:v>
                </c:pt>
                <c:pt idx="835">
                  <c:v>14.65304838724198</c:v>
                </c:pt>
                <c:pt idx="836">
                  <c:v>14.88889020296722</c:v>
                </c:pt>
                <c:pt idx="837">
                  <c:v>15.28721582677816</c:v>
                </c:pt>
                <c:pt idx="838">
                  <c:v>16.50032701297188</c:v>
                </c:pt>
                <c:pt idx="839">
                  <c:v>16.76607131356298</c:v>
                </c:pt>
                <c:pt idx="840">
                  <c:v>16.48808887804478</c:v>
                </c:pt>
                <c:pt idx="841">
                  <c:v>17.62512626913748</c:v>
                </c:pt>
                <c:pt idx="842">
                  <c:v>17.69372711812658</c:v>
                </c:pt>
                <c:pt idx="843">
                  <c:v>18.46475253004438</c:v>
                </c:pt>
                <c:pt idx="844">
                  <c:v>17.78701070983458</c:v>
                </c:pt>
                <c:pt idx="845">
                  <c:v>18.08250370764358</c:v>
                </c:pt>
                <c:pt idx="846">
                  <c:v>18.85229449956888</c:v>
                </c:pt>
                <c:pt idx="847">
                  <c:v>18.64165052530828</c:v>
                </c:pt>
                <c:pt idx="848">
                  <c:v>19.25552881045618</c:v>
                </c:pt>
                <c:pt idx="849">
                  <c:v>19.78382937882278</c:v>
                </c:pt>
                <c:pt idx="850">
                  <c:v>18.58273540016708</c:v>
                </c:pt>
                <c:pt idx="851">
                  <c:v>19.59457936611338</c:v>
                </c:pt>
                <c:pt idx="852">
                  <c:v>19.52356832372548</c:v>
                </c:pt>
                <c:pt idx="853">
                  <c:v>20.03675991284118</c:v>
                </c:pt>
                <c:pt idx="854">
                  <c:v>19.41819928323438</c:v>
                </c:pt>
                <c:pt idx="855">
                  <c:v>20.57322186867149</c:v>
                </c:pt>
                <c:pt idx="856">
                  <c:v>19.45594755140218</c:v>
                </c:pt>
                <c:pt idx="857">
                  <c:v>20.07505666038708</c:v>
                </c:pt>
                <c:pt idx="858">
                  <c:v>21.64846908405848</c:v>
                </c:pt>
                <c:pt idx="859">
                  <c:v>21.55121203201768</c:v>
                </c:pt>
                <c:pt idx="860">
                  <c:v>21.27283007204958</c:v>
                </c:pt>
                <c:pt idx="861">
                  <c:v>20.53182304841768</c:v>
                </c:pt>
                <c:pt idx="862">
                  <c:v>20.98002995531538</c:v>
                </c:pt>
                <c:pt idx="863">
                  <c:v>20.78758161783258</c:v>
                </c:pt>
                <c:pt idx="864">
                  <c:v>22.87620690409808</c:v>
                </c:pt>
                <c:pt idx="865">
                  <c:v>22.78375984401518</c:v>
                </c:pt>
                <c:pt idx="866">
                  <c:v>22.18299839033548</c:v>
                </c:pt>
                <c:pt idx="867">
                  <c:v>23.44306815953698</c:v>
                </c:pt>
                <c:pt idx="868">
                  <c:v>23.21696782067908</c:v>
                </c:pt>
                <c:pt idx="869">
                  <c:v>22.76851879701078</c:v>
                </c:pt>
                <c:pt idx="870">
                  <c:v>22.21189968901978</c:v>
                </c:pt>
                <c:pt idx="871">
                  <c:v>22.53111101010268</c:v>
                </c:pt>
                <c:pt idx="872">
                  <c:v>23.92118494526378</c:v>
                </c:pt>
                <c:pt idx="873">
                  <c:v>23.05526677146388</c:v>
                </c:pt>
                <c:pt idx="874">
                  <c:v>24.03029951694808</c:v>
                </c:pt>
                <c:pt idx="875">
                  <c:v>23.01388333718608</c:v>
                </c:pt>
                <c:pt idx="876">
                  <c:v>24.29471276143489</c:v>
                </c:pt>
                <c:pt idx="877">
                  <c:v>23.07301207290368</c:v>
                </c:pt>
                <c:pt idx="878">
                  <c:v>24.52443473442368</c:v>
                </c:pt>
                <c:pt idx="879">
                  <c:v>23.46529960902478</c:v>
                </c:pt>
                <c:pt idx="880">
                  <c:v>25.31219385933638</c:v>
                </c:pt>
                <c:pt idx="881">
                  <c:v>24.64864401654278</c:v>
                </c:pt>
                <c:pt idx="882">
                  <c:v>24.11590938946228</c:v>
                </c:pt>
                <c:pt idx="883">
                  <c:v>24.55120373748659</c:v>
                </c:pt>
                <c:pt idx="884">
                  <c:v>25.65456033333589</c:v>
                </c:pt>
                <c:pt idx="885">
                  <c:v>24.91157936428458</c:v>
                </c:pt>
                <c:pt idx="886">
                  <c:v>24.12218155613408</c:v>
                </c:pt>
                <c:pt idx="887">
                  <c:v>25.40625957746508</c:v>
                </c:pt>
                <c:pt idx="888">
                  <c:v>25.07627913226868</c:v>
                </c:pt>
                <c:pt idx="889">
                  <c:v>24.55799033618648</c:v>
                </c:pt>
                <c:pt idx="890">
                  <c:v>25.89562246474728</c:v>
                </c:pt>
                <c:pt idx="891">
                  <c:v>25.48497328803838</c:v>
                </c:pt>
                <c:pt idx="892">
                  <c:v>24.67126930145258</c:v>
                </c:pt>
                <c:pt idx="893">
                  <c:v>26.36515943852289</c:v>
                </c:pt>
                <c:pt idx="894">
                  <c:v>26.36500318259969</c:v>
                </c:pt>
                <c:pt idx="895">
                  <c:v>24.80144983310709</c:v>
                </c:pt>
                <c:pt idx="896">
                  <c:v>26.02478061785418</c:v>
                </c:pt>
                <c:pt idx="897">
                  <c:v>26.57466753570458</c:v>
                </c:pt>
                <c:pt idx="898">
                  <c:v>25.53869173926549</c:v>
                </c:pt>
                <c:pt idx="899">
                  <c:v>26.21941439762558</c:v>
                </c:pt>
                <c:pt idx="900">
                  <c:v>25.83323719504479</c:v>
                </c:pt>
                <c:pt idx="901">
                  <c:v>25.85201283985228</c:v>
                </c:pt>
                <c:pt idx="902">
                  <c:v>25.02184513914349</c:v>
                </c:pt>
                <c:pt idx="903">
                  <c:v>26.73572665824508</c:v>
                </c:pt>
                <c:pt idx="904">
                  <c:v>26.90921652046949</c:v>
                </c:pt>
                <c:pt idx="905">
                  <c:v>26.00736795010599</c:v>
                </c:pt>
                <c:pt idx="906">
                  <c:v>26.20129199828469</c:v>
                </c:pt>
                <c:pt idx="907">
                  <c:v>27.05458765225908</c:v>
                </c:pt>
                <c:pt idx="908">
                  <c:v>25.88018927488689</c:v>
                </c:pt>
                <c:pt idx="909">
                  <c:v>25.51008138878088</c:v>
                </c:pt>
                <c:pt idx="910">
                  <c:v>26.79742629422139</c:v>
                </c:pt>
                <c:pt idx="911">
                  <c:v>26.43207104409249</c:v>
                </c:pt>
                <c:pt idx="912">
                  <c:v>25.38211595082699</c:v>
                </c:pt>
                <c:pt idx="913">
                  <c:v>25.03794181504408</c:v>
                </c:pt>
                <c:pt idx="914">
                  <c:v>25.33433639503488</c:v>
                </c:pt>
                <c:pt idx="915">
                  <c:v>25.38082309964739</c:v>
                </c:pt>
                <c:pt idx="916">
                  <c:v>26.73874332545709</c:v>
                </c:pt>
                <c:pt idx="917">
                  <c:v>26.31682574994789</c:v>
                </c:pt>
                <c:pt idx="918">
                  <c:v>25.12105962897908</c:v>
                </c:pt>
                <c:pt idx="919">
                  <c:v>25.66188130159468</c:v>
                </c:pt>
                <c:pt idx="920">
                  <c:v>26.08427011385039</c:v>
                </c:pt>
                <c:pt idx="921">
                  <c:v>25.35169482311078</c:v>
                </c:pt>
                <c:pt idx="922">
                  <c:v>25.84301756455208</c:v>
                </c:pt>
                <c:pt idx="923">
                  <c:v>25.00633438097128</c:v>
                </c:pt>
                <c:pt idx="924">
                  <c:v>24.89687208430929</c:v>
                </c:pt>
                <c:pt idx="925">
                  <c:v>24.86258173554958</c:v>
                </c:pt>
                <c:pt idx="926">
                  <c:v>25.79669706409859</c:v>
                </c:pt>
                <c:pt idx="927">
                  <c:v>24.79521798251758</c:v>
                </c:pt>
                <c:pt idx="928">
                  <c:v>24.74546098480219</c:v>
                </c:pt>
                <c:pt idx="929">
                  <c:v>25.08036344076448</c:v>
                </c:pt>
                <c:pt idx="930">
                  <c:v>24.46545213903138</c:v>
                </c:pt>
                <c:pt idx="931">
                  <c:v>24.63655469879618</c:v>
                </c:pt>
                <c:pt idx="932">
                  <c:v>25.10171038579848</c:v>
                </c:pt>
                <c:pt idx="933">
                  <c:v>25.22069131114439</c:v>
                </c:pt>
                <c:pt idx="934">
                  <c:v>24.59692128880719</c:v>
                </c:pt>
                <c:pt idx="935">
                  <c:v>24.73373957867029</c:v>
                </c:pt>
                <c:pt idx="936">
                  <c:v>24.02077313241688</c:v>
                </c:pt>
                <c:pt idx="937">
                  <c:v>23.86582593688688</c:v>
                </c:pt>
                <c:pt idx="938">
                  <c:v>23.41945946285038</c:v>
                </c:pt>
                <c:pt idx="939">
                  <c:v>24.69574682563128</c:v>
                </c:pt>
                <c:pt idx="940">
                  <c:v>23.45071934823118</c:v>
                </c:pt>
                <c:pt idx="941">
                  <c:v>24.55563037803559</c:v>
                </c:pt>
                <c:pt idx="942">
                  <c:v>22.82418587325098</c:v>
                </c:pt>
                <c:pt idx="943">
                  <c:v>23.68157885182388</c:v>
                </c:pt>
                <c:pt idx="944">
                  <c:v>22.87408700089748</c:v>
                </c:pt>
                <c:pt idx="945">
                  <c:v>23.17133863075158</c:v>
                </c:pt>
                <c:pt idx="946">
                  <c:v>23.07804019462958</c:v>
                </c:pt>
                <c:pt idx="947">
                  <c:v>21.94627171770478</c:v>
                </c:pt>
                <c:pt idx="948">
                  <c:v>22.55432869061678</c:v>
                </c:pt>
                <c:pt idx="949">
                  <c:v>21.95237628084478</c:v>
                </c:pt>
                <c:pt idx="950">
                  <c:v>23.18295746424248</c:v>
                </c:pt>
                <c:pt idx="951">
                  <c:v>22.55720734289698</c:v>
                </c:pt>
                <c:pt idx="952">
                  <c:v>21.23088346867258</c:v>
                </c:pt>
                <c:pt idx="953">
                  <c:v>21.53977241394258</c:v>
                </c:pt>
                <c:pt idx="954">
                  <c:v>21.25094712369218</c:v>
                </c:pt>
                <c:pt idx="955">
                  <c:v>21.05850949813629</c:v>
                </c:pt>
                <c:pt idx="956">
                  <c:v>21.38900556325658</c:v>
                </c:pt>
                <c:pt idx="957">
                  <c:v>21.66739303582768</c:v>
                </c:pt>
                <c:pt idx="958">
                  <c:v>20.82120882604838</c:v>
                </c:pt>
                <c:pt idx="959">
                  <c:v>21.26686207830068</c:v>
                </c:pt>
                <c:pt idx="960">
                  <c:v>20.32242014195338</c:v>
                </c:pt>
                <c:pt idx="961">
                  <c:v>20.76151369174058</c:v>
                </c:pt>
                <c:pt idx="962">
                  <c:v>19.79234319508248</c:v>
                </c:pt>
                <c:pt idx="963">
                  <c:v>20.76911527605728</c:v>
                </c:pt>
                <c:pt idx="964">
                  <c:v>20.15933158757788</c:v>
                </c:pt>
                <c:pt idx="965">
                  <c:v>18.48521624500398</c:v>
                </c:pt>
                <c:pt idx="966">
                  <c:v>19.74093691120818</c:v>
                </c:pt>
                <c:pt idx="967">
                  <c:v>19.83632869782988</c:v>
                </c:pt>
                <c:pt idx="968">
                  <c:v>18.48800496665808</c:v>
                </c:pt>
                <c:pt idx="969">
                  <c:v>17.71255067587728</c:v>
                </c:pt>
                <c:pt idx="970">
                  <c:v>19.05541870224558</c:v>
                </c:pt>
                <c:pt idx="971">
                  <c:v>17.30705414439538</c:v>
                </c:pt>
                <c:pt idx="972">
                  <c:v>17.98850119284498</c:v>
                </c:pt>
                <c:pt idx="973">
                  <c:v>18.48941354607568</c:v>
                </c:pt>
                <c:pt idx="974">
                  <c:v>17.46943261411078</c:v>
                </c:pt>
                <c:pt idx="975">
                  <c:v>16.29450392891618</c:v>
                </c:pt>
                <c:pt idx="976">
                  <c:v>16.83574131155818</c:v>
                </c:pt>
                <c:pt idx="977">
                  <c:v>17.09790933356699</c:v>
                </c:pt>
                <c:pt idx="978">
                  <c:v>15.99822112937178</c:v>
                </c:pt>
                <c:pt idx="979">
                  <c:v>17.02561513482938</c:v>
                </c:pt>
                <c:pt idx="980">
                  <c:v>15.91002935838198</c:v>
                </c:pt>
                <c:pt idx="981">
                  <c:v>15.2865589197782</c:v>
                </c:pt>
                <c:pt idx="982">
                  <c:v>14.72812150748208</c:v>
                </c:pt>
                <c:pt idx="983">
                  <c:v>15.95195094398428</c:v>
                </c:pt>
                <c:pt idx="984">
                  <c:v>15.50656465688617</c:v>
                </c:pt>
                <c:pt idx="985">
                  <c:v>15.01845673026236</c:v>
                </c:pt>
                <c:pt idx="986">
                  <c:v>13.66400385712929</c:v>
                </c:pt>
                <c:pt idx="987">
                  <c:v>14.75209625449805</c:v>
                </c:pt>
                <c:pt idx="988">
                  <c:v>13.94183170737566</c:v>
                </c:pt>
                <c:pt idx="989">
                  <c:v>14.10911676574739</c:v>
                </c:pt>
                <c:pt idx="990">
                  <c:v>14.30731670267348</c:v>
                </c:pt>
                <c:pt idx="991">
                  <c:v>12.45567871100967</c:v>
                </c:pt>
                <c:pt idx="992">
                  <c:v>12.95618019204892</c:v>
                </c:pt>
                <c:pt idx="993">
                  <c:v>11.76324859238667</c:v>
                </c:pt>
                <c:pt idx="994">
                  <c:v>11.56773191967852</c:v>
                </c:pt>
                <c:pt idx="995">
                  <c:v>12.8484602581333</c:v>
                </c:pt>
                <c:pt idx="996">
                  <c:v>12.08928130444158</c:v>
                </c:pt>
                <c:pt idx="997">
                  <c:v>12.02121183784837</c:v>
                </c:pt>
                <c:pt idx="998">
                  <c:v>10.68223769220235</c:v>
                </c:pt>
                <c:pt idx="999">
                  <c:v>11.24102739831999</c:v>
                </c:pt>
                <c:pt idx="1000">
                  <c:v>10.04130138127822</c:v>
                </c:pt>
                <c:pt idx="1001">
                  <c:v>10.74543878477531</c:v>
                </c:pt>
                <c:pt idx="1002">
                  <c:v>9.936208944156576</c:v>
                </c:pt>
                <c:pt idx="1003">
                  <c:v>10.15749369366566</c:v>
                </c:pt>
                <c:pt idx="1004">
                  <c:v>10.57160706867568</c:v>
                </c:pt>
                <c:pt idx="1005">
                  <c:v>10.0058699267167</c:v>
                </c:pt>
                <c:pt idx="1006">
                  <c:v>8.980092978051908</c:v>
                </c:pt>
                <c:pt idx="1007">
                  <c:v>8.97415589064633</c:v>
                </c:pt>
                <c:pt idx="1008">
                  <c:v>7.78094992316562</c:v>
                </c:pt>
                <c:pt idx="1009">
                  <c:v>8.554868967610801</c:v>
                </c:pt>
                <c:pt idx="1010">
                  <c:v>9.426055551798446</c:v>
                </c:pt>
                <c:pt idx="1011">
                  <c:v>8.457219103297835</c:v>
                </c:pt>
                <c:pt idx="1012">
                  <c:v>7.383861950257097</c:v>
                </c:pt>
                <c:pt idx="1013">
                  <c:v>7.58365478336554</c:v>
                </c:pt>
                <c:pt idx="1014">
                  <c:v>7.164956881877127</c:v>
                </c:pt>
                <c:pt idx="1015">
                  <c:v>6.737316554874487</c:v>
                </c:pt>
                <c:pt idx="1016">
                  <c:v>5.956189624126996</c:v>
                </c:pt>
                <c:pt idx="1017">
                  <c:v>5.998148935812082</c:v>
                </c:pt>
                <c:pt idx="1018">
                  <c:v>6.221929418568138</c:v>
                </c:pt>
                <c:pt idx="1019">
                  <c:v>5.423730626188068</c:v>
                </c:pt>
                <c:pt idx="1020">
                  <c:v>5.688892974447375</c:v>
                </c:pt>
                <c:pt idx="1021">
                  <c:v>5.765877507262125</c:v>
                </c:pt>
                <c:pt idx="1022">
                  <c:v>5.878262692702942</c:v>
                </c:pt>
                <c:pt idx="1023">
                  <c:v>5.133742508380923</c:v>
                </c:pt>
                <c:pt idx="1024">
                  <c:v>5.278538924185763</c:v>
                </c:pt>
                <c:pt idx="1025">
                  <c:v>5.216468419280754</c:v>
                </c:pt>
                <c:pt idx="1026">
                  <c:v>3.627772470566543</c:v>
                </c:pt>
                <c:pt idx="1027">
                  <c:v>4.563249240589432</c:v>
                </c:pt>
                <c:pt idx="1028">
                  <c:v>4.677443974827045</c:v>
                </c:pt>
                <c:pt idx="1029">
                  <c:v>3.495129598933468</c:v>
                </c:pt>
                <c:pt idx="1030">
                  <c:v>3.374767531305963</c:v>
                </c:pt>
                <c:pt idx="1031">
                  <c:v>3.190888804693386</c:v>
                </c:pt>
                <c:pt idx="1032">
                  <c:v>2.546746575671794</c:v>
                </c:pt>
                <c:pt idx="1033">
                  <c:v>3.456813515673979</c:v>
                </c:pt>
                <c:pt idx="1034">
                  <c:v>2.599598524988673</c:v>
                </c:pt>
                <c:pt idx="1035">
                  <c:v>1.833742036906164</c:v>
                </c:pt>
                <c:pt idx="1036">
                  <c:v>2.173299978148463</c:v>
                </c:pt>
                <c:pt idx="1037">
                  <c:v>2.602958939383534</c:v>
                </c:pt>
                <c:pt idx="1038">
                  <c:v>1.194462459474366</c:v>
                </c:pt>
                <c:pt idx="1039">
                  <c:v>2.139085304012025</c:v>
                </c:pt>
                <c:pt idx="1040">
                  <c:v>2.11993095110103</c:v>
                </c:pt>
                <c:pt idx="1041">
                  <c:v>1.829567691681375</c:v>
                </c:pt>
                <c:pt idx="1042">
                  <c:v>0.0452986568428637</c:v>
                </c:pt>
                <c:pt idx="1043">
                  <c:v>1.968096953832972</c:v>
                </c:pt>
                <c:pt idx="1044">
                  <c:v>0.492784467264945</c:v>
                </c:pt>
                <c:pt idx="1045">
                  <c:v>0.6326964432489</c:v>
                </c:pt>
                <c:pt idx="1046">
                  <c:v>-0.724311445014566</c:v>
                </c:pt>
                <c:pt idx="1047">
                  <c:v>-0.205003427309611</c:v>
                </c:pt>
                <c:pt idx="1048">
                  <c:v>-0.983739302161693</c:v>
                </c:pt>
                <c:pt idx="1049">
                  <c:v>-0.835998946402266</c:v>
                </c:pt>
                <c:pt idx="1050">
                  <c:v>-1.325875387566269</c:v>
                </c:pt>
                <c:pt idx="1051">
                  <c:v>-1.105622935072485</c:v>
                </c:pt>
                <c:pt idx="1052">
                  <c:v>-0.605954803973356</c:v>
                </c:pt>
                <c:pt idx="1053">
                  <c:v>-1.083199071114068</c:v>
                </c:pt>
                <c:pt idx="1054">
                  <c:v>-0.653574782055835</c:v>
                </c:pt>
                <c:pt idx="1055">
                  <c:v>-1.23861664660267</c:v>
                </c:pt>
                <c:pt idx="1056">
                  <c:v>-2.027916008646647</c:v>
                </c:pt>
                <c:pt idx="1057">
                  <c:v>-1.871525958568573</c:v>
                </c:pt>
                <c:pt idx="1058">
                  <c:v>-1.033974485608342</c:v>
                </c:pt>
                <c:pt idx="1059">
                  <c:v>-1.187535803653406</c:v>
                </c:pt>
                <c:pt idx="1060">
                  <c:v>-1.129513507329732</c:v>
                </c:pt>
                <c:pt idx="1061">
                  <c:v>-2.182584923879521</c:v>
                </c:pt>
                <c:pt idx="1062">
                  <c:v>-1.346823419532163</c:v>
                </c:pt>
                <c:pt idx="1063">
                  <c:v>-1.906423520933018</c:v>
                </c:pt>
                <c:pt idx="1064">
                  <c:v>-1.934809831593141</c:v>
                </c:pt>
                <c:pt idx="1065">
                  <c:v>-2.086835498042951</c:v>
                </c:pt>
                <c:pt idx="1066">
                  <c:v>-1.884558687608225</c:v>
                </c:pt>
                <c:pt idx="1067">
                  <c:v>-2.354259745261491</c:v>
                </c:pt>
                <c:pt idx="1068">
                  <c:v>-2.938430450912095</c:v>
                </c:pt>
                <c:pt idx="1069">
                  <c:v>-3.559157364801221</c:v>
                </c:pt>
                <c:pt idx="1070">
                  <c:v>-3.852723625910475</c:v>
                </c:pt>
                <c:pt idx="1071">
                  <c:v>-3.766651995341839</c:v>
                </c:pt>
                <c:pt idx="1072">
                  <c:v>-3.290586743721271</c:v>
                </c:pt>
                <c:pt idx="1073">
                  <c:v>-4.158001516335455</c:v>
                </c:pt>
                <c:pt idx="1074">
                  <c:v>-2.208304588037313</c:v>
                </c:pt>
                <c:pt idx="1075">
                  <c:v>-3.746619006941942</c:v>
                </c:pt>
                <c:pt idx="1076">
                  <c:v>-2.44823105699908</c:v>
                </c:pt>
                <c:pt idx="1077">
                  <c:v>-4.360437611369608</c:v>
                </c:pt>
                <c:pt idx="1078">
                  <c:v>-3.772265881540328</c:v>
                </c:pt>
                <c:pt idx="1079">
                  <c:v>-4.031533642869362</c:v>
                </c:pt>
                <c:pt idx="1080">
                  <c:v>-3.926192941208864</c:v>
                </c:pt>
                <c:pt idx="1081">
                  <c:v>-3.022619123580625</c:v>
                </c:pt>
                <c:pt idx="1082">
                  <c:v>-3.853334146717683</c:v>
                </c:pt>
                <c:pt idx="1083">
                  <c:v>-4.606246213217224</c:v>
                </c:pt>
                <c:pt idx="1084">
                  <c:v>-4.687234244632028</c:v>
                </c:pt>
                <c:pt idx="1085">
                  <c:v>-3.786734323918718</c:v>
                </c:pt>
                <c:pt idx="1086">
                  <c:v>-3.207210895897936</c:v>
                </c:pt>
                <c:pt idx="1087">
                  <c:v>-3.674767398772712</c:v>
                </c:pt>
                <c:pt idx="1088">
                  <c:v>-2.938787055963498</c:v>
                </c:pt>
                <c:pt idx="1089">
                  <c:v>-3.228930498817613</c:v>
                </c:pt>
                <c:pt idx="1090">
                  <c:v>-3.330851718568336</c:v>
                </c:pt>
                <c:pt idx="1091">
                  <c:v>-4.208863358686561</c:v>
                </c:pt>
                <c:pt idx="1092">
                  <c:v>-3.861884000975522</c:v>
                </c:pt>
                <c:pt idx="1093">
                  <c:v>-3.635425850328618</c:v>
                </c:pt>
                <c:pt idx="1094">
                  <c:v>-3.862478068398443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0020472"/>
        <c:axId val="-2080024968"/>
      </c:lineChart>
      <c:catAx>
        <c:axId val="-208002047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crossAx val="-2080024968"/>
        <c:crosses val="autoZero"/>
        <c:auto val="1"/>
        <c:lblAlgn val="ctr"/>
        <c:lblOffset val="100"/>
        <c:noMultiLvlLbl val="1"/>
      </c:catAx>
      <c:valAx>
        <c:axId val="-2080024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[°C]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-2080020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1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1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13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25" workbookViewId="0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13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1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5969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5969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5969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184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5969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5969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2"/>
  <sheetViews>
    <sheetView tabSelected="1" workbookViewId="0">
      <selection activeCell="C27" sqref="C27"/>
    </sheetView>
  </sheetViews>
  <sheetFormatPr baseColWidth="10" defaultRowHeight="15" x14ac:dyDescent="0"/>
  <cols>
    <col min="2" max="2" width="4.83203125" customWidth="1"/>
  </cols>
  <sheetData>
    <row r="3" spans="2:19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2:19">
      <c r="B4" s="22"/>
      <c r="C4" s="24" t="s">
        <v>37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7"/>
    </row>
    <row r="5" spans="2:19">
      <c r="B5" s="22"/>
      <c r="C5" s="12" t="s">
        <v>52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7"/>
    </row>
    <row r="6" spans="2:19" ht="10" customHeight="1">
      <c r="B6" s="2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7"/>
    </row>
    <row r="7" spans="2:19">
      <c r="B7" s="22"/>
      <c r="C7" s="12" t="s">
        <v>38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7"/>
    </row>
    <row r="8" spans="2:19">
      <c r="B8" s="22"/>
      <c r="C8" s="12" t="s">
        <v>39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7"/>
    </row>
    <row r="9" spans="2:19">
      <c r="B9" s="22"/>
      <c r="C9" s="12" t="s">
        <v>43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7"/>
    </row>
    <row r="10" spans="2:19">
      <c r="B10" s="22"/>
      <c r="C10" s="12" t="s">
        <v>42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7"/>
    </row>
    <row r="11" spans="2:19">
      <c r="B11" s="22"/>
      <c r="C11" s="12" t="s">
        <v>44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7"/>
    </row>
    <row r="12" spans="2:19">
      <c r="B12" s="22"/>
      <c r="C12" s="12" t="s">
        <v>45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7"/>
    </row>
    <row r="13" spans="2:19" ht="9" customHeight="1">
      <c r="B13" s="2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7"/>
    </row>
    <row r="14" spans="2:19">
      <c r="B14" s="22"/>
      <c r="C14" s="12" t="s">
        <v>40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7"/>
    </row>
    <row r="15" spans="2:19">
      <c r="B15" s="22"/>
      <c r="C15" s="12" t="s">
        <v>41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7"/>
    </row>
    <row r="16" spans="2:19">
      <c r="B16" s="2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7"/>
    </row>
    <row r="17" spans="2:19">
      <c r="B17" s="22"/>
      <c r="C17" s="24" t="s">
        <v>53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7"/>
    </row>
    <row r="18" spans="2:19">
      <c r="B18" s="22"/>
      <c r="C18" s="33" t="s">
        <v>50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7"/>
    </row>
    <row r="19" spans="2:19">
      <c r="B19" s="22"/>
      <c r="C19" s="34" t="s">
        <v>51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7"/>
    </row>
    <row r="20" spans="2:19" ht="21" customHeight="1">
      <c r="B20" s="2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7"/>
    </row>
    <row r="21" spans="2:19">
      <c r="B21" s="22"/>
      <c r="C21" s="24" t="s">
        <v>46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7"/>
    </row>
    <row r="22" spans="2:19">
      <c r="B22" s="22"/>
      <c r="C22" s="12" t="s">
        <v>47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7"/>
    </row>
    <row r="23" spans="2:19">
      <c r="B23" s="22"/>
      <c r="C23" s="12" t="s">
        <v>48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7"/>
    </row>
    <row r="24" spans="2:19" ht="21" customHeight="1">
      <c r="B24" s="2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7"/>
    </row>
    <row r="25" spans="2:19">
      <c r="B25" s="22"/>
      <c r="C25" s="24" t="s">
        <v>49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7"/>
    </row>
    <row r="26" spans="2:19">
      <c r="B26" s="22"/>
      <c r="C26" s="32">
        <v>42145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7"/>
    </row>
    <row r="27" spans="2:19" ht="21" customHeight="1">
      <c r="B27" s="2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7"/>
    </row>
    <row r="28" spans="2:19">
      <c r="B28" s="22"/>
      <c r="C28" s="35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7"/>
    </row>
    <row r="29" spans="2:19">
      <c r="B29" s="22"/>
      <c r="C29" s="36" t="s">
        <v>54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7"/>
    </row>
    <row r="30" spans="2:19">
      <c r="B30" s="22"/>
      <c r="C30" s="36" t="s">
        <v>35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7"/>
    </row>
    <row r="31" spans="2:19">
      <c r="B31" s="22"/>
      <c r="C31" s="36" t="s">
        <v>55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7"/>
    </row>
    <row r="32" spans="2:19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O1103"/>
  <sheetViews>
    <sheetView workbookViewId="0">
      <pane ySplit="7" topLeftCell="A716" activePane="bottomLeft" state="frozen"/>
      <selection pane="bottomLeft" activeCell="D739" sqref="D739"/>
    </sheetView>
  </sheetViews>
  <sheetFormatPr baseColWidth="10" defaultRowHeight="15" x14ac:dyDescent="0"/>
  <cols>
    <col min="1" max="1" width="12.1640625" customWidth="1"/>
    <col min="2" max="2" width="12.83203125" bestFit="1" customWidth="1"/>
    <col min="7" max="7" width="11.83203125" customWidth="1"/>
    <col min="8" max="8" width="12.1640625" bestFit="1" customWidth="1"/>
    <col min="11" max="11" width="3.33203125" customWidth="1"/>
  </cols>
  <sheetData>
    <row r="1" spans="1:15" s="41" customFormat="1" ht="36" customHeight="1" thickBot="1">
      <c r="A1" s="40" t="s">
        <v>7</v>
      </c>
    </row>
    <row r="2" spans="1:15" s="37" customFormat="1" ht="16" customHeight="1"/>
    <row r="3" spans="1:15" s="37" customFormat="1" ht="16" customHeight="1">
      <c r="A3" s="1" t="s">
        <v>65</v>
      </c>
    </row>
    <row r="4" spans="1:15">
      <c r="A4" s="7" t="s">
        <v>62</v>
      </c>
      <c r="B4" s="1" t="s">
        <v>60</v>
      </c>
      <c r="C4" s="1" t="s">
        <v>61</v>
      </c>
    </row>
    <row r="6" spans="1:15">
      <c r="A6" s="39" t="s">
        <v>0</v>
      </c>
      <c r="B6" s="39"/>
      <c r="C6" s="1"/>
      <c r="D6" s="39" t="s">
        <v>1</v>
      </c>
      <c r="E6" s="39"/>
      <c r="F6" s="1"/>
      <c r="G6" s="39" t="s">
        <v>56</v>
      </c>
      <c r="H6" s="39"/>
    </row>
    <row r="7" spans="1:15">
      <c r="A7" s="1" t="s">
        <v>4</v>
      </c>
      <c r="B7" s="1" t="s">
        <v>5</v>
      </c>
      <c r="C7" s="1"/>
      <c r="D7" s="1" t="s">
        <v>4</v>
      </c>
      <c r="E7" s="1" t="s">
        <v>5</v>
      </c>
      <c r="F7" s="1"/>
      <c r="G7" s="1" t="s">
        <v>4</v>
      </c>
      <c r="H7" s="1" t="s">
        <v>5</v>
      </c>
      <c r="K7" s="23" t="s">
        <v>17</v>
      </c>
      <c r="L7" s="14"/>
      <c r="M7" s="14"/>
      <c r="N7" s="14"/>
      <c r="O7" s="15"/>
    </row>
    <row r="8" spans="1:15">
      <c r="A8" s="8">
        <v>36526</v>
      </c>
      <c r="B8" s="7">
        <v>-14.1946188275176</v>
      </c>
      <c r="D8" s="8">
        <v>36526</v>
      </c>
      <c r="E8" s="7">
        <v>-9.8226273555027497</v>
      </c>
      <c r="G8" s="8">
        <v>72686</v>
      </c>
      <c r="H8" s="7">
        <v>1.7924823539317101</v>
      </c>
      <c r="K8" s="25"/>
      <c r="L8" s="12"/>
      <c r="M8" s="12"/>
      <c r="N8" s="12"/>
      <c r="O8" s="17"/>
    </row>
    <row r="9" spans="1:15">
      <c r="A9" s="8">
        <v>36527</v>
      </c>
      <c r="B9" s="7">
        <v>-14.8877413915702</v>
      </c>
      <c r="D9" s="8">
        <v>36527</v>
      </c>
      <c r="E9" s="7">
        <v>-9.0345466738000795</v>
      </c>
      <c r="G9" s="8">
        <v>72687</v>
      </c>
      <c r="H9" s="7">
        <v>0.81958283498120799</v>
      </c>
      <c r="K9" s="22" t="s">
        <v>66</v>
      </c>
      <c r="L9" s="12"/>
      <c r="M9" s="12"/>
      <c r="N9" s="12"/>
      <c r="O9" s="17"/>
    </row>
    <row r="10" spans="1:15">
      <c r="A10" s="8">
        <v>36528</v>
      </c>
      <c r="B10" s="7">
        <v>-14.1847641715657</v>
      </c>
      <c r="D10" s="8">
        <v>36528</v>
      </c>
      <c r="E10" s="7">
        <v>-9.6210557422814702</v>
      </c>
      <c r="G10" s="8">
        <v>72688</v>
      </c>
      <c r="H10" s="7">
        <v>1.8583312109263399</v>
      </c>
      <c r="K10" s="22"/>
      <c r="L10" s="12" t="s">
        <v>63</v>
      </c>
      <c r="M10" s="12"/>
      <c r="N10" s="12"/>
      <c r="O10" s="17"/>
    </row>
    <row r="11" spans="1:15">
      <c r="A11" s="8">
        <v>36529</v>
      </c>
      <c r="B11" s="7">
        <v>-14.1790210495836</v>
      </c>
      <c r="D11" s="8">
        <v>36529</v>
      </c>
      <c r="E11" s="7">
        <v>-9.3807911820718495</v>
      </c>
      <c r="G11" s="8">
        <v>72689</v>
      </c>
      <c r="H11" s="7">
        <v>1.1891986321146599</v>
      </c>
      <c r="K11" s="22"/>
      <c r="L11" s="12" t="s">
        <v>64</v>
      </c>
      <c r="M11" s="12"/>
      <c r="N11" s="12"/>
      <c r="O11" s="17"/>
    </row>
    <row r="12" spans="1:15">
      <c r="A12" s="8">
        <v>36530</v>
      </c>
      <c r="B12" s="7">
        <v>-14.386706193806299</v>
      </c>
      <c r="D12" s="8">
        <v>36530</v>
      </c>
      <c r="E12" s="7">
        <v>-9.0620066314407399</v>
      </c>
      <c r="G12" s="8">
        <v>72690</v>
      </c>
      <c r="H12" s="7">
        <v>1.93960845098393</v>
      </c>
      <c r="K12" s="18"/>
      <c r="L12" s="19"/>
      <c r="M12" s="19"/>
      <c r="N12" s="19"/>
      <c r="O12" s="20"/>
    </row>
    <row r="13" spans="1:15">
      <c r="A13" s="8">
        <v>36531</v>
      </c>
      <c r="B13" s="7">
        <v>-14.2241510513095</v>
      </c>
      <c r="D13" s="8">
        <v>36531</v>
      </c>
      <c r="E13" s="7">
        <v>-9.1293837975671401</v>
      </c>
      <c r="G13" s="8">
        <v>72691</v>
      </c>
      <c r="H13" s="7">
        <v>0.39908099307891698</v>
      </c>
    </row>
    <row r="14" spans="1:15">
      <c r="A14" s="8">
        <v>36532</v>
      </c>
      <c r="B14" s="7">
        <v>-14.4238174301681</v>
      </c>
      <c r="D14" s="8">
        <v>36532</v>
      </c>
      <c r="E14" s="7">
        <v>-9.6130955014340795</v>
      </c>
      <c r="G14" s="8">
        <v>72692</v>
      </c>
      <c r="H14" s="7">
        <v>0.66118443417534201</v>
      </c>
    </row>
    <row r="15" spans="1:15">
      <c r="A15" s="8">
        <v>36533</v>
      </c>
      <c r="B15" s="7">
        <v>-14.544368620952399</v>
      </c>
      <c r="D15" s="8">
        <v>36533</v>
      </c>
      <c r="E15" s="7">
        <v>-9.0183745550010705</v>
      </c>
      <c r="G15" s="8">
        <v>72693</v>
      </c>
      <c r="H15" s="7">
        <v>1.68821744440611</v>
      </c>
    </row>
    <row r="16" spans="1:15">
      <c r="A16" s="8">
        <v>36534</v>
      </c>
      <c r="B16" s="7">
        <v>-14.2635270635763</v>
      </c>
      <c r="D16" s="8">
        <v>36534</v>
      </c>
      <c r="E16" s="7">
        <v>-9.5337074243541107</v>
      </c>
      <c r="G16" s="8">
        <v>72694</v>
      </c>
      <c r="H16" s="7">
        <v>1.05998119169325</v>
      </c>
    </row>
    <row r="17" spans="1:8">
      <c r="A17" s="8">
        <v>36535</v>
      </c>
      <c r="B17" s="7">
        <v>-13.6863248252685</v>
      </c>
      <c r="D17" s="8">
        <v>36535</v>
      </c>
      <c r="E17" s="7">
        <v>-8.6601557323971701</v>
      </c>
      <c r="G17" s="8">
        <v>72695</v>
      </c>
      <c r="H17" s="7">
        <v>0.39668940960320898</v>
      </c>
    </row>
    <row r="18" spans="1:8">
      <c r="A18" s="8">
        <v>36536</v>
      </c>
      <c r="B18" s="7">
        <v>-14.319110031581699</v>
      </c>
      <c r="D18" s="8">
        <v>36536</v>
      </c>
      <c r="E18" s="7">
        <v>-8.6587436196520802</v>
      </c>
      <c r="G18" s="8">
        <v>72696</v>
      </c>
      <c r="H18" s="7">
        <v>1.2234612108124201</v>
      </c>
    </row>
    <row r="19" spans="1:8">
      <c r="A19" s="8">
        <v>36537</v>
      </c>
      <c r="B19" s="7">
        <v>-14.118892178350199</v>
      </c>
      <c r="D19" s="8">
        <v>36537</v>
      </c>
      <c r="E19" s="7">
        <v>-8.9648942615638898</v>
      </c>
      <c r="G19" s="8">
        <v>72697</v>
      </c>
      <c r="H19" s="7">
        <v>1.16038695028519</v>
      </c>
    </row>
    <row r="20" spans="1:8">
      <c r="A20" s="8">
        <v>36538</v>
      </c>
      <c r="B20" s="7">
        <v>-14.0857895608136</v>
      </c>
      <c r="D20" s="8">
        <v>36538</v>
      </c>
      <c r="E20" s="7">
        <v>-8.7309428276378096</v>
      </c>
      <c r="G20" s="8">
        <v>72698</v>
      </c>
      <c r="H20" s="7">
        <v>1.37633919161458</v>
      </c>
    </row>
    <row r="21" spans="1:8">
      <c r="A21" s="8">
        <v>36539</v>
      </c>
      <c r="B21" s="7">
        <v>-14.2529520607974</v>
      </c>
      <c r="D21" s="8">
        <v>36539</v>
      </c>
      <c r="E21" s="7">
        <v>-8.3597408166317297</v>
      </c>
      <c r="G21" s="8">
        <v>72699</v>
      </c>
      <c r="H21" s="7">
        <v>1.0259682720872001</v>
      </c>
    </row>
    <row r="22" spans="1:8">
      <c r="A22" s="8">
        <v>36540</v>
      </c>
      <c r="B22" s="7">
        <v>-13.7458030172723</v>
      </c>
      <c r="D22" s="8">
        <v>36540</v>
      </c>
      <c r="E22" s="7">
        <v>-9.1330081942377301</v>
      </c>
      <c r="G22" s="8">
        <v>72700</v>
      </c>
      <c r="H22" s="7">
        <v>1.16028489122317</v>
      </c>
    </row>
    <row r="23" spans="1:8">
      <c r="A23" s="8">
        <v>36541</v>
      </c>
      <c r="B23" s="7">
        <v>-13.343313010554199</v>
      </c>
      <c r="D23" s="8">
        <v>36541</v>
      </c>
      <c r="E23" s="7">
        <v>-8.4239347840891803</v>
      </c>
      <c r="G23" s="8">
        <v>72701</v>
      </c>
      <c r="H23" s="7">
        <v>2.0112714305858499</v>
      </c>
    </row>
    <row r="24" spans="1:8">
      <c r="A24" s="8">
        <v>36542</v>
      </c>
      <c r="B24" s="7">
        <v>-13.1850729138165</v>
      </c>
      <c r="D24" s="8">
        <v>36542</v>
      </c>
      <c r="E24" s="7">
        <v>-8.2626345028975301</v>
      </c>
      <c r="G24" s="8">
        <v>72702</v>
      </c>
      <c r="H24" s="7">
        <v>2.0992462990004701</v>
      </c>
    </row>
    <row r="25" spans="1:8">
      <c r="A25" s="8">
        <v>36543</v>
      </c>
      <c r="B25" s="7">
        <v>-13.275423998937899</v>
      </c>
      <c r="D25" s="8">
        <v>36543</v>
      </c>
      <c r="E25" s="7">
        <v>-8.2175895842973699</v>
      </c>
      <c r="G25" s="8">
        <v>72703</v>
      </c>
      <c r="H25" s="7">
        <v>1.3459206516092801</v>
      </c>
    </row>
    <row r="26" spans="1:8">
      <c r="A26" s="8">
        <v>36544</v>
      </c>
      <c r="B26" s="7">
        <v>-13.521209374037801</v>
      </c>
      <c r="D26" s="8">
        <v>36544</v>
      </c>
      <c r="E26" s="7">
        <v>-8.7133225315800296</v>
      </c>
      <c r="G26" s="8">
        <v>72704</v>
      </c>
      <c r="H26" s="7">
        <v>2.9617979349589199</v>
      </c>
    </row>
    <row r="27" spans="1:8">
      <c r="A27" s="8">
        <v>36545</v>
      </c>
      <c r="B27" s="7">
        <v>-13.507253313404799</v>
      </c>
      <c r="D27" s="8">
        <v>36545</v>
      </c>
      <c r="E27" s="7">
        <v>-8.3766290287871694</v>
      </c>
      <c r="G27" s="8">
        <v>72705</v>
      </c>
      <c r="H27" s="7">
        <v>1.30716316907588</v>
      </c>
    </row>
    <row r="28" spans="1:8">
      <c r="A28" s="8">
        <v>36546</v>
      </c>
      <c r="B28" s="7">
        <v>-13.010533105176799</v>
      </c>
      <c r="D28" s="8">
        <v>36546</v>
      </c>
      <c r="E28" s="7">
        <v>-8.6877879937753306</v>
      </c>
      <c r="G28" s="8">
        <v>72706</v>
      </c>
      <c r="H28" s="7">
        <v>1.7012035425941301</v>
      </c>
    </row>
    <row r="29" spans="1:8">
      <c r="A29" s="8">
        <v>36547</v>
      </c>
      <c r="B29" s="7">
        <v>-12.7147019147273</v>
      </c>
      <c r="D29" s="8">
        <v>36547</v>
      </c>
      <c r="E29" s="7">
        <v>-8.2698733528368304</v>
      </c>
      <c r="G29" s="8">
        <v>72707</v>
      </c>
      <c r="H29" s="7">
        <v>2.4213452883964899</v>
      </c>
    </row>
    <row r="30" spans="1:8">
      <c r="A30" s="8">
        <v>36548</v>
      </c>
      <c r="B30" s="7">
        <v>-12.5594960956298</v>
      </c>
      <c r="D30" s="8">
        <v>36548</v>
      </c>
      <c r="E30" s="7">
        <v>-8.3493423746229301</v>
      </c>
      <c r="G30" s="8">
        <v>72708</v>
      </c>
      <c r="H30" s="7">
        <v>3.0343853159239198</v>
      </c>
    </row>
    <row r="31" spans="1:8">
      <c r="A31" s="8">
        <v>36549</v>
      </c>
      <c r="B31" s="7">
        <v>-13.287681576205401</v>
      </c>
      <c r="D31" s="8">
        <v>36549</v>
      </c>
      <c r="E31" s="7">
        <v>-7.9184168894918701</v>
      </c>
      <c r="G31" s="8">
        <v>72709</v>
      </c>
      <c r="H31" s="7">
        <v>1.9231698320189501</v>
      </c>
    </row>
    <row r="32" spans="1:8">
      <c r="A32" s="8">
        <v>36550</v>
      </c>
      <c r="B32" s="7">
        <v>-12.767189781555899</v>
      </c>
      <c r="D32" s="8">
        <v>36550</v>
      </c>
      <c r="E32" s="7">
        <v>-7.6775878659501</v>
      </c>
      <c r="G32" s="8">
        <v>72710</v>
      </c>
      <c r="H32" s="7">
        <v>3.6122831762474101</v>
      </c>
    </row>
    <row r="33" spans="1:8">
      <c r="A33" s="8">
        <v>36551</v>
      </c>
      <c r="B33" s="7">
        <v>-12.9985999646489</v>
      </c>
      <c r="D33" s="8">
        <v>36551</v>
      </c>
      <c r="E33" s="7">
        <v>-7.3348417383965296</v>
      </c>
      <c r="G33" s="8">
        <v>72711</v>
      </c>
      <c r="H33" s="7">
        <v>2.7170311104688798</v>
      </c>
    </row>
    <row r="34" spans="1:8">
      <c r="A34" s="8">
        <v>36552</v>
      </c>
      <c r="B34" s="7">
        <v>-12.747066311983</v>
      </c>
      <c r="D34" s="8">
        <v>36552</v>
      </c>
      <c r="E34" s="7">
        <v>-7.5802408612459899</v>
      </c>
      <c r="G34" s="8">
        <v>72712</v>
      </c>
      <c r="H34" s="7">
        <v>2.1130200035567199</v>
      </c>
    </row>
    <row r="35" spans="1:8">
      <c r="A35" s="8">
        <v>36553</v>
      </c>
      <c r="B35" s="7">
        <v>-11.985276213428801</v>
      </c>
      <c r="D35" s="8">
        <v>36553</v>
      </c>
      <c r="E35" s="7">
        <v>-7.3367012038404198</v>
      </c>
      <c r="G35" s="8">
        <v>72713</v>
      </c>
      <c r="H35" s="7">
        <v>3.4791631295090899</v>
      </c>
    </row>
    <row r="36" spans="1:8">
      <c r="A36" s="8">
        <v>36554</v>
      </c>
      <c r="B36" s="7">
        <v>-12.538407679039601</v>
      </c>
      <c r="D36" s="8">
        <v>36554</v>
      </c>
      <c r="E36" s="7">
        <v>-6.8089802002250099</v>
      </c>
      <c r="G36" s="8">
        <v>72714</v>
      </c>
      <c r="H36" s="7">
        <v>2.8249328722902498</v>
      </c>
    </row>
    <row r="37" spans="1:8">
      <c r="A37" s="8">
        <v>36555</v>
      </c>
      <c r="B37" s="7">
        <v>-12.4750042197058</v>
      </c>
      <c r="D37" s="8">
        <v>36555</v>
      </c>
      <c r="E37" s="7">
        <v>-6.6972760367005799</v>
      </c>
      <c r="G37" s="8">
        <v>72715</v>
      </c>
      <c r="H37" s="7">
        <v>3.9638162120767602</v>
      </c>
    </row>
    <row r="38" spans="1:8">
      <c r="A38" s="8">
        <v>36556</v>
      </c>
      <c r="B38" s="7">
        <v>-11.910603590481999</v>
      </c>
      <c r="D38" s="8">
        <v>36556</v>
      </c>
      <c r="E38" s="7">
        <v>-6.9094651854741196</v>
      </c>
      <c r="G38" s="8">
        <v>72716</v>
      </c>
      <c r="H38" s="7">
        <v>4.4713838481322998</v>
      </c>
    </row>
    <row r="39" spans="1:8">
      <c r="A39" s="8">
        <v>36557</v>
      </c>
      <c r="B39" s="7">
        <v>-11.993928067765101</v>
      </c>
      <c r="D39" s="8">
        <v>36557</v>
      </c>
      <c r="E39" s="7">
        <v>-6.4074248658161599</v>
      </c>
      <c r="G39" s="8">
        <v>72717</v>
      </c>
      <c r="H39" s="7">
        <v>4.0679408573190798</v>
      </c>
    </row>
    <row r="40" spans="1:8">
      <c r="A40" s="8">
        <v>36558</v>
      </c>
      <c r="B40" s="7">
        <v>-11.777110844308</v>
      </c>
      <c r="D40" s="8">
        <v>36558</v>
      </c>
      <c r="E40" s="7">
        <v>-7.1073250504720198</v>
      </c>
      <c r="G40" s="8">
        <v>72718</v>
      </c>
      <c r="H40" s="7">
        <v>3.8376933610329602</v>
      </c>
    </row>
    <row r="41" spans="1:8">
      <c r="A41" s="8">
        <v>36559</v>
      </c>
      <c r="B41" s="7">
        <v>-11.214612420831401</v>
      </c>
      <c r="D41" s="8">
        <v>36559</v>
      </c>
      <c r="E41" s="7">
        <v>-6.19754916500312</v>
      </c>
      <c r="G41" s="8">
        <v>72719</v>
      </c>
      <c r="H41" s="7">
        <v>3.19191323641784</v>
      </c>
    </row>
    <row r="42" spans="1:8">
      <c r="A42" s="8">
        <v>36560</v>
      </c>
      <c r="B42" s="7">
        <v>-11.010414446592099</v>
      </c>
      <c r="D42" s="8">
        <v>36560</v>
      </c>
      <c r="E42" s="7">
        <v>-6.5146893467546398</v>
      </c>
      <c r="G42" s="8">
        <v>72720</v>
      </c>
      <c r="H42" s="7">
        <v>3.7259085684926099</v>
      </c>
    </row>
    <row r="43" spans="1:8">
      <c r="A43" s="8">
        <v>36561</v>
      </c>
      <c r="B43" s="7">
        <v>-11.009288492239399</v>
      </c>
      <c r="D43" s="8">
        <v>36561</v>
      </c>
      <c r="E43" s="7">
        <v>-6.4608417609175097</v>
      </c>
      <c r="G43" s="8">
        <v>72721</v>
      </c>
      <c r="H43" s="7">
        <v>4.3866996874349597</v>
      </c>
    </row>
    <row r="44" spans="1:8">
      <c r="A44" s="8">
        <v>36562</v>
      </c>
      <c r="B44" s="7">
        <v>-11.1090699643965</v>
      </c>
      <c r="D44" s="8">
        <v>36562</v>
      </c>
      <c r="E44" s="7">
        <v>-5.7035901640520397</v>
      </c>
      <c r="G44" s="8">
        <v>72722</v>
      </c>
      <c r="H44" s="7">
        <v>3.4966681310696099</v>
      </c>
    </row>
    <row r="45" spans="1:8">
      <c r="A45" s="8">
        <v>36563</v>
      </c>
      <c r="B45" s="7">
        <v>-10.716153857551101</v>
      </c>
      <c r="D45" s="8">
        <v>36563</v>
      </c>
      <c r="E45" s="7">
        <v>-6.01080908606371</v>
      </c>
      <c r="G45" s="8">
        <v>72723</v>
      </c>
      <c r="H45" s="7">
        <v>4.2066433040932001</v>
      </c>
    </row>
    <row r="46" spans="1:8">
      <c r="A46" s="8">
        <v>36564</v>
      </c>
      <c r="B46" s="7">
        <v>-10.9746479770902</v>
      </c>
      <c r="D46" s="8">
        <v>36564</v>
      </c>
      <c r="E46" s="7">
        <v>-6.0232588332620702</v>
      </c>
      <c r="G46" s="8">
        <v>72724</v>
      </c>
      <c r="H46" s="7">
        <v>4.9904131527213096</v>
      </c>
    </row>
    <row r="47" spans="1:8">
      <c r="A47" s="8">
        <v>36565</v>
      </c>
      <c r="B47" s="7">
        <v>-10.397828924416199</v>
      </c>
      <c r="D47" s="8">
        <v>36565</v>
      </c>
      <c r="E47" s="7">
        <v>-5.9869661621926697</v>
      </c>
      <c r="G47" s="8">
        <v>72725</v>
      </c>
      <c r="H47" s="7">
        <v>4.3289964935489698</v>
      </c>
    </row>
    <row r="48" spans="1:8">
      <c r="A48" s="8">
        <v>36566</v>
      </c>
      <c r="B48" s="7">
        <v>-10.163014874150701</v>
      </c>
      <c r="D48" s="8">
        <v>36566</v>
      </c>
      <c r="E48" s="7">
        <v>-4.8828362547189101</v>
      </c>
      <c r="G48" s="8">
        <v>72726</v>
      </c>
      <c r="H48" s="7">
        <v>4.5019903106619301</v>
      </c>
    </row>
    <row r="49" spans="1:8">
      <c r="A49" s="8">
        <v>36567</v>
      </c>
      <c r="B49" s="7">
        <v>-10.057077230831601</v>
      </c>
      <c r="D49" s="8">
        <v>36567</v>
      </c>
      <c r="E49" s="7">
        <v>-4.9778100037347297</v>
      </c>
      <c r="G49" s="8">
        <v>72727</v>
      </c>
      <c r="H49" s="7">
        <v>5.6945848721857297</v>
      </c>
    </row>
    <row r="50" spans="1:8">
      <c r="A50" s="8">
        <v>36568</v>
      </c>
      <c r="B50" s="7">
        <v>-10.128527681617999</v>
      </c>
      <c r="D50" s="8">
        <v>36568</v>
      </c>
      <c r="E50" s="7">
        <v>-4.6142750708972002</v>
      </c>
      <c r="G50" s="8">
        <v>72728</v>
      </c>
      <c r="H50" s="7">
        <v>5.6643516761914698</v>
      </c>
    </row>
    <row r="51" spans="1:8">
      <c r="A51" s="8">
        <v>36569</v>
      </c>
      <c r="B51" s="7">
        <v>-9.9240683672182399</v>
      </c>
      <c r="D51" s="8">
        <v>36569</v>
      </c>
      <c r="E51" s="7">
        <v>-4.3493762201273602</v>
      </c>
      <c r="G51" s="8">
        <v>72729</v>
      </c>
      <c r="H51" s="7">
        <v>5.8148712668949303</v>
      </c>
    </row>
    <row r="52" spans="1:8">
      <c r="A52" s="8">
        <v>36570</v>
      </c>
      <c r="B52" s="7">
        <v>-9.9275725128798893</v>
      </c>
      <c r="D52" s="8">
        <v>36570</v>
      </c>
      <c r="E52" s="7">
        <v>-4.4188596252633801</v>
      </c>
      <c r="G52" s="8">
        <v>72730</v>
      </c>
      <c r="H52" s="7">
        <v>6.8358283794098904</v>
      </c>
    </row>
    <row r="53" spans="1:8">
      <c r="A53" s="8">
        <v>36571</v>
      </c>
      <c r="B53" s="7">
        <v>-9.1112833084903997</v>
      </c>
      <c r="D53" s="8">
        <v>36571</v>
      </c>
      <c r="E53" s="7">
        <v>-3.9892211279618901</v>
      </c>
      <c r="G53" s="8">
        <v>72731</v>
      </c>
      <c r="H53" s="7">
        <v>6.3501989277167299</v>
      </c>
    </row>
    <row r="54" spans="1:8">
      <c r="A54" s="8">
        <v>36572</v>
      </c>
      <c r="B54" s="7">
        <v>-9.2186336981270003</v>
      </c>
      <c r="D54" s="8">
        <v>36572</v>
      </c>
      <c r="E54" s="7">
        <v>-4.4546089395259498</v>
      </c>
      <c r="G54" s="8">
        <v>72732</v>
      </c>
      <c r="H54" s="7">
        <v>5.9377988246033704</v>
      </c>
    </row>
    <row r="55" spans="1:8">
      <c r="A55" s="8">
        <v>36573</v>
      </c>
      <c r="B55" s="7">
        <v>-9.15845582193921</v>
      </c>
      <c r="D55" s="8">
        <v>36573</v>
      </c>
      <c r="E55" s="7">
        <v>-3.6274605420582899</v>
      </c>
      <c r="G55" s="8">
        <v>72733</v>
      </c>
      <c r="H55" s="7">
        <v>6.5289527052478302</v>
      </c>
    </row>
    <row r="56" spans="1:8">
      <c r="A56" s="8">
        <v>36574</v>
      </c>
      <c r="B56" s="7">
        <v>-8.5369766120525998</v>
      </c>
      <c r="D56" s="8">
        <v>36574</v>
      </c>
      <c r="E56" s="7">
        <v>-3.3919950219084498</v>
      </c>
      <c r="G56" s="8">
        <v>72734</v>
      </c>
      <c r="H56" s="7">
        <v>7.4178355401484604</v>
      </c>
    </row>
    <row r="57" spans="1:8">
      <c r="A57" s="8">
        <v>36575</v>
      </c>
      <c r="B57" s="7">
        <v>-8.8714327827272292</v>
      </c>
      <c r="D57" s="8">
        <v>36575</v>
      </c>
      <c r="E57" s="7">
        <v>-3.8081741497549801</v>
      </c>
      <c r="G57" s="8">
        <v>72735</v>
      </c>
      <c r="H57" s="7">
        <v>7.8799788797814401</v>
      </c>
    </row>
    <row r="58" spans="1:8">
      <c r="A58" s="8">
        <v>36576</v>
      </c>
      <c r="B58" s="7">
        <v>-8.0569049511731201</v>
      </c>
      <c r="D58" s="8">
        <v>36576</v>
      </c>
      <c r="E58" s="7">
        <v>-3.8283474534935298</v>
      </c>
      <c r="G58" s="8">
        <v>72736</v>
      </c>
      <c r="H58" s="7">
        <v>7.7752380600945799</v>
      </c>
    </row>
    <row r="59" spans="1:8">
      <c r="A59" s="8">
        <v>36577</v>
      </c>
      <c r="B59" s="7">
        <v>-7.87607446256062</v>
      </c>
      <c r="D59" s="8">
        <v>36577</v>
      </c>
      <c r="E59" s="7">
        <v>-2.92520269841962</v>
      </c>
      <c r="G59" s="8">
        <v>72737</v>
      </c>
      <c r="H59" s="7">
        <v>7.0021928624863401</v>
      </c>
    </row>
    <row r="60" spans="1:8">
      <c r="A60" s="8">
        <v>36578</v>
      </c>
      <c r="B60" s="7">
        <v>-7.6346602971020197</v>
      </c>
      <c r="D60" s="8">
        <v>36578</v>
      </c>
      <c r="E60" s="7">
        <v>-3.3959364453004102</v>
      </c>
      <c r="G60" s="8">
        <v>72738</v>
      </c>
      <c r="H60" s="7">
        <v>8.0179310984085603</v>
      </c>
    </row>
    <row r="61" spans="1:8">
      <c r="A61" s="8">
        <v>36579</v>
      </c>
      <c r="B61" s="7">
        <v>-7.89647596774482</v>
      </c>
      <c r="D61" s="8">
        <v>36579</v>
      </c>
      <c r="E61" s="7">
        <v>-2.5378987390158998</v>
      </c>
      <c r="G61" s="8">
        <v>72739</v>
      </c>
      <c r="H61" s="7">
        <v>8.6121628468671503</v>
      </c>
    </row>
    <row r="62" spans="1:8">
      <c r="A62" s="8">
        <v>36580</v>
      </c>
      <c r="B62" s="7">
        <v>-7.6667578538894396</v>
      </c>
      <c r="D62" s="8">
        <v>36580</v>
      </c>
      <c r="E62" s="7">
        <v>-2.6020977418613098</v>
      </c>
      <c r="G62" s="8">
        <v>72740</v>
      </c>
      <c r="H62" s="7">
        <v>8.2861762920047894</v>
      </c>
    </row>
    <row r="63" spans="1:8">
      <c r="A63" s="8">
        <v>36581</v>
      </c>
      <c r="B63" s="7">
        <v>-6.9695918192344601</v>
      </c>
      <c r="D63" s="8">
        <v>36581</v>
      </c>
      <c r="E63" s="7">
        <v>-2.17967790407763</v>
      </c>
      <c r="G63" s="8">
        <v>72741</v>
      </c>
      <c r="H63" s="7">
        <v>8.1314788674672105</v>
      </c>
    </row>
    <row r="64" spans="1:8">
      <c r="A64" s="8">
        <v>36582</v>
      </c>
      <c r="B64" s="7">
        <v>-7.1456360837100101</v>
      </c>
      <c r="D64" s="8">
        <v>36582</v>
      </c>
      <c r="E64" s="7">
        <v>-2.44004340597803</v>
      </c>
      <c r="G64" s="8">
        <v>72742</v>
      </c>
      <c r="H64" s="7">
        <v>7.96278087740993</v>
      </c>
    </row>
    <row r="65" spans="1:8">
      <c r="A65" s="8">
        <v>36583</v>
      </c>
      <c r="B65" s="7">
        <v>-6.8153608934926</v>
      </c>
      <c r="D65" s="8">
        <v>36583</v>
      </c>
      <c r="E65" s="7">
        <v>-1.8544598720385499</v>
      </c>
      <c r="G65" s="8">
        <v>72743</v>
      </c>
      <c r="H65" s="7">
        <v>8.8044024978002398</v>
      </c>
    </row>
    <row r="66" spans="1:8">
      <c r="A66" s="8">
        <v>36584</v>
      </c>
      <c r="B66" s="7">
        <v>-6.4647775372306002</v>
      </c>
      <c r="D66" s="8">
        <v>36584</v>
      </c>
      <c r="E66" s="7">
        <v>-1.5262834877384199</v>
      </c>
      <c r="G66" s="8">
        <v>72744</v>
      </c>
      <c r="H66" s="7">
        <v>8.5127299436794104</v>
      </c>
    </row>
    <row r="67" spans="1:8">
      <c r="A67" s="8">
        <v>36585</v>
      </c>
      <c r="B67" s="7">
        <v>-5.9712206177717899</v>
      </c>
      <c r="D67" s="8">
        <v>36585</v>
      </c>
      <c r="E67" s="7">
        <v>-1.9180418867645901</v>
      </c>
      <c r="G67" s="8">
        <v>72745</v>
      </c>
      <c r="H67" s="7">
        <v>9.9869632439728395</v>
      </c>
    </row>
    <row r="68" spans="1:8">
      <c r="A68" s="8">
        <v>36586</v>
      </c>
      <c r="B68" s="7">
        <v>-6.1558243146452503</v>
      </c>
      <c r="D68" s="8">
        <v>36586</v>
      </c>
      <c r="E68" s="7">
        <v>-1.23176595866668</v>
      </c>
      <c r="G68" s="8">
        <v>72746</v>
      </c>
      <c r="H68" s="7">
        <v>9.1820127495403501</v>
      </c>
    </row>
    <row r="69" spans="1:8">
      <c r="A69" s="8">
        <v>36587</v>
      </c>
      <c r="B69" s="7">
        <v>-5.8335741354922099</v>
      </c>
      <c r="D69" s="8">
        <v>36587</v>
      </c>
      <c r="E69" s="7">
        <v>-0.58382473775582899</v>
      </c>
      <c r="G69" s="8">
        <v>72747</v>
      </c>
      <c r="H69" s="7">
        <v>10.453841708003401</v>
      </c>
    </row>
    <row r="70" spans="1:8">
      <c r="A70" s="8">
        <v>36588</v>
      </c>
      <c r="B70" s="7">
        <v>-5.6653543894264597</v>
      </c>
      <c r="D70" s="8">
        <v>36588</v>
      </c>
      <c r="E70" s="7">
        <v>-1.12221844297939</v>
      </c>
      <c r="G70" s="8">
        <v>72748</v>
      </c>
      <c r="H70" s="7">
        <v>10.1165203620707</v>
      </c>
    </row>
    <row r="71" spans="1:8">
      <c r="A71" s="8">
        <v>36589</v>
      </c>
      <c r="B71" s="7">
        <v>-5.0733829668046999</v>
      </c>
      <c r="D71" s="8">
        <v>36589</v>
      </c>
      <c r="E71" s="7">
        <v>-0.55795396220181603</v>
      </c>
      <c r="G71" s="8">
        <v>72749</v>
      </c>
      <c r="H71" s="7">
        <v>10.411660559663501</v>
      </c>
    </row>
    <row r="72" spans="1:8">
      <c r="A72" s="8">
        <v>36590</v>
      </c>
      <c r="B72" s="7">
        <v>-4.8991997030250696</v>
      </c>
      <c r="D72" s="8">
        <v>36590</v>
      </c>
      <c r="E72" s="7">
        <v>-0.103417384681061</v>
      </c>
      <c r="G72" s="8">
        <v>72750</v>
      </c>
      <c r="H72" s="7">
        <v>11.152420233465801</v>
      </c>
    </row>
    <row r="73" spans="1:8">
      <c r="A73" s="8">
        <v>36591</v>
      </c>
      <c r="B73" s="7">
        <v>-5.3538884899819097</v>
      </c>
      <c r="D73" s="8">
        <v>36591</v>
      </c>
      <c r="E73" s="7">
        <v>-0.228954770580619</v>
      </c>
      <c r="G73" s="8">
        <v>72751</v>
      </c>
      <c r="H73" s="7">
        <v>11.356026134773799</v>
      </c>
    </row>
    <row r="74" spans="1:8">
      <c r="A74" s="8">
        <v>36592</v>
      </c>
      <c r="B74" s="7">
        <v>-5.1041543799454603</v>
      </c>
      <c r="D74" s="8">
        <v>36592</v>
      </c>
      <c r="E74" s="7">
        <v>0.66751499240232504</v>
      </c>
      <c r="G74" s="8">
        <v>72752</v>
      </c>
      <c r="H74" s="7">
        <v>11.3846616606348</v>
      </c>
    </row>
    <row r="75" spans="1:8">
      <c r="A75" s="8">
        <v>36593</v>
      </c>
      <c r="B75" s="7">
        <v>-4.7969092862748202</v>
      </c>
      <c r="D75" s="8">
        <v>36593</v>
      </c>
      <c r="E75" s="7">
        <v>0.65387259366754302</v>
      </c>
      <c r="G75" s="8">
        <v>72753</v>
      </c>
      <c r="H75" s="7">
        <v>10.2700689877391</v>
      </c>
    </row>
    <row r="76" spans="1:8">
      <c r="A76" s="8">
        <v>36594</v>
      </c>
      <c r="B76" s="7">
        <v>-4.0447009602758603</v>
      </c>
      <c r="D76" s="8">
        <v>36594</v>
      </c>
      <c r="E76" s="7">
        <v>0.410326211683751</v>
      </c>
      <c r="G76" s="8">
        <v>72754</v>
      </c>
      <c r="H76" s="7">
        <v>11.8643840340495</v>
      </c>
    </row>
    <row r="77" spans="1:8">
      <c r="A77" s="8">
        <v>36595</v>
      </c>
      <c r="B77" s="7">
        <v>-4.3519913010249303</v>
      </c>
      <c r="D77" s="8">
        <v>36595</v>
      </c>
      <c r="E77" s="7">
        <v>1.00363664981478</v>
      </c>
      <c r="G77" s="8">
        <v>72755</v>
      </c>
      <c r="H77" s="7">
        <v>11.377154969796701</v>
      </c>
    </row>
    <row r="78" spans="1:8">
      <c r="A78" s="8">
        <v>36596</v>
      </c>
      <c r="B78" s="7">
        <v>-3.3214819286839901</v>
      </c>
      <c r="D78" s="8">
        <v>36596</v>
      </c>
      <c r="E78" s="7">
        <v>1.5748560443239401</v>
      </c>
      <c r="G78" s="8">
        <v>72756</v>
      </c>
      <c r="H78" s="7">
        <v>11.292954415167999</v>
      </c>
    </row>
    <row r="79" spans="1:8">
      <c r="A79" s="8">
        <v>36597</v>
      </c>
      <c r="B79" s="7">
        <v>-3.3468050084888499</v>
      </c>
      <c r="D79" s="8">
        <v>36597</v>
      </c>
      <c r="E79" s="7">
        <v>1.50141397975187</v>
      </c>
      <c r="G79" s="8">
        <v>72757</v>
      </c>
      <c r="H79" s="7">
        <v>11.990166928514601</v>
      </c>
    </row>
    <row r="80" spans="1:8">
      <c r="A80" s="8">
        <v>36598</v>
      </c>
      <c r="B80" s="7">
        <v>-3.6318268244113199</v>
      </c>
      <c r="D80" s="8">
        <v>36598</v>
      </c>
      <c r="E80" s="7">
        <v>1.94507109022074</v>
      </c>
      <c r="G80" s="8">
        <v>72758</v>
      </c>
      <c r="H80" s="7">
        <v>12.855997900357201</v>
      </c>
    </row>
    <row r="81" spans="1:8">
      <c r="A81" s="8">
        <v>36599</v>
      </c>
      <c r="B81" s="7">
        <v>-2.6986566623480601</v>
      </c>
      <c r="D81" s="8">
        <v>36599</v>
      </c>
      <c r="E81" s="7">
        <v>2.3379467375211198</v>
      </c>
      <c r="G81" s="8">
        <v>72759</v>
      </c>
      <c r="H81" s="7">
        <v>12.5213106509105</v>
      </c>
    </row>
    <row r="82" spans="1:8">
      <c r="A82" s="8">
        <v>36600</v>
      </c>
      <c r="B82" s="7">
        <v>-2.3961796541904801</v>
      </c>
      <c r="D82" s="8">
        <v>36600</v>
      </c>
      <c r="E82" s="7">
        <v>2.5362530358309798</v>
      </c>
      <c r="G82" s="8">
        <v>72760</v>
      </c>
      <c r="H82" s="7">
        <v>12.214072582108001</v>
      </c>
    </row>
    <row r="83" spans="1:8">
      <c r="A83" s="8">
        <v>36601</v>
      </c>
      <c r="B83" s="7">
        <v>-2.09158562157213</v>
      </c>
      <c r="D83" s="8">
        <v>36601</v>
      </c>
      <c r="E83" s="7">
        <v>2.0776079808805501</v>
      </c>
      <c r="G83" s="8">
        <v>72761</v>
      </c>
      <c r="H83" s="7">
        <v>12.6548281505099</v>
      </c>
    </row>
    <row r="84" spans="1:8">
      <c r="A84" s="8">
        <v>36602</v>
      </c>
      <c r="B84" s="7">
        <v>-2.22940181872608</v>
      </c>
      <c r="D84" s="8">
        <v>36602</v>
      </c>
      <c r="E84" s="7">
        <v>2.3891524110399498</v>
      </c>
      <c r="G84" s="8">
        <v>72762</v>
      </c>
      <c r="H84" s="7">
        <v>12.5734747493344</v>
      </c>
    </row>
    <row r="85" spans="1:8">
      <c r="A85" s="8">
        <v>36603</v>
      </c>
      <c r="B85" s="7">
        <v>-1.98304541262763</v>
      </c>
      <c r="D85" s="8">
        <v>36603</v>
      </c>
      <c r="E85" s="7">
        <v>2.6077151879144802</v>
      </c>
      <c r="G85" s="8">
        <v>72763</v>
      </c>
      <c r="H85" s="7">
        <v>13.1553888252391</v>
      </c>
    </row>
    <row r="86" spans="1:8">
      <c r="A86" s="8">
        <v>36604</v>
      </c>
      <c r="B86" s="7">
        <v>-2.1144321460330602</v>
      </c>
      <c r="D86" s="8">
        <v>36604</v>
      </c>
      <c r="E86" s="7">
        <v>2.7378087149378301</v>
      </c>
      <c r="G86" s="8">
        <v>72764</v>
      </c>
      <c r="H86" s="7">
        <v>13.0883437195402</v>
      </c>
    </row>
    <row r="87" spans="1:8">
      <c r="A87" s="8">
        <v>36605</v>
      </c>
      <c r="B87" s="7">
        <v>-1.52190409769477</v>
      </c>
      <c r="D87" s="8">
        <v>36605</v>
      </c>
      <c r="E87" s="7">
        <v>2.9735017404214399</v>
      </c>
      <c r="G87" s="8">
        <v>72765</v>
      </c>
      <c r="H87" s="7">
        <v>14.635798718376099</v>
      </c>
    </row>
    <row r="88" spans="1:8">
      <c r="A88" s="8">
        <v>36606</v>
      </c>
      <c r="B88" s="7">
        <v>-1.2309978622628699</v>
      </c>
      <c r="D88" s="8">
        <v>36606</v>
      </c>
      <c r="E88" s="7">
        <v>3.8169819637793601</v>
      </c>
      <c r="G88" s="8">
        <v>72766</v>
      </c>
      <c r="H88" s="7">
        <v>13.9888321330045</v>
      </c>
    </row>
    <row r="89" spans="1:8">
      <c r="A89" s="8">
        <v>36607</v>
      </c>
      <c r="B89" s="7">
        <v>-1.3575516603954301</v>
      </c>
      <c r="D89" s="8">
        <v>36607</v>
      </c>
      <c r="E89" s="7">
        <v>4.0862202213682099</v>
      </c>
      <c r="G89" s="8">
        <v>72767</v>
      </c>
      <c r="H89" s="7">
        <v>13.496170341747099</v>
      </c>
    </row>
    <row r="90" spans="1:8">
      <c r="A90" s="8">
        <v>36608</v>
      </c>
      <c r="B90" s="7">
        <v>-0.77184414217708397</v>
      </c>
      <c r="D90" s="8">
        <v>36608</v>
      </c>
      <c r="E90" s="7">
        <v>4.6531862513010198</v>
      </c>
      <c r="G90" s="8">
        <v>72768</v>
      </c>
      <c r="H90" s="7">
        <v>14.3523122097344</v>
      </c>
    </row>
    <row r="91" spans="1:8">
      <c r="A91" s="8">
        <v>36609</v>
      </c>
      <c r="B91" s="7">
        <v>-0.47315292568415102</v>
      </c>
      <c r="D91" s="8">
        <v>36609</v>
      </c>
      <c r="E91" s="7">
        <v>4.7253042502127203</v>
      </c>
      <c r="G91" s="8">
        <v>72769</v>
      </c>
      <c r="H91" s="7">
        <v>15.665224275245199</v>
      </c>
    </row>
    <row r="92" spans="1:8">
      <c r="A92" s="8">
        <v>36610</v>
      </c>
      <c r="B92" s="7">
        <v>-0.55169727356060605</v>
      </c>
      <c r="D92" s="8">
        <v>36610</v>
      </c>
      <c r="E92" s="7">
        <v>4.5506425187080701</v>
      </c>
      <c r="G92" s="8">
        <v>72770</v>
      </c>
      <c r="H92" s="7">
        <v>14.8121692089323</v>
      </c>
    </row>
    <row r="93" spans="1:8">
      <c r="A93" s="8">
        <v>36611</v>
      </c>
      <c r="B93" s="7">
        <v>0.13065262937017699</v>
      </c>
      <c r="D93" s="8">
        <v>36611</v>
      </c>
      <c r="E93" s="7">
        <v>5.0030581960665197</v>
      </c>
      <c r="G93" s="8">
        <v>72771</v>
      </c>
      <c r="H93" s="7">
        <v>16.070170341235102</v>
      </c>
    </row>
    <row r="94" spans="1:8">
      <c r="A94" s="8">
        <v>36612</v>
      </c>
      <c r="B94" s="7">
        <v>-0.20806679567709299</v>
      </c>
      <c r="D94" s="8">
        <v>36612</v>
      </c>
      <c r="E94" s="7">
        <v>5.0237808341669297</v>
      </c>
      <c r="G94" s="8">
        <v>72772</v>
      </c>
      <c r="H94" s="7">
        <v>15.828646309156399</v>
      </c>
    </row>
    <row r="95" spans="1:8">
      <c r="A95" s="8">
        <v>36613</v>
      </c>
      <c r="B95" s="7">
        <v>0.34261231805320802</v>
      </c>
      <c r="D95" s="8">
        <v>36613</v>
      </c>
      <c r="E95" s="7">
        <v>5.7566757206790697</v>
      </c>
      <c r="G95" s="8">
        <v>72773</v>
      </c>
      <c r="H95" s="7">
        <v>15.331650388228301</v>
      </c>
    </row>
    <row r="96" spans="1:8">
      <c r="A96" s="8">
        <v>36614</v>
      </c>
      <c r="B96" s="7">
        <v>0.81501737856447798</v>
      </c>
      <c r="D96" s="8">
        <v>36614</v>
      </c>
      <c r="E96" s="7">
        <v>5.3987785951954397</v>
      </c>
      <c r="G96" s="8">
        <v>72774</v>
      </c>
      <c r="H96" s="7">
        <v>16.332525212473001</v>
      </c>
    </row>
    <row r="97" spans="1:8">
      <c r="A97" s="8">
        <v>36615</v>
      </c>
      <c r="B97" s="7">
        <v>0.866904501019646</v>
      </c>
      <c r="D97" s="8">
        <v>36615</v>
      </c>
      <c r="E97" s="7">
        <v>6.2861723267892797</v>
      </c>
      <c r="G97" s="8">
        <v>72775</v>
      </c>
      <c r="H97" s="7">
        <v>16.106610339023</v>
      </c>
    </row>
    <row r="98" spans="1:8">
      <c r="A98" s="8">
        <v>36616</v>
      </c>
      <c r="B98" s="7">
        <v>1.4002740711182899</v>
      </c>
      <c r="D98" s="8">
        <v>36616</v>
      </c>
      <c r="E98" s="7">
        <v>6.6078727376018298</v>
      </c>
      <c r="G98" s="8">
        <v>72776</v>
      </c>
      <c r="H98" s="7">
        <v>17.227815859525499</v>
      </c>
    </row>
    <row r="99" spans="1:8">
      <c r="A99" s="8">
        <v>36617</v>
      </c>
      <c r="B99" s="7">
        <v>1.4177327355356599</v>
      </c>
      <c r="D99" s="8">
        <v>36617</v>
      </c>
      <c r="E99" s="7">
        <v>6.8010336892910601</v>
      </c>
      <c r="G99" s="8">
        <v>72777</v>
      </c>
      <c r="H99" s="7">
        <v>17.52457857792</v>
      </c>
    </row>
    <row r="100" spans="1:8">
      <c r="A100" s="8">
        <v>36618</v>
      </c>
      <c r="B100" s="7">
        <v>1.44812416590883</v>
      </c>
      <c r="D100" s="8">
        <v>36618</v>
      </c>
      <c r="E100" s="7">
        <v>6.6503468434365303</v>
      </c>
      <c r="G100" s="8">
        <v>72778</v>
      </c>
      <c r="H100" s="7">
        <v>17.212475215450599</v>
      </c>
    </row>
    <row r="101" spans="1:8">
      <c r="A101" s="8">
        <v>36619</v>
      </c>
      <c r="B101" s="7">
        <v>2.4840314235668601</v>
      </c>
      <c r="D101" s="8">
        <v>36619</v>
      </c>
      <c r="E101" s="7">
        <v>7.1545429004558398</v>
      </c>
      <c r="G101" s="8">
        <v>72779</v>
      </c>
      <c r="H101" s="7">
        <v>16.934372787988</v>
      </c>
    </row>
    <row r="102" spans="1:8">
      <c r="A102" s="8">
        <v>36620</v>
      </c>
      <c r="B102" s="7">
        <v>2.4673258585496298</v>
      </c>
      <c r="D102" s="8">
        <v>36620</v>
      </c>
      <c r="E102" s="7">
        <v>7.29571912621401</v>
      </c>
      <c r="G102" s="8">
        <v>72780</v>
      </c>
      <c r="H102" s="7">
        <v>17.097847874073299</v>
      </c>
    </row>
    <row r="103" spans="1:8">
      <c r="A103" s="8">
        <v>36621</v>
      </c>
      <c r="B103" s="7">
        <v>2.7415489542996698</v>
      </c>
      <c r="D103" s="8">
        <v>36621</v>
      </c>
      <c r="E103" s="7">
        <v>7.1700398464638599</v>
      </c>
      <c r="G103" s="8">
        <v>72781</v>
      </c>
      <c r="H103" s="7">
        <v>17.6283180393348</v>
      </c>
    </row>
    <row r="104" spans="1:8">
      <c r="A104" s="8">
        <v>36622</v>
      </c>
      <c r="B104" s="7">
        <v>3.0134957629322101</v>
      </c>
      <c r="D104" s="8">
        <v>36622</v>
      </c>
      <c r="E104" s="7">
        <v>8.1668828577824097</v>
      </c>
      <c r="G104" s="8">
        <v>72782</v>
      </c>
      <c r="H104" s="7">
        <v>18.609452445884099</v>
      </c>
    </row>
    <row r="105" spans="1:8">
      <c r="A105" s="8">
        <v>36623</v>
      </c>
      <c r="B105" s="7">
        <v>3.3374209165683402</v>
      </c>
      <c r="D105" s="8">
        <v>36623</v>
      </c>
      <c r="E105" s="7">
        <v>8.2788079108010209</v>
      </c>
      <c r="G105" s="8">
        <v>72783</v>
      </c>
      <c r="H105" s="7">
        <v>19.205239039212401</v>
      </c>
    </row>
    <row r="106" spans="1:8">
      <c r="A106" s="8">
        <v>36624</v>
      </c>
      <c r="B106" s="7">
        <v>3.68897022496312</v>
      </c>
      <c r="D106" s="8">
        <v>36624</v>
      </c>
      <c r="E106" s="7">
        <v>8.1141177068719195</v>
      </c>
      <c r="G106" s="8">
        <v>72784</v>
      </c>
      <c r="H106" s="7">
        <v>19.182547297133901</v>
      </c>
    </row>
    <row r="107" spans="1:8">
      <c r="A107" s="8">
        <v>36625</v>
      </c>
      <c r="B107" s="7">
        <v>3.6165357027976799</v>
      </c>
      <c r="D107" s="8">
        <v>36625</v>
      </c>
      <c r="E107" s="7">
        <v>9.0693620996810598</v>
      </c>
      <c r="G107" s="8">
        <v>72785</v>
      </c>
      <c r="H107" s="7">
        <v>18.6730568296868</v>
      </c>
    </row>
    <row r="108" spans="1:8">
      <c r="A108" s="8">
        <v>36626</v>
      </c>
      <c r="B108" s="7">
        <v>3.5039145589446998</v>
      </c>
      <c r="D108" s="8">
        <v>36626</v>
      </c>
      <c r="E108" s="7">
        <v>8.5358200601564995</v>
      </c>
      <c r="G108" s="8">
        <v>72786</v>
      </c>
      <c r="H108" s="7">
        <v>18.6369289829927</v>
      </c>
    </row>
    <row r="109" spans="1:8">
      <c r="A109" s="8">
        <v>36627</v>
      </c>
      <c r="B109" s="7">
        <v>3.98388417064962</v>
      </c>
      <c r="D109" s="8">
        <v>36627</v>
      </c>
      <c r="E109" s="7">
        <v>8.9031608193065601</v>
      </c>
      <c r="G109" s="8">
        <v>72787</v>
      </c>
      <c r="H109" s="7">
        <v>19.094970366898501</v>
      </c>
    </row>
    <row r="110" spans="1:8">
      <c r="A110" s="8">
        <v>36628</v>
      </c>
      <c r="B110" s="7">
        <v>4.6743456248550102</v>
      </c>
      <c r="D110" s="8">
        <v>36628</v>
      </c>
      <c r="E110" s="7">
        <v>9.26451111410279</v>
      </c>
      <c r="G110" s="8">
        <v>72788</v>
      </c>
      <c r="H110" s="7">
        <v>20.237120250436401</v>
      </c>
    </row>
    <row r="111" spans="1:8">
      <c r="A111" s="8">
        <v>36629</v>
      </c>
      <c r="B111" s="7">
        <v>4.2736551060869798</v>
      </c>
      <c r="D111" s="8">
        <v>36629</v>
      </c>
      <c r="E111" s="7">
        <v>9.3387799138596002</v>
      </c>
      <c r="G111" s="8">
        <v>72789</v>
      </c>
      <c r="H111" s="7">
        <v>19.2457844137598</v>
      </c>
    </row>
    <row r="112" spans="1:8">
      <c r="A112" s="8">
        <v>36630</v>
      </c>
      <c r="B112" s="7">
        <v>4.6800149142152598</v>
      </c>
      <c r="D112" s="8">
        <v>36630</v>
      </c>
      <c r="E112" s="7">
        <v>9.5450949554785094</v>
      </c>
      <c r="G112" s="8">
        <v>72790</v>
      </c>
      <c r="H112" s="7">
        <v>20.347361383067799</v>
      </c>
    </row>
    <row r="113" spans="1:8">
      <c r="A113" s="8">
        <v>36631</v>
      </c>
      <c r="B113" s="7">
        <v>5.5629715151355903</v>
      </c>
      <c r="D113" s="8">
        <v>36631</v>
      </c>
      <c r="E113" s="7">
        <v>10.301878807872299</v>
      </c>
      <c r="G113" s="8">
        <v>72791</v>
      </c>
      <c r="H113" s="7">
        <v>21.568495082889399</v>
      </c>
    </row>
    <row r="114" spans="1:8">
      <c r="A114" s="8">
        <v>36632</v>
      </c>
      <c r="B114" s="7">
        <v>5.6478899781582497</v>
      </c>
      <c r="D114" s="8">
        <v>36632</v>
      </c>
      <c r="E114" s="7">
        <v>10.022145635309901</v>
      </c>
      <c r="G114" s="8">
        <v>72792</v>
      </c>
      <c r="H114" s="7">
        <v>21.651398673170601</v>
      </c>
    </row>
    <row r="115" spans="1:8">
      <c r="A115" s="8">
        <v>36633</v>
      </c>
      <c r="B115" s="7">
        <v>5.3074484952499397</v>
      </c>
      <c r="D115" s="8">
        <v>36633</v>
      </c>
      <c r="E115" s="7">
        <v>10.6075934831896</v>
      </c>
      <c r="G115" s="8">
        <v>72793</v>
      </c>
      <c r="H115" s="7">
        <v>21.235675960293101</v>
      </c>
    </row>
    <row r="116" spans="1:8">
      <c r="A116" s="8">
        <v>36634</v>
      </c>
      <c r="B116" s="7">
        <v>6.32718999913138</v>
      </c>
      <c r="D116" s="8">
        <v>36634</v>
      </c>
      <c r="E116" s="7">
        <v>10.6235886997226</v>
      </c>
      <c r="G116" s="8">
        <v>72794</v>
      </c>
      <c r="H116" s="7">
        <v>21.860451424373402</v>
      </c>
    </row>
    <row r="117" spans="1:8">
      <c r="A117" s="8">
        <v>36635</v>
      </c>
      <c r="B117" s="7">
        <v>5.6317332564743197</v>
      </c>
      <c r="D117" s="8">
        <v>36635</v>
      </c>
      <c r="E117" s="7">
        <v>11.030776447294301</v>
      </c>
      <c r="G117" s="8">
        <v>72795</v>
      </c>
      <c r="H117" s="7">
        <v>22.061529455954801</v>
      </c>
    </row>
    <row r="118" spans="1:8">
      <c r="A118" s="8">
        <v>36636</v>
      </c>
      <c r="B118" s="7">
        <v>6.23240544271518</v>
      </c>
      <c r="D118" s="8">
        <v>36636</v>
      </c>
      <c r="E118" s="7">
        <v>11.732154741307999</v>
      </c>
      <c r="G118" s="8">
        <v>72796</v>
      </c>
      <c r="H118" s="7">
        <v>22.1975851385771</v>
      </c>
    </row>
    <row r="119" spans="1:8">
      <c r="A119" s="8">
        <v>36637</v>
      </c>
      <c r="B119" s="7">
        <v>6.4484675259282804</v>
      </c>
      <c r="D119" s="8">
        <v>36637</v>
      </c>
      <c r="E119" s="7">
        <v>11.2600185161346</v>
      </c>
      <c r="G119" s="8">
        <v>72797</v>
      </c>
      <c r="H119" s="7">
        <v>22.398763875121499</v>
      </c>
    </row>
    <row r="120" spans="1:8">
      <c r="A120" s="8">
        <v>36638</v>
      </c>
      <c r="B120" s="7">
        <v>6.67983830095603</v>
      </c>
      <c r="D120" s="8">
        <v>36638</v>
      </c>
      <c r="E120" s="7">
        <v>11.2805542955794</v>
      </c>
      <c r="G120" s="8">
        <v>72798</v>
      </c>
      <c r="H120" s="7">
        <v>21.8443450725754</v>
      </c>
    </row>
    <row r="121" spans="1:8">
      <c r="A121" s="8">
        <v>36639</v>
      </c>
      <c r="B121" s="7">
        <v>6.6250233393809896</v>
      </c>
      <c r="D121" s="8">
        <v>36639</v>
      </c>
      <c r="E121" s="7">
        <v>12.419706938591901</v>
      </c>
      <c r="G121" s="8">
        <v>72799</v>
      </c>
      <c r="H121" s="7">
        <v>22.676836655933101</v>
      </c>
    </row>
    <row r="122" spans="1:8">
      <c r="A122" s="8">
        <v>36640</v>
      </c>
      <c r="B122" s="7">
        <v>7.16903677481511</v>
      </c>
      <c r="D122" s="8">
        <v>36640</v>
      </c>
      <c r="E122" s="7">
        <v>12.424767947205799</v>
      </c>
      <c r="G122" s="8">
        <v>72800</v>
      </c>
      <c r="H122" s="7">
        <v>22.9824705833514</v>
      </c>
    </row>
    <row r="123" spans="1:8">
      <c r="A123" s="8">
        <v>36641</v>
      </c>
      <c r="B123" s="7">
        <v>7.5878985824689904</v>
      </c>
      <c r="D123" s="8">
        <v>36641</v>
      </c>
      <c r="E123" s="7">
        <v>12.4893045051498</v>
      </c>
      <c r="G123" s="8">
        <v>72801</v>
      </c>
      <c r="H123" s="7">
        <v>23.602832533477201</v>
      </c>
    </row>
    <row r="124" spans="1:8">
      <c r="A124" s="8">
        <v>36642</v>
      </c>
      <c r="B124" s="7">
        <v>8.1899740325596007</v>
      </c>
      <c r="D124" s="8">
        <v>36642</v>
      </c>
      <c r="E124" s="7">
        <v>12.7239816279231</v>
      </c>
      <c r="G124" s="8">
        <v>72802</v>
      </c>
      <c r="H124" s="7">
        <v>22.233886867683601</v>
      </c>
    </row>
    <row r="125" spans="1:8">
      <c r="A125" s="8">
        <v>36643</v>
      </c>
      <c r="B125" s="7">
        <v>7.6472394904678698</v>
      </c>
      <c r="D125" s="8">
        <v>36643</v>
      </c>
      <c r="E125" s="7">
        <v>12.5302572908498</v>
      </c>
      <c r="G125" s="8">
        <v>72803</v>
      </c>
      <c r="H125" s="7">
        <v>22.856043919257001</v>
      </c>
    </row>
    <row r="126" spans="1:8">
      <c r="A126" s="8">
        <v>36644</v>
      </c>
      <c r="B126" s="7">
        <v>8.0046448736080098</v>
      </c>
      <c r="D126" s="8">
        <v>36644</v>
      </c>
      <c r="E126" s="7">
        <v>13.647444283886101</v>
      </c>
      <c r="G126" s="8">
        <v>72804</v>
      </c>
      <c r="H126" s="7">
        <v>24.626298512800599</v>
      </c>
    </row>
    <row r="127" spans="1:8">
      <c r="A127" s="8">
        <v>36645</v>
      </c>
      <c r="B127" s="7">
        <v>8.1377637317894393</v>
      </c>
      <c r="D127" s="8">
        <v>36645</v>
      </c>
      <c r="E127" s="7">
        <v>13.230490671975801</v>
      </c>
      <c r="G127" s="8">
        <v>72805</v>
      </c>
      <c r="H127" s="7">
        <v>24.506196360169699</v>
      </c>
    </row>
    <row r="128" spans="1:8">
      <c r="A128" s="8">
        <v>36646</v>
      </c>
      <c r="B128" s="7">
        <v>8.3816454416641708</v>
      </c>
      <c r="D128" s="8">
        <v>36646</v>
      </c>
      <c r="E128" s="7">
        <v>13.7153900064792</v>
      </c>
      <c r="G128" s="8">
        <v>72806</v>
      </c>
      <c r="H128" s="7">
        <v>24.3543108291653</v>
      </c>
    </row>
    <row r="129" spans="1:8">
      <c r="A129" s="8">
        <v>36647</v>
      </c>
      <c r="B129" s="7">
        <v>8.4947652190305707</v>
      </c>
      <c r="D129" s="8">
        <v>36647</v>
      </c>
      <c r="E129" s="7">
        <v>13.699742198745</v>
      </c>
      <c r="G129" s="8">
        <v>72807</v>
      </c>
      <c r="H129" s="7">
        <v>24.670670570667198</v>
      </c>
    </row>
    <row r="130" spans="1:8">
      <c r="A130" s="8">
        <v>36648</v>
      </c>
      <c r="B130" s="7">
        <v>8.5430022125866003</v>
      </c>
      <c r="D130" s="8">
        <v>36648</v>
      </c>
      <c r="E130" s="7">
        <v>13.5278050344614</v>
      </c>
      <c r="G130" s="8">
        <v>72808</v>
      </c>
      <c r="H130" s="7">
        <v>25.136576234774299</v>
      </c>
    </row>
    <row r="131" spans="1:8">
      <c r="A131" s="8">
        <v>36649</v>
      </c>
      <c r="B131" s="7">
        <v>9.1807889802222</v>
      </c>
      <c r="D131" s="8">
        <v>36649</v>
      </c>
      <c r="E131" s="7">
        <v>14.2766697323058</v>
      </c>
      <c r="G131" s="8">
        <v>72809</v>
      </c>
      <c r="H131" s="7">
        <v>24.290709074641001</v>
      </c>
    </row>
    <row r="132" spans="1:8">
      <c r="A132" s="8">
        <v>36650</v>
      </c>
      <c r="B132" s="7">
        <v>9.1836799032263592</v>
      </c>
      <c r="D132" s="8">
        <v>36650</v>
      </c>
      <c r="E132" s="7">
        <v>14.4491500842782</v>
      </c>
      <c r="G132" s="8">
        <v>72810</v>
      </c>
      <c r="H132" s="7">
        <v>25.269978245650599</v>
      </c>
    </row>
    <row r="133" spans="1:8">
      <c r="A133" s="8">
        <v>36651</v>
      </c>
      <c r="B133" s="7">
        <v>10.014772039421899</v>
      </c>
      <c r="D133" s="8">
        <v>36651</v>
      </c>
      <c r="E133" s="7">
        <v>14.392824415003499</v>
      </c>
      <c r="G133" s="8">
        <v>72811</v>
      </c>
      <c r="H133" s="7">
        <v>24.204693719377399</v>
      </c>
    </row>
    <row r="134" spans="1:8">
      <c r="A134" s="8">
        <v>36652</v>
      </c>
      <c r="B134" s="7">
        <v>9.8779518763068399</v>
      </c>
      <c r="D134" s="8">
        <v>36652</v>
      </c>
      <c r="E134" s="7">
        <v>14.394736383525901</v>
      </c>
      <c r="G134" s="8">
        <v>72812</v>
      </c>
      <c r="H134" s="7">
        <v>25.4381014173597</v>
      </c>
    </row>
    <row r="135" spans="1:8">
      <c r="A135" s="8">
        <v>36653</v>
      </c>
      <c r="B135" s="7">
        <v>10.4640014796424</v>
      </c>
      <c r="D135" s="8">
        <v>36653</v>
      </c>
      <c r="E135" s="7">
        <v>15.3915960562615</v>
      </c>
      <c r="G135" s="8">
        <v>72813</v>
      </c>
      <c r="H135" s="7">
        <v>25.607806803075</v>
      </c>
    </row>
    <row r="136" spans="1:8">
      <c r="A136" s="8">
        <v>36654</v>
      </c>
      <c r="B136" s="7">
        <v>10.721491859705001</v>
      </c>
      <c r="D136" s="8">
        <v>36654</v>
      </c>
      <c r="E136" s="7">
        <v>14.7958116002517</v>
      </c>
      <c r="G136" s="8">
        <v>72814</v>
      </c>
      <c r="H136" s="7">
        <v>26.493890238954901</v>
      </c>
    </row>
    <row r="137" spans="1:8">
      <c r="A137" s="8">
        <v>36655</v>
      </c>
      <c r="B137" s="7">
        <v>10.527794599557399</v>
      </c>
      <c r="D137" s="8">
        <v>36655</v>
      </c>
      <c r="E137" s="7">
        <v>15.258689138392199</v>
      </c>
      <c r="G137" s="8">
        <v>72815</v>
      </c>
      <c r="H137" s="7">
        <v>25.317585248535401</v>
      </c>
    </row>
    <row r="138" spans="1:8">
      <c r="A138" s="8">
        <v>36656</v>
      </c>
      <c r="B138" s="7">
        <v>10.253204843415901</v>
      </c>
      <c r="D138" s="8">
        <v>36656</v>
      </c>
      <c r="E138" s="7">
        <v>15.9176488911815</v>
      </c>
      <c r="G138" s="8">
        <v>72816</v>
      </c>
      <c r="H138" s="7">
        <v>26.997150610188999</v>
      </c>
    </row>
    <row r="139" spans="1:8">
      <c r="A139" s="8">
        <v>36657</v>
      </c>
      <c r="B139" s="7">
        <v>11.249619878616601</v>
      </c>
      <c r="D139" s="8">
        <v>36657</v>
      </c>
      <c r="E139" s="7">
        <v>16.295487349397501</v>
      </c>
      <c r="G139" s="8">
        <v>72817</v>
      </c>
      <c r="H139" s="7">
        <v>27.275791841526001</v>
      </c>
    </row>
    <row r="140" spans="1:8">
      <c r="A140" s="8">
        <v>36658</v>
      </c>
      <c r="B140" s="7">
        <v>11.102446937555101</v>
      </c>
      <c r="D140" s="8">
        <v>36658</v>
      </c>
      <c r="E140" s="7">
        <v>16.095350245812998</v>
      </c>
      <c r="G140" s="8">
        <v>72818</v>
      </c>
      <c r="H140" s="7">
        <v>26.171295020243999</v>
      </c>
    </row>
    <row r="141" spans="1:8">
      <c r="A141" s="8">
        <v>36659</v>
      </c>
      <c r="B141" s="7">
        <v>11.5751863356166</v>
      </c>
      <c r="D141" s="8">
        <v>36659</v>
      </c>
      <c r="E141" s="7">
        <v>16.469614879973498</v>
      </c>
      <c r="G141" s="8">
        <v>72819</v>
      </c>
      <c r="H141" s="7">
        <v>26.938989498961899</v>
      </c>
    </row>
    <row r="142" spans="1:8">
      <c r="A142" s="8">
        <v>36660</v>
      </c>
      <c r="B142" s="7">
        <v>11.295563684157701</v>
      </c>
      <c r="D142" s="8">
        <v>36660</v>
      </c>
      <c r="E142" s="7">
        <v>16.5987851967624</v>
      </c>
      <c r="G142" s="8">
        <v>72820</v>
      </c>
      <c r="H142" s="7">
        <v>26.9252091900821</v>
      </c>
    </row>
    <row r="143" spans="1:8">
      <c r="A143" s="8">
        <v>36661</v>
      </c>
      <c r="B143" s="7">
        <v>11.6546405234141</v>
      </c>
      <c r="D143" s="8">
        <v>36661</v>
      </c>
      <c r="E143" s="7">
        <v>16.698369934656402</v>
      </c>
      <c r="G143" s="8">
        <v>72821</v>
      </c>
      <c r="H143" s="7">
        <v>26.965546180585299</v>
      </c>
    </row>
    <row r="144" spans="1:8">
      <c r="A144" s="8">
        <v>36662</v>
      </c>
      <c r="B144" s="7">
        <v>11.2911685264213</v>
      </c>
      <c r="D144" s="8">
        <v>36662</v>
      </c>
      <c r="E144" s="7">
        <v>16.8850199640939</v>
      </c>
      <c r="G144" s="8">
        <v>72822</v>
      </c>
      <c r="H144" s="7">
        <v>26.937536195362199</v>
      </c>
    </row>
    <row r="145" spans="1:8">
      <c r="A145" s="8">
        <v>36663</v>
      </c>
      <c r="B145" s="7">
        <v>12.3148743334001</v>
      </c>
      <c r="D145" s="8">
        <v>36663</v>
      </c>
      <c r="E145" s="7">
        <v>17.328881702737199</v>
      </c>
      <c r="G145" s="8">
        <v>72823</v>
      </c>
      <c r="H145" s="7">
        <v>27.0586410051231</v>
      </c>
    </row>
    <row r="146" spans="1:8">
      <c r="A146" s="8">
        <v>36664</v>
      </c>
      <c r="B146" s="7">
        <v>12.1985031436197</v>
      </c>
      <c r="D146" s="8">
        <v>36664</v>
      </c>
      <c r="E146" s="7">
        <v>17.091504993195699</v>
      </c>
      <c r="G146" s="8">
        <v>72824</v>
      </c>
      <c r="H146" s="7">
        <v>26.7228142272537</v>
      </c>
    </row>
    <row r="147" spans="1:8">
      <c r="A147" s="8">
        <v>36665</v>
      </c>
      <c r="B147" s="7">
        <v>11.823820802877799</v>
      </c>
      <c r="D147" s="8">
        <v>36665</v>
      </c>
      <c r="E147" s="7">
        <v>17.117761253390299</v>
      </c>
      <c r="G147" s="8">
        <v>72825</v>
      </c>
      <c r="H147" s="7">
        <v>27.500124871773099</v>
      </c>
    </row>
    <row r="148" spans="1:8">
      <c r="A148" s="8">
        <v>36666</v>
      </c>
      <c r="B148" s="7">
        <v>12.578970928396201</v>
      </c>
      <c r="D148" s="8">
        <v>36666</v>
      </c>
      <c r="E148" s="7">
        <v>17.549203516162699</v>
      </c>
      <c r="G148" s="8">
        <v>72826</v>
      </c>
      <c r="H148" s="7">
        <v>27.357433746596399</v>
      </c>
    </row>
    <row r="149" spans="1:8">
      <c r="A149" s="8">
        <v>36667</v>
      </c>
      <c r="B149" s="7">
        <v>12.4304549745003</v>
      </c>
      <c r="D149" s="8">
        <v>36667</v>
      </c>
      <c r="E149" s="7">
        <v>17.475185117448401</v>
      </c>
      <c r="G149" s="8">
        <v>72827</v>
      </c>
      <c r="H149" s="7">
        <v>28.007194624064802</v>
      </c>
    </row>
    <row r="150" spans="1:8">
      <c r="A150" s="8">
        <v>36668</v>
      </c>
      <c r="B150" s="7">
        <v>12.271894060698999</v>
      </c>
      <c r="D150" s="8">
        <v>36668</v>
      </c>
      <c r="E150" s="7">
        <v>17.3198632547</v>
      </c>
      <c r="G150" s="8">
        <v>72828</v>
      </c>
      <c r="H150" s="7">
        <v>28.587176519128501</v>
      </c>
    </row>
    <row r="151" spans="1:8">
      <c r="A151" s="8">
        <v>36669</v>
      </c>
      <c r="B151" s="7">
        <v>12.5501955737738</v>
      </c>
      <c r="D151" s="8">
        <v>36669</v>
      </c>
      <c r="E151" s="7">
        <v>17.774920454164501</v>
      </c>
      <c r="G151" s="8">
        <v>72829</v>
      </c>
      <c r="H151" s="7">
        <v>27.610257369253802</v>
      </c>
    </row>
    <row r="152" spans="1:8">
      <c r="A152" s="8">
        <v>36670</v>
      </c>
      <c r="B152" s="7">
        <v>12.729587660975101</v>
      </c>
      <c r="D152" s="8">
        <v>36670</v>
      </c>
      <c r="E152" s="7">
        <v>18.02843150571</v>
      </c>
      <c r="G152" s="8">
        <v>72830</v>
      </c>
      <c r="H152" s="7">
        <v>29.133723440875801</v>
      </c>
    </row>
    <row r="153" spans="1:8">
      <c r="A153" s="8">
        <v>36671</v>
      </c>
      <c r="B153" s="7">
        <v>12.8488156310442</v>
      </c>
      <c r="D153" s="8">
        <v>36671</v>
      </c>
      <c r="E153" s="7">
        <v>18.017298869428199</v>
      </c>
      <c r="G153" s="8">
        <v>72831</v>
      </c>
      <c r="H153" s="7">
        <v>29.4822689326441</v>
      </c>
    </row>
    <row r="154" spans="1:8">
      <c r="A154" s="8">
        <v>36672</v>
      </c>
      <c r="B154" s="7">
        <v>13.462800395591399</v>
      </c>
      <c r="D154" s="8">
        <v>36672</v>
      </c>
      <c r="E154" s="7">
        <v>18.1580679990984</v>
      </c>
      <c r="G154" s="8">
        <v>72832</v>
      </c>
      <c r="H154" s="7">
        <v>29.417257018349002</v>
      </c>
    </row>
    <row r="155" spans="1:8">
      <c r="A155" s="8">
        <v>36673</v>
      </c>
      <c r="B155" s="7">
        <v>13.647801097846401</v>
      </c>
      <c r="D155" s="8">
        <v>36673</v>
      </c>
      <c r="E155" s="7">
        <v>18.6449971637545</v>
      </c>
      <c r="G155" s="8">
        <v>72833</v>
      </c>
      <c r="H155" s="7">
        <v>28.8635540381255</v>
      </c>
    </row>
    <row r="156" spans="1:8">
      <c r="A156" s="8">
        <v>36674</v>
      </c>
      <c r="B156" s="7">
        <v>13.5709669882258</v>
      </c>
      <c r="D156" s="8">
        <v>36674</v>
      </c>
      <c r="E156" s="7">
        <v>18.546030700416701</v>
      </c>
      <c r="G156" s="8">
        <v>72834</v>
      </c>
      <c r="H156" s="7">
        <v>29.343218882267902</v>
      </c>
    </row>
    <row r="157" spans="1:8">
      <c r="A157" s="8">
        <v>36675</v>
      </c>
      <c r="B157" s="7">
        <v>13.7033364184667</v>
      </c>
      <c r="D157" s="8">
        <v>36675</v>
      </c>
      <c r="E157" s="7">
        <v>18.640286032183699</v>
      </c>
      <c r="G157" s="8">
        <v>72835</v>
      </c>
      <c r="H157" s="7">
        <v>29.062655162359501</v>
      </c>
    </row>
    <row r="158" spans="1:8">
      <c r="A158" s="8">
        <v>36676</v>
      </c>
      <c r="B158" s="7">
        <v>13.902701849165201</v>
      </c>
      <c r="D158" s="8">
        <v>36676</v>
      </c>
      <c r="E158" s="7">
        <v>18.360807992004698</v>
      </c>
      <c r="G158" s="8">
        <v>72836</v>
      </c>
      <c r="H158" s="7">
        <v>29.109053165831401</v>
      </c>
    </row>
    <row r="159" spans="1:8">
      <c r="A159" s="8">
        <v>36677</v>
      </c>
      <c r="B159" s="7">
        <v>14.3759292486312</v>
      </c>
      <c r="D159" s="8">
        <v>36677</v>
      </c>
      <c r="E159" s="7">
        <v>18.6413239312093</v>
      </c>
      <c r="G159" s="8">
        <v>72837</v>
      </c>
      <c r="H159" s="7">
        <v>28.4590648221164</v>
      </c>
    </row>
    <row r="160" spans="1:8">
      <c r="A160" s="8">
        <v>36678</v>
      </c>
      <c r="B160" s="7">
        <v>14.139125855821099</v>
      </c>
      <c r="D160" s="8">
        <v>36678</v>
      </c>
      <c r="E160" s="7">
        <v>18.952406675618501</v>
      </c>
      <c r="G160" s="8">
        <v>72838</v>
      </c>
      <c r="H160" s="7">
        <v>30.358542745490499</v>
      </c>
    </row>
    <row r="161" spans="1:8">
      <c r="A161" s="8">
        <v>36679</v>
      </c>
      <c r="B161" s="7">
        <v>14.215676842273499</v>
      </c>
      <c r="D161" s="8">
        <v>36679</v>
      </c>
      <c r="E161" s="7">
        <v>19.253182125824399</v>
      </c>
      <c r="G161" s="8">
        <v>72839</v>
      </c>
      <c r="H161" s="7">
        <v>28.701981341105402</v>
      </c>
    </row>
    <row r="162" spans="1:8">
      <c r="A162" s="8">
        <v>36680</v>
      </c>
      <c r="B162" s="7">
        <v>14.6307472798359</v>
      </c>
      <c r="D162" s="8">
        <v>36680</v>
      </c>
      <c r="E162" s="7">
        <v>19.431005614259799</v>
      </c>
      <c r="G162" s="8">
        <v>72840</v>
      </c>
      <c r="H162" s="7">
        <v>29.673680521308899</v>
      </c>
    </row>
    <row r="163" spans="1:8">
      <c r="A163" s="8">
        <v>36681</v>
      </c>
      <c r="B163" s="7">
        <v>14.394670055192</v>
      </c>
      <c r="D163" s="8">
        <v>36681</v>
      </c>
      <c r="E163" s="7">
        <v>19.8164532305912</v>
      </c>
      <c r="G163" s="8">
        <v>72841</v>
      </c>
      <c r="H163" s="7">
        <v>29.595328890777399</v>
      </c>
    </row>
    <row r="164" spans="1:8">
      <c r="A164" s="8">
        <v>36682</v>
      </c>
      <c r="B164" s="7">
        <v>14.2574301409255</v>
      </c>
      <c r="D164" s="8">
        <v>36682</v>
      </c>
      <c r="E164" s="7">
        <v>19.854205089771</v>
      </c>
      <c r="G164" s="8">
        <v>72842</v>
      </c>
      <c r="H164" s="7">
        <v>29.990126888171599</v>
      </c>
    </row>
    <row r="165" spans="1:8">
      <c r="A165" s="8">
        <v>36683</v>
      </c>
      <c r="B165" s="7">
        <v>14.9732007842681</v>
      </c>
      <c r="D165" s="8">
        <v>36683</v>
      </c>
      <c r="E165" s="7">
        <v>19.108291122346099</v>
      </c>
      <c r="G165" s="8">
        <v>72843</v>
      </c>
      <c r="H165" s="7">
        <v>31.012398168526499</v>
      </c>
    </row>
    <row r="166" spans="1:8">
      <c r="A166" s="8">
        <v>36684</v>
      </c>
      <c r="B166" s="7">
        <v>14.545882892965199</v>
      </c>
      <c r="D166" s="8">
        <v>36684</v>
      </c>
      <c r="E166" s="7">
        <v>20.0594997435145</v>
      </c>
      <c r="G166" s="8">
        <v>72844</v>
      </c>
      <c r="H166" s="7">
        <v>30.910908147284498</v>
      </c>
    </row>
    <row r="167" spans="1:8">
      <c r="A167" s="8">
        <v>36685</v>
      </c>
      <c r="B167" s="7">
        <v>14.7932206086167</v>
      </c>
      <c r="D167" s="8">
        <v>36685</v>
      </c>
      <c r="E167" s="7">
        <v>19.354473673918498</v>
      </c>
      <c r="G167" s="8">
        <v>72845</v>
      </c>
      <c r="H167" s="7">
        <v>29.221189011805102</v>
      </c>
    </row>
    <row r="168" spans="1:8">
      <c r="A168" s="8">
        <v>36686</v>
      </c>
      <c r="B168" s="7">
        <v>14.9934533206102</v>
      </c>
      <c r="D168" s="8">
        <v>36686</v>
      </c>
      <c r="E168" s="7">
        <v>20.2436460463116</v>
      </c>
      <c r="G168" s="8">
        <v>72846</v>
      </c>
      <c r="H168" s="7">
        <v>30.8342208166187</v>
      </c>
    </row>
    <row r="169" spans="1:8">
      <c r="A169" s="8">
        <v>36687</v>
      </c>
      <c r="B169" s="7">
        <v>15.029252790128099</v>
      </c>
      <c r="D169" s="8">
        <v>36687</v>
      </c>
      <c r="E169" s="7">
        <v>19.947481113724599</v>
      </c>
      <c r="G169" s="8">
        <v>72847</v>
      </c>
      <c r="H169" s="7">
        <v>30.3210533492874</v>
      </c>
    </row>
    <row r="170" spans="1:8">
      <c r="A170" s="8">
        <v>36688</v>
      </c>
      <c r="B170" s="7">
        <v>14.636264592689001</v>
      </c>
      <c r="D170" s="8">
        <v>36688</v>
      </c>
      <c r="E170" s="7">
        <v>19.663732701709499</v>
      </c>
      <c r="G170" s="8">
        <v>72848</v>
      </c>
      <c r="H170" s="7">
        <v>30.203945111694502</v>
      </c>
    </row>
    <row r="171" spans="1:8">
      <c r="A171" s="8">
        <v>36689</v>
      </c>
      <c r="B171" s="7">
        <v>14.573886095771901</v>
      </c>
      <c r="D171" s="8">
        <v>36689</v>
      </c>
      <c r="E171" s="7">
        <v>19.562557882204</v>
      </c>
      <c r="G171" s="8">
        <v>72849</v>
      </c>
      <c r="H171" s="7">
        <v>31.138442930449401</v>
      </c>
    </row>
    <row r="172" spans="1:8">
      <c r="A172" s="8">
        <v>36690</v>
      </c>
      <c r="B172" s="7">
        <v>14.831204896539299</v>
      </c>
      <c r="D172" s="8">
        <v>36690</v>
      </c>
      <c r="E172" s="7">
        <v>19.856766703762698</v>
      </c>
      <c r="G172" s="8">
        <v>72850</v>
      </c>
      <c r="H172" s="7">
        <v>31.305560577777999</v>
      </c>
    </row>
    <row r="173" spans="1:8">
      <c r="A173" s="8">
        <v>36691</v>
      </c>
      <c r="B173" s="7">
        <v>15.4843931711255</v>
      </c>
      <c r="D173" s="8">
        <v>36691</v>
      </c>
      <c r="E173" s="7">
        <v>20.4304196085561</v>
      </c>
      <c r="G173" s="8">
        <v>72851</v>
      </c>
      <c r="H173" s="7">
        <v>31.613586837517499</v>
      </c>
    </row>
    <row r="174" spans="1:8">
      <c r="A174" s="8">
        <v>36692</v>
      </c>
      <c r="B174" s="7">
        <v>15.2320498526053</v>
      </c>
      <c r="D174" s="8">
        <v>36692</v>
      </c>
      <c r="E174" s="7">
        <v>19.749402659408599</v>
      </c>
      <c r="G174" s="8">
        <v>72852</v>
      </c>
      <c r="H174" s="7">
        <v>30.064013963782902</v>
      </c>
    </row>
    <row r="175" spans="1:8">
      <c r="A175" s="8">
        <v>36693</v>
      </c>
      <c r="B175" s="7">
        <v>15.1887907212489</v>
      </c>
      <c r="D175" s="8">
        <v>36693</v>
      </c>
      <c r="E175" s="7">
        <v>20.078636045660598</v>
      </c>
      <c r="G175" s="8">
        <v>72853</v>
      </c>
      <c r="H175" s="7">
        <v>31.464100786600401</v>
      </c>
    </row>
    <row r="176" spans="1:8">
      <c r="A176" s="8">
        <v>36694</v>
      </c>
      <c r="B176" s="7">
        <v>15.2015709287602</v>
      </c>
      <c r="D176" s="8">
        <v>36694</v>
      </c>
      <c r="E176" s="7">
        <v>19.903280902388801</v>
      </c>
      <c r="G176" s="8">
        <v>72854</v>
      </c>
      <c r="H176" s="7">
        <v>30.386253265246999</v>
      </c>
    </row>
    <row r="177" spans="1:8">
      <c r="A177" s="8">
        <v>36695</v>
      </c>
      <c r="B177" s="7">
        <v>15.5879859796589</v>
      </c>
      <c r="D177" s="8">
        <v>36695</v>
      </c>
      <c r="E177" s="7">
        <v>19.9721796899731</v>
      </c>
      <c r="G177" s="8">
        <v>72855</v>
      </c>
      <c r="H177" s="7">
        <v>30.636472966380399</v>
      </c>
    </row>
    <row r="178" spans="1:8">
      <c r="A178" s="8">
        <v>36696</v>
      </c>
      <c r="B178" s="7">
        <v>15.5062608046481</v>
      </c>
      <c r="D178" s="8">
        <v>36696</v>
      </c>
      <c r="E178" s="7">
        <v>19.9144874349847</v>
      </c>
      <c r="G178" s="8">
        <v>72856</v>
      </c>
      <c r="H178" s="7">
        <v>31.48502078045</v>
      </c>
    </row>
    <row r="179" spans="1:8">
      <c r="A179" s="8">
        <v>36697</v>
      </c>
      <c r="B179" s="7">
        <v>15.5440089097673</v>
      </c>
      <c r="D179" s="8">
        <v>36697</v>
      </c>
      <c r="E179" s="7">
        <v>20.588123116993099</v>
      </c>
      <c r="G179" s="8">
        <v>72857</v>
      </c>
      <c r="H179" s="7">
        <v>30.622789132963199</v>
      </c>
    </row>
    <row r="180" spans="1:8">
      <c r="A180" s="8">
        <v>36698</v>
      </c>
      <c r="B180" s="7">
        <v>15.076828671489899</v>
      </c>
      <c r="D180" s="8">
        <v>36698</v>
      </c>
      <c r="E180" s="7">
        <v>20.002289463984699</v>
      </c>
      <c r="G180" s="8">
        <v>72858</v>
      </c>
      <c r="H180" s="7">
        <v>30.7682386176497</v>
      </c>
    </row>
    <row r="181" spans="1:8">
      <c r="A181" s="8">
        <v>36699</v>
      </c>
      <c r="B181" s="7">
        <v>15.373292846902499</v>
      </c>
      <c r="D181" s="8">
        <v>36699</v>
      </c>
      <c r="E181" s="7">
        <v>20.557703259521102</v>
      </c>
      <c r="G181" s="8">
        <v>72859</v>
      </c>
      <c r="H181" s="7">
        <v>30.123349640655299</v>
      </c>
    </row>
    <row r="182" spans="1:8">
      <c r="A182" s="8">
        <v>36700</v>
      </c>
      <c r="B182" s="7">
        <v>15.4666830414999</v>
      </c>
      <c r="D182" s="8">
        <v>36700</v>
      </c>
      <c r="E182" s="7">
        <v>20.135368540369001</v>
      </c>
      <c r="G182" s="8">
        <v>72860</v>
      </c>
      <c r="H182" s="7">
        <v>31.296593319644</v>
      </c>
    </row>
    <row r="183" spans="1:8">
      <c r="A183" s="8">
        <v>36701</v>
      </c>
      <c r="B183" s="7">
        <v>15.3531767311837</v>
      </c>
      <c r="D183" s="8">
        <v>36701</v>
      </c>
      <c r="E183" s="7">
        <v>20.629245514992299</v>
      </c>
      <c r="G183" s="8">
        <v>72861</v>
      </c>
      <c r="H183" s="7">
        <v>31.440460772500899</v>
      </c>
    </row>
    <row r="184" spans="1:8">
      <c r="A184" s="8">
        <v>36702</v>
      </c>
      <c r="B184" s="7">
        <v>15.470025912890099</v>
      </c>
      <c r="D184" s="8">
        <v>36702</v>
      </c>
      <c r="E184" s="7">
        <v>20.4883500907873</v>
      </c>
      <c r="G184" s="8">
        <v>72862</v>
      </c>
      <c r="H184" s="7">
        <v>30.591290504257401</v>
      </c>
    </row>
    <row r="185" spans="1:8">
      <c r="A185" s="8">
        <v>36703</v>
      </c>
      <c r="B185" s="7">
        <v>15.3394425642317</v>
      </c>
      <c r="D185" s="8">
        <v>36703</v>
      </c>
      <c r="E185" s="7">
        <v>20.281531850031701</v>
      </c>
      <c r="G185" s="8">
        <v>72863</v>
      </c>
      <c r="H185" s="7">
        <v>30.673015580121401</v>
      </c>
    </row>
    <row r="186" spans="1:8">
      <c r="A186" s="8">
        <v>36704</v>
      </c>
      <c r="B186" s="7">
        <v>15.7770911372328</v>
      </c>
      <c r="D186" s="8">
        <v>36704</v>
      </c>
      <c r="E186" s="7">
        <v>20.830504435828001</v>
      </c>
      <c r="G186" s="8">
        <v>72864</v>
      </c>
      <c r="H186" s="7">
        <v>31.468589416706202</v>
      </c>
    </row>
    <row r="187" spans="1:8">
      <c r="A187" s="8">
        <v>36705</v>
      </c>
      <c r="B187" s="7">
        <v>15.382367287771499</v>
      </c>
      <c r="D187" s="8">
        <v>36705</v>
      </c>
      <c r="E187" s="7">
        <v>20.816783307864998</v>
      </c>
      <c r="G187" s="8">
        <v>72865</v>
      </c>
      <c r="H187" s="7">
        <v>31.969336666038899</v>
      </c>
    </row>
    <row r="188" spans="1:8">
      <c r="A188" s="8">
        <v>36706</v>
      </c>
      <c r="B188" s="7">
        <v>15.7040142241085</v>
      </c>
      <c r="D188" s="8">
        <v>36706</v>
      </c>
      <c r="E188" s="7">
        <v>20.930627200870699</v>
      </c>
      <c r="G188" s="8">
        <v>72866</v>
      </c>
      <c r="H188" s="7">
        <v>31.3899998248549</v>
      </c>
    </row>
    <row r="189" spans="1:8">
      <c r="A189" s="8">
        <v>36707</v>
      </c>
      <c r="B189" s="7">
        <v>15.4629829874357</v>
      </c>
      <c r="D189" s="8">
        <v>36707</v>
      </c>
      <c r="E189" s="7">
        <v>19.982375676383899</v>
      </c>
      <c r="G189" s="8">
        <v>72867</v>
      </c>
      <c r="H189" s="7">
        <v>30.161913205443</v>
      </c>
    </row>
    <row r="190" spans="1:8">
      <c r="A190" s="8">
        <v>36708</v>
      </c>
      <c r="B190" s="7">
        <v>15.6963820804622</v>
      </c>
      <c r="D190" s="8">
        <v>36708</v>
      </c>
      <c r="E190" s="7">
        <v>20.607591082974398</v>
      </c>
      <c r="G190" s="8">
        <v>72868</v>
      </c>
      <c r="H190" s="7">
        <v>30.9086769113024</v>
      </c>
    </row>
    <row r="191" spans="1:8">
      <c r="A191" s="8">
        <v>36709</v>
      </c>
      <c r="B191" s="7">
        <v>15.8854782706716</v>
      </c>
      <c r="D191" s="8">
        <v>36709</v>
      </c>
      <c r="E191" s="7">
        <v>19.955274724484699</v>
      </c>
      <c r="G191" s="8">
        <v>72869</v>
      </c>
      <c r="H191" s="7">
        <v>31.218644807699501</v>
      </c>
    </row>
    <row r="192" spans="1:8">
      <c r="A192" s="8">
        <v>36710</v>
      </c>
      <c r="B192" s="7">
        <v>15.441461216615</v>
      </c>
      <c r="D192" s="8">
        <v>36710</v>
      </c>
      <c r="E192" s="7">
        <v>20.0306279207567</v>
      </c>
      <c r="G192" s="8">
        <v>72870</v>
      </c>
      <c r="H192" s="7">
        <v>30.974745524454899</v>
      </c>
    </row>
    <row r="193" spans="1:8">
      <c r="A193" s="8">
        <v>36711</v>
      </c>
      <c r="B193" s="7">
        <v>15.799140980477</v>
      </c>
      <c r="D193" s="8">
        <v>36711</v>
      </c>
      <c r="E193" s="7">
        <v>20.0028666451052</v>
      </c>
      <c r="G193" s="8">
        <v>72871</v>
      </c>
      <c r="H193" s="7">
        <v>30.178751105584698</v>
      </c>
    </row>
    <row r="194" spans="1:8">
      <c r="A194" s="8">
        <v>36712</v>
      </c>
      <c r="B194" s="7">
        <v>15.0817162640815</v>
      </c>
      <c r="D194" s="8">
        <v>36712</v>
      </c>
      <c r="E194" s="7">
        <v>20.230632665804801</v>
      </c>
      <c r="G194" s="8">
        <v>72872</v>
      </c>
      <c r="H194" s="7">
        <v>30.41455458559</v>
      </c>
    </row>
    <row r="195" spans="1:8">
      <c r="A195" s="8">
        <v>36713</v>
      </c>
      <c r="B195" s="7">
        <v>15.6997899693935</v>
      </c>
      <c r="D195" s="8">
        <v>36713</v>
      </c>
      <c r="E195" s="7">
        <v>20.0661783298073</v>
      </c>
      <c r="G195" s="8">
        <v>72873</v>
      </c>
      <c r="H195" s="7">
        <v>31.800776098206399</v>
      </c>
    </row>
    <row r="196" spans="1:8">
      <c r="A196" s="8">
        <v>36714</v>
      </c>
      <c r="B196" s="7">
        <v>14.8679171355605</v>
      </c>
      <c r="D196" s="8">
        <v>36714</v>
      </c>
      <c r="E196" s="7">
        <v>20.131364405327101</v>
      </c>
      <c r="G196" s="8">
        <v>72874</v>
      </c>
      <c r="H196" s="7">
        <v>31.375220819344399</v>
      </c>
    </row>
    <row r="197" spans="1:8">
      <c r="A197" s="8">
        <v>36715</v>
      </c>
      <c r="B197" s="7">
        <v>15.2049000135864</v>
      </c>
      <c r="D197" s="8">
        <v>36715</v>
      </c>
      <c r="E197" s="7">
        <v>19.989116432416001</v>
      </c>
      <c r="G197" s="8">
        <v>72875</v>
      </c>
      <c r="H197" s="7">
        <v>31.6061664176503</v>
      </c>
    </row>
    <row r="198" spans="1:8">
      <c r="A198" s="8">
        <v>36716</v>
      </c>
      <c r="B198" s="7">
        <v>14.7113311822638</v>
      </c>
      <c r="D198" s="8">
        <v>36716</v>
      </c>
      <c r="E198" s="7">
        <v>20.076465673599799</v>
      </c>
      <c r="G198" s="8">
        <v>72876</v>
      </c>
      <c r="H198" s="7">
        <v>30.3861464768944</v>
      </c>
    </row>
    <row r="199" spans="1:8">
      <c r="A199" s="8">
        <v>36717</v>
      </c>
      <c r="B199" s="7">
        <v>15.4432338852854</v>
      </c>
      <c r="D199" s="8">
        <v>36717</v>
      </c>
      <c r="E199" s="7">
        <v>20.0559917056834</v>
      </c>
      <c r="G199" s="8">
        <v>72877</v>
      </c>
      <c r="H199" s="7">
        <v>30.053220299726199</v>
      </c>
    </row>
    <row r="200" spans="1:8">
      <c r="A200" s="8">
        <v>36718</v>
      </c>
      <c r="B200" s="7">
        <v>14.7553781593137</v>
      </c>
      <c r="D200" s="8">
        <v>36718</v>
      </c>
      <c r="E200" s="7">
        <v>20.2162459476679</v>
      </c>
      <c r="G200" s="8">
        <v>72878</v>
      </c>
      <c r="H200" s="7">
        <v>30.936899687226099</v>
      </c>
    </row>
    <row r="201" spans="1:8">
      <c r="A201" s="8">
        <v>36719</v>
      </c>
      <c r="B201" s="7">
        <v>14.6784569952961</v>
      </c>
      <c r="D201" s="8">
        <v>36719</v>
      </c>
      <c r="E201" s="7">
        <v>20.300617721398801</v>
      </c>
      <c r="G201" s="8">
        <v>72879</v>
      </c>
      <c r="H201" s="7">
        <v>30.223912334338301</v>
      </c>
    </row>
    <row r="202" spans="1:8">
      <c r="A202" s="8">
        <v>36720</v>
      </c>
      <c r="B202" s="7">
        <v>14.627263771221299</v>
      </c>
      <c r="D202" s="8">
        <v>36720</v>
      </c>
      <c r="E202" s="7">
        <v>19.715654727679802</v>
      </c>
      <c r="G202" s="8">
        <v>72880</v>
      </c>
      <c r="H202" s="7">
        <v>30.322406596671598</v>
      </c>
    </row>
    <row r="203" spans="1:8">
      <c r="A203" s="8">
        <v>36721</v>
      </c>
      <c r="B203" s="7">
        <v>15.0654118620765</v>
      </c>
      <c r="D203" s="8">
        <v>36721</v>
      </c>
      <c r="E203" s="7">
        <v>20.217957659491201</v>
      </c>
      <c r="G203" s="8">
        <v>72881</v>
      </c>
      <c r="H203" s="7">
        <v>31.191531657563701</v>
      </c>
    </row>
    <row r="204" spans="1:8">
      <c r="A204" s="8">
        <v>36722</v>
      </c>
      <c r="B204" s="7">
        <v>14.511794493602499</v>
      </c>
      <c r="D204" s="8">
        <v>36722</v>
      </c>
      <c r="E204" s="7">
        <v>20.0384993545964</v>
      </c>
      <c r="G204" s="8">
        <v>72882</v>
      </c>
      <c r="H204" s="7">
        <v>30.9652108932946</v>
      </c>
    </row>
    <row r="205" spans="1:8">
      <c r="A205" s="8">
        <v>36723</v>
      </c>
      <c r="B205" s="7">
        <v>14.5159546946026</v>
      </c>
      <c r="D205" s="8">
        <v>36723</v>
      </c>
      <c r="E205" s="7">
        <v>20.043951783743299</v>
      </c>
      <c r="G205" s="8">
        <v>72883</v>
      </c>
      <c r="H205" s="7">
        <v>30.0006174657575</v>
      </c>
    </row>
    <row r="206" spans="1:8">
      <c r="A206" s="8">
        <v>36724</v>
      </c>
      <c r="B206" s="7">
        <v>14.9017907865915</v>
      </c>
      <c r="D206" s="8">
        <v>36724</v>
      </c>
      <c r="E206" s="7">
        <v>19.315647886906699</v>
      </c>
      <c r="G206" s="8">
        <v>72884</v>
      </c>
      <c r="H206" s="7">
        <v>30.601413838103401</v>
      </c>
    </row>
    <row r="207" spans="1:8">
      <c r="A207" s="8">
        <v>36725</v>
      </c>
      <c r="B207" s="7">
        <v>14.546023490949199</v>
      </c>
      <c r="D207" s="8">
        <v>36725</v>
      </c>
      <c r="E207" s="7">
        <v>19.1103095790588</v>
      </c>
      <c r="G207" s="8">
        <v>72885</v>
      </c>
      <c r="H207" s="7">
        <v>29.626193466438199</v>
      </c>
    </row>
    <row r="208" spans="1:8">
      <c r="A208" s="8">
        <v>36726</v>
      </c>
      <c r="B208" s="7">
        <v>14.861594160481401</v>
      </c>
      <c r="D208" s="8">
        <v>36726</v>
      </c>
      <c r="E208" s="7">
        <v>19.562479616087099</v>
      </c>
      <c r="G208" s="8">
        <v>72886</v>
      </c>
      <c r="H208" s="7">
        <v>29.536402642901798</v>
      </c>
    </row>
    <row r="209" spans="1:8">
      <c r="A209" s="8">
        <v>36727</v>
      </c>
      <c r="B209" s="7">
        <v>13.9131038976937</v>
      </c>
      <c r="D209" s="8">
        <v>36727</v>
      </c>
      <c r="E209" s="7">
        <v>19.556803803880801</v>
      </c>
      <c r="G209" s="8">
        <v>72887</v>
      </c>
      <c r="H209" s="7">
        <v>29.448843549375699</v>
      </c>
    </row>
    <row r="210" spans="1:8">
      <c r="A210" s="8">
        <v>36728</v>
      </c>
      <c r="B210" s="7">
        <v>14.19101895359</v>
      </c>
      <c r="D210" s="8">
        <v>36728</v>
      </c>
      <c r="E210" s="7">
        <v>18.865884738100299</v>
      </c>
      <c r="G210" s="8">
        <v>72888</v>
      </c>
      <c r="H210" s="7">
        <v>28.8039518686784</v>
      </c>
    </row>
    <row r="211" spans="1:8">
      <c r="A211" s="8">
        <v>36729</v>
      </c>
      <c r="B211" s="7">
        <v>14.2214621154986</v>
      </c>
      <c r="D211" s="8">
        <v>36729</v>
      </c>
      <c r="E211" s="7">
        <v>18.745031102397501</v>
      </c>
      <c r="G211" s="8">
        <v>72889</v>
      </c>
      <c r="H211" s="7">
        <v>30.484890996345801</v>
      </c>
    </row>
    <row r="212" spans="1:8">
      <c r="A212" s="8">
        <v>36730</v>
      </c>
      <c r="B212" s="7">
        <v>14.105170319567</v>
      </c>
      <c r="D212" s="8">
        <v>36730</v>
      </c>
      <c r="E212" s="7">
        <v>19.137936932110598</v>
      </c>
      <c r="G212" s="8">
        <v>72890</v>
      </c>
      <c r="H212" s="7">
        <v>29.912163404958498</v>
      </c>
    </row>
    <row r="213" spans="1:8">
      <c r="A213" s="8">
        <v>36731</v>
      </c>
      <c r="B213" s="7">
        <v>14.250803292093099</v>
      </c>
      <c r="D213" s="8">
        <v>36731</v>
      </c>
      <c r="E213" s="7">
        <v>19.239219335221801</v>
      </c>
      <c r="G213" s="8">
        <v>72891</v>
      </c>
      <c r="H213" s="7">
        <v>28.895542435172501</v>
      </c>
    </row>
    <row r="214" spans="1:8">
      <c r="A214" s="8">
        <v>36732</v>
      </c>
      <c r="B214" s="7">
        <v>13.4359904114814</v>
      </c>
      <c r="D214" s="8">
        <v>36732</v>
      </c>
      <c r="E214" s="7">
        <v>19.1244697580352</v>
      </c>
      <c r="G214" s="8">
        <v>72892</v>
      </c>
      <c r="H214" s="7">
        <v>29.304596864280899</v>
      </c>
    </row>
    <row r="215" spans="1:8">
      <c r="A215" s="8">
        <v>36733</v>
      </c>
      <c r="B215" s="7">
        <v>13.488969212537601</v>
      </c>
      <c r="D215" s="8">
        <v>36733</v>
      </c>
      <c r="E215" s="7">
        <v>18.278289400147202</v>
      </c>
      <c r="G215" s="8">
        <v>72893</v>
      </c>
      <c r="H215" s="7">
        <v>29.770015536865699</v>
      </c>
    </row>
    <row r="216" spans="1:8">
      <c r="A216" s="8">
        <v>36734</v>
      </c>
      <c r="B216" s="7">
        <v>13.0660271692267</v>
      </c>
      <c r="D216" s="8">
        <v>36734</v>
      </c>
      <c r="E216" s="7">
        <v>18.795183849719301</v>
      </c>
      <c r="G216" s="8">
        <v>72894</v>
      </c>
      <c r="H216" s="7">
        <v>28.824370380245401</v>
      </c>
    </row>
    <row r="217" spans="1:8">
      <c r="A217" s="8">
        <v>36735</v>
      </c>
      <c r="B217" s="7">
        <v>13.886194094636901</v>
      </c>
      <c r="D217" s="8">
        <v>36735</v>
      </c>
      <c r="E217" s="7">
        <v>18.838943312970599</v>
      </c>
      <c r="G217" s="8">
        <v>72895</v>
      </c>
      <c r="H217" s="7">
        <v>28.372253561926399</v>
      </c>
    </row>
    <row r="218" spans="1:8">
      <c r="A218" s="8">
        <v>36736</v>
      </c>
      <c r="B218" s="7">
        <v>13.5687347470697</v>
      </c>
      <c r="D218" s="8">
        <v>36736</v>
      </c>
      <c r="E218" s="7">
        <v>18.254667170953201</v>
      </c>
      <c r="G218" s="8">
        <v>72896</v>
      </c>
      <c r="H218" s="7">
        <v>29.247765938216101</v>
      </c>
    </row>
    <row r="219" spans="1:8">
      <c r="A219" s="8">
        <v>36737</v>
      </c>
      <c r="B219" s="7">
        <v>13.417294555013701</v>
      </c>
      <c r="D219" s="8">
        <v>36737</v>
      </c>
      <c r="E219" s="7">
        <v>17.736678069184102</v>
      </c>
      <c r="G219" s="8">
        <v>72897</v>
      </c>
      <c r="H219" s="7">
        <v>29.2116555069634</v>
      </c>
    </row>
    <row r="220" spans="1:8">
      <c r="A220" s="8">
        <v>36738</v>
      </c>
      <c r="B220" s="7">
        <v>12.664657032746099</v>
      </c>
      <c r="D220" s="8">
        <v>36738</v>
      </c>
      <c r="E220" s="7">
        <v>17.7670703506727</v>
      </c>
      <c r="G220" s="8">
        <v>72898</v>
      </c>
      <c r="H220" s="7">
        <v>28.912357505829299</v>
      </c>
    </row>
    <row r="221" spans="1:8">
      <c r="A221" s="8">
        <v>36739</v>
      </c>
      <c r="B221" s="7">
        <v>12.731201878471399</v>
      </c>
      <c r="D221" s="8">
        <v>36739</v>
      </c>
      <c r="E221" s="7">
        <v>18.113747395652499</v>
      </c>
      <c r="G221" s="8">
        <v>72899</v>
      </c>
      <c r="H221" s="7">
        <v>28.621231925251099</v>
      </c>
    </row>
    <row r="222" spans="1:8">
      <c r="A222" s="8">
        <v>36740</v>
      </c>
      <c r="B222" s="7">
        <v>12.3856440175907</v>
      </c>
      <c r="D222" s="8">
        <v>36740</v>
      </c>
      <c r="E222" s="7">
        <v>17.274795072752301</v>
      </c>
      <c r="G222" s="8">
        <v>72900</v>
      </c>
      <c r="H222" s="7">
        <v>28.758909539017701</v>
      </c>
    </row>
    <row r="223" spans="1:8">
      <c r="A223" s="8">
        <v>36741</v>
      </c>
      <c r="B223" s="7">
        <v>12.5798199684635</v>
      </c>
      <c r="D223" s="8">
        <v>36741</v>
      </c>
      <c r="E223" s="7">
        <v>17.5076220530622</v>
      </c>
      <c r="G223" s="8">
        <v>72901</v>
      </c>
      <c r="H223" s="7">
        <v>28.1060598816203</v>
      </c>
    </row>
    <row r="224" spans="1:8">
      <c r="A224" s="8">
        <v>36742</v>
      </c>
      <c r="B224" s="7">
        <v>12.736966893135801</v>
      </c>
      <c r="D224" s="8">
        <v>36742</v>
      </c>
      <c r="E224" s="7">
        <v>17.4685297272665</v>
      </c>
      <c r="G224" s="8">
        <v>72902</v>
      </c>
      <c r="H224" s="7">
        <v>27.587125574199501</v>
      </c>
    </row>
    <row r="225" spans="1:8">
      <c r="A225" s="8">
        <v>36743</v>
      </c>
      <c r="B225" s="7">
        <v>12.4028641666205</v>
      </c>
      <c r="D225" s="8">
        <v>36743</v>
      </c>
      <c r="E225" s="7">
        <v>17.723823211073501</v>
      </c>
      <c r="G225" s="8">
        <v>72903</v>
      </c>
      <c r="H225" s="7">
        <v>26.772683496247499</v>
      </c>
    </row>
    <row r="226" spans="1:8">
      <c r="A226" s="8">
        <v>36744</v>
      </c>
      <c r="B226" s="7">
        <v>12.2965899001819</v>
      </c>
      <c r="D226" s="8">
        <v>36744</v>
      </c>
      <c r="E226" s="7">
        <v>16.817094144478499</v>
      </c>
      <c r="G226" s="8">
        <v>72904</v>
      </c>
      <c r="H226" s="7">
        <v>27.769476502940499</v>
      </c>
    </row>
    <row r="227" spans="1:8">
      <c r="A227" s="8">
        <v>36745</v>
      </c>
      <c r="B227" s="7">
        <v>12.082511892904799</v>
      </c>
      <c r="D227" s="8">
        <v>36745</v>
      </c>
      <c r="E227" s="7">
        <v>16.559273771274</v>
      </c>
      <c r="G227" s="8">
        <v>72905</v>
      </c>
      <c r="H227" s="7">
        <v>26.7866178129776</v>
      </c>
    </row>
    <row r="228" spans="1:8">
      <c r="A228" s="8">
        <v>36746</v>
      </c>
      <c r="B228" s="7">
        <v>12.003625883276699</v>
      </c>
      <c r="D228" s="8">
        <v>36746</v>
      </c>
      <c r="E228" s="7">
        <v>16.920524224926002</v>
      </c>
      <c r="G228" s="8">
        <v>72906</v>
      </c>
      <c r="H228" s="7">
        <v>26.6641185987359</v>
      </c>
    </row>
    <row r="229" spans="1:8">
      <c r="A229" s="8">
        <v>36747</v>
      </c>
      <c r="B229" s="7">
        <v>11.962171527461001</v>
      </c>
      <c r="D229" s="8">
        <v>36747</v>
      </c>
      <c r="E229" s="7">
        <v>16.210736909160602</v>
      </c>
      <c r="G229" s="8">
        <v>72907</v>
      </c>
      <c r="H229" s="7">
        <v>26.4029688359518</v>
      </c>
    </row>
    <row r="230" spans="1:8">
      <c r="A230" s="8">
        <v>36748</v>
      </c>
      <c r="B230" s="7">
        <v>11.554013002384201</v>
      </c>
      <c r="D230" s="8">
        <v>36748</v>
      </c>
      <c r="E230" s="7">
        <v>16.910554547186202</v>
      </c>
      <c r="G230" s="8">
        <v>72908</v>
      </c>
      <c r="H230" s="7">
        <v>26.937897073370401</v>
      </c>
    </row>
    <row r="231" spans="1:8">
      <c r="A231" s="8">
        <v>36749</v>
      </c>
      <c r="B231" s="7">
        <v>10.929142876474501</v>
      </c>
      <c r="D231" s="8">
        <v>36749</v>
      </c>
      <c r="E231" s="7">
        <v>15.996895542011099</v>
      </c>
      <c r="G231" s="8">
        <v>72909</v>
      </c>
      <c r="H231" s="7">
        <v>25.783325353425901</v>
      </c>
    </row>
    <row r="232" spans="1:8">
      <c r="A232" s="8">
        <v>36750</v>
      </c>
      <c r="B232" s="7">
        <v>11.140166902709501</v>
      </c>
      <c r="D232" s="8">
        <v>36750</v>
      </c>
      <c r="E232" s="7">
        <v>16.1732160765091</v>
      </c>
      <c r="G232" s="8">
        <v>72910</v>
      </c>
      <c r="H232" s="7">
        <v>26.509276261699799</v>
      </c>
    </row>
    <row r="233" spans="1:8">
      <c r="A233" s="8">
        <v>36751</v>
      </c>
      <c r="B233" s="7">
        <v>10.545604176798101</v>
      </c>
      <c r="D233" s="8">
        <v>36751</v>
      </c>
      <c r="E233" s="7">
        <v>16.198733293194699</v>
      </c>
      <c r="G233" s="8">
        <v>72911</v>
      </c>
      <c r="H233" s="7">
        <v>25.4741930086692</v>
      </c>
    </row>
    <row r="234" spans="1:8">
      <c r="A234" s="8">
        <v>36752</v>
      </c>
      <c r="B234" s="7">
        <v>11.1001909980984</v>
      </c>
      <c r="D234" s="8">
        <v>36752</v>
      </c>
      <c r="E234" s="7">
        <v>16.024193475129799</v>
      </c>
      <c r="G234" s="8">
        <v>72912</v>
      </c>
      <c r="H234" s="7">
        <v>26.0786697599234</v>
      </c>
    </row>
    <row r="235" spans="1:8">
      <c r="A235" s="8">
        <v>36753</v>
      </c>
      <c r="B235" s="7">
        <v>10.0805625462938</v>
      </c>
      <c r="D235" s="8">
        <v>36753</v>
      </c>
      <c r="E235" s="7">
        <v>15.4922590936117</v>
      </c>
      <c r="G235" s="8">
        <v>72913</v>
      </c>
      <c r="H235" s="7">
        <v>25.330338148959999</v>
      </c>
    </row>
    <row r="236" spans="1:8">
      <c r="A236" s="8">
        <v>36754</v>
      </c>
      <c r="B236" s="7">
        <v>10.1478707400376</v>
      </c>
      <c r="D236" s="8">
        <v>36754</v>
      </c>
      <c r="E236" s="7">
        <v>15.570064346014</v>
      </c>
      <c r="G236" s="8">
        <v>72914</v>
      </c>
      <c r="H236" s="7">
        <v>25.953536000726299</v>
      </c>
    </row>
    <row r="237" spans="1:8">
      <c r="A237" s="8">
        <v>36755</v>
      </c>
      <c r="B237" s="7">
        <v>10.193163248042</v>
      </c>
      <c r="D237" s="8">
        <v>36755</v>
      </c>
      <c r="E237" s="7">
        <v>15.5276536359936</v>
      </c>
      <c r="G237" s="8">
        <v>72915</v>
      </c>
      <c r="H237" s="7">
        <v>26.249186346120599</v>
      </c>
    </row>
    <row r="238" spans="1:8">
      <c r="A238" s="8">
        <v>36756</v>
      </c>
      <c r="B238" s="7">
        <v>9.8881420641395401</v>
      </c>
      <c r="D238" s="8">
        <v>36756</v>
      </c>
      <c r="E238" s="7">
        <v>15.3138818629116</v>
      </c>
      <c r="G238" s="8">
        <v>72916</v>
      </c>
      <c r="H238" s="7">
        <v>24.583590867977101</v>
      </c>
    </row>
    <row r="239" spans="1:8">
      <c r="A239" s="8">
        <v>36757</v>
      </c>
      <c r="B239" s="7">
        <v>10.0157993514116</v>
      </c>
      <c r="D239" s="8">
        <v>36757</v>
      </c>
      <c r="E239" s="7">
        <v>14.424716375259599</v>
      </c>
      <c r="G239" s="8">
        <v>72917</v>
      </c>
      <c r="H239" s="7">
        <v>24.6761510515141</v>
      </c>
    </row>
    <row r="240" spans="1:8">
      <c r="A240" s="8">
        <v>36758</v>
      </c>
      <c r="B240" s="7">
        <v>9.5360997010331605</v>
      </c>
      <c r="D240" s="8">
        <v>36758</v>
      </c>
      <c r="E240" s="7">
        <v>14.5523826660366</v>
      </c>
      <c r="G240" s="8">
        <v>72918</v>
      </c>
      <c r="H240" s="7">
        <v>24.4974136250238</v>
      </c>
    </row>
    <row r="241" spans="1:8">
      <c r="A241" s="8">
        <v>36759</v>
      </c>
      <c r="B241" s="7">
        <v>9.0248061154442603</v>
      </c>
      <c r="D241" s="8">
        <v>36759</v>
      </c>
      <c r="E241" s="7">
        <v>14.582205264797601</v>
      </c>
      <c r="G241" s="8">
        <v>72919</v>
      </c>
      <c r="H241" s="7">
        <v>24.501364210347599</v>
      </c>
    </row>
    <row r="242" spans="1:8">
      <c r="A242" s="8">
        <v>36760</v>
      </c>
      <c r="B242" s="7">
        <v>9.2965480948754902</v>
      </c>
      <c r="D242" s="8">
        <v>36760</v>
      </c>
      <c r="E242" s="7">
        <v>13.7815042139312</v>
      </c>
      <c r="G242" s="8">
        <v>72920</v>
      </c>
      <c r="H242" s="7">
        <v>24.405231301336599</v>
      </c>
    </row>
    <row r="243" spans="1:8">
      <c r="A243" s="8">
        <v>36761</v>
      </c>
      <c r="B243" s="7">
        <v>8.5227184766348802</v>
      </c>
      <c r="D243" s="8">
        <v>36761</v>
      </c>
      <c r="E243" s="7">
        <v>14.1209750754275</v>
      </c>
      <c r="G243" s="8">
        <v>72921</v>
      </c>
      <c r="H243" s="7">
        <v>23.602572152985399</v>
      </c>
    </row>
    <row r="244" spans="1:8">
      <c r="A244" s="8">
        <v>36762</v>
      </c>
      <c r="B244" s="7">
        <v>8.8167434860177494</v>
      </c>
      <c r="D244" s="8">
        <v>36762</v>
      </c>
      <c r="E244" s="7">
        <v>13.634185529235699</v>
      </c>
      <c r="G244" s="8">
        <v>72922</v>
      </c>
      <c r="H244" s="7">
        <v>23.973056847318801</v>
      </c>
    </row>
    <row r="245" spans="1:8">
      <c r="A245" s="8">
        <v>36763</v>
      </c>
      <c r="B245" s="7">
        <v>8.5747336567004204</v>
      </c>
      <c r="D245" s="8">
        <v>36763</v>
      </c>
      <c r="E245" s="7">
        <v>13.524009690038</v>
      </c>
      <c r="G245" s="8">
        <v>72923</v>
      </c>
      <c r="H245" s="7">
        <v>24.292612525356599</v>
      </c>
    </row>
    <row r="246" spans="1:8">
      <c r="A246" s="8">
        <v>36764</v>
      </c>
      <c r="B246" s="7">
        <v>7.9498281483634496</v>
      </c>
      <c r="D246" s="8">
        <v>36764</v>
      </c>
      <c r="E246" s="7">
        <v>12.981069978749501</v>
      </c>
      <c r="G246" s="8">
        <v>72924</v>
      </c>
      <c r="H246" s="7">
        <v>23.8065697783979</v>
      </c>
    </row>
    <row r="247" spans="1:8">
      <c r="A247" s="8">
        <v>36765</v>
      </c>
      <c r="B247" s="7">
        <v>7.6802329429971596</v>
      </c>
      <c r="D247" s="8">
        <v>36765</v>
      </c>
      <c r="E247" s="7">
        <v>12.5828273873553</v>
      </c>
      <c r="G247" s="8">
        <v>72925</v>
      </c>
      <c r="H247" s="7">
        <v>23.2122641590177</v>
      </c>
    </row>
    <row r="248" spans="1:8">
      <c r="A248" s="8">
        <v>36766</v>
      </c>
      <c r="B248" s="7">
        <v>7.4396186456070401</v>
      </c>
      <c r="D248" s="8">
        <v>36766</v>
      </c>
      <c r="E248" s="7">
        <v>12.5713989890546</v>
      </c>
      <c r="G248" s="8">
        <v>72926</v>
      </c>
      <c r="H248" s="7">
        <v>23.596451599223101</v>
      </c>
    </row>
    <row r="249" spans="1:8">
      <c r="A249" s="8">
        <v>36767</v>
      </c>
      <c r="B249" s="7">
        <v>7.1959792139092498</v>
      </c>
      <c r="D249" s="8">
        <v>36767</v>
      </c>
      <c r="E249" s="7">
        <v>12.9635014811674</v>
      </c>
      <c r="G249" s="8">
        <v>72927</v>
      </c>
      <c r="H249" s="7">
        <v>23.403777702732199</v>
      </c>
    </row>
    <row r="250" spans="1:8">
      <c r="A250" s="8">
        <v>36768</v>
      </c>
      <c r="B250" s="7">
        <v>7.0201375123196401</v>
      </c>
      <c r="D250" s="8">
        <v>36768</v>
      </c>
      <c r="E250" s="7">
        <v>12.287908307323001</v>
      </c>
      <c r="G250" s="8">
        <v>72928</v>
      </c>
      <c r="H250" s="7">
        <v>22.080510480889298</v>
      </c>
    </row>
    <row r="251" spans="1:8">
      <c r="A251" s="8">
        <v>36769</v>
      </c>
      <c r="B251" s="7">
        <v>7.5413468688554497</v>
      </c>
      <c r="D251" s="8">
        <v>36769</v>
      </c>
      <c r="E251" s="7">
        <v>11.855855520276201</v>
      </c>
      <c r="G251" s="8">
        <v>72929</v>
      </c>
      <c r="H251" s="7">
        <v>22.465627190134601</v>
      </c>
    </row>
    <row r="252" spans="1:8">
      <c r="A252" s="8">
        <v>36770</v>
      </c>
      <c r="B252" s="7">
        <v>6.3693424694152796</v>
      </c>
      <c r="D252" s="8">
        <v>36770</v>
      </c>
      <c r="E252" s="7">
        <v>12.116404607550599</v>
      </c>
      <c r="G252" s="8">
        <v>72930</v>
      </c>
      <c r="H252" s="7">
        <v>23.227825281653601</v>
      </c>
    </row>
    <row r="253" spans="1:8">
      <c r="A253" s="8">
        <v>36771</v>
      </c>
      <c r="B253" s="7">
        <v>7.0761119846894598</v>
      </c>
      <c r="D253" s="8">
        <v>36771</v>
      </c>
      <c r="E253" s="7">
        <v>11.8907697397012</v>
      </c>
      <c r="G253" s="8">
        <v>72931</v>
      </c>
      <c r="H253" s="7">
        <v>22.259045355665201</v>
      </c>
    </row>
    <row r="254" spans="1:8">
      <c r="A254" s="8">
        <v>36772</v>
      </c>
      <c r="B254" s="7">
        <v>5.9076403512721196</v>
      </c>
      <c r="D254" s="8">
        <v>36772</v>
      </c>
      <c r="E254" s="7">
        <v>10.9032476900116</v>
      </c>
      <c r="G254" s="8">
        <v>72932</v>
      </c>
      <c r="H254" s="7">
        <v>22.037226648225602</v>
      </c>
    </row>
    <row r="255" spans="1:8">
      <c r="A255" s="8">
        <v>36773</v>
      </c>
      <c r="B255" s="7">
        <v>6.6146662122260604</v>
      </c>
      <c r="D255" s="8">
        <v>36773</v>
      </c>
      <c r="E255" s="7">
        <v>11.5235417416279</v>
      </c>
      <c r="G255" s="8">
        <v>72933</v>
      </c>
      <c r="H255" s="7">
        <v>22.172760289747998</v>
      </c>
    </row>
    <row r="256" spans="1:8">
      <c r="A256" s="8">
        <v>36774</v>
      </c>
      <c r="B256" s="7">
        <v>5.7010864018105698</v>
      </c>
      <c r="D256" s="8">
        <v>36774</v>
      </c>
      <c r="E256" s="7">
        <v>11.2016609091894</v>
      </c>
      <c r="G256" s="8">
        <v>72934</v>
      </c>
      <c r="H256" s="7">
        <v>20.8973940620184</v>
      </c>
    </row>
    <row r="257" spans="1:8">
      <c r="A257" s="8">
        <v>36775</v>
      </c>
      <c r="B257" s="7">
        <v>5.6868978092745603</v>
      </c>
      <c r="D257" s="8">
        <v>36775</v>
      </c>
      <c r="E257" s="7">
        <v>10.4859899686048</v>
      </c>
      <c r="G257" s="8">
        <v>72935</v>
      </c>
      <c r="H257" s="7">
        <v>21.549535581672899</v>
      </c>
    </row>
    <row r="258" spans="1:8">
      <c r="A258" s="8">
        <v>36776</v>
      </c>
      <c r="B258" s="7">
        <v>5.7809683864682704</v>
      </c>
      <c r="D258" s="8">
        <v>36776</v>
      </c>
      <c r="E258" s="7">
        <v>10.5876735916281</v>
      </c>
      <c r="G258" s="8">
        <v>72936</v>
      </c>
      <c r="H258" s="7">
        <v>20.5083549986484</v>
      </c>
    </row>
    <row r="259" spans="1:8">
      <c r="A259" s="8">
        <v>36777</v>
      </c>
      <c r="B259" s="7">
        <v>5.5703810274108099</v>
      </c>
      <c r="D259" s="8">
        <v>36777</v>
      </c>
      <c r="E259" s="7">
        <v>9.9702699872969802</v>
      </c>
      <c r="G259" s="8">
        <v>72937</v>
      </c>
      <c r="H259" s="7">
        <v>20.815377185620001</v>
      </c>
    </row>
    <row r="260" spans="1:8">
      <c r="A260" s="8">
        <v>36778</v>
      </c>
      <c r="B260" s="7">
        <v>4.61694862831542</v>
      </c>
      <c r="D260" s="8">
        <v>36778</v>
      </c>
      <c r="E260" s="7">
        <v>10.357890116581</v>
      </c>
      <c r="G260" s="8">
        <v>72938</v>
      </c>
      <c r="H260" s="7">
        <v>20.697546404048101</v>
      </c>
    </row>
    <row r="261" spans="1:8">
      <c r="A261" s="8">
        <v>36779</v>
      </c>
      <c r="B261" s="7">
        <v>4.8413074856973299</v>
      </c>
      <c r="D261" s="8">
        <v>36779</v>
      </c>
      <c r="E261" s="7">
        <v>9.4625483631637799</v>
      </c>
      <c r="G261" s="8">
        <v>72939</v>
      </c>
      <c r="H261" s="7">
        <v>19.978370322703601</v>
      </c>
    </row>
    <row r="262" spans="1:8">
      <c r="A262" s="8">
        <v>36780</v>
      </c>
      <c r="B262" s="7">
        <v>4.8732299230402001</v>
      </c>
      <c r="D262" s="8">
        <v>36780</v>
      </c>
      <c r="E262" s="7">
        <v>9.1008789565109591</v>
      </c>
      <c r="G262" s="8">
        <v>72940</v>
      </c>
      <c r="H262" s="7">
        <v>19.429766364192901</v>
      </c>
    </row>
    <row r="263" spans="1:8">
      <c r="A263" s="8">
        <v>36781</v>
      </c>
      <c r="B263" s="7">
        <v>4.65795203159555</v>
      </c>
      <c r="D263" s="8">
        <v>36781</v>
      </c>
      <c r="E263" s="7">
        <v>9.4274115099549807</v>
      </c>
      <c r="G263" s="8">
        <v>72941</v>
      </c>
      <c r="H263" s="7">
        <v>20.5529096677542</v>
      </c>
    </row>
    <row r="264" spans="1:8">
      <c r="A264" s="8">
        <v>36782</v>
      </c>
      <c r="B264" s="7">
        <v>3.5393349510663099</v>
      </c>
      <c r="D264" s="8">
        <v>36782</v>
      </c>
      <c r="E264" s="7">
        <v>8.9085340495562804</v>
      </c>
      <c r="G264" s="8">
        <v>72942</v>
      </c>
      <c r="H264" s="7">
        <v>19.329203500917899</v>
      </c>
    </row>
    <row r="265" spans="1:8">
      <c r="A265" s="8">
        <v>36783</v>
      </c>
      <c r="B265" s="7">
        <v>3.3584369204078599</v>
      </c>
      <c r="D265" s="8">
        <v>36783</v>
      </c>
      <c r="E265" s="7">
        <v>8.8329822334850796</v>
      </c>
      <c r="G265" s="8">
        <v>72943</v>
      </c>
      <c r="H265" s="7">
        <v>19.243105727115299</v>
      </c>
    </row>
    <row r="266" spans="1:8">
      <c r="A266" s="8">
        <v>36784</v>
      </c>
      <c r="B266" s="7">
        <v>3.67328494821678</v>
      </c>
      <c r="D266" s="8">
        <v>36784</v>
      </c>
      <c r="E266" s="7">
        <v>8.8933094541386399</v>
      </c>
      <c r="G266" s="8">
        <v>72944</v>
      </c>
      <c r="H266" s="7">
        <v>19.196410620919099</v>
      </c>
    </row>
    <row r="267" spans="1:8">
      <c r="A267" s="8">
        <v>36785</v>
      </c>
      <c r="B267" s="7">
        <v>2.7225306180094599</v>
      </c>
      <c r="D267" s="8">
        <v>36785</v>
      </c>
      <c r="E267" s="7">
        <v>7.9860895837052404</v>
      </c>
      <c r="G267" s="8">
        <v>72945</v>
      </c>
      <c r="H267" s="7">
        <v>19.009302818191902</v>
      </c>
    </row>
    <row r="268" spans="1:8">
      <c r="A268" s="8">
        <v>36786</v>
      </c>
      <c r="B268" s="7">
        <v>2.4898834658451001</v>
      </c>
      <c r="D268" s="8">
        <v>36786</v>
      </c>
      <c r="E268" s="7">
        <v>7.4950380416936504</v>
      </c>
      <c r="G268" s="8">
        <v>72946</v>
      </c>
      <c r="H268" s="7">
        <v>18.296624961324099</v>
      </c>
    </row>
    <row r="269" spans="1:8">
      <c r="A269" s="8">
        <v>36787</v>
      </c>
      <c r="B269" s="7">
        <v>2.6525439088993399</v>
      </c>
      <c r="D269" s="8">
        <v>36787</v>
      </c>
      <c r="E269" s="7">
        <v>7.9548335362916598</v>
      </c>
      <c r="G269" s="8">
        <v>72947</v>
      </c>
      <c r="H269" s="7">
        <v>17.5093971183462</v>
      </c>
    </row>
    <row r="270" spans="1:8">
      <c r="A270" s="8">
        <v>36788</v>
      </c>
      <c r="B270" s="7">
        <v>2.7574909484545098</v>
      </c>
      <c r="D270" s="8">
        <v>36788</v>
      </c>
      <c r="E270" s="7">
        <v>7.2729811065051297</v>
      </c>
      <c r="G270" s="8">
        <v>72948</v>
      </c>
      <c r="H270" s="7">
        <v>18.2963656101272</v>
      </c>
    </row>
    <row r="271" spans="1:8">
      <c r="A271" s="8">
        <v>36789</v>
      </c>
      <c r="B271" s="7">
        <v>2.6482520467820501</v>
      </c>
      <c r="D271" s="8">
        <v>36789</v>
      </c>
      <c r="E271" s="7">
        <v>7.2363099921294598</v>
      </c>
      <c r="G271" s="8">
        <v>72949</v>
      </c>
      <c r="H271" s="7">
        <v>18.501063023321901</v>
      </c>
    </row>
    <row r="272" spans="1:8">
      <c r="A272" s="8">
        <v>36790</v>
      </c>
      <c r="B272" s="7">
        <v>1.39872740183772</v>
      </c>
      <c r="D272" s="8">
        <v>36790</v>
      </c>
      <c r="E272" s="7">
        <v>6.5776714954389099</v>
      </c>
      <c r="G272" s="8">
        <v>72950</v>
      </c>
      <c r="H272" s="7">
        <v>17.135546678522601</v>
      </c>
    </row>
    <row r="273" spans="1:8">
      <c r="A273" s="8">
        <v>36791</v>
      </c>
      <c r="B273" s="7">
        <v>1.6796532681754199</v>
      </c>
      <c r="D273" s="8">
        <v>36791</v>
      </c>
      <c r="E273" s="7">
        <v>6.2139647463623504</v>
      </c>
      <c r="G273" s="8">
        <v>72951</v>
      </c>
      <c r="H273" s="7">
        <v>17.414621574790299</v>
      </c>
    </row>
    <row r="274" spans="1:8">
      <c r="A274" s="8">
        <v>36792</v>
      </c>
      <c r="B274" s="7">
        <v>1.74076806418292</v>
      </c>
      <c r="D274" s="8">
        <v>36792</v>
      </c>
      <c r="E274" s="7">
        <v>6.0330826542970604</v>
      </c>
      <c r="G274" s="8">
        <v>72952</v>
      </c>
      <c r="H274" s="7">
        <v>17.658778060913001</v>
      </c>
    </row>
    <row r="275" spans="1:8">
      <c r="A275" s="8">
        <v>36793</v>
      </c>
      <c r="B275" s="7">
        <v>1.5306724047938201</v>
      </c>
      <c r="D275" s="8">
        <v>36793</v>
      </c>
      <c r="E275" s="7">
        <v>6.4484093704947201</v>
      </c>
      <c r="G275" s="8">
        <v>72953</v>
      </c>
      <c r="H275" s="7">
        <v>16.587418047835499</v>
      </c>
    </row>
    <row r="276" spans="1:8">
      <c r="A276" s="8">
        <v>36794</v>
      </c>
      <c r="B276" s="7">
        <v>1.2088132614048199</v>
      </c>
      <c r="D276" s="8">
        <v>36794</v>
      </c>
      <c r="E276" s="7">
        <v>5.6644194417605203</v>
      </c>
      <c r="G276" s="8">
        <v>72954</v>
      </c>
      <c r="H276" s="7">
        <v>16.623098435885399</v>
      </c>
    </row>
    <row r="277" spans="1:8">
      <c r="A277" s="8">
        <v>36795</v>
      </c>
      <c r="B277" s="7">
        <v>0.98415720072726398</v>
      </c>
      <c r="D277" s="8">
        <v>36795</v>
      </c>
      <c r="E277" s="7">
        <v>5.4891688060944004</v>
      </c>
      <c r="G277" s="8">
        <v>72955</v>
      </c>
      <c r="H277" s="7">
        <v>16.035319304048699</v>
      </c>
    </row>
    <row r="278" spans="1:8">
      <c r="A278" s="8">
        <v>36796</v>
      </c>
      <c r="B278" s="7">
        <v>0.59325697269251099</v>
      </c>
      <c r="D278" s="8">
        <v>36796</v>
      </c>
      <c r="E278" s="7">
        <v>5.4978236822656701</v>
      </c>
      <c r="G278" s="8">
        <v>72956</v>
      </c>
      <c r="H278" s="7">
        <v>15.065420456040099</v>
      </c>
    </row>
    <row r="279" spans="1:8">
      <c r="A279" s="8">
        <v>36797</v>
      </c>
      <c r="B279" s="7">
        <v>-0.29360015076346602</v>
      </c>
      <c r="D279" s="8">
        <v>36797</v>
      </c>
      <c r="E279" s="7">
        <v>5.4062809930771101</v>
      </c>
      <c r="G279" s="8">
        <v>72957</v>
      </c>
      <c r="H279" s="7">
        <v>14.8151432244644</v>
      </c>
    </row>
    <row r="280" spans="1:8">
      <c r="A280" s="8">
        <v>36798</v>
      </c>
      <c r="B280" s="7">
        <v>-0.16010972542295701</v>
      </c>
      <c r="D280" s="8">
        <v>36798</v>
      </c>
      <c r="E280" s="7">
        <v>5.0971342371105202</v>
      </c>
      <c r="G280" s="8">
        <v>72958</v>
      </c>
      <c r="H280" s="7">
        <v>14.5466526347689</v>
      </c>
    </row>
    <row r="281" spans="1:8">
      <c r="A281" s="8">
        <v>36799</v>
      </c>
      <c r="B281" s="7">
        <v>-0.75814439135017397</v>
      </c>
      <c r="D281" s="8">
        <v>36799</v>
      </c>
      <c r="E281" s="7">
        <v>4.4471994022725303</v>
      </c>
      <c r="G281" s="8">
        <v>72959</v>
      </c>
      <c r="H281" s="7">
        <v>14.9644857610455</v>
      </c>
    </row>
    <row r="282" spans="1:8">
      <c r="A282" s="8">
        <v>36800</v>
      </c>
      <c r="B282" s="7">
        <v>-0.35343414212283503</v>
      </c>
      <c r="D282" s="8">
        <v>36800</v>
      </c>
      <c r="E282" s="7">
        <v>4.00531683248383</v>
      </c>
      <c r="G282" s="8">
        <v>72960</v>
      </c>
      <c r="H282" s="7">
        <v>15.693144427931401</v>
      </c>
    </row>
    <row r="283" spans="1:8">
      <c r="A283" s="8">
        <v>36801</v>
      </c>
      <c r="B283" s="7">
        <v>-0.51375327215011202</v>
      </c>
      <c r="D283" s="8">
        <v>36801</v>
      </c>
      <c r="E283" s="7">
        <v>4.2047376263295302</v>
      </c>
      <c r="G283" s="8">
        <v>72961</v>
      </c>
      <c r="H283" s="7">
        <v>14.8258638277121</v>
      </c>
    </row>
    <row r="284" spans="1:8">
      <c r="A284" s="8">
        <v>36802</v>
      </c>
      <c r="B284" s="7">
        <v>-1.52907095778741</v>
      </c>
      <c r="D284" s="8">
        <v>36802</v>
      </c>
      <c r="E284" s="7">
        <v>3.3050499178759201</v>
      </c>
      <c r="G284" s="8">
        <v>72962</v>
      </c>
      <c r="H284" s="7">
        <v>15.160783309517299</v>
      </c>
    </row>
    <row r="285" spans="1:8">
      <c r="A285" s="8">
        <v>36803</v>
      </c>
      <c r="B285" s="7">
        <v>-1.07110600570991</v>
      </c>
      <c r="D285" s="8">
        <v>36803</v>
      </c>
      <c r="E285" s="7">
        <v>3.32804457959449</v>
      </c>
      <c r="G285" s="8">
        <v>72963</v>
      </c>
      <c r="H285" s="7">
        <v>13.170909186031301</v>
      </c>
    </row>
    <row r="286" spans="1:8">
      <c r="A286" s="8">
        <v>36804</v>
      </c>
      <c r="B286" s="7">
        <v>-1.82268910798372</v>
      </c>
      <c r="D286" s="8">
        <v>36804</v>
      </c>
      <c r="E286" s="7">
        <v>3.4280485921383002</v>
      </c>
      <c r="G286" s="8">
        <v>72964</v>
      </c>
      <c r="H286" s="7">
        <v>13.403325820706099</v>
      </c>
    </row>
    <row r="287" spans="1:8">
      <c r="A287" s="8">
        <v>36805</v>
      </c>
      <c r="B287" s="7">
        <v>-2.0830361849785399</v>
      </c>
      <c r="D287" s="8">
        <v>36805</v>
      </c>
      <c r="E287" s="7">
        <v>3.1264689343995098</v>
      </c>
      <c r="G287" s="8">
        <v>72965</v>
      </c>
      <c r="H287" s="7">
        <v>14.433923345545701</v>
      </c>
    </row>
    <row r="288" spans="1:8">
      <c r="A288" s="8">
        <v>36806</v>
      </c>
      <c r="B288" s="7">
        <v>-2.4484757516640401</v>
      </c>
      <c r="D288" s="8">
        <v>36806</v>
      </c>
      <c r="E288" s="7">
        <v>2.60536052905469</v>
      </c>
      <c r="G288" s="8">
        <v>72966</v>
      </c>
      <c r="H288" s="7">
        <v>12.300800082546701</v>
      </c>
    </row>
    <row r="289" spans="1:8">
      <c r="A289" s="8">
        <v>36807</v>
      </c>
      <c r="B289" s="7">
        <v>-2.1055625896549501</v>
      </c>
      <c r="D289" s="8">
        <v>36807</v>
      </c>
      <c r="E289" s="7">
        <v>3.0155055187316302</v>
      </c>
      <c r="G289" s="8">
        <v>72967</v>
      </c>
      <c r="H289" s="7">
        <v>12.3622096843613</v>
      </c>
    </row>
    <row r="290" spans="1:8">
      <c r="A290" s="8">
        <v>36808</v>
      </c>
      <c r="B290" s="7">
        <v>-2.4845792359955099</v>
      </c>
      <c r="D290" s="8">
        <v>36808</v>
      </c>
      <c r="E290" s="7">
        <v>1.8971541530714799</v>
      </c>
      <c r="G290" s="8">
        <v>72968</v>
      </c>
      <c r="H290" s="7">
        <v>13.2844632028983</v>
      </c>
    </row>
    <row r="291" spans="1:8">
      <c r="A291" s="8">
        <v>36809</v>
      </c>
      <c r="B291" s="7">
        <v>-3.02988896616522</v>
      </c>
      <c r="D291" s="8">
        <v>36809</v>
      </c>
      <c r="E291" s="7">
        <v>2.2581152900734902</v>
      </c>
      <c r="G291" s="8">
        <v>72969</v>
      </c>
      <c r="H291" s="7">
        <v>13.189881768258701</v>
      </c>
    </row>
    <row r="292" spans="1:8">
      <c r="A292" s="8">
        <v>36810</v>
      </c>
      <c r="B292" s="7">
        <v>-3.01877230570134</v>
      </c>
      <c r="D292" s="8">
        <v>36810</v>
      </c>
      <c r="E292" s="7">
        <v>1.42820585657745</v>
      </c>
      <c r="G292" s="8">
        <v>72970</v>
      </c>
      <c r="H292" s="7">
        <v>12.4833097092357</v>
      </c>
    </row>
    <row r="293" spans="1:8">
      <c r="A293" s="8">
        <v>36811</v>
      </c>
      <c r="B293" s="7">
        <v>-3.03362453917619</v>
      </c>
      <c r="D293" s="8">
        <v>36811</v>
      </c>
      <c r="E293" s="7">
        <v>1.45669158934649</v>
      </c>
      <c r="G293" s="8">
        <v>72971</v>
      </c>
      <c r="H293" s="7">
        <v>12.057878514660199</v>
      </c>
    </row>
    <row r="294" spans="1:8">
      <c r="A294" s="8">
        <v>36812</v>
      </c>
      <c r="B294" s="7">
        <v>-4.0522038529909103</v>
      </c>
      <c r="D294" s="8">
        <v>36812</v>
      </c>
      <c r="E294" s="7">
        <v>1.60592149164019</v>
      </c>
      <c r="G294" s="8">
        <v>72972</v>
      </c>
      <c r="H294" s="7">
        <v>12.6593934800922</v>
      </c>
    </row>
    <row r="295" spans="1:8">
      <c r="A295" s="8">
        <v>36813</v>
      </c>
      <c r="B295" s="7">
        <v>-4.2288389965435202</v>
      </c>
      <c r="D295" s="8">
        <v>36813</v>
      </c>
      <c r="E295" s="7">
        <v>0.88647428094698</v>
      </c>
      <c r="G295" s="8">
        <v>72973</v>
      </c>
      <c r="H295" s="7">
        <v>12.008977510592</v>
      </c>
    </row>
    <row r="296" spans="1:8">
      <c r="A296" s="8">
        <v>36814</v>
      </c>
      <c r="B296" s="7">
        <v>-4.0782941347400303</v>
      </c>
      <c r="D296" s="8">
        <v>36814</v>
      </c>
      <c r="E296" s="7">
        <v>0.35701478841214002</v>
      </c>
      <c r="G296" s="8">
        <v>72974</v>
      </c>
      <c r="H296" s="7">
        <v>11.6829344748759</v>
      </c>
    </row>
    <row r="297" spans="1:8">
      <c r="A297" s="8">
        <v>36815</v>
      </c>
      <c r="B297" s="7">
        <v>-4.1550003201624301</v>
      </c>
      <c r="D297" s="8">
        <v>36815</v>
      </c>
      <c r="E297" s="7">
        <v>0.59331271567931898</v>
      </c>
      <c r="G297" s="8">
        <v>72975</v>
      </c>
      <c r="H297" s="7">
        <v>11.5258234679899</v>
      </c>
    </row>
    <row r="298" spans="1:8">
      <c r="A298" s="8">
        <v>36816</v>
      </c>
      <c r="B298" s="7">
        <v>-4.35316056892984</v>
      </c>
      <c r="D298" s="8">
        <v>36816</v>
      </c>
      <c r="E298" s="7">
        <v>6.7398648839303896E-2</v>
      </c>
      <c r="G298" s="8">
        <v>72976</v>
      </c>
      <c r="H298" s="7">
        <v>11.5411199718605</v>
      </c>
    </row>
    <row r="299" spans="1:8">
      <c r="A299" s="8">
        <v>36817</v>
      </c>
      <c r="B299" s="7">
        <v>-5.0497898661113698</v>
      </c>
      <c r="D299" s="8">
        <v>36817</v>
      </c>
      <c r="E299" s="7">
        <v>-0.315852833722439</v>
      </c>
      <c r="G299" s="8">
        <v>72977</v>
      </c>
      <c r="H299" s="7">
        <v>11.480333678862699</v>
      </c>
    </row>
    <row r="300" spans="1:8">
      <c r="A300" s="8">
        <v>36818</v>
      </c>
      <c r="B300" s="7">
        <v>-5.5721753093619997</v>
      </c>
      <c r="D300" s="8">
        <v>36818</v>
      </c>
      <c r="E300" s="7">
        <v>1.1985730859106701E-2</v>
      </c>
      <c r="G300" s="8">
        <v>72978</v>
      </c>
      <c r="H300" s="7">
        <v>11.2761646964815</v>
      </c>
    </row>
    <row r="301" spans="1:8">
      <c r="A301" s="8">
        <v>36819</v>
      </c>
      <c r="B301" s="7">
        <v>-5.84546439230503</v>
      </c>
      <c r="D301" s="8">
        <v>36819</v>
      </c>
      <c r="E301" s="7">
        <v>-0.43984043656019201</v>
      </c>
      <c r="G301" s="8">
        <v>72979</v>
      </c>
      <c r="H301" s="7">
        <v>10.9115203113947</v>
      </c>
    </row>
    <row r="302" spans="1:8">
      <c r="A302" s="8">
        <v>36820</v>
      </c>
      <c r="B302" s="7">
        <v>-5.8015980237328799</v>
      </c>
      <c r="D302" s="8">
        <v>36820</v>
      </c>
      <c r="E302" s="7">
        <v>-0.97934939299873902</v>
      </c>
      <c r="G302" s="8">
        <v>72980</v>
      </c>
      <c r="H302" s="7">
        <v>9.4048950891715908</v>
      </c>
    </row>
    <row r="303" spans="1:8">
      <c r="A303" s="8">
        <v>36821</v>
      </c>
      <c r="B303" s="7">
        <v>-5.5676544408685196</v>
      </c>
      <c r="D303" s="8">
        <v>36821</v>
      </c>
      <c r="E303" s="7">
        <v>-1.29534545231906</v>
      </c>
      <c r="G303" s="8">
        <v>72981</v>
      </c>
      <c r="H303" s="7">
        <v>8.7206911597080907</v>
      </c>
    </row>
    <row r="304" spans="1:8">
      <c r="A304" s="8">
        <v>36822</v>
      </c>
      <c r="B304" s="7">
        <v>-6.4145491921537099</v>
      </c>
      <c r="D304" s="8">
        <v>36822</v>
      </c>
      <c r="E304" s="7">
        <v>-1.4275745711851</v>
      </c>
      <c r="G304" s="8">
        <v>72982</v>
      </c>
      <c r="H304" s="7">
        <v>10.012830195441399</v>
      </c>
    </row>
    <row r="305" spans="1:8">
      <c r="A305" s="8">
        <v>36823</v>
      </c>
      <c r="B305" s="7">
        <v>-6.0687531195947404</v>
      </c>
      <c r="D305" s="8">
        <v>36823</v>
      </c>
      <c r="E305" s="7">
        <v>-1.72504743276342</v>
      </c>
      <c r="G305" s="8">
        <v>72983</v>
      </c>
      <c r="H305" s="7">
        <v>8.4992510266053394</v>
      </c>
    </row>
    <row r="306" spans="1:8">
      <c r="A306" s="8">
        <v>36824</v>
      </c>
      <c r="B306" s="7">
        <v>-6.4337069695527003</v>
      </c>
      <c r="D306" s="8">
        <v>36824</v>
      </c>
      <c r="E306" s="7">
        <v>-1.76460612973131</v>
      </c>
      <c r="G306" s="8">
        <v>72984</v>
      </c>
      <c r="H306" s="7">
        <v>7.9814672598068697</v>
      </c>
    </row>
    <row r="307" spans="1:8">
      <c r="A307" s="8">
        <v>36825</v>
      </c>
      <c r="B307" s="7">
        <v>-7.2887502313918997</v>
      </c>
      <c r="D307" s="8">
        <v>36825</v>
      </c>
      <c r="E307" s="7">
        <v>-1.36435163135736</v>
      </c>
      <c r="G307" s="8">
        <v>72985</v>
      </c>
      <c r="H307" s="7">
        <v>9.2277567482695808</v>
      </c>
    </row>
    <row r="308" spans="1:8">
      <c r="A308" s="8">
        <v>36826</v>
      </c>
      <c r="B308" s="7">
        <v>-6.7534542275263902</v>
      </c>
      <c r="D308" s="8">
        <v>36826</v>
      </c>
      <c r="E308" s="7">
        <v>-2.0070999528083302</v>
      </c>
      <c r="G308" s="8">
        <v>72986</v>
      </c>
      <c r="H308" s="7">
        <v>8.5418217252527295</v>
      </c>
    </row>
    <row r="309" spans="1:8">
      <c r="A309" s="8">
        <v>36827</v>
      </c>
      <c r="B309" s="7">
        <v>-6.8387672654102198</v>
      </c>
      <c r="D309" s="8">
        <v>36827</v>
      </c>
      <c r="E309" s="7">
        <v>-2.51364460074852</v>
      </c>
      <c r="G309" s="8">
        <v>72987</v>
      </c>
      <c r="H309" s="7">
        <v>7.9017496010385999</v>
      </c>
    </row>
    <row r="310" spans="1:8">
      <c r="A310" s="8">
        <v>36828</v>
      </c>
      <c r="B310" s="7">
        <v>-7.4888171272922799</v>
      </c>
      <c r="D310" s="8">
        <v>36828</v>
      </c>
      <c r="E310" s="7">
        <v>-2.5438540050951</v>
      </c>
      <c r="G310" s="8">
        <v>72988</v>
      </c>
      <c r="H310" s="7">
        <v>8.1753029541564608</v>
      </c>
    </row>
    <row r="311" spans="1:8">
      <c r="A311" s="8">
        <v>36829</v>
      </c>
      <c r="B311" s="7">
        <v>-7.3645535695918003</v>
      </c>
      <c r="D311" s="8">
        <v>36829</v>
      </c>
      <c r="E311" s="7">
        <v>-2.5294774415409602</v>
      </c>
      <c r="G311" s="8">
        <v>72989</v>
      </c>
      <c r="H311" s="7">
        <v>8.5104496189262004</v>
      </c>
    </row>
    <row r="312" spans="1:8">
      <c r="A312" s="8">
        <v>36830</v>
      </c>
      <c r="B312" s="7">
        <v>-8.28221709399409</v>
      </c>
      <c r="D312" s="8">
        <v>36830</v>
      </c>
      <c r="E312" s="7">
        <v>-2.8658750683845602</v>
      </c>
      <c r="G312" s="8">
        <v>72990</v>
      </c>
      <c r="H312" s="7">
        <v>7.8711793888256096</v>
      </c>
    </row>
    <row r="313" spans="1:8">
      <c r="A313" s="8">
        <v>36831</v>
      </c>
      <c r="B313" s="7">
        <v>-7.8662997401800103</v>
      </c>
      <c r="D313" s="8">
        <v>36831</v>
      </c>
      <c r="E313" s="7">
        <v>-3.0170287170458101</v>
      </c>
      <c r="G313" s="8">
        <v>72991</v>
      </c>
      <c r="H313" s="7">
        <v>7.2141238534513104</v>
      </c>
    </row>
    <row r="314" spans="1:8">
      <c r="A314" s="8">
        <v>36832</v>
      </c>
      <c r="B314" s="7">
        <v>-7.9103033680935697</v>
      </c>
      <c r="D314" s="8">
        <v>36832</v>
      </c>
      <c r="E314" s="7">
        <v>-2.9729047885142998</v>
      </c>
      <c r="G314" s="8">
        <v>72992</v>
      </c>
      <c r="H314" s="7">
        <v>7.2557862236249999</v>
      </c>
    </row>
    <row r="315" spans="1:8">
      <c r="A315" s="8">
        <v>36833</v>
      </c>
      <c r="B315" s="7">
        <v>-8.2106700025519004</v>
      </c>
      <c r="D315" s="8">
        <v>36833</v>
      </c>
      <c r="E315" s="7">
        <v>-3.6626816271322902</v>
      </c>
      <c r="G315" s="8">
        <v>72993</v>
      </c>
      <c r="H315" s="7">
        <v>6.32121787977563</v>
      </c>
    </row>
    <row r="316" spans="1:8">
      <c r="A316" s="8">
        <v>36834</v>
      </c>
      <c r="B316" s="7">
        <v>-8.9886346963416006</v>
      </c>
      <c r="D316" s="8">
        <v>36834</v>
      </c>
      <c r="E316" s="7">
        <v>-3.4990802417169902</v>
      </c>
      <c r="G316" s="8">
        <v>72994</v>
      </c>
      <c r="H316" s="7">
        <v>6.2245125970669202</v>
      </c>
    </row>
    <row r="317" spans="1:8">
      <c r="A317" s="8">
        <v>36835</v>
      </c>
      <c r="B317" s="7">
        <v>-9.2369319774582799</v>
      </c>
      <c r="D317" s="8">
        <v>36835</v>
      </c>
      <c r="E317" s="7">
        <v>-4.2932569472624698</v>
      </c>
      <c r="G317" s="8">
        <v>72995</v>
      </c>
      <c r="H317" s="7">
        <v>5.9608735886516104</v>
      </c>
    </row>
    <row r="318" spans="1:8">
      <c r="A318" s="8">
        <v>36836</v>
      </c>
      <c r="B318" s="7">
        <v>-9.1267566255214803</v>
      </c>
      <c r="D318" s="8">
        <v>36836</v>
      </c>
      <c r="E318" s="7">
        <v>-4.5909475893103302</v>
      </c>
      <c r="G318" s="8">
        <v>72996</v>
      </c>
      <c r="H318" s="7">
        <v>5.8703012179717096</v>
      </c>
    </row>
    <row r="319" spans="1:8">
      <c r="A319" s="8">
        <v>36837</v>
      </c>
      <c r="B319" s="7">
        <v>-9.4479727406635501</v>
      </c>
      <c r="D319" s="8">
        <v>36837</v>
      </c>
      <c r="E319" s="7">
        <v>-4.50562287941852</v>
      </c>
      <c r="G319" s="8">
        <v>72997</v>
      </c>
      <c r="H319" s="7">
        <v>7.03993497087734</v>
      </c>
    </row>
    <row r="320" spans="1:8">
      <c r="A320" s="8">
        <v>36838</v>
      </c>
      <c r="B320" s="7">
        <v>-9.5595611095063209</v>
      </c>
      <c r="D320" s="8">
        <v>36838</v>
      </c>
      <c r="E320" s="7">
        <v>-4.22149447683557</v>
      </c>
      <c r="G320" s="8">
        <v>72998</v>
      </c>
      <c r="H320" s="7">
        <v>6.2444698230365896</v>
      </c>
    </row>
    <row r="321" spans="1:8">
      <c r="A321" s="8">
        <v>36839</v>
      </c>
      <c r="B321" s="7">
        <v>-9.2351336282154204</v>
      </c>
      <c r="D321" s="8">
        <v>36839</v>
      </c>
      <c r="E321" s="7">
        <v>-4.8514895980257897</v>
      </c>
      <c r="G321" s="8">
        <v>72999</v>
      </c>
      <c r="H321" s="7">
        <v>6.4290894660655296</v>
      </c>
    </row>
    <row r="322" spans="1:8">
      <c r="A322" s="8">
        <v>36840</v>
      </c>
      <c r="B322" s="7">
        <v>-9.8118941012451408</v>
      </c>
      <c r="D322" s="8">
        <v>36840</v>
      </c>
      <c r="E322" s="7">
        <v>-4.4437676268478299</v>
      </c>
      <c r="G322" s="8">
        <v>73000</v>
      </c>
      <c r="H322" s="7">
        <v>5.3611518282084996</v>
      </c>
    </row>
    <row r="323" spans="1:8">
      <c r="A323" s="8">
        <v>36841</v>
      </c>
      <c r="B323" s="7">
        <v>-9.6557126079349</v>
      </c>
      <c r="D323" s="8">
        <v>36841</v>
      </c>
      <c r="E323" s="7">
        <v>-4.9953026636111897</v>
      </c>
      <c r="G323" s="8">
        <v>73001</v>
      </c>
      <c r="H323" s="7">
        <v>4.7362031814997998</v>
      </c>
    </row>
    <row r="324" spans="1:8">
      <c r="A324" s="8">
        <v>36842</v>
      </c>
      <c r="B324" s="7">
        <v>-10.2912865415038</v>
      </c>
      <c r="D324" s="8">
        <v>36842</v>
      </c>
      <c r="E324" s="7">
        <v>-5.4434925910932597</v>
      </c>
      <c r="G324" s="8">
        <v>73002</v>
      </c>
      <c r="H324" s="7">
        <v>5.6985067241634697</v>
      </c>
    </row>
    <row r="325" spans="1:8">
      <c r="A325" s="8">
        <v>36843</v>
      </c>
      <c r="B325" s="7">
        <v>-10.5216948403305</v>
      </c>
      <c r="D325" s="8">
        <v>36843</v>
      </c>
      <c r="E325" s="7">
        <v>-5.0316576778112196</v>
      </c>
      <c r="G325" s="8">
        <v>73003</v>
      </c>
      <c r="H325" s="7">
        <v>5.7859503006046804</v>
      </c>
    </row>
    <row r="326" spans="1:8">
      <c r="A326" s="8">
        <v>36844</v>
      </c>
      <c r="B326" s="7">
        <v>-10.3616508928994</v>
      </c>
      <c r="D326" s="8">
        <v>36844</v>
      </c>
      <c r="E326" s="7">
        <v>-5.2358817709869996</v>
      </c>
      <c r="G326" s="8">
        <v>73004</v>
      </c>
      <c r="H326" s="7">
        <v>4.5767434857299101</v>
      </c>
    </row>
    <row r="327" spans="1:8">
      <c r="A327" s="8">
        <v>36845</v>
      </c>
      <c r="B327" s="7">
        <v>-10.561605627871501</v>
      </c>
      <c r="D327" s="8">
        <v>36845</v>
      </c>
      <c r="E327" s="7">
        <v>-5.45496573445637</v>
      </c>
      <c r="G327" s="8">
        <v>73005</v>
      </c>
      <c r="H327" s="7">
        <v>4.0519851471784198</v>
      </c>
    </row>
    <row r="328" spans="1:8">
      <c r="A328" s="8">
        <v>36846</v>
      </c>
      <c r="B328" s="7">
        <v>-11.030783742872501</v>
      </c>
      <c r="D328" s="8">
        <v>36846</v>
      </c>
      <c r="E328" s="7">
        <v>-6.2168958933154199</v>
      </c>
      <c r="G328" s="8">
        <v>73006</v>
      </c>
      <c r="H328" s="7">
        <v>5.51915940545575</v>
      </c>
    </row>
    <row r="329" spans="1:8">
      <c r="A329" s="8">
        <v>36847</v>
      </c>
      <c r="B329" s="7">
        <v>-11.5853034717668</v>
      </c>
      <c r="D329" s="8">
        <v>36847</v>
      </c>
      <c r="E329" s="7">
        <v>-6.3528080233853297</v>
      </c>
      <c r="G329" s="8">
        <v>73007</v>
      </c>
      <c r="H329" s="7">
        <v>5.2799515934784402</v>
      </c>
    </row>
    <row r="330" spans="1:8">
      <c r="A330" s="8">
        <v>36848</v>
      </c>
      <c r="B330" s="7">
        <v>-11.711648713502999</v>
      </c>
      <c r="D330" s="8">
        <v>36848</v>
      </c>
      <c r="E330" s="7">
        <v>-6.0195236472315097</v>
      </c>
      <c r="G330" s="8">
        <v>73008</v>
      </c>
      <c r="H330" s="7">
        <v>3.51252191635797</v>
      </c>
    </row>
    <row r="331" spans="1:8">
      <c r="A331" s="8">
        <v>36849</v>
      </c>
      <c r="B331" s="7">
        <v>-11.1591551955871</v>
      </c>
      <c r="D331" s="8">
        <v>36849</v>
      </c>
      <c r="E331" s="7">
        <v>-6.2557459250202596</v>
      </c>
      <c r="G331" s="8">
        <v>73009</v>
      </c>
      <c r="H331" s="7">
        <v>4.9007301772853804</v>
      </c>
    </row>
    <row r="332" spans="1:8">
      <c r="A332" s="8">
        <v>36850</v>
      </c>
      <c r="B332" s="7">
        <v>-11.4556862169275</v>
      </c>
      <c r="D332" s="8">
        <v>36850</v>
      </c>
      <c r="E332" s="7">
        <v>-6.61875681362352</v>
      </c>
      <c r="G332" s="8">
        <v>73010</v>
      </c>
      <c r="H332" s="7">
        <v>3.7378797836462598</v>
      </c>
    </row>
    <row r="333" spans="1:8">
      <c r="A333" s="8">
        <v>36851</v>
      </c>
      <c r="B333" s="7">
        <v>-12.229471642800499</v>
      </c>
      <c r="D333" s="8">
        <v>36851</v>
      </c>
      <c r="E333" s="7">
        <v>-6.2941394477677104</v>
      </c>
      <c r="G333" s="8">
        <v>73011</v>
      </c>
      <c r="H333" s="7">
        <v>3.18436069389865</v>
      </c>
    </row>
    <row r="334" spans="1:8">
      <c r="A334" s="8">
        <v>36852</v>
      </c>
      <c r="B334" s="7">
        <v>-11.8516455348205</v>
      </c>
      <c r="D334" s="8">
        <v>36852</v>
      </c>
      <c r="E334" s="7">
        <v>-6.9325508701710703</v>
      </c>
      <c r="G334" s="8">
        <v>73012</v>
      </c>
      <c r="H334" s="7">
        <v>2.86407782067079</v>
      </c>
    </row>
    <row r="335" spans="1:8">
      <c r="A335" s="8">
        <v>36853</v>
      </c>
      <c r="B335" s="7">
        <v>-11.8321390085885</v>
      </c>
      <c r="D335" s="8">
        <v>36853</v>
      </c>
      <c r="E335" s="7">
        <v>-6.5570350463282798</v>
      </c>
      <c r="G335" s="8">
        <v>73013</v>
      </c>
      <c r="H335" s="7">
        <v>2.9684107447432901</v>
      </c>
    </row>
    <row r="336" spans="1:8">
      <c r="A336" s="8">
        <v>36854</v>
      </c>
      <c r="B336" s="7">
        <v>-12.5810413026209</v>
      </c>
      <c r="D336" s="8">
        <v>36854</v>
      </c>
      <c r="E336" s="7">
        <v>-7.2008707297301102</v>
      </c>
      <c r="G336" s="8">
        <v>73014</v>
      </c>
      <c r="H336" s="7">
        <v>3.3974814144016299</v>
      </c>
    </row>
    <row r="337" spans="1:8">
      <c r="A337" s="8">
        <v>36855</v>
      </c>
      <c r="B337" s="7">
        <v>-12.610550013047799</v>
      </c>
      <c r="D337" s="8">
        <v>36855</v>
      </c>
      <c r="E337" s="7">
        <v>-7.32374399283509</v>
      </c>
      <c r="G337" s="8">
        <v>73015</v>
      </c>
      <c r="H337" s="7">
        <v>2.33721939471077</v>
      </c>
    </row>
    <row r="338" spans="1:8">
      <c r="A338" s="8">
        <v>36856</v>
      </c>
      <c r="B338" s="7">
        <v>-12.1481242360418</v>
      </c>
      <c r="D338" s="8">
        <v>36856</v>
      </c>
      <c r="E338" s="7">
        <v>-7.1903715757391904</v>
      </c>
      <c r="G338" s="8">
        <v>73016</v>
      </c>
      <c r="H338" s="7">
        <v>3.2371101749948701</v>
      </c>
    </row>
    <row r="339" spans="1:8">
      <c r="A339" s="8">
        <v>36857</v>
      </c>
      <c r="B339" s="7">
        <v>-12.948589556937</v>
      </c>
      <c r="D339" s="8">
        <v>36857</v>
      </c>
      <c r="E339" s="7">
        <v>-7.69916695773541</v>
      </c>
      <c r="G339" s="8">
        <v>73017</v>
      </c>
      <c r="H339" s="7">
        <v>1.97112091699243</v>
      </c>
    </row>
    <row r="340" spans="1:8">
      <c r="A340" s="8">
        <v>36858</v>
      </c>
      <c r="B340" s="7">
        <v>-12.3295811921734</v>
      </c>
      <c r="D340" s="8">
        <v>36858</v>
      </c>
      <c r="E340" s="7">
        <v>-7.7582211333693802</v>
      </c>
      <c r="G340" s="8">
        <v>73018</v>
      </c>
      <c r="H340" s="7">
        <v>2.6983374024692699</v>
      </c>
    </row>
    <row r="341" spans="1:8">
      <c r="A341" s="8">
        <v>36859</v>
      </c>
      <c r="B341" s="7">
        <v>-12.408238437549199</v>
      </c>
      <c r="D341" s="8">
        <v>36859</v>
      </c>
      <c r="E341" s="7">
        <v>-8.1989405310890895</v>
      </c>
      <c r="G341" s="8">
        <v>73019</v>
      </c>
      <c r="H341" s="7">
        <v>2.33320286913776</v>
      </c>
    </row>
    <row r="342" spans="1:8">
      <c r="A342" s="8">
        <v>36860</v>
      </c>
      <c r="B342" s="7">
        <v>-13.4354025443022</v>
      </c>
      <c r="D342" s="8">
        <v>36860</v>
      </c>
      <c r="E342" s="7">
        <v>-7.6896517788927996</v>
      </c>
      <c r="G342" s="8">
        <v>73020</v>
      </c>
      <c r="H342" s="7">
        <v>3.4391875559733101</v>
      </c>
    </row>
    <row r="343" spans="1:8">
      <c r="A343" s="8">
        <v>36861</v>
      </c>
      <c r="B343" s="7">
        <v>-13.1833774825121</v>
      </c>
      <c r="D343" s="8">
        <v>36861</v>
      </c>
      <c r="E343" s="7">
        <v>-7.9952998014692698</v>
      </c>
      <c r="G343" s="8">
        <v>73021</v>
      </c>
      <c r="H343" s="7">
        <v>2.0456669044642699</v>
      </c>
    </row>
    <row r="344" spans="1:8">
      <c r="A344" s="8">
        <v>36862</v>
      </c>
      <c r="B344" s="7">
        <v>-13.5010853952994</v>
      </c>
      <c r="D344" s="8">
        <v>36862</v>
      </c>
      <c r="E344" s="7">
        <v>-8.0202604851627708</v>
      </c>
      <c r="G344" s="8">
        <v>73022</v>
      </c>
      <c r="H344" s="7">
        <v>2.1875515887193</v>
      </c>
    </row>
    <row r="345" spans="1:8">
      <c r="A345" s="8">
        <v>36863</v>
      </c>
      <c r="B345" s="7">
        <v>-13.2329842480487</v>
      </c>
      <c r="D345" s="8">
        <v>36863</v>
      </c>
      <c r="E345" s="7">
        <v>-7.9751489806695002</v>
      </c>
      <c r="G345" s="8">
        <v>73023</v>
      </c>
      <c r="H345" s="7">
        <v>2.5488604758659301</v>
      </c>
    </row>
    <row r="346" spans="1:8">
      <c r="A346" s="8">
        <v>36864</v>
      </c>
      <c r="B346" s="7">
        <v>-13.771773269885101</v>
      </c>
      <c r="D346" s="8">
        <v>36864</v>
      </c>
      <c r="E346" s="7">
        <v>-8.6529874619312697</v>
      </c>
      <c r="G346" s="8">
        <v>73024</v>
      </c>
      <c r="H346" s="7">
        <v>1.8887403192599099</v>
      </c>
    </row>
    <row r="347" spans="1:8">
      <c r="A347" s="8">
        <v>36865</v>
      </c>
      <c r="B347" s="7">
        <v>-13.930285621530199</v>
      </c>
      <c r="D347" s="8">
        <v>36865</v>
      </c>
      <c r="E347" s="7">
        <v>-8.1116625963561795</v>
      </c>
      <c r="G347" s="8">
        <v>73025</v>
      </c>
      <c r="H347" s="7">
        <v>1.3027878558317001</v>
      </c>
    </row>
    <row r="348" spans="1:8">
      <c r="A348" s="8">
        <v>36866</v>
      </c>
      <c r="B348" s="7">
        <v>-13.1283024381028</v>
      </c>
      <c r="D348" s="8">
        <v>36866</v>
      </c>
      <c r="E348" s="7">
        <v>-8.1568026307389694</v>
      </c>
      <c r="G348" s="8">
        <v>73026</v>
      </c>
      <c r="H348" s="7">
        <v>1.1317216962104399</v>
      </c>
    </row>
    <row r="349" spans="1:8">
      <c r="A349" s="8">
        <v>36867</v>
      </c>
      <c r="B349" s="7">
        <v>-13.177751114197701</v>
      </c>
      <c r="D349" s="8">
        <v>36867</v>
      </c>
      <c r="E349" s="7">
        <v>-8.8573231120189302</v>
      </c>
      <c r="G349" s="8">
        <v>73027</v>
      </c>
      <c r="H349" s="7">
        <v>1.4609802860810499</v>
      </c>
    </row>
    <row r="350" spans="1:8">
      <c r="A350" s="8">
        <v>36868</v>
      </c>
      <c r="B350" s="7">
        <v>-13.872033668501899</v>
      </c>
      <c r="D350" s="8">
        <v>36868</v>
      </c>
      <c r="E350" s="7">
        <v>-8.5070919304016002</v>
      </c>
      <c r="G350" s="8">
        <v>73028</v>
      </c>
      <c r="H350" s="7">
        <v>2.4148056111798999</v>
      </c>
    </row>
    <row r="351" spans="1:8">
      <c r="A351" s="8">
        <v>36869</v>
      </c>
      <c r="B351" s="7">
        <v>-13.6681574425496</v>
      </c>
      <c r="D351" s="8">
        <v>36869</v>
      </c>
      <c r="E351" s="7">
        <v>-8.9729170419450099</v>
      </c>
      <c r="G351" s="8">
        <v>73029</v>
      </c>
      <c r="H351" s="7">
        <v>1.9421428857496901</v>
      </c>
    </row>
    <row r="352" spans="1:8">
      <c r="A352" s="8">
        <v>36870</v>
      </c>
      <c r="B352" s="7">
        <v>-14.319575639992101</v>
      </c>
      <c r="D352" s="8">
        <v>36870</v>
      </c>
      <c r="E352" s="7">
        <v>-9.1148417152316501</v>
      </c>
      <c r="G352" s="8">
        <v>73030</v>
      </c>
      <c r="H352" s="7">
        <v>1.0243425862268001</v>
      </c>
    </row>
    <row r="353" spans="1:8">
      <c r="A353" s="8">
        <v>36871</v>
      </c>
      <c r="B353" s="7">
        <v>-14.2505077078836</v>
      </c>
      <c r="D353" s="8">
        <v>36871</v>
      </c>
      <c r="E353" s="7">
        <v>-9.2881451144026794</v>
      </c>
      <c r="G353" s="8">
        <v>73031</v>
      </c>
      <c r="H353" s="7">
        <v>2.5019512117759302</v>
      </c>
    </row>
    <row r="354" spans="1:8">
      <c r="A354" s="8">
        <v>36872</v>
      </c>
      <c r="B354" s="7">
        <v>-14.4854282779404</v>
      </c>
      <c r="D354" s="8">
        <v>36872</v>
      </c>
      <c r="E354" s="7">
        <v>-8.86101389890473</v>
      </c>
      <c r="G354" s="8">
        <v>73032</v>
      </c>
      <c r="H354" s="7">
        <v>1.35051643555042</v>
      </c>
    </row>
    <row r="355" spans="1:8">
      <c r="A355" s="8">
        <v>36873</v>
      </c>
      <c r="B355" s="7">
        <v>-14.1179811514147</v>
      </c>
      <c r="D355" s="8">
        <v>36873</v>
      </c>
      <c r="E355" s="7">
        <v>-9.05148880705495</v>
      </c>
      <c r="G355" s="8">
        <v>73033</v>
      </c>
      <c r="H355" s="7">
        <v>2.0830510838412399</v>
      </c>
    </row>
    <row r="356" spans="1:8">
      <c r="A356" s="8">
        <v>36874</v>
      </c>
      <c r="B356" s="7">
        <v>-14.4952295380981</v>
      </c>
      <c r="D356" s="8">
        <v>36874</v>
      </c>
      <c r="E356" s="7">
        <v>-8.8162168425414507</v>
      </c>
      <c r="G356" s="8">
        <v>73034</v>
      </c>
      <c r="H356" s="7">
        <v>1.4330346351613901</v>
      </c>
    </row>
    <row r="357" spans="1:8">
      <c r="A357" s="8">
        <v>36875</v>
      </c>
      <c r="B357" s="7">
        <v>-13.707665409455601</v>
      </c>
      <c r="D357" s="8">
        <v>36875</v>
      </c>
      <c r="E357" s="7">
        <v>-9.4316102499932502</v>
      </c>
      <c r="G357" s="8">
        <v>73035</v>
      </c>
      <c r="H357" s="7">
        <v>0.35128153573690202</v>
      </c>
    </row>
    <row r="358" spans="1:8">
      <c r="A358" s="8">
        <v>36876</v>
      </c>
      <c r="B358" s="7">
        <v>-14.321200430027799</v>
      </c>
      <c r="D358" s="8">
        <v>36876</v>
      </c>
      <c r="E358" s="7">
        <v>-9.5721069971646902</v>
      </c>
      <c r="G358" s="8">
        <v>73036</v>
      </c>
      <c r="H358" s="7">
        <v>0.26538578046657302</v>
      </c>
    </row>
    <row r="359" spans="1:8">
      <c r="A359" s="8">
        <v>36877</v>
      </c>
      <c r="B359" s="7">
        <v>-13.8378108934096</v>
      </c>
      <c r="D359" s="8">
        <v>36877</v>
      </c>
      <c r="E359" s="7">
        <v>-9.3619966299734099</v>
      </c>
      <c r="G359" s="8">
        <v>73037</v>
      </c>
      <c r="H359" s="7">
        <v>1.7789894806556701</v>
      </c>
    </row>
    <row r="360" spans="1:8">
      <c r="A360" s="8">
        <v>36878</v>
      </c>
      <c r="B360" s="7">
        <v>-14.109472642068701</v>
      </c>
      <c r="D360" s="8">
        <v>36878</v>
      </c>
      <c r="E360" s="7">
        <v>-9.3580646377902799</v>
      </c>
      <c r="G360" s="8">
        <v>73038</v>
      </c>
      <c r="H360" s="7">
        <v>1.06106603624414</v>
      </c>
    </row>
    <row r="361" spans="1:8">
      <c r="A361" s="8">
        <v>36879</v>
      </c>
      <c r="B361" s="7">
        <v>-14.288969091155399</v>
      </c>
      <c r="D361" s="8">
        <v>36879</v>
      </c>
      <c r="E361" s="7">
        <v>-9.0846398956122396</v>
      </c>
      <c r="G361" s="8">
        <v>73039</v>
      </c>
      <c r="H361" s="7">
        <v>0.70761409529828301</v>
      </c>
    </row>
    <row r="362" spans="1:8">
      <c r="A362" s="8">
        <v>36880</v>
      </c>
      <c r="B362" s="7">
        <v>-14.3613377633549</v>
      </c>
      <c r="D362" s="8">
        <v>36880</v>
      </c>
      <c r="E362" s="7">
        <v>-9.7709440734177004</v>
      </c>
      <c r="G362" s="8">
        <v>73040</v>
      </c>
      <c r="H362" s="7">
        <v>1.82476485907319</v>
      </c>
    </row>
    <row r="363" spans="1:8">
      <c r="A363" s="8">
        <v>36881</v>
      </c>
      <c r="B363" s="7">
        <v>-14.223473682068001</v>
      </c>
      <c r="D363" s="8">
        <v>36881</v>
      </c>
      <c r="E363" s="7">
        <v>-9.8775591409518206</v>
      </c>
      <c r="G363" s="8">
        <v>73041</v>
      </c>
      <c r="H363" s="7">
        <v>1.383542116598</v>
      </c>
    </row>
    <row r="364" spans="1:8">
      <c r="A364" s="8">
        <v>36882</v>
      </c>
      <c r="B364" s="7">
        <v>-14.946781433518099</v>
      </c>
      <c r="D364" s="8">
        <v>36882</v>
      </c>
      <c r="E364" s="7">
        <v>-9.3243038398478308</v>
      </c>
      <c r="G364" s="8">
        <v>73042</v>
      </c>
      <c r="H364" s="7">
        <v>0.61757694899878701</v>
      </c>
    </row>
    <row r="365" spans="1:8">
      <c r="A365" s="8">
        <v>36883</v>
      </c>
      <c r="B365" s="7">
        <v>-14.1877594370866</v>
      </c>
      <c r="D365" s="8">
        <v>36883</v>
      </c>
      <c r="E365" s="7">
        <v>-9.9411876640721104</v>
      </c>
      <c r="G365" s="8">
        <v>73043</v>
      </c>
      <c r="H365" s="7">
        <v>1.31885723354777</v>
      </c>
    </row>
    <row r="366" spans="1:8">
      <c r="A366" s="8">
        <v>36884</v>
      </c>
      <c r="B366" s="7">
        <v>-14.057444526009499</v>
      </c>
      <c r="D366" s="8">
        <v>36884</v>
      </c>
      <c r="E366" s="7">
        <v>-9.8481094897500405</v>
      </c>
      <c r="G366" s="8">
        <v>73044</v>
      </c>
      <c r="H366" s="7">
        <v>0.54285825774955598</v>
      </c>
    </row>
    <row r="367" spans="1:8">
      <c r="A367" s="8">
        <v>36885</v>
      </c>
      <c r="B367" s="7">
        <v>-14.9855971527821</v>
      </c>
      <c r="D367" s="8">
        <v>36885</v>
      </c>
      <c r="E367" s="7">
        <v>-9.2993372114851507</v>
      </c>
      <c r="G367" s="8">
        <v>73045</v>
      </c>
      <c r="H367" s="7">
        <v>0.35566451838822399</v>
      </c>
    </row>
    <row r="368" spans="1:8">
      <c r="A368" s="8">
        <v>36886</v>
      </c>
      <c r="B368" s="7">
        <v>-14.1744101642537</v>
      </c>
      <c r="D368" s="8">
        <v>36886</v>
      </c>
      <c r="E368" s="7">
        <v>-9.4833595494659004</v>
      </c>
      <c r="G368" s="8">
        <v>73046</v>
      </c>
      <c r="H368" s="7">
        <v>0.73820049432327495</v>
      </c>
    </row>
    <row r="369" spans="1:8">
      <c r="A369" s="8">
        <v>36887</v>
      </c>
      <c r="B369" s="7">
        <v>-14.2324037968223</v>
      </c>
      <c r="D369" s="8">
        <v>36887</v>
      </c>
      <c r="E369" s="7">
        <v>-9.4571572445353809</v>
      </c>
      <c r="G369" s="8">
        <v>73047</v>
      </c>
      <c r="H369" s="7">
        <v>1.07534478153215</v>
      </c>
    </row>
    <row r="370" spans="1:8">
      <c r="A370" s="8">
        <v>36888</v>
      </c>
      <c r="B370" s="7">
        <v>-13.9988591808479</v>
      </c>
      <c r="D370" s="8">
        <v>36888</v>
      </c>
      <c r="E370" s="7">
        <v>-9.1875125672268592</v>
      </c>
      <c r="G370" s="8">
        <v>73048</v>
      </c>
      <c r="H370" s="7">
        <v>1.85681823800052</v>
      </c>
    </row>
    <row r="371" spans="1:8">
      <c r="A371" s="8">
        <v>36889</v>
      </c>
      <c r="B371" s="7">
        <v>-14.760155778207301</v>
      </c>
      <c r="D371" s="8">
        <v>36889</v>
      </c>
      <c r="E371" s="7">
        <v>-9.1941228205757</v>
      </c>
      <c r="G371" s="8">
        <v>73049</v>
      </c>
      <c r="H371" s="7">
        <v>1.5104326086326501</v>
      </c>
    </row>
    <row r="372" spans="1:8">
      <c r="A372" s="8">
        <v>36890</v>
      </c>
      <c r="B372" s="7">
        <v>-14.055638206914301</v>
      </c>
      <c r="D372" s="8">
        <v>36890</v>
      </c>
      <c r="E372" s="7">
        <v>-9.4733133260707305</v>
      </c>
      <c r="G372" s="8">
        <v>73050</v>
      </c>
      <c r="H372" s="7">
        <v>0.32029056012795099</v>
      </c>
    </row>
    <row r="373" spans="1:8">
      <c r="A373" s="8">
        <v>36891</v>
      </c>
      <c r="B373" s="7">
        <v>-14.3161152012829</v>
      </c>
      <c r="D373" s="8">
        <v>36891</v>
      </c>
      <c r="E373" s="7">
        <v>-9.6814824489365208</v>
      </c>
      <c r="G373" s="8">
        <v>73051</v>
      </c>
      <c r="H373" s="7">
        <v>4.7660983386499801E-2</v>
      </c>
    </row>
    <row r="374" spans="1:8">
      <c r="A374" s="8">
        <v>36892</v>
      </c>
      <c r="B374" s="7">
        <v>-14.831296005373799</v>
      </c>
      <c r="D374" s="8">
        <v>36892</v>
      </c>
      <c r="E374" s="7">
        <v>-9.8169512472467808</v>
      </c>
      <c r="G374" s="8">
        <v>73052</v>
      </c>
      <c r="H374" s="7">
        <v>0.31741159888561699</v>
      </c>
    </row>
    <row r="375" spans="1:8">
      <c r="A375" s="8">
        <v>36893</v>
      </c>
      <c r="B375" s="7">
        <v>-14.642530914447899</v>
      </c>
      <c r="D375" s="8">
        <v>36893</v>
      </c>
      <c r="E375" s="7">
        <v>-9.0240940680018404</v>
      </c>
      <c r="G375" s="8">
        <v>73053</v>
      </c>
      <c r="H375" s="7">
        <v>1.9231508760906399</v>
      </c>
    </row>
    <row r="376" spans="1:8">
      <c r="A376" s="8">
        <v>36894</v>
      </c>
      <c r="B376" s="7">
        <v>-14.1165053436421</v>
      </c>
      <c r="D376" s="8">
        <v>36894</v>
      </c>
      <c r="E376" s="7">
        <v>-8.9100601170695803</v>
      </c>
      <c r="G376" s="8">
        <v>73054</v>
      </c>
      <c r="H376" s="7">
        <v>1.4638943063248999</v>
      </c>
    </row>
    <row r="377" spans="1:8">
      <c r="A377" s="8">
        <v>36895</v>
      </c>
      <c r="B377" s="7">
        <v>-14.0400868640432</v>
      </c>
      <c r="D377" s="8">
        <v>36895</v>
      </c>
      <c r="E377" s="7">
        <v>-8.9030707067405501</v>
      </c>
      <c r="G377" s="8">
        <v>73055</v>
      </c>
      <c r="H377" s="7">
        <v>0.38198259528337902</v>
      </c>
    </row>
    <row r="378" spans="1:8">
      <c r="A378" s="8">
        <v>36896</v>
      </c>
      <c r="B378" s="7">
        <v>-14.7021928626628</v>
      </c>
      <c r="D378" s="8">
        <v>36896</v>
      </c>
      <c r="E378" s="7">
        <v>-9.1683177277523598</v>
      </c>
      <c r="G378" s="8">
        <v>73056</v>
      </c>
      <c r="H378" s="7">
        <v>2.11400912537027</v>
      </c>
    </row>
    <row r="379" spans="1:8">
      <c r="A379" s="8">
        <v>36897</v>
      </c>
      <c r="B379" s="7">
        <v>-14.2931484551602</v>
      </c>
      <c r="D379" s="8">
        <v>36897</v>
      </c>
      <c r="E379" s="7">
        <v>-9.6723170794116697</v>
      </c>
      <c r="G379" s="8">
        <v>73057</v>
      </c>
      <c r="H379" s="7">
        <v>0.47585901048185297</v>
      </c>
    </row>
    <row r="380" spans="1:8">
      <c r="A380" s="8">
        <v>36898</v>
      </c>
      <c r="B380" s="7">
        <v>-14.495932143727799</v>
      </c>
      <c r="D380" s="8">
        <v>36898</v>
      </c>
      <c r="E380" s="7">
        <v>-9.6402859197201494</v>
      </c>
      <c r="G380" s="8">
        <v>73058</v>
      </c>
      <c r="H380" s="7">
        <v>1.26983735628733</v>
      </c>
    </row>
    <row r="381" spans="1:8">
      <c r="A381" s="8">
        <v>36899</v>
      </c>
      <c r="B381" s="7">
        <v>-13.740012560934201</v>
      </c>
      <c r="D381" s="8">
        <v>36899</v>
      </c>
      <c r="E381" s="7">
        <v>-9.4802695312761394</v>
      </c>
      <c r="G381" s="8">
        <v>73059</v>
      </c>
      <c r="H381" s="7">
        <v>1.0599063364274799</v>
      </c>
    </row>
    <row r="382" spans="1:8">
      <c r="A382" s="8">
        <v>36900</v>
      </c>
      <c r="B382" s="7">
        <v>-14.285779387796699</v>
      </c>
      <c r="D382" s="8">
        <v>36900</v>
      </c>
      <c r="E382" s="7">
        <v>-9.5744143578109497</v>
      </c>
      <c r="G382" s="8">
        <v>73060</v>
      </c>
      <c r="H382" s="7">
        <v>1.33389896128313</v>
      </c>
    </row>
    <row r="383" spans="1:8">
      <c r="A383" s="8">
        <v>36901</v>
      </c>
      <c r="B383" s="7">
        <v>-13.687611660114101</v>
      </c>
      <c r="D383" s="8">
        <v>36901</v>
      </c>
      <c r="E383" s="7">
        <v>-8.8202191608490494</v>
      </c>
      <c r="G383" s="8">
        <v>73061</v>
      </c>
      <c r="H383" s="7">
        <v>0.57240406874701399</v>
      </c>
    </row>
    <row r="384" spans="1:8">
      <c r="A384" s="8">
        <v>36902</v>
      </c>
      <c r="B384" s="7">
        <v>-14.220052206846299</v>
      </c>
      <c r="D384" s="8">
        <v>36902</v>
      </c>
      <c r="E384" s="7">
        <v>-9.3357400645549493</v>
      </c>
      <c r="G384" s="8">
        <v>73062</v>
      </c>
      <c r="H384" s="7">
        <v>1.18012452784484</v>
      </c>
    </row>
    <row r="385" spans="1:8">
      <c r="A385" s="8">
        <v>36903</v>
      </c>
      <c r="B385" s="7">
        <v>-13.5322886308628</v>
      </c>
      <c r="D385" s="8">
        <v>36903</v>
      </c>
      <c r="E385" s="7">
        <v>-8.7744247569613893</v>
      </c>
      <c r="G385" s="8">
        <v>73063</v>
      </c>
      <c r="H385" s="7">
        <v>1.1186893817461701</v>
      </c>
    </row>
    <row r="386" spans="1:8">
      <c r="A386" s="8">
        <v>36904</v>
      </c>
      <c r="B386" s="7">
        <v>-14.1482665576362</v>
      </c>
      <c r="D386" s="8">
        <v>36904</v>
      </c>
      <c r="E386" s="7">
        <v>-8.5466866157806507</v>
      </c>
      <c r="G386" s="8">
        <v>73064</v>
      </c>
      <c r="H386" s="7">
        <v>1.1553011582644399</v>
      </c>
    </row>
    <row r="387" spans="1:8">
      <c r="A387" s="8">
        <v>36905</v>
      </c>
      <c r="B387" s="7">
        <v>-13.4992747135279</v>
      </c>
      <c r="D387" s="8">
        <v>36905</v>
      </c>
      <c r="E387" s="7">
        <v>-8.6922154242687402</v>
      </c>
      <c r="G387" s="8">
        <v>73065</v>
      </c>
      <c r="H387" s="7">
        <v>2.63688416791494</v>
      </c>
    </row>
    <row r="388" spans="1:8">
      <c r="A388" s="8">
        <v>36906</v>
      </c>
      <c r="B388" s="7">
        <v>-14.144488535223299</v>
      </c>
      <c r="D388" s="8">
        <v>36906</v>
      </c>
      <c r="E388" s="7">
        <v>-8.7987639114470806</v>
      </c>
      <c r="G388" s="8">
        <v>73066</v>
      </c>
      <c r="H388" s="7">
        <v>0.88870615367591899</v>
      </c>
    </row>
    <row r="389" spans="1:8">
      <c r="A389" s="8">
        <v>36907</v>
      </c>
      <c r="B389" s="7">
        <v>-13.447347255270801</v>
      </c>
      <c r="D389" s="8">
        <v>36907</v>
      </c>
      <c r="E389" s="7">
        <v>-8.2681002968422597</v>
      </c>
      <c r="G389" s="8">
        <v>73067</v>
      </c>
      <c r="H389" s="7">
        <v>2.7226148558780201</v>
      </c>
    </row>
    <row r="390" spans="1:8">
      <c r="A390" s="8">
        <v>36908</v>
      </c>
      <c r="B390" s="7">
        <v>-13.4321489984469</v>
      </c>
      <c r="D390" s="8">
        <v>36908</v>
      </c>
      <c r="E390" s="7">
        <v>-8.6941390817010706</v>
      </c>
      <c r="G390" s="8">
        <v>73068</v>
      </c>
      <c r="H390" s="7">
        <v>1.7379754970733301</v>
      </c>
    </row>
    <row r="391" spans="1:8">
      <c r="A391" s="8">
        <v>36909</v>
      </c>
      <c r="B391" s="7">
        <v>-13.5277956528882</v>
      </c>
      <c r="D391" s="8">
        <v>36909</v>
      </c>
      <c r="E391" s="7">
        <v>-8.5848321008013802</v>
      </c>
      <c r="G391" s="8">
        <v>73069</v>
      </c>
      <c r="H391" s="7">
        <v>2.42087554788742</v>
      </c>
    </row>
    <row r="392" spans="1:8">
      <c r="A392" s="8">
        <v>36910</v>
      </c>
      <c r="B392" s="7">
        <v>-13.592721989951199</v>
      </c>
      <c r="D392" s="8">
        <v>36910</v>
      </c>
      <c r="E392" s="7">
        <v>-8.0202904780081798</v>
      </c>
      <c r="G392" s="8">
        <v>73070</v>
      </c>
      <c r="H392" s="7">
        <v>3.1019788915984599</v>
      </c>
    </row>
    <row r="393" spans="1:8">
      <c r="A393" s="8">
        <v>36911</v>
      </c>
      <c r="B393" s="7">
        <v>-12.910087901359001</v>
      </c>
      <c r="D393" s="8">
        <v>36911</v>
      </c>
      <c r="E393" s="7">
        <v>-8.1985083038343003</v>
      </c>
      <c r="G393" s="8">
        <v>73071</v>
      </c>
      <c r="H393" s="7">
        <v>1.48601217321996</v>
      </c>
    </row>
    <row r="394" spans="1:8">
      <c r="A394" s="8">
        <v>36912</v>
      </c>
      <c r="B394" s="7">
        <v>-13.4497153614321</v>
      </c>
      <c r="D394" s="8">
        <v>36912</v>
      </c>
      <c r="E394" s="7">
        <v>-8.3341621096230991</v>
      </c>
      <c r="G394" s="8">
        <v>73072</v>
      </c>
      <c r="H394" s="7">
        <v>2.77547240230097</v>
      </c>
    </row>
    <row r="395" spans="1:8">
      <c r="A395" s="8">
        <v>36913</v>
      </c>
      <c r="B395" s="7">
        <v>-12.9949019528586</v>
      </c>
      <c r="D395" s="8">
        <v>36913</v>
      </c>
      <c r="E395" s="7">
        <v>-7.7515688790926802</v>
      </c>
      <c r="G395" s="8">
        <v>73073</v>
      </c>
      <c r="H395" s="7">
        <v>2.3408365610814199</v>
      </c>
    </row>
    <row r="396" spans="1:8">
      <c r="A396" s="8">
        <v>36914</v>
      </c>
      <c r="B396" s="7">
        <v>-13.3560886047021</v>
      </c>
      <c r="D396" s="8">
        <v>36914</v>
      </c>
      <c r="E396" s="7">
        <v>-8.2059843865572404</v>
      </c>
      <c r="G396" s="8">
        <v>73074</v>
      </c>
      <c r="H396" s="7">
        <v>1.8546430938406699</v>
      </c>
    </row>
    <row r="397" spans="1:8">
      <c r="A397" s="8">
        <v>36915</v>
      </c>
      <c r="B397" s="7">
        <v>-13.063250771316399</v>
      </c>
      <c r="D397" s="8">
        <v>36915</v>
      </c>
      <c r="E397" s="7">
        <v>-7.3287875740263999</v>
      </c>
      <c r="G397" s="8">
        <v>73075</v>
      </c>
      <c r="H397" s="7">
        <v>2.7338073300279899</v>
      </c>
    </row>
    <row r="398" spans="1:8">
      <c r="A398" s="8">
        <v>36916</v>
      </c>
      <c r="B398" s="7">
        <v>-12.6416345634299</v>
      </c>
      <c r="D398" s="8">
        <v>36916</v>
      </c>
      <c r="E398" s="7">
        <v>-7.9046415577144398</v>
      </c>
      <c r="G398" s="8">
        <v>73076</v>
      </c>
      <c r="H398" s="7">
        <v>2.79623974717805</v>
      </c>
    </row>
    <row r="399" spans="1:8">
      <c r="A399" s="8">
        <v>36917</v>
      </c>
      <c r="B399" s="7">
        <v>-12.1617513945239</v>
      </c>
      <c r="D399" s="8">
        <v>36917</v>
      </c>
      <c r="E399" s="7">
        <v>-7.9163687538762</v>
      </c>
      <c r="G399" s="8">
        <v>73077</v>
      </c>
      <c r="H399" s="7">
        <v>3.7541388108954501</v>
      </c>
    </row>
    <row r="400" spans="1:8">
      <c r="A400" s="8">
        <v>36918</v>
      </c>
      <c r="B400" s="7">
        <v>-12.7281807795819</v>
      </c>
      <c r="D400" s="8">
        <v>36918</v>
      </c>
      <c r="E400" s="7">
        <v>-7.7955361944391601</v>
      </c>
      <c r="G400" s="8">
        <v>73078</v>
      </c>
      <c r="H400" s="7">
        <v>3.4512406067730499</v>
      </c>
    </row>
    <row r="401" spans="1:8">
      <c r="A401" s="8">
        <v>36919</v>
      </c>
      <c r="B401" s="7">
        <v>-12.0024676048412</v>
      </c>
      <c r="D401" s="8">
        <v>36919</v>
      </c>
      <c r="E401" s="7">
        <v>-6.9651329345909199</v>
      </c>
      <c r="G401" s="8">
        <v>73079</v>
      </c>
      <c r="H401" s="7">
        <v>2.82124508457203</v>
      </c>
    </row>
    <row r="402" spans="1:8">
      <c r="A402" s="8">
        <v>36920</v>
      </c>
      <c r="B402" s="7">
        <v>-11.9052909584593</v>
      </c>
      <c r="D402" s="8">
        <v>36920</v>
      </c>
      <c r="E402" s="7">
        <v>-6.77868084774836</v>
      </c>
      <c r="G402" s="8">
        <v>73080</v>
      </c>
      <c r="H402" s="7">
        <v>3.7179785576307198</v>
      </c>
    </row>
    <row r="403" spans="1:8">
      <c r="A403" s="8">
        <v>36921</v>
      </c>
      <c r="B403" s="7">
        <v>-12.419805964158201</v>
      </c>
      <c r="D403" s="8">
        <v>36921</v>
      </c>
      <c r="E403" s="7">
        <v>-6.7138730486623102</v>
      </c>
      <c r="G403" s="8">
        <v>73081</v>
      </c>
      <c r="H403" s="7">
        <v>3.8365313163815702</v>
      </c>
    </row>
    <row r="404" spans="1:8">
      <c r="A404" s="8">
        <v>36922</v>
      </c>
      <c r="B404" s="7">
        <v>-11.8196915523783</v>
      </c>
      <c r="D404" s="8">
        <v>36922</v>
      </c>
      <c r="E404" s="7">
        <v>-6.5503000288087501</v>
      </c>
      <c r="G404" s="8">
        <v>73082</v>
      </c>
      <c r="H404" s="7">
        <v>4.4858986736663997</v>
      </c>
    </row>
    <row r="405" spans="1:8">
      <c r="A405" s="8">
        <v>36923</v>
      </c>
      <c r="B405" s="7">
        <v>-11.1877613492195</v>
      </c>
      <c r="D405" s="8">
        <v>36923</v>
      </c>
      <c r="E405" s="7">
        <v>-6.1979567792654198</v>
      </c>
      <c r="G405" s="8">
        <v>73083</v>
      </c>
      <c r="H405" s="7">
        <v>4.6055213644753596</v>
      </c>
    </row>
    <row r="406" spans="1:8">
      <c r="A406" s="8">
        <v>36924</v>
      </c>
      <c r="B406" s="7">
        <v>-11.8937003043325</v>
      </c>
      <c r="D406" s="8">
        <v>36924</v>
      </c>
      <c r="E406" s="7">
        <v>-6.5397267215836097</v>
      </c>
      <c r="G406" s="8">
        <v>73084</v>
      </c>
      <c r="H406" s="7">
        <v>3.6641931677905699</v>
      </c>
    </row>
    <row r="407" spans="1:8">
      <c r="A407" s="8">
        <v>36925</v>
      </c>
      <c r="B407" s="7">
        <v>-11.1063801519314</v>
      </c>
      <c r="D407" s="8">
        <v>36925</v>
      </c>
      <c r="E407" s="7">
        <v>-6.06259743813143</v>
      </c>
      <c r="G407" s="8">
        <v>73085</v>
      </c>
      <c r="H407" s="7">
        <v>4.00440993076925</v>
      </c>
    </row>
    <row r="408" spans="1:8">
      <c r="A408" s="8">
        <v>36926</v>
      </c>
      <c r="B408" s="7">
        <v>-11.0509835068267</v>
      </c>
      <c r="D408" s="8">
        <v>36926</v>
      </c>
      <c r="E408" s="7">
        <v>-6.2669567944889204</v>
      </c>
      <c r="G408" s="8">
        <v>73086</v>
      </c>
      <c r="H408" s="7">
        <v>4.9180050991504496</v>
      </c>
    </row>
    <row r="409" spans="1:8">
      <c r="A409" s="8">
        <v>36927</v>
      </c>
      <c r="B409" s="7">
        <v>-10.931809058728</v>
      </c>
      <c r="D409" s="8">
        <v>36927</v>
      </c>
      <c r="E409" s="7">
        <v>-5.58226201326839</v>
      </c>
      <c r="G409" s="8">
        <v>73087</v>
      </c>
      <c r="H409" s="7">
        <v>5.3201964375024504</v>
      </c>
    </row>
    <row r="410" spans="1:8">
      <c r="A410" s="8">
        <v>36928</v>
      </c>
      <c r="B410" s="7">
        <v>-10.8604211523208</v>
      </c>
      <c r="D410" s="8">
        <v>36928</v>
      </c>
      <c r="E410" s="7">
        <v>-6.3577292670688301</v>
      </c>
      <c r="G410" s="8">
        <v>73088</v>
      </c>
      <c r="H410" s="7">
        <v>5.3744040152349601</v>
      </c>
    </row>
    <row r="411" spans="1:8">
      <c r="A411" s="8">
        <v>36929</v>
      </c>
      <c r="B411" s="7">
        <v>-10.6208767693425</v>
      </c>
      <c r="D411" s="8">
        <v>36929</v>
      </c>
      <c r="E411" s="7">
        <v>-5.2074615214755804</v>
      </c>
      <c r="G411" s="8">
        <v>73089</v>
      </c>
      <c r="H411" s="7">
        <v>4.81057111644897</v>
      </c>
    </row>
    <row r="412" spans="1:8">
      <c r="A412" s="8">
        <v>36930</v>
      </c>
      <c r="B412" s="7">
        <v>-10.5885954788648</v>
      </c>
      <c r="D412" s="8">
        <v>36930</v>
      </c>
      <c r="E412" s="7">
        <v>-5.4449055478927004</v>
      </c>
      <c r="G412" s="8">
        <v>73090</v>
      </c>
      <c r="H412" s="7">
        <v>5.1538663594962602</v>
      </c>
    </row>
    <row r="413" spans="1:8">
      <c r="A413" s="8">
        <v>36931</v>
      </c>
      <c r="B413" s="7">
        <v>-10.7619665776426</v>
      </c>
      <c r="D413" s="8">
        <v>36931</v>
      </c>
      <c r="E413" s="7">
        <v>-5.4917354655879302</v>
      </c>
      <c r="G413" s="8">
        <v>73091</v>
      </c>
      <c r="H413" s="7">
        <v>6.01130798291672</v>
      </c>
    </row>
    <row r="414" spans="1:8">
      <c r="A414" s="8">
        <v>36932</v>
      </c>
      <c r="B414" s="7">
        <v>-10.3675140619826</v>
      </c>
      <c r="D414" s="8">
        <v>36932</v>
      </c>
      <c r="E414" s="7">
        <v>-5.1005976623314897</v>
      </c>
      <c r="G414" s="8">
        <v>73092</v>
      </c>
      <c r="H414" s="7">
        <v>4.6741330797634904</v>
      </c>
    </row>
    <row r="415" spans="1:8">
      <c r="A415" s="8">
        <v>36933</v>
      </c>
      <c r="B415" s="7">
        <v>-9.9135021382990001</v>
      </c>
      <c r="D415" s="8">
        <v>36933</v>
      </c>
      <c r="E415" s="7">
        <v>-5.1750524831202203</v>
      </c>
      <c r="G415" s="8">
        <v>73093</v>
      </c>
      <c r="H415" s="7">
        <v>5.2738830905642899</v>
      </c>
    </row>
    <row r="416" spans="1:8">
      <c r="A416" s="8">
        <v>36934</v>
      </c>
      <c r="B416" s="7">
        <v>-9.6551362671579994</v>
      </c>
      <c r="D416" s="8">
        <v>36934</v>
      </c>
      <c r="E416" s="7">
        <v>-5.1293969129539798</v>
      </c>
      <c r="G416" s="8">
        <v>73094</v>
      </c>
      <c r="H416" s="7">
        <v>5.2303463267530299</v>
      </c>
    </row>
    <row r="417" spans="1:8">
      <c r="A417" s="8">
        <v>36935</v>
      </c>
      <c r="B417" s="7">
        <v>-9.1682777306635508</v>
      </c>
      <c r="D417" s="8">
        <v>36935</v>
      </c>
      <c r="E417" s="7">
        <v>-4.4337973038390803</v>
      </c>
      <c r="G417" s="8">
        <v>73095</v>
      </c>
      <c r="H417" s="7">
        <v>6.5619082436487401</v>
      </c>
    </row>
    <row r="418" spans="1:8">
      <c r="A418" s="8">
        <v>36936</v>
      </c>
      <c r="B418" s="7">
        <v>-8.92887571870701</v>
      </c>
      <c r="D418" s="8">
        <v>36936</v>
      </c>
      <c r="E418" s="7">
        <v>-4.2224420931343998</v>
      </c>
      <c r="G418" s="8">
        <v>73096</v>
      </c>
      <c r="H418" s="7">
        <v>5.2337084970570604</v>
      </c>
    </row>
    <row r="419" spans="1:8">
      <c r="A419" s="8">
        <v>36937</v>
      </c>
      <c r="B419" s="7">
        <v>-9.6177040644213996</v>
      </c>
      <c r="D419" s="8">
        <v>36937</v>
      </c>
      <c r="E419" s="7">
        <v>-3.9188912480790599</v>
      </c>
      <c r="G419" s="8">
        <v>73097</v>
      </c>
      <c r="H419" s="7">
        <v>5.85075994389448</v>
      </c>
    </row>
    <row r="420" spans="1:8">
      <c r="A420" s="8">
        <v>36938</v>
      </c>
      <c r="B420" s="7">
        <v>-8.8513437320692905</v>
      </c>
      <c r="D420" s="8">
        <v>36938</v>
      </c>
      <c r="E420" s="7">
        <v>-4.1644542388273402</v>
      </c>
      <c r="G420" s="8">
        <v>73098</v>
      </c>
      <c r="H420" s="7">
        <v>6.5970109987135697</v>
      </c>
    </row>
    <row r="421" spans="1:8">
      <c r="A421" s="8">
        <v>36939</v>
      </c>
      <c r="B421" s="7">
        <v>-8.7092649125411103</v>
      </c>
      <c r="D421" s="8">
        <v>36939</v>
      </c>
      <c r="E421" s="7">
        <v>-4.0619630786734797</v>
      </c>
      <c r="G421" s="8">
        <v>73099</v>
      </c>
      <c r="H421" s="7">
        <v>6.9258959490588596</v>
      </c>
    </row>
    <row r="422" spans="1:8">
      <c r="A422" s="8">
        <v>36940</v>
      </c>
      <c r="B422" s="7">
        <v>-8.6344197265710001</v>
      </c>
      <c r="D422" s="8">
        <v>36940</v>
      </c>
      <c r="E422" s="7">
        <v>-3.76323420449806</v>
      </c>
      <c r="G422" s="8">
        <v>73100</v>
      </c>
      <c r="H422" s="7">
        <v>6.7113365846821997</v>
      </c>
    </row>
    <row r="423" spans="1:8">
      <c r="A423" s="8">
        <v>36941</v>
      </c>
      <c r="B423" s="7">
        <v>-8.5454820576909594</v>
      </c>
      <c r="D423" s="8">
        <v>36941</v>
      </c>
      <c r="E423" s="7">
        <v>-3.5731058073217299</v>
      </c>
      <c r="G423" s="8">
        <v>73101</v>
      </c>
      <c r="H423" s="7">
        <v>6.6151184904060498</v>
      </c>
    </row>
    <row r="424" spans="1:8">
      <c r="A424" s="8">
        <v>36942</v>
      </c>
      <c r="B424" s="7">
        <v>-8.2170229917464503</v>
      </c>
      <c r="D424" s="8">
        <v>36942</v>
      </c>
      <c r="E424" s="7">
        <v>-2.7651159004875501</v>
      </c>
      <c r="G424" s="8">
        <v>73102</v>
      </c>
      <c r="H424" s="7">
        <v>7.1408908863806797</v>
      </c>
    </row>
    <row r="425" spans="1:8">
      <c r="A425" s="8">
        <v>36943</v>
      </c>
      <c r="B425" s="7">
        <v>-7.8098666428819898</v>
      </c>
      <c r="D425" s="8">
        <v>36943</v>
      </c>
      <c r="E425" s="7">
        <v>-2.72481622871164</v>
      </c>
      <c r="G425" s="8">
        <v>73103</v>
      </c>
      <c r="H425" s="7">
        <v>7.2832224167461703</v>
      </c>
    </row>
    <row r="426" spans="1:8">
      <c r="A426" s="8">
        <v>36944</v>
      </c>
      <c r="B426" s="7">
        <v>-7.3070176216146896</v>
      </c>
      <c r="D426" s="8">
        <v>36944</v>
      </c>
      <c r="E426" s="7">
        <v>-2.97842418518381</v>
      </c>
      <c r="G426" s="8">
        <v>73104</v>
      </c>
      <c r="H426" s="7">
        <v>6.9260054473797696</v>
      </c>
    </row>
    <row r="427" spans="1:8">
      <c r="A427" s="8">
        <v>36945</v>
      </c>
      <c r="B427" s="7">
        <v>-7.9609031199428797</v>
      </c>
      <c r="D427" s="8">
        <v>36945</v>
      </c>
      <c r="E427" s="7">
        <v>-2.4438075093006999</v>
      </c>
      <c r="G427" s="8">
        <v>73105</v>
      </c>
      <c r="H427" s="7">
        <v>7.2125810533381003</v>
      </c>
    </row>
    <row r="428" spans="1:8">
      <c r="A428" s="8">
        <v>36946</v>
      </c>
      <c r="B428" s="7">
        <v>-7.0331841074474202</v>
      </c>
      <c r="D428" s="8">
        <v>36946</v>
      </c>
      <c r="E428" s="7">
        <v>-2.0648972030572801</v>
      </c>
      <c r="G428" s="8">
        <v>73106</v>
      </c>
      <c r="H428" s="7">
        <v>8.3888699735406203</v>
      </c>
    </row>
    <row r="429" spans="1:8">
      <c r="A429" s="8">
        <v>36947</v>
      </c>
      <c r="B429" s="7">
        <v>-7.0187695304520004</v>
      </c>
      <c r="D429" s="8">
        <v>36947</v>
      </c>
      <c r="E429" s="7">
        <v>-1.7633929323180499</v>
      </c>
      <c r="G429" s="8">
        <v>73107</v>
      </c>
      <c r="H429" s="7">
        <v>8.7028421871658104</v>
      </c>
    </row>
    <row r="430" spans="1:8">
      <c r="A430" s="8">
        <v>36948</v>
      </c>
      <c r="B430" s="7">
        <v>-6.47371235914596</v>
      </c>
      <c r="D430" s="8">
        <v>36948</v>
      </c>
      <c r="E430" s="7">
        <v>-1.4839279215190899</v>
      </c>
      <c r="G430" s="8">
        <v>73108</v>
      </c>
      <c r="H430" s="7">
        <v>9.29608151169076</v>
      </c>
    </row>
    <row r="431" spans="1:8">
      <c r="A431" s="8">
        <v>36949</v>
      </c>
      <c r="B431" s="7">
        <v>-7.0589550270446697</v>
      </c>
      <c r="D431" s="8">
        <v>36949</v>
      </c>
      <c r="E431" s="7">
        <v>-1.56437719835341</v>
      </c>
      <c r="G431" s="8">
        <v>73109</v>
      </c>
      <c r="H431" s="7">
        <v>8.8395514102668802</v>
      </c>
    </row>
    <row r="432" spans="1:8">
      <c r="A432" s="8">
        <v>36950</v>
      </c>
      <c r="B432" s="7">
        <v>-6.6388432479804402</v>
      </c>
      <c r="D432" s="8">
        <v>36950</v>
      </c>
      <c r="E432" s="7">
        <v>-1.8636017463315</v>
      </c>
      <c r="G432" s="8">
        <v>73110</v>
      </c>
      <c r="H432" s="7">
        <v>8.6822582720858197</v>
      </c>
    </row>
    <row r="433" spans="1:8">
      <c r="A433" s="8">
        <v>36951</v>
      </c>
      <c r="B433" s="7">
        <v>-6.6505490885136602</v>
      </c>
      <c r="D433" s="8">
        <v>36951</v>
      </c>
      <c r="E433" s="7">
        <v>-1.4840939189534801</v>
      </c>
      <c r="G433" s="8">
        <v>73111</v>
      </c>
      <c r="H433" s="7">
        <v>8.6373905499861294</v>
      </c>
    </row>
    <row r="434" spans="1:8">
      <c r="A434" s="8">
        <v>36952</v>
      </c>
      <c r="B434" s="7">
        <v>-5.9660225283260102</v>
      </c>
      <c r="D434" s="8">
        <v>36952</v>
      </c>
      <c r="E434" s="7">
        <v>-0.60074221738632105</v>
      </c>
      <c r="G434" s="8">
        <v>73112</v>
      </c>
      <c r="H434" s="7">
        <v>8.6273800771521092</v>
      </c>
    </row>
    <row r="435" spans="1:8">
      <c r="A435" s="8">
        <v>36953</v>
      </c>
      <c r="B435" s="7">
        <v>-5.4678711267586904</v>
      </c>
      <c r="D435" s="8">
        <v>36953</v>
      </c>
      <c r="E435" s="7">
        <v>-0.82202902450804105</v>
      </c>
      <c r="G435" s="8">
        <v>73113</v>
      </c>
      <c r="H435" s="7">
        <v>9.2153873833456306</v>
      </c>
    </row>
    <row r="436" spans="1:8">
      <c r="A436" s="8">
        <v>36954</v>
      </c>
      <c r="B436" s="7">
        <v>-5.7175097376377897</v>
      </c>
      <c r="D436" s="8">
        <v>36954</v>
      </c>
      <c r="E436" s="7">
        <v>-0.33928596185058202</v>
      </c>
      <c r="G436" s="8">
        <v>73114</v>
      </c>
      <c r="H436" s="7">
        <v>9.7334470559806601</v>
      </c>
    </row>
    <row r="437" spans="1:8">
      <c r="A437" s="8">
        <v>36955</v>
      </c>
      <c r="B437" s="7">
        <v>-5.5376050270485502</v>
      </c>
      <c r="D437" s="8">
        <v>36955</v>
      </c>
      <c r="E437" s="7">
        <v>2.05195674792353E-2</v>
      </c>
      <c r="G437" s="8">
        <v>73115</v>
      </c>
      <c r="H437" s="7">
        <v>10.372727497004499</v>
      </c>
    </row>
    <row r="438" spans="1:8">
      <c r="A438" s="8">
        <v>36956</v>
      </c>
      <c r="B438" s="7">
        <v>-5.1924380982226204</v>
      </c>
      <c r="D438" s="8">
        <v>36956</v>
      </c>
      <c r="E438" s="7">
        <v>-0.27584173322533001</v>
      </c>
      <c r="G438" s="8">
        <v>73116</v>
      </c>
      <c r="H438" s="7">
        <v>10.6157030730407</v>
      </c>
    </row>
    <row r="439" spans="1:8">
      <c r="A439" s="8">
        <v>36957</v>
      </c>
      <c r="B439" s="7">
        <v>-4.82960205770424</v>
      </c>
      <c r="D439" s="8">
        <v>36957</v>
      </c>
      <c r="E439" s="7">
        <v>0.271571879740579</v>
      </c>
      <c r="G439" s="8">
        <v>73117</v>
      </c>
      <c r="H439" s="7">
        <v>11.274699546334601</v>
      </c>
    </row>
    <row r="440" spans="1:8">
      <c r="A440" s="8">
        <v>36958</v>
      </c>
      <c r="B440" s="7">
        <v>-4.3030290157166204</v>
      </c>
      <c r="D440" s="8">
        <v>36958</v>
      </c>
      <c r="E440" s="7">
        <v>0.189171741237665</v>
      </c>
      <c r="G440" s="8">
        <v>73118</v>
      </c>
      <c r="H440" s="7">
        <v>11.1400694442376</v>
      </c>
    </row>
    <row r="441" spans="1:8">
      <c r="A441" s="8">
        <v>36959</v>
      </c>
      <c r="B441" s="7">
        <v>-4.28659466063392</v>
      </c>
      <c r="D441" s="8">
        <v>36959</v>
      </c>
      <c r="E441" s="7">
        <v>0.21043244863329999</v>
      </c>
      <c r="G441" s="8">
        <v>73119</v>
      </c>
      <c r="H441" s="7">
        <v>10.424846611652001</v>
      </c>
    </row>
    <row r="442" spans="1:8">
      <c r="A442" s="8">
        <v>36960</v>
      </c>
      <c r="B442" s="7">
        <v>-4.1686114842888697</v>
      </c>
      <c r="D442" s="8">
        <v>36960</v>
      </c>
      <c r="E442" s="7">
        <v>1.2155137210923701</v>
      </c>
      <c r="G442" s="8">
        <v>73120</v>
      </c>
      <c r="H442" s="7">
        <v>11.7302302106858</v>
      </c>
    </row>
    <row r="443" spans="1:8">
      <c r="A443" s="8">
        <v>36961</v>
      </c>
      <c r="B443" s="7">
        <v>-3.3989392233406499</v>
      </c>
      <c r="D443" s="8">
        <v>36961</v>
      </c>
      <c r="E443" s="7">
        <v>0.71741080932653201</v>
      </c>
      <c r="G443" s="8">
        <v>73121</v>
      </c>
      <c r="H443" s="7">
        <v>10.8396162123076</v>
      </c>
    </row>
    <row r="444" spans="1:8">
      <c r="A444" s="8">
        <v>36962</v>
      </c>
      <c r="B444" s="7">
        <v>-3.0911859619981001</v>
      </c>
      <c r="D444" s="8">
        <v>36962</v>
      </c>
      <c r="E444" s="7">
        <v>1.3366597236378699</v>
      </c>
      <c r="G444" s="8">
        <v>73122</v>
      </c>
      <c r="H444" s="7">
        <v>11.6752478826065</v>
      </c>
    </row>
    <row r="445" spans="1:8">
      <c r="A445" s="8">
        <v>36963</v>
      </c>
      <c r="B445" s="7">
        <v>-3.1789956173785301</v>
      </c>
      <c r="D445" s="8">
        <v>36963</v>
      </c>
      <c r="E445" s="7">
        <v>1.4452771858261799</v>
      </c>
      <c r="G445" s="8">
        <v>73123</v>
      </c>
      <c r="H445" s="7">
        <v>11.7673431599354</v>
      </c>
    </row>
    <row r="446" spans="1:8">
      <c r="A446" s="8">
        <v>36964</v>
      </c>
      <c r="B446" s="7">
        <v>-3.4249228846533799</v>
      </c>
      <c r="D446" s="8">
        <v>36964</v>
      </c>
      <c r="E446" s="7">
        <v>1.6472628666858899</v>
      </c>
      <c r="G446" s="8">
        <v>73124</v>
      </c>
      <c r="H446" s="7">
        <v>12.9259221469993</v>
      </c>
    </row>
    <row r="447" spans="1:8">
      <c r="A447" s="8">
        <v>36965</v>
      </c>
      <c r="B447" s="7">
        <v>-2.6872893589055802</v>
      </c>
      <c r="D447" s="8">
        <v>36965</v>
      </c>
      <c r="E447" s="7">
        <v>2.3566883299823802</v>
      </c>
      <c r="G447" s="8">
        <v>73125</v>
      </c>
      <c r="H447" s="7">
        <v>11.8283837242661</v>
      </c>
    </row>
    <row r="448" spans="1:8">
      <c r="A448" s="8">
        <v>36966</v>
      </c>
      <c r="B448" s="7">
        <v>-2.6702285977005902</v>
      </c>
      <c r="D448" s="8">
        <v>36966</v>
      </c>
      <c r="E448" s="7">
        <v>2.8614933782646501</v>
      </c>
      <c r="G448" s="8">
        <v>73126</v>
      </c>
      <c r="H448" s="7">
        <v>13.461083209144901</v>
      </c>
    </row>
    <row r="449" spans="1:8">
      <c r="A449" s="8">
        <v>36967</v>
      </c>
      <c r="B449" s="7">
        <v>-1.80880777524314</v>
      </c>
      <c r="D449" s="8">
        <v>36967</v>
      </c>
      <c r="E449" s="7">
        <v>2.20690102493145</v>
      </c>
      <c r="G449" s="8">
        <v>73127</v>
      </c>
      <c r="H449" s="7">
        <v>12.681424544270399</v>
      </c>
    </row>
    <row r="450" spans="1:8">
      <c r="A450" s="8">
        <v>36968</v>
      </c>
      <c r="B450" s="7">
        <v>-2.25909735821919</v>
      </c>
      <c r="D450" s="8">
        <v>36968</v>
      </c>
      <c r="E450" s="7">
        <v>3.2004985573837499</v>
      </c>
      <c r="G450" s="8">
        <v>73128</v>
      </c>
      <c r="H450" s="7">
        <v>12.9158950290582</v>
      </c>
    </row>
    <row r="451" spans="1:8">
      <c r="A451" s="8">
        <v>36969</v>
      </c>
      <c r="B451" s="7">
        <v>-1.5849019211377999</v>
      </c>
      <c r="D451" s="8">
        <v>36969</v>
      </c>
      <c r="E451" s="7">
        <v>3.5085774434425101</v>
      </c>
      <c r="G451" s="8">
        <v>73129</v>
      </c>
      <c r="H451" s="7">
        <v>12.7328834136718</v>
      </c>
    </row>
    <row r="452" spans="1:8">
      <c r="A452" s="8">
        <v>36970</v>
      </c>
      <c r="B452" s="7">
        <v>-1.5003772605652399</v>
      </c>
      <c r="D452" s="8">
        <v>36970</v>
      </c>
      <c r="E452" s="7">
        <v>3.8722157830003199</v>
      </c>
      <c r="G452" s="8">
        <v>73130</v>
      </c>
      <c r="H452" s="7">
        <v>13.2293660935742</v>
      </c>
    </row>
    <row r="453" spans="1:8">
      <c r="A453" s="8">
        <v>36971</v>
      </c>
      <c r="B453" s="7">
        <v>-1.5862587396004699</v>
      </c>
      <c r="D453" s="8">
        <v>36971</v>
      </c>
      <c r="E453" s="7">
        <v>4.1951041571927199</v>
      </c>
      <c r="G453" s="8">
        <v>73131</v>
      </c>
      <c r="H453" s="7">
        <v>13.639303318765499</v>
      </c>
    </row>
    <row r="454" spans="1:8">
      <c r="A454" s="8">
        <v>36972</v>
      </c>
      <c r="B454" s="7">
        <v>-0.83339400209132597</v>
      </c>
      <c r="D454" s="8">
        <v>36972</v>
      </c>
      <c r="E454" s="7">
        <v>3.5970343881167302</v>
      </c>
      <c r="G454" s="8">
        <v>73132</v>
      </c>
      <c r="H454" s="7">
        <v>13.9055363297526</v>
      </c>
    </row>
    <row r="455" spans="1:8">
      <c r="A455" s="8">
        <v>36973</v>
      </c>
      <c r="B455" s="7">
        <v>-1.21528217754118</v>
      </c>
      <c r="D455" s="8">
        <v>36973</v>
      </c>
      <c r="E455" s="7">
        <v>4.2532325827070103</v>
      </c>
      <c r="G455" s="8">
        <v>73133</v>
      </c>
      <c r="H455" s="7">
        <v>15.5458515598544</v>
      </c>
    </row>
    <row r="456" spans="1:8">
      <c r="A456" s="8">
        <v>36974</v>
      </c>
      <c r="B456" s="7">
        <v>-0.82383607746094201</v>
      </c>
      <c r="D456" s="8">
        <v>36974</v>
      </c>
      <c r="E456" s="7">
        <v>4.8137046185278898</v>
      </c>
      <c r="G456" s="8">
        <v>73134</v>
      </c>
      <c r="H456" s="7">
        <v>14.547274809641401</v>
      </c>
    </row>
    <row r="457" spans="1:8">
      <c r="A457" s="8">
        <v>36975</v>
      </c>
      <c r="B457" s="7">
        <v>-0.70484610991529495</v>
      </c>
      <c r="D457" s="8">
        <v>36975</v>
      </c>
      <c r="E457" s="7">
        <v>4.8865183653502502</v>
      </c>
      <c r="G457" s="8">
        <v>73135</v>
      </c>
      <c r="H457" s="7">
        <v>14.4436995454609</v>
      </c>
    </row>
    <row r="458" spans="1:8">
      <c r="A458" s="8">
        <v>36976</v>
      </c>
      <c r="B458" s="7">
        <v>0.39252521907744498</v>
      </c>
      <c r="D458" s="8">
        <v>36976</v>
      </c>
      <c r="E458" s="7">
        <v>5.4613940939357999</v>
      </c>
      <c r="G458" s="8">
        <v>73136</v>
      </c>
      <c r="H458" s="7">
        <v>16.073126770377201</v>
      </c>
    </row>
    <row r="459" spans="1:8">
      <c r="A459" s="8">
        <v>36977</v>
      </c>
      <c r="B459" s="7">
        <v>0.60541219646676603</v>
      </c>
      <c r="D459" s="8">
        <v>36977</v>
      </c>
      <c r="E459" s="7">
        <v>5.7125441838955</v>
      </c>
      <c r="G459" s="8">
        <v>73137</v>
      </c>
      <c r="H459" s="7">
        <v>16.100659699877799</v>
      </c>
    </row>
    <row r="460" spans="1:8">
      <c r="A460" s="8">
        <v>36978</v>
      </c>
      <c r="B460" s="7">
        <v>0.141976601955874</v>
      </c>
      <c r="D460" s="8">
        <v>36978</v>
      </c>
      <c r="E460" s="7">
        <v>5.9904266021341801</v>
      </c>
      <c r="G460" s="8">
        <v>73138</v>
      </c>
      <c r="H460" s="7">
        <v>16.2491664538591</v>
      </c>
    </row>
    <row r="461" spans="1:8">
      <c r="A461" s="8">
        <v>36979</v>
      </c>
      <c r="B461" s="7">
        <v>0.69243269785186801</v>
      </c>
      <c r="D461" s="8">
        <v>36979</v>
      </c>
      <c r="E461" s="7">
        <v>5.3493620326259803</v>
      </c>
      <c r="G461" s="8">
        <v>73139</v>
      </c>
      <c r="H461" s="7">
        <v>15.969602686733401</v>
      </c>
    </row>
    <row r="462" spans="1:8">
      <c r="A462" s="8">
        <v>36980</v>
      </c>
      <c r="B462" s="7">
        <v>0.66035935352242703</v>
      </c>
      <c r="D462" s="8">
        <v>36980</v>
      </c>
      <c r="E462" s="7">
        <v>5.9776655571918997</v>
      </c>
      <c r="G462" s="8">
        <v>73140</v>
      </c>
      <c r="H462" s="7">
        <v>16.920808546459899</v>
      </c>
    </row>
    <row r="463" spans="1:8">
      <c r="A463" s="8">
        <v>36981</v>
      </c>
      <c r="B463" s="7">
        <v>1.3701761527684599</v>
      </c>
      <c r="D463" s="8">
        <v>36981</v>
      </c>
      <c r="E463" s="7">
        <v>6.1189235733182601</v>
      </c>
      <c r="G463" s="8">
        <v>73141</v>
      </c>
      <c r="H463" s="7">
        <v>16.265201571313099</v>
      </c>
    </row>
    <row r="464" spans="1:8">
      <c r="A464" s="8">
        <v>36982</v>
      </c>
      <c r="B464" s="7">
        <v>2.00519014270865</v>
      </c>
      <c r="D464" s="8">
        <v>36982</v>
      </c>
      <c r="E464" s="7">
        <v>6.1898520664799399</v>
      </c>
      <c r="G464" s="8">
        <v>73142</v>
      </c>
      <c r="H464" s="7">
        <v>16.671858861388699</v>
      </c>
    </row>
    <row r="465" spans="1:8">
      <c r="A465" s="8">
        <v>36983</v>
      </c>
      <c r="B465" s="7">
        <v>1.5695886891197099</v>
      </c>
      <c r="D465" s="8">
        <v>36983</v>
      </c>
      <c r="E465" s="7">
        <v>6.4477886795485402</v>
      </c>
      <c r="G465" s="8">
        <v>73143</v>
      </c>
      <c r="H465" s="7">
        <v>17.0278049393944</v>
      </c>
    </row>
    <row r="466" spans="1:8">
      <c r="A466" s="8">
        <v>36984</v>
      </c>
      <c r="B466" s="7">
        <v>2.5600833551709199</v>
      </c>
      <c r="D466" s="8">
        <v>36984</v>
      </c>
      <c r="E466" s="7">
        <v>7.3761655803383004</v>
      </c>
      <c r="G466" s="8">
        <v>73144</v>
      </c>
      <c r="H466" s="7">
        <v>17.0036137847536</v>
      </c>
    </row>
    <row r="467" spans="1:8">
      <c r="A467" s="8">
        <v>36985</v>
      </c>
      <c r="B467" s="7">
        <v>2.1765750623025402</v>
      </c>
      <c r="D467" s="8">
        <v>36985</v>
      </c>
      <c r="E467" s="7">
        <v>7.3515312856530599</v>
      </c>
      <c r="G467" s="8">
        <v>73145</v>
      </c>
      <c r="H467" s="7">
        <v>18.181327029824299</v>
      </c>
    </row>
    <row r="468" spans="1:8">
      <c r="A468" s="8">
        <v>36986</v>
      </c>
      <c r="B468" s="7">
        <v>2.2912971858973301</v>
      </c>
      <c r="D468" s="8">
        <v>36986</v>
      </c>
      <c r="E468" s="7">
        <v>8.0270317825853308</v>
      </c>
      <c r="G468" s="8">
        <v>73146</v>
      </c>
      <c r="H468" s="7">
        <v>18.554804239485598</v>
      </c>
    </row>
    <row r="469" spans="1:8">
      <c r="A469" s="8">
        <v>36987</v>
      </c>
      <c r="B469" s="7">
        <v>3.0039925916672501</v>
      </c>
      <c r="D469" s="8">
        <v>36987</v>
      </c>
      <c r="E469" s="7">
        <v>8.3265055082611692</v>
      </c>
      <c r="G469" s="8">
        <v>73147</v>
      </c>
      <c r="H469" s="7">
        <v>17.358202572638799</v>
      </c>
    </row>
    <row r="470" spans="1:8">
      <c r="A470" s="8">
        <v>36988</v>
      </c>
      <c r="B470" s="7">
        <v>3.5662079090827299</v>
      </c>
      <c r="D470" s="8">
        <v>36988</v>
      </c>
      <c r="E470" s="7">
        <v>8.0027573822089799</v>
      </c>
      <c r="G470" s="8">
        <v>73148</v>
      </c>
      <c r="H470" s="7">
        <v>18.304691830749402</v>
      </c>
    </row>
    <row r="471" spans="1:8">
      <c r="A471" s="8">
        <v>36989</v>
      </c>
      <c r="B471" s="7">
        <v>3.4694924733147801</v>
      </c>
      <c r="D471" s="8">
        <v>36989</v>
      </c>
      <c r="E471" s="7">
        <v>8.2179805289187406</v>
      </c>
      <c r="G471" s="8">
        <v>73149</v>
      </c>
      <c r="H471" s="7">
        <v>18.326701817779401</v>
      </c>
    </row>
    <row r="472" spans="1:8">
      <c r="A472" s="8">
        <v>36990</v>
      </c>
      <c r="B472" s="7">
        <v>3.1634164276460801</v>
      </c>
      <c r="D472" s="8">
        <v>36990</v>
      </c>
      <c r="E472" s="7">
        <v>8.3267326275337403</v>
      </c>
      <c r="G472" s="8">
        <v>73150</v>
      </c>
      <c r="H472" s="7">
        <v>19.955095997815199</v>
      </c>
    </row>
    <row r="473" spans="1:8">
      <c r="A473" s="8">
        <v>36991</v>
      </c>
      <c r="B473" s="7">
        <v>3.7255553907320702</v>
      </c>
      <c r="D473" s="8">
        <v>36991</v>
      </c>
      <c r="E473" s="7">
        <v>8.7980768163146195</v>
      </c>
      <c r="G473" s="8">
        <v>73151</v>
      </c>
      <c r="H473" s="7">
        <v>19.878019489937898</v>
      </c>
    </row>
    <row r="474" spans="1:8">
      <c r="A474" s="8">
        <v>36992</v>
      </c>
      <c r="B474" s="7">
        <v>3.7694714317983098</v>
      </c>
      <c r="D474" s="8">
        <v>36992</v>
      </c>
      <c r="E474" s="7">
        <v>8.8694413339289202</v>
      </c>
      <c r="G474" s="8">
        <v>73152</v>
      </c>
      <c r="H474" s="7">
        <v>19.361994101728602</v>
      </c>
    </row>
    <row r="475" spans="1:8">
      <c r="A475" s="8">
        <v>36993</v>
      </c>
      <c r="B475" s="7">
        <v>4.0846043015193896</v>
      </c>
      <c r="D475" s="8">
        <v>36993</v>
      </c>
      <c r="E475" s="7">
        <v>9.3124226173810705</v>
      </c>
      <c r="G475" s="8">
        <v>73153</v>
      </c>
      <c r="H475" s="7">
        <v>20.2252387747413</v>
      </c>
    </row>
    <row r="476" spans="1:8">
      <c r="A476" s="8">
        <v>36994</v>
      </c>
      <c r="B476" s="7">
        <v>4.1544993600381304</v>
      </c>
      <c r="D476" s="8">
        <v>36994</v>
      </c>
      <c r="E476" s="7">
        <v>9.5351960548630501</v>
      </c>
      <c r="G476" s="8">
        <v>73154</v>
      </c>
      <c r="H476" s="7">
        <v>20.500036073183001</v>
      </c>
    </row>
    <row r="477" spans="1:8">
      <c r="A477" s="8">
        <v>36995</v>
      </c>
      <c r="B477" s="7">
        <v>5.25179594951104</v>
      </c>
      <c r="D477" s="8">
        <v>36995</v>
      </c>
      <c r="E477" s="7">
        <v>9.6096630670887304</v>
      </c>
      <c r="G477" s="8">
        <v>73155</v>
      </c>
      <c r="H477" s="7">
        <v>20.530836102879199</v>
      </c>
    </row>
    <row r="478" spans="1:8">
      <c r="A478" s="8">
        <v>36996</v>
      </c>
      <c r="B478" s="7">
        <v>5.3897912281273497</v>
      </c>
      <c r="D478" s="8">
        <v>36996</v>
      </c>
      <c r="E478" s="7">
        <v>9.7302140365921908</v>
      </c>
      <c r="G478" s="8">
        <v>73156</v>
      </c>
      <c r="H478" s="7">
        <v>21.520610599171899</v>
      </c>
    </row>
    <row r="479" spans="1:8">
      <c r="A479" s="8">
        <v>36997</v>
      </c>
      <c r="B479" s="7">
        <v>5.21461170648878</v>
      </c>
      <c r="D479" s="8">
        <v>36997</v>
      </c>
      <c r="E479" s="7">
        <v>10.260825800235001</v>
      </c>
      <c r="G479" s="8">
        <v>73157</v>
      </c>
      <c r="H479" s="7">
        <v>21.404288687988199</v>
      </c>
    </row>
    <row r="480" spans="1:8">
      <c r="A480" s="8">
        <v>36998</v>
      </c>
      <c r="B480" s="7">
        <v>5.9173152706439698</v>
      </c>
      <c r="D480" s="8">
        <v>36998</v>
      </c>
      <c r="E480" s="7">
        <v>10.592121076510001</v>
      </c>
      <c r="G480" s="8">
        <v>73158</v>
      </c>
      <c r="H480" s="7">
        <v>21.162115523391201</v>
      </c>
    </row>
    <row r="481" spans="1:8">
      <c r="A481" s="8">
        <v>36999</v>
      </c>
      <c r="B481" s="7">
        <v>6.0812514330265</v>
      </c>
      <c r="D481" s="8">
        <v>36999</v>
      </c>
      <c r="E481" s="7">
        <v>10.6517414314368</v>
      </c>
      <c r="G481" s="8">
        <v>73159</v>
      </c>
      <c r="H481" s="7">
        <v>20.5156933784701</v>
      </c>
    </row>
    <row r="482" spans="1:8">
      <c r="A482" s="8">
        <v>37000</v>
      </c>
      <c r="B482" s="7">
        <v>6.1898576562718501</v>
      </c>
      <c r="D482" s="8">
        <v>37000</v>
      </c>
      <c r="E482" s="7">
        <v>11.252683359429801</v>
      </c>
      <c r="G482" s="8">
        <v>73160</v>
      </c>
      <c r="H482" s="7">
        <v>22.340011929231999</v>
      </c>
    </row>
    <row r="483" spans="1:8">
      <c r="A483" s="8">
        <v>37001</v>
      </c>
      <c r="B483" s="7">
        <v>6.2010155054775504</v>
      </c>
      <c r="D483" s="8">
        <v>37001</v>
      </c>
      <c r="E483" s="7">
        <v>11.2500158356551</v>
      </c>
      <c r="G483" s="8">
        <v>73161</v>
      </c>
      <c r="H483" s="7">
        <v>21.321912591508902</v>
      </c>
    </row>
    <row r="484" spans="1:8">
      <c r="A484" s="8">
        <v>37002</v>
      </c>
      <c r="B484" s="7">
        <v>6.4034073352889003</v>
      </c>
      <c r="D484" s="8">
        <v>37002</v>
      </c>
      <c r="E484" s="7">
        <v>11.4797924536762</v>
      </c>
      <c r="G484" s="8">
        <v>73162</v>
      </c>
      <c r="H484" s="7">
        <v>21.9711431055911</v>
      </c>
    </row>
    <row r="485" spans="1:8">
      <c r="A485" s="8">
        <v>37003</v>
      </c>
      <c r="B485" s="7">
        <v>6.3683978779644201</v>
      </c>
      <c r="D485" s="8">
        <v>37003</v>
      </c>
      <c r="E485" s="7">
        <v>12.0725689326338</v>
      </c>
      <c r="G485" s="8">
        <v>73163</v>
      </c>
      <c r="H485" s="7">
        <v>21.9411419572547</v>
      </c>
    </row>
    <row r="486" spans="1:8">
      <c r="A486" s="8">
        <v>37004</v>
      </c>
      <c r="B486" s="7">
        <v>6.8547776991148401</v>
      </c>
      <c r="D486" s="8">
        <v>37004</v>
      </c>
      <c r="E486" s="7">
        <v>12.3286570651593</v>
      </c>
      <c r="G486" s="8">
        <v>73164</v>
      </c>
      <c r="H486" s="7">
        <v>23.026647470848399</v>
      </c>
    </row>
    <row r="487" spans="1:8">
      <c r="A487" s="8">
        <v>37005</v>
      </c>
      <c r="B487" s="7">
        <v>7.29339659564494</v>
      </c>
      <c r="D487" s="8">
        <v>37005</v>
      </c>
      <c r="E487" s="7">
        <v>12.4968386552871</v>
      </c>
      <c r="G487" s="8">
        <v>73165</v>
      </c>
      <c r="H487" s="7">
        <v>23.350424672233601</v>
      </c>
    </row>
    <row r="488" spans="1:8">
      <c r="A488" s="8">
        <v>37006</v>
      </c>
      <c r="B488" s="7">
        <v>7.4349001608913596</v>
      </c>
      <c r="D488" s="8">
        <v>37006</v>
      </c>
      <c r="E488" s="7">
        <v>12.7636086411239</v>
      </c>
      <c r="G488" s="8">
        <v>73166</v>
      </c>
      <c r="H488" s="7">
        <v>23.580588081589799</v>
      </c>
    </row>
    <row r="489" spans="1:8">
      <c r="A489" s="8">
        <v>37007</v>
      </c>
      <c r="B489" s="7">
        <v>7.8473651202397399</v>
      </c>
      <c r="D489" s="8">
        <v>37007</v>
      </c>
      <c r="E489" s="7">
        <v>12.7031801998886</v>
      </c>
      <c r="G489" s="8">
        <v>73167</v>
      </c>
      <c r="H489" s="7">
        <v>23.955186467461601</v>
      </c>
    </row>
    <row r="490" spans="1:8">
      <c r="A490" s="8">
        <v>37008</v>
      </c>
      <c r="B490" s="7">
        <v>7.9408595528959802</v>
      </c>
      <c r="D490" s="8">
        <v>37008</v>
      </c>
      <c r="E490" s="7">
        <v>12.982520634325599</v>
      </c>
      <c r="G490" s="8">
        <v>73168</v>
      </c>
      <c r="H490" s="7">
        <v>22.602286846716499</v>
      </c>
    </row>
    <row r="491" spans="1:8">
      <c r="A491" s="8">
        <v>37009</v>
      </c>
      <c r="B491" s="7">
        <v>8.4649902642610702</v>
      </c>
      <c r="D491" s="8">
        <v>37009</v>
      </c>
      <c r="E491" s="7">
        <v>13.2813135340822</v>
      </c>
      <c r="G491" s="8">
        <v>73169</v>
      </c>
      <c r="H491" s="7">
        <v>23.986391045505201</v>
      </c>
    </row>
    <row r="492" spans="1:8">
      <c r="A492" s="8">
        <v>37010</v>
      </c>
      <c r="B492" s="7">
        <v>7.9687050585883901</v>
      </c>
      <c r="D492" s="8">
        <v>37010</v>
      </c>
      <c r="E492" s="7">
        <v>12.969511017447701</v>
      </c>
      <c r="G492" s="8">
        <v>73170</v>
      </c>
      <c r="H492" s="7">
        <v>23.8763657976601</v>
      </c>
    </row>
    <row r="493" spans="1:8">
      <c r="A493" s="8">
        <v>37011</v>
      </c>
      <c r="B493" s="7">
        <v>8.5538609683442406</v>
      </c>
      <c r="D493" s="8">
        <v>37011</v>
      </c>
      <c r="E493" s="7">
        <v>13.3358235896356</v>
      </c>
      <c r="G493" s="8">
        <v>73171</v>
      </c>
      <c r="H493" s="7">
        <v>23.7612714890309</v>
      </c>
    </row>
    <row r="494" spans="1:8">
      <c r="A494" s="8">
        <v>37012</v>
      </c>
      <c r="B494" s="7">
        <v>8.8961931671245704</v>
      </c>
      <c r="D494" s="8">
        <v>37012</v>
      </c>
      <c r="E494" s="7">
        <v>13.922100819809501</v>
      </c>
      <c r="G494" s="8">
        <v>73172</v>
      </c>
      <c r="H494" s="7">
        <v>24.483498616371602</v>
      </c>
    </row>
    <row r="495" spans="1:8">
      <c r="A495" s="8">
        <v>37013</v>
      </c>
      <c r="B495" s="7">
        <v>8.7073146595009003</v>
      </c>
      <c r="D495" s="8">
        <v>37013</v>
      </c>
      <c r="E495" s="7">
        <v>13.8251025465681</v>
      </c>
      <c r="G495" s="8">
        <v>73173</v>
      </c>
      <c r="H495" s="7">
        <v>24.224007762906901</v>
      </c>
    </row>
    <row r="496" spans="1:8">
      <c r="A496" s="8">
        <v>37014</v>
      </c>
      <c r="B496" s="7">
        <v>9.3427149449117497</v>
      </c>
      <c r="D496" s="8">
        <v>37014</v>
      </c>
      <c r="E496" s="7">
        <v>14.4983524010251</v>
      </c>
      <c r="G496" s="8">
        <v>73174</v>
      </c>
      <c r="H496" s="7">
        <v>24.144820105171402</v>
      </c>
    </row>
    <row r="497" spans="1:8">
      <c r="A497" s="8">
        <v>37015</v>
      </c>
      <c r="B497" s="7">
        <v>8.9919816912000794</v>
      </c>
      <c r="D497" s="8">
        <v>37015</v>
      </c>
      <c r="E497" s="7">
        <v>14.207268802198801</v>
      </c>
      <c r="G497" s="8">
        <v>73175</v>
      </c>
      <c r="H497" s="7">
        <v>24.464348802424499</v>
      </c>
    </row>
    <row r="498" spans="1:8">
      <c r="A498" s="8">
        <v>37016</v>
      </c>
      <c r="B498" s="7">
        <v>9.7217724431355208</v>
      </c>
      <c r="D498" s="8">
        <v>37016</v>
      </c>
      <c r="E498" s="7">
        <v>14.1855517989334</v>
      </c>
      <c r="G498" s="8">
        <v>73176</v>
      </c>
      <c r="H498" s="7">
        <v>24.343344100493201</v>
      </c>
    </row>
    <row r="499" spans="1:8">
      <c r="A499" s="8">
        <v>37017</v>
      </c>
      <c r="B499" s="7">
        <v>10.1916858106931</v>
      </c>
      <c r="D499" s="8">
        <v>37017</v>
      </c>
      <c r="E499" s="7">
        <v>14.6459028863973</v>
      </c>
      <c r="G499" s="8">
        <v>73177</v>
      </c>
      <c r="H499" s="7">
        <v>24.649467487905198</v>
      </c>
    </row>
    <row r="500" spans="1:8">
      <c r="A500" s="8">
        <v>37018</v>
      </c>
      <c r="B500" s="7">
        <v>10.0495922851219</v>
      </c>
      <c r="D500" s="8">
        <v>37018</v>
      </c>
      <c r="E500" s="7">
        <v>15.1062312865943</v>
      </c>
      <c r="G500" s="8">
        <v>73178</v>
      </c>
      <c r="H500" s="7">
        <v>25.191904999770401</v>
      </c>
    </row>
    <row r="501" spans="1:8">
      <c r="A501" s="8">
        <v>37019</v>
      </c>
      <c r="B501" s="7">
        <v>10.1865865703053</v>
      </c>
      <c r="D501" s="8">
        <v>37019</v>
      </c>
      <c r="E501" s="7">
        <v>15.7166361537342</v>
      </c>
      <c r="G501" s="8">
        <v>73179</v>
      </c>
      <c r="H501" s="7">
        <v>25.936340592969</v>
      </c>
    </row>
    <row r="502" spans="1:8">
      <c r="A502" s="8">
        <v>37020</v>
      </c>
      <c r="B502" s="7">
        <v>10.091425724140899</v>
      </c>
      <c r="D502" s="8">
        <v>37020</v>
      </c>
      <c r="E502" s="7">
        <v>15.631493352029301</v>
      </c>
      <c r="G502" s="8">
        <v>73180</v>
      </c>
      <c r="H502" s="7">
        <v>25.2498447655252</v>
      </c>
    </row>
    <row r="503" spans="1:8">
      <c r="A503" s="8">
        <v>37021</v>
      </c>
      <c r="B503" s="7">
        <v>10.162508911637801</v>
      </c>
      <c r="D503" s="8">
        <v>37021</v>
      </c>
      <c r="E503" s="7">
        <v>15.852110859129599</v>
      </c>
      <c r="G503" s="8">
        <v>73181</v>
      </c>
      <c r="H503" s="7">
        <v>25.2594806590186</v>
      </c>
    </row>
    <row r="504" spans="1:8">
      <c r="A504" s="8">
        <v>37022</v>
      </c>
      <c r="B504" s="7">
        <v>11.079757077669701</v>
      </c>
      <c r="D504" s="8">
        <v>37022</v>
      </c>
      <c r="E504" s="7">
        <v>15.8821164092553</v>
      </c>
      <c r="G504" s="8">
        <v>73182</v>
      </c>
      <c r="H504" s="7">
        <v>25.338651749799901</v>
      </c>
    </row>
    <row r="505" spans="1:8">
      <c r="A505" s="8">
        <v>37023</v>
      </c>
      <c r="B505" s="7">
        <v>11.3049924010169</v>
      </c>
      <c r="D505" s="8">
        <v>37023</v>
      </c>
      <c r="E505" s="7">
        <v>16.0422403728777</v>
      </c>
      <c r="G505" s="8">
        <v>73183</v>
      </c>
      <c r="H505" s="7">
        <v>27.057406420964501</v>
      </c>
    </row>
    <row r="506" spans="1:8">
      <c r="A506" s="8">
        <v>37024</v>
      </c>
      <c r="B506" s="7">
        <v>10.9851266251094</v>
      </c>
      <c r="D506" s="8">
        <v>37024</v>
      </c>
      <c r="E506" s="7">
        <v>16.567295033256499</v>
      </c>
      <c r="G506" s="8">
        <v>73184</v>
      </c>
      <c r="H506" s="7">
        <v>27.0556610689836</v>
      </c>
    </row>
    <row r="507" spans="1:8">
      <c r="A507" s="8">
        <v>37025</v>
      </c>
      <c r="B507" s="7">
        <v>10.9862944990881</v>
      </c>
      <c r="D507" s="8">
        <v>37025</v>
      </c>
      <c r="E507" s="7">
        <v>16.264186345794599</v>
      </c>
      <c r="G507" s="8">
        <v>73185</v>
      </c>
      <c r="H507" s="7">
        <v>26.112094063055601</v>
      </c>
    </row>
    <row r="508" spans="1:8">
      <c r="A508" s="8">
        <v>37026</v>
      </c>
      <c r="B508" s="7">
        <v>11.4224747685178</v>
      </c>
      <c r="D508" s="8">
        <v>37026</v>
      </c>
      <c r="E508" s="7">
        <v>16.5054500755307</v>
      </c>
      <c r="G508" s="8">
        <v>73186</v>
      </c>
      <c r="H508" s="7">
        <v>27.485889936122501</v>
      </c>
    </row>
    <row r="509" spans="1:8">
      <c r="A509" s="8">
        <v>37027</v>
      </c>
      <c r="B509" s="7">
        <v>12.0492986890008</v>
      </c>
      <c r="D509" s="8">
        <v>37027</v>
      </c>
      <c r="E509" s="7">
        <v>16.428650148917399</v>
      </c>
      <c r="G509" s="8">
        <v>73187</v>
      </c>
      <c r="H509" s="7">
        <v>26.544113151442701</v>
      </c>
    </row>
    <row r="510" spans="1:8">
      <c r="A510" s="8">
        <v>37028</v>
      </c>
      <c r="B510" s="7">
        <v>12.2318784841717</v>
      </c>
      <c r="D510" s="8">
        <v>37028</v>
      </c>
      <c r="E510" s="7">
        <v>17.147375065200801</v>
      </c>
      <c r="G510" s="8">
        <v>73188</v>
      </c>
      <c r="H510" s="7">
        <v>26.630422202122901</v>
      </c>
    </row>
    <row r="511" spans="1:8">
      <c r="A511" s="8">
        <v>37029</v>
      </c>
      <c r="B511" s="7">
        <v>12.2216621790355</v>
      </c>
      <c r="D511" s="8">
        <v>37029</v>
      </c>
      <c r="E511" s="7">
        <v>17.103115755656201</v>
      </c>
      <c r="G511" s="8">
        <v>73189</v>
      </c>
      <c r="H511" s="7">
        <v>27.918727939684999</v>
      </c>
    </row>
    <row r="512" spans="1:8">
      <c r="A512" s="8">
        <v>37030</v>
      </c>
      <c r="B512" s="7">
        <v>12.6794611108665</v>
      </c>
      <c r="D512" s="8">
        <v>37030</v>
      </c>
      <c r="E512" s="7">
        <v>17.076709327947999</v>
      </c>
      <c r="G512" s="8">
        <v>73190</v>
      </c>
      <c r="H512" s="7">
        <v>27.008974446970299</v>
      </c>
    </row>
    <row r="513" spans="1:8">
      <c r="A513" s="8">
        <v>37031</v>
      </c>
      <c r="B513" s="7">
        <v>12.8218637469173</v>
      </c>
      <c r="D513" s="8">
        <v>37031</v>
      </c>
      <c r="E513" s="7">
        <v>17.579743644401798</v>
      </c>
      <c r="G513" s="8">
        <v>73191</v>
      </c>
      <c r="H513" s="7">
        <v>26.994401359062099</v>
      </c>
    </row>
    <row r="514" spans="1:8">
      <c r="A514" s="8">
        <v>37032</v>
      </c>
      <c r="B514" s="7">
        <v>12.147350138052801</v>
      </c>
      <c r="D514" s="8">
        <v>37032</v>
      </c>
      <c r="E514" s="7">
        <v>17.1438731423607</v>
      </c>
      <c r="G514" s="8">
        <v>73192</v>
      </c>
      <c r="H514" s="7">
        <v>27.304534651411998</v>
      </c>
    </row>
    <row r="515" spans="1:8">
      <c r="A515" s="8">
        <v>37033</v>
      </c>
      <c r="B515" s="7">
        <v>12.835276759147501</v>
      </c>
      <c r="D515" s="8">
        <v>37033</v>
      </c>
      <c r="E515" s="7">
        <v>17.193600075886199</v>
      </c>
      <c r="G515" s="8">
        <v>73193</v>
      </c>
      <c r="H515" s="7">
        <v>27.216550186930501</v>
      </c>
    </row>
    <row r="516" spans="1:8">
      <c r="A516" s="8">
        <v>37034</v>
      </c>
      <c r="B516" s="7">
        <v>12.816520757902</v>
      </c>
      <c r="D516" s="8">
        <v>37034</v>
      </c>
      <c r="E516" s="7">
        <v>17.933018786023901</v>
      </c>
      <c r="G516" s="8">
        <v>73194</v>
      </c>
      <c r="H516" s="7">
        <v>27.713951008782701</v>
      </c>
    </row>
    <row r="517" spans="1:8">
      <c r="A517" s="8">
        <v>37035</v>
      </c>
      <c r="B517" s="7">
        <v>12.5473094553859</v>
      </c>
      <c r="D517" s="8">
        <v>37035</v>
      </c>
      <c r="E517" s="7">
        <v>18.139964830058599</v>
      </c>
      <c r="G517" s="8">
        <v>73195</v>
      </c>
      <c r="H517" s="7">
        <v>27.622513000012599</v>
      </c>
    </row>
    <row r="518" spans="1:8">
      <c r="A518" s="8">
        <v>37036</v>
      </c>
      <c r="B518" s="7">
        <v>13.519933719114601</v>
      </c>
      <c r="D518" s="8">
        <v>37036</v>
      </c>
      <c r="E518" s="7">
        <v>18.202168924134501</v>
      </c>
      <c r="G518" s="8">
        <v>73196</v>
      </c>
      <c r="H518" s="7">
        <v>27.6978819947836</v>
      </c>
    </row>
    <row r="519" spans="1:8">
      <c r="A519" s="8">
        <v>37037</v>
      </c>
      <c r="B519" s="7">
        <v>13.257026133510299</v>
      </c>
      <c r="D519" s="8">
        <v>37037</v>
      </c>
      <c r="E519" s="7">
        <v>18.669747614696298</v>
      </c>
      <c r="G519" s="8">
        <v>73197</v>
      </c>
      <c r="H519" s="7">
        <v>28.375536420834699</v>
      </c>
    </row>
    <row r="520" spans="1:8">
      <c r="A520" s="8">
        <v>37038</v>
      </c>
      <c r="B520" s="7">
        <v>13.664951941487301</v>
      </c>
      <c r="D520" s="8">
        <v>37038</v>
      </c>
      <c r="E520" s="7">
        <v>18.529654664740399</v>
      </c>
      <c r="G520" s="8">
        <v>73198</v>
      </c>
      <c r="H520" s="7">
        <v>28.925119604676102</v>
      </c>
    </row>
    <row r="521" spans="1:8">
      <c r="A521" s="8">
        <v>37039</v>
      </c>
      <c r="B521" s="7">
        <v>13.084042583785999</v>
      </c>
      <c r="D521" s="8">
        <v>37039</v>
      </c>
      <c r="E521" s="7">
        <v>18.549241605597398</v>
      </c>
      <c r="G521" s="8">
        <v>73199</v>
      </c>
      <c r="H521" s="7">
        <v>28.8107018346712</v>
      </c>
    </row>
    <row r="522" spans="1:8">
      <c r="A522" s="8">
        <v>37040</v>
      </c>
      <c r="B522" s="7">
        <v>13.4123104634365</v>
      </c>
      <c r="D522" s="8">
        <v>37040</v>
      </c>
      <c r="E522" s="7">
        <v>18.409476078642999</v>
      </c>
      <c r="G522" s="8">
        <v>73200</v>
      </c>
      <c r="H522" s="7">
        <v>30.140244026743702</v>
      </c>
    </row>
    <row r="523" spans="1:8">
      <c r="A523" s="8">
        <v>37041</v>
      </c>
      <c r="B523" s="7">
        <v>13.923198426164699</v>
      </c>
      <c r="D523" s="8">
        <v>37041</v>
      </c>
      <c r="E523" s="7">
        <v>18.323299924819199</v>
      </c>
      <c r="G523" s="8">
        <v>73201</v>
      </c>
      <c r="H523" s="7">
        <v>29.151329016350999</v>
      </c>
    </row>
    <row r="524" spans="1:8">
      <c r="A524" s="8">
        <v>37042</v>
      </c>
      <c r="B524" s="7">
        <v>13.524076208566299</v>
      </c>
      <c r="D524" s="8">
        <v>37042</v>
      </c>
      <c r="E524" s="7">
        <v>19.122422427276501</v>
      </c>
      <c r="G524" s="8">
        <v>73202</v>
      </c>
      <c r="H524" s="7">
        <v>28.6933515921808</v>
      </c>
    </row>
    <row r="525" spans="1:8">
      <c r="A525" s="8">
        <v>37043</v>
      </c>
      <c r="B525" s="7">
        <v>14.1433933896633</v>
      </c>
      <c r="D525" s="8">
        <v>37043</v>
      </c>
      <c r="E525" s="7">
        <v>18.669139043756999</v>
      </c>
      <c r="G525" s="8">
        <v>73203</v>
      </c>
      <c r="H525" s="7">
        <v>30.060948711836598</v>
      </c>
    </row>
    <row r="526" spans="1:8">
      <c r="A526" s="8">
        <v>37044</v>
      </c>
      <c r="B526" s="7">
        <v>14.000164324710401</v>
      </c>
      <c r="D526" s="8">
        <v>37044</v>
      </c>
      <c r="E526" s="7">
        <v>18.895618235432099</v>
      </c>
      <c r="G526" s="8">
        <v>73204</v>
      </c>
      <c r="H526" s="7">
        <v>30.097568156997099</v>
      </c>
    </row>
    <row r="527" spans="1:8">
      <c r="A527" s="8">
        <v>37045</v>
      </c>
      <c r="B527" s="7">
        <v>14.4872584484306</v>
      </c>
      <c r="D527" s="8">
        <v>37045</v>
      </c>
      <c r="E527" s="7">
        <v>18.9809877707333</v>
      </c>
      <c r="G527" s="8">
        <v>73205</v>
      </c>
      <c r="H527" s="7">
        <v>28.896847767346401</v>
      </c>
    </row>
    <row r="528" spans="1:8">
      <c r="A528" s="8">
        <v>37046</v>
      </c>
      <c r="B528" s="7">
        <v>14.476749103466</v>
      </c>
      <c r="D528" s="8">
        <v>37046</v>
      </c>
      <c r="E528" s="7">
        <v>19.3709293809864</v>
      </c>
      <c r="G528" s="8">
        <v>73206</v>
      </c>
      <c r="H528" s="7">
        <v>29.764684838273102</v>
      </c>
    </row>
    <row r="529" spans="1:8">
      <c r="A529" s="8">
        <v>37047</v>
      </c>
      <c r="B529" s="7">
        <v>14.303499284960999</v>
      </c>
      <c r="D529" s="8">
        <v>37047</v>
      </c>
      <c r="E529" s="7">
        <v>19.463278687164401</v>
      </c>
      <c r="G529" s="8">
        <v>73207</v>
      </c>
      <c r="H529" s="7">
        <v>29.5076694398455</v>
      </c>
    </row>
    <row r="530" spans="1:8">
      <c r="A530" s="8">
        <v>37048</v>
      </c>
      <c r="B530" s="7">
        <v>14.3160802086977</v>
      </c>
      <c r="D530" s="8">
        <v>37048</v>
      </c>
      <c r="E530" s="7">
        <v>19.804174810006199</v>
      </c>
      <c r="G530" s="8">
        <v>73208</v>
      </c>
      <c r="H530" s="7">
        <v>29.829762790008299</v>
      </c>
    </row>
    <row r="531" spans="1:8">
      <c r="A531" s="8">
        <v>37049</v>
      </c>
      <c r="B531" s="7">
        <v>14.4460993261917</v>
      </c>
      <c r="D531" s="8">
        <v>37049</v>
      </c>
      <c r="E531" s="7">
        <v>19.975565325999899</v>
      </c>
      <c r="G531" s="8">
        <v>73209</v>
      </c>
      <c r="H531" s="7">
        <v>29.966434265771898</v>
      </c>
    </row>
    <row r="532" spans="1:8">
      <c r="A532" s="8">
        <v>37050</v>
      </c>
      <c r="B532" s="7">
        <v>15.1106045518135</v>
      </c>
      <c r="D532" s="8">
        <v>37050</v>
      </c>
      <c r="E532" s="7">
        <v>19.979218545260299</v>
      </c>
      <c r="G532" s="8">
        <v>73210</v>
      </c>
      <c r="H532" s="7">
        <v>30.934202295540999</v>
      </c>
    </row>
    <row r="533" spans="1:8">
      <c r="A533" s="8">
        <v>37051</v>
      </c>
      <c r="B533" s="7">
        <v>14.729457772343</v>
      </c>
      <c r="D533" s="8">
        <v>37051</v>
      </c>
      <c r="E533" s="7">
        <v>20.242618814935501</v>
      </c>
      <c r="G533" s="8">
        <v>73211</v>
      </c>
      <c r="H533" s="7">
        <v>30.687691233475199</v>
      </c>
    </row>
    <row r="534" spans="1:8">
      <c r="A534" s="8">
        <v>37052</v>
      </c>
      <c r="B534" s="7">
        <v>14.7929714010548</v>
      </c>
      <c r="D534" s="8">
        <v>37052</v>
      </c>
      <c r="E534" s="7">
        <v>19.530942558145298</v>
      </c>
      <c r="G534" s="8">
        <v>73212</v>
      </c>
      <c r="H534" s="7">
        <v>29.379069111006</v>
      </c>
    </row>
    <row r="535" spans="1:8">
      <c r="A535" s="8">
        <v>37053</v>
      </c>
      <c r="B535" s="7">
        <v>14.8776914022014</v>
      </c>
      <c r="D535" s="8">
        <v>37053</v>
      </c>
      <c r="E535" s="7">
        <v>20.354104545403398</v>
      </c>
      <c r="G535" s="8">
        <v>73213</v>
      </c>
      <c r="H535" s="7">
        <v>29.472672999478501</v>
      </c>
    </row>
    <row r="536" spans="1:8">
      <c r="A536" s="8">
        <v>37054</v>
      </c>
      <c r="B536" s="7">
        <v>15.437544729912799</v>
      </c>
      <c r="D536" s="8">
        <v>37054</v>
      </c>
      <c r="E536" s="7">
        <v>19.537414596766599</v>
      </c>
      <c r="G536" s="8">
        <v>73214</v>
      </c>
      <c r="H536" s="7">
        <v>29.966251215066599</v>
      </c>
    </row>
    <row r="537" spans="1:8">
      <c r="A537" s="8">
        <v>37055</v>
      </c>
      <c r="B537" s="7">
        <v>14.775844441203899</v>
      </c>
      <c r="D537" s="8">
        <v>37055</v>
      </c>
      <c r="E537" s="7">
        <v>19.797371373941701</v>
      </c>
      <c r="G537" s="8">
        <v>73215</v>
      </c>
      <c r="H537" s="7">
        <v>30.753256361191301</v>
      </c>
    </row>
    <row r="538" spans="1:8">
      <c r="A538" s="8">
        <v>37056</v>
      </c>
      <c r="B538" s="7">
        <v>15.4992775805908</v>
      </c>
      <c r="D538" s="8">
        <v>37056</v>
      </c>
      <c r="E538" s="7">
        <v>19.625729814757701</v>
      </c>
      <c r="G538" s="8">
        <v>73216</v>
      </c>
      <c r="H538" s="7">
        <v>31.469271091240302</v>
      </c>
    </row>
    <row r="539" spans="1:8">
      <c r="A539" s="8">
        <v>37057</v>
      </c>
      <c r="B539" s="7">
        <v>14.692568208032499</v>
      </c>
      <c r="D539" s="8">
        <v>37057</v>
      </c>
      <c r="E539" s="7">
        <v>20.344286319520702</v>
      </c>
      <c r="G539" s="8">
        <v>73217</v>
      </c>
      <c r="H539" s="7">
        <v>30.341519762853601</v>
      </c>
    </row>
    <row r="540" spans="1:8">
      <c r="A540" s="8">
        <v>37058</v>
      </c>
      <c r="B540" s="7">
        <v>15.0659278334589</v>
      </c>
      <c r="D540" s="8">
        <v>37058</v>
      </c>
      <c r="E540" s="7">
        <v>20.628976180239</v>
      </c>
      <c r="G540" s="8">
        <v>73218</v>
      </c>
      <c r="H540" s="7">
        <v>30.610228828547399</v>
      </c>
    </row>
    <row r="541" spans="1:8">
      <c r="A541" s="8">
        <v>37059</v>
      </c>
      <c r="B541" s="7">
        <v>15.537297473674201</v>
      </c>
      <c r="D541" s="8">
        <v>37059</v>
      </c>
      <c r="E541" s="7">
        <v>20.3436863395914</v>
      </c>
      <c r="G541" s="8">
        <v>73219</v>
      </c>
      <c r="H541" s="7">
        <v>29.9695461414187</v>
      </c>
    </row>
    <row r="542" spans="1:8">
      <c r="A542" s="8">
        <v>37060</v>
      </c>
      <c r="B542" s="7">
        <v>15.156803761157899</v>
      </c>
      <c r="D542" s="8">
        <v>37060</v>
      </c>
      <c r="E542" s="7">
        <v>19.969461349967499</v>
      </c>
      <c r="G542" s="8">
        <v>73220</v>
      </c>
      <c r="H542" s="7">
        <v>31.244302470174301</v>
      </c>
    </row>
    <row r="543" spans="1:8">
      <c r="A543" s="8">
        <v>37061</v>
      </c>
      <c r="B543" s="7">
        <v>15.4711467875217</v>
      </c>
      <c r="D543" s="8">
        <v>37061</v>
      </c>
      <c r="E543" s="7">
        <v>20.354707817094301</v>
      </c>
      <c r="G543" s="8">
        <v>73221</v>
      </c>
      <c r="H543" s="7">
        <v>31.2956171965876</v>
      </c>
    </row>
    <row r="544" spans="1:8">
      <c r="A544" s="8">
        <v>37062</v>
      </c>
      <c r="B544" s="7">
        <v>15.3393008001926</v>
      </c>
      <c r="D544" s="8">
        <v>37062</v>
      </c>
      <c r="E544" s="7">
        <v>20.454012516373702</v>
      </c>
      <c r="G544" s="8">
        <v>73222</v>
      </c>
      <c r="H544" s="7">
        <v>31.451221543603602</v>
      </c>
    </row>
    <row r="545" spans="1:8">
      <c r="A545" s="8">
        <v>37063</v>
      </c>
      <c r="B545" s="7">
        <v>14.925970369533101</v>
      </c>
      <c r="D545" s="8">
        <v>37063</v>
      </c>
      <c r="E545" s="7">
        <v>20.104079542645099</v>
      </c>
      <c r="G545" s="8">
        <v>73223</v>
      </c>
      <c r="H545" s="7">
        <v>31.799897968778499</v>
      </c>
    </row>
    <row r="546" spans="1:8">
      <c r="A546" s="8">
        <v>37064</v>
      </c>
      <c r="B546" s="7">
        <v>15.5399971874293</v>
      </c>
      <c r="D546" s="8">
        <v>37064</v>
      </c>
      <c r="E546" s="7">
        <v>20.265112483425899</v>
      </c>
      <c r="G546" s="8">
        <v>73224</v>
      </c>
      <c r="H546" s="7">
        <v>30.036052973080199</v>
      </c>
    </row>
    <row r="547" spans="1:8">
      <c r="A547" s="8">
        <v>37065</v>
      </c>
      <c r="B547" s="7">
        <v>15.5631653055028</v>
      </c>
      <c r="D547" s="8">
        <v>37065</v>
      </c>
      <c r="E547" s="7">
        <v>20.6776342999832</v>
      </c>
      <c r="G547" s="8">
        <v>73225</v>
      </c>
      <c r="H547" s="7">
        <v>31.5622977330396</v>
      </c>
    </row>
    <row r="548" spans="1:8">
      <c r="A548" s="8">
        <v>37066</v>
      </c>
      <c r="B548" s="7">
        <v>15.6272619012151</v>
      </c>
      <c r="D548" s="8">
        <v>37066</v>
      </c>
      <c r="E548" s="7">
        <v>20.530773158824999</v>
      </c>
      <c r="G548" s="8">
        <v>73226</v>
      </c>
      <c r="H548" s="7">
        <v>30.911421261001902</v>
      </c>
    </row>
    <row r="549" spans="1:8">
      <c r="A549" s="8">
        <v>37067</v>
      </c>
      <c r="B549" s="7">
        <v>15.3323743173864</v>
      </c>
      <c r="D549" s="8">
        <v>37067</v>
      </c>
      <c r="E549" s="7">
        <v>20.131935424621499</v>
      </c>
      <c r="G549" s="8">
        <v>73227</v>
      </c>
      <c r="H549" s="7">
        <v>30.547933384159801</v>
      </c>
    </row>
    <row r="550" spans="1:8">
      <c r="A550" s="8">
        <v>37068</v>
      </c>
      <c r="B550" s="7">
        <v>15.4903204170395</v>
      </c>
      <c r="D550" s="8">
        <v>37068</v>
      </c>
      <c r="E550" s="7">
        <v>20.377384720877298</v>
      </c>
      <c r="G550" s="8">
        <v>73228</v>
      </c>
      <c r="H550" s="7">
        <v>30.0864633256903</v>
      </c>
    </row>
    <row r="551" spans="1:8">
      <c r="A551" s="8">
        <v>37069</v>
      </c>
      <c r="B551" s="7">
        <v>15.701718642346201</v>
      </c>
      <c r="D551" s="8">
        <v>37069</v>
      </c>
      <c r="E551" s="7">
        <v>20.396513942303699</v>
      </c>
      <c r="G551" s="8">
        <v>73229</v>
      </c>
      <c r="H551" s="7">
        <v>31.575046634226702</v>
      </c>
    </row>
    <row r="552" spans="1:8">
      <c r="A552" s="8">
        <v>37070</v>
      </c>
      <c r="B552" s="7">
        <v>15.886226026811199</v>
      </c>
      <c r="D552" s="8">
        <v>37070</v>
      </c>
      <c r="E552" s="7">
        <v>20.575165121075798</v>
      </c>
      <c r="G552" s="8">
        <v>73230</v>
      </c>
      <c r="H552" s="7">
        <v>31.796671148229599</v>
      </c>
    </row>
    <row r="553" spans="1:8">
      <c r="A553" s="8">
        <v>37071</v>
      </c>
      <c r="B553" s="7">
        <v>15.0475156432734</v>
      </c>
      <c r="D553" s="8">
        <v>37071</v>
      </c>
      <c r="E553" s="7">
        <v>20.011859299828298</v>
      </c>
      <c r="G553" s="8">
        <v>73231</v>
      </c>
      <c r="H553" s="7">
        <v>31.5438255964721</v>
      </c>
    </row>
    <row r="554" spans="1:8">
      <c r="A554" s="8">
        <v>37072</v>
      </c>
      <c r="B554" s="7">
        <v>15.080411530589499</v>
      </c>
      <c r="D554" s="8">
        <v>37072</v>
      </c>
      <c r="E554" s="7">
        <v>20.559629641313201</v>
      </c>
      <c r="G554" s="8">
        <v>73232</v>
      </c>
      <c r="H554" s="7">
        <v>31.656950051208</v>
      </c>
    </row>
    <row r="555" spans="1:8">
      <c r="A555" s="8">
        <v>37073</v>
      </c>
      <c r="B555" s="7">
        <v>15.616984643813399</v>
      </c>
      <c r="D555" s="8">
        <v>37073</v>
      </c>
      <c r="E555" s="7">
        <v>20.899397951149201</v>
      </c>
      <c r="G555" s="8">
        <v>73233</v>
      </c>
      <c r="H555" s="7">
        <v>30.6560432701013</v>
      </c>
    </row>
    <row r="556" spans="1:8">
      <c r="A556" s="8">
        <v>37074</v>
      </c>
      <c r="B556" s="7">
        <v>15.7119899229445</v>
      </c>
      <c r="D556" s="8">
        <v>37074</v>
      </c>
      <c r="E556" s="7">
        <v>20.054791811947101</v>
      </c>
      <c r="G556" s="8">
        <v>73234</v>
      </c>
      <c r="H556" s="7">
        <v>30.330304239299501</v>
      </c>
    </row>
    <row r="557" spans="1:8">
      <c r="A557" s="8">
        <v>37075</v>
      </c>
      <c r="B557" s="7">
        <v>15.912165755661899</v>
      </c>
      <c r="D557" s="8">
        <v>37075</v>
      </c>
      <c r="E557" s="7">
        <v>20.656356572798401</v>
      </c>
      <c r="G557" s="8">
        <v>73235</v>
      </c>
      <c r="H557" s="7">
        <v>30.681084661784201</v>
      </c>
    </row>
    <row r="558" spans="1:8">
      <c r="A558" s="8">
        <v>37076</v>
      </c>
      <c r="B558" s="7">
        <v>15.0213970232659</v>
      </c>
      <c r="D558" s="8">
        <v>37076</v>
      </c>
      <c r="E558" s="7">
        <v>20.8665950188064</v>
      </c>
      <c r="G558" s="8">
        <v>73236</v>
      </c>
      <c r="H558" s="7">
        <v>30.408739914950601</v>
      </c>
    </row>
    <row r="559" spans="1:8">
      <c r="A559" s="8">
        <v>37077</v>
      </c>
      <c r="B559" s="7">
        <v>15.2280007971532</v>
      </c>
      <c r="D559" s="8">
        <v>37077</v>
      </c>
      <c r="E559" s="7">
        <v>20.4724091606478</v>
      </c>
      <c r="G559" s="8">
        <v>73237</v>
      </c>
      <c r="H559" s="7">
        <v>29.906450101569099</v>
      </c>
    </row>
    <row r="560" spans="1:8">
      <c r="A560" s="8">
        <v>37078</v>
      </c>
      <c r="B560" s="7">
        <v>15.502800719502799</v>
      </c>
      <c r="D560" s="8">
        <v>37078</v>
      </c>
      <c r="E560" s="7">
        <v>20.546236241399502</v>
      </c>
      <c r="G560" s="8">
        <v>73238</v>
      </c>
      <c r="H560" s="7">
        <v>30.4131281987816</v>
      </c>
    </row>
    <row r="561" spans="1:8">
      <c r="A561" s="8">
        <v>37079</v>
      </c>
      <c r="B561" s="7">
        <v>15.1609823748471</v>
      </c>
      <c r="D561" s="8">
        <v>37079</v>
      </c>
      <c r="E561" s="7">
        <v>20.087976529359398</v>
      </c>
      <c r="G561" s="8">
        <v>73239</v>
      </c>
      <c r="H561" s="7">
        <v>30.266069758658301</v>
      </c>
    </row>
    <row r="562" spans="1:8">
      <c r="A562" s="8">
        <v>37080</v>
      </c>
      <c r="B562" s="7">
        <v>15.602955088482799</v>
      </c>
      <c r="D562" s="8">
        <v>37080</v>
      </c>
      <c r="E562" s="7">
        <v>20.1985189910942</v>
      </c>
      <c r="G562" s="8">
        <v>73240</v>
      </c>
      <c r="H562" s="7">
        <v>30.144674614836902</v>
      </c>
    </row>
    <row r="563" spans="1:8">
      <c r="A563" s="8">
        <v>37081</v>
      </c>
      <c r="B563" s="7">
        <v>14.981378110441799</v>
      </c>
      <c r="D563" s="8">
        <v>37081</v>
      </c>
      <c r="E563" s="7">
        <v>19.7374299726382</v>
      </c>
      <c r="G563" s="8">
        <v>73241</v>
      </c>
      <c r="H563" s="7">
        <v>30.385842920641501</v>
      </c>
    </row>
    <row r="564" spans="1:8">
      <c r="A564" s="8">
        <v>37082</v>
      </c>
      <c r="B564" s="7">
        <v>14.768428325834201</v>
      </c>
      <c r="D564" s="8">
        <v>37082</v>
      </c>
      <c r="E564" s="7">
        <v>20.020305440425101</v>
      </c>
      <c r="G564" s="8">
        <v>73242</v>
      </c>
      <c r="H564" s="7">
        <v>30.7092525285634</v>
      </c>
    </row>
    <row r="565" spans="1:8">
      <c r="A565" s="8">
        <v>37083</v>
      </c>
      <c r="B565" s="7">
        <v>15.248819172949901</v>
      </c>
      <c r="D565" s="8">
        <v>37083</v>
      </c>
      <c r="E565" s="7">
        <v>19.937885038770599</v>
      </c>
      <c r="G565" s="8">
        <v>73243</v>
      </c>
      <c r="H565" s="7">
        <v>29.824797203767002</v>
      </c>
    </row>
    <row r="566" spans="1:8">
      <c r="A566" s="8">
        <v>37084</v>
      </c>
      <c r="B566" s="7">
        <v>14.715649729314</v>
      </c>
      <c r="D566" s="8">
        <v>37084</v>
      </c>
      <c r="E566" s="7">
        <v>19.800648803691399</v>
      </c>
      <c r="G566" s="8">
        <v>73244</v>
      </c>
      <c r="H566" s="7">
        <v>29.898541367783299</v>
      </c>
    </row>
    <row r="567" spans="1:8">
      <c r="A567" s="8">
        <v>37085</v>
      </c>
      <c r="B567" s="7">
        <v>15.3141755022603</v>
      </c>
      <c r="D567" s="8">
        <v>37085</v>
      </c>
      <c r="E567" s="7">
        <v>20.262373039950202</v>
      </c>
      <c r="G567" s="8">
        <v>73245</v>
      </c>
      <c r="H567" s="7">
        <v>30.4228993829697</v>
      </c>
    </row>
    <row r="568" spans="1:8">
      <c r="A568" s="8">
        <v>37086</v>
      </c>
      <c r="B568" s="7">
        <v>15.1251326206649</v>
      </c>
      <c r="D568" s="8">
        <v>37086</v>
      </c>
      <c r="E568" s="7">
        <v>19.824503393633801</v>
      </c>
      <c r="G568" s="8">
        <v>73246</v>
      </c>
      <c r="H568" s="7">
        <v>30.187996106970601</v>
      </c>
    </row>
    <row r="569" spans="1:8">
      <c r="A569" s="8">
        <v>37087</v>
      </c>
      <c r="B569" s="7">
        <v>14.7174106243676</v>
      </c>
      <c r="D569" s="8">
        <v>37087</v>
      </c>
      <c r="E569" s="7">
        <v>20.1046634947378</v>
      </c>
      <c r="G569" s="8">
        <v>73247</v>
      </c>
      <c r="H569" s="7">
        <v>30.767868661862</v>
      </c>
    </row>
    <row r="570" spans="1:8">
      <c r="A570" s="8">
        <v>37088</v>
      </c>
      <c r="B570" s="7">
        <v>14.218080900028699</v>
      </c>
      <c r="D570" s="8">
        <v>37088</v>
      </c>
      <c r="E570" s="7">
        <v>20.0080227698536</v>
      </c>
      <c r="G570" s="8">
        <v>73248</v>
      </c>
      <c r="H570" s="7">
        <v>29.8176596727637</v>
      </c>
    </row>
    <row r="571" spans="1:8">
      <c r="A571" s="8">
        <v>37089</v>
      </c>
      <c r="B571" s="7">
        <v>14.282919371899499</v>
      </c>
      <c r="D571" s="8">
        <v>37089</v>
      </c>
      <c r="E571" s="7">
        <v>19.4164135127183</v>
      </c>
      <c r="G571" s="8">
        <v>73249</v>
      </c>
      <c r="H571" s="7">
        <v>30.747727922433899</v>
      </c>
    </row>
    <row r="572" spans="1:8">
      <c r="A572" s="8">
        <v>37090</v>
      </c>
      <c r="B572" s="7">
        <v>14.318707697847399</v>
      </c>
      <c r="D572" s="8">
        <v>37090</v>
      </c>
      <c r="E572" s="7">
        <v>19.113182634928201</v>
      </c>
      <c r="G572" s="8">
        <v>73250</v>
      </c>
      <c r="H572" s="7">
        <v>30.872202430639799</v>
      </c>
    </row>
    <row r="573" spans="1:8">
      <c r="A573" s="8">
        <v>37091</v>
      </c>
      <c r="B573" s="7">
        <v>14.824554372937</v>
      </c>
      <c r="D573" s="8">
        <v>37091</v>
      </c>
      <c r="E573" s="7">
        <v>19.007060082196499</v>
      </c>
      <c r="G573" s="8">
        <v>73251</v>
      </c>
      <c r="H573" s="7">
        <v>30.482345436573599</v>
      </c>
    </row>
    <row r="574" spans="1:8">
      <c r="A574" s="8">
        <v>37092</v>
      </c>
      <c r="B574" s="7">
        <v>14.456502138517701</v>
      </c>
      <c r="D574" s="8">
        <v>37092</v>
      </c>
      <c r="E574" s="7">
        <v>19.492773633945902</v>
      </c>
      <c r="G574" s="8">
        <v>73252</v>
      </c>
      <c r="H574" s="7">
        <v>29.523674386859</v>
      </c>
    </row>
    <row r="575" spans="1:8">
      <c r="A575" s="8">
        <v>37093</v>
      </c>
      <c r="B575" s="7">
        <v>14.0754554781783</v>
      </c>
      <c r="D575" s="8">
        <v>37093</v>
      </c>
      <c r="E575" s="7">
        <v>19.1785526065642</v>
      </c>
      <c r="G575" s="8">
        <v>73253</v>
      </c>
      <c r="H575" s="7">
        <v>30.192942894907699</v>
      </c>
    </row>
    <row r="576" spans="1:8">
      <c r="A576" s="8">
        <v>37094</v>
      </c>
      <c r="B576" s="7">
        <v>13.9335004443837</v>
      </c>
      <c r="D576" s="8">
        <v>37094</v>
      </c>
      <c r="E576" s="7">
        <v>19.554738717995999</v>
      </c>
      <c r="G576" s="8">
        <v>73254</v>
      </c>
      <c r="H576" s="7">
        <v>28.716393699076299</v>
      </c>
    </row>
    <row r="577" spans="1:8">
      <c r="A577" s="8">
        <v>37095</v>
      </c>
      <c r="B577" s="7">
        <v>13.9754189655741</v>
      </c>
      <c r="D577" s="8">
        <v>37095</v>
      </c>
      <c r="E577" s="7">
        <v>18.9574240434168</v>
      </c>
      <c r="G577" s="8">
        <v>73255</v>
      </c>
      <c r="H577" s="7">
        <v>29.771350953648099</v>
      </c>
    </row>
    <row r="578" spans="1:8">
      <c r="A578" s="8">
        <v>37096</v>
      </c>
      <c r="B578" s="7">
        <v>14.330745776048699</v>
      </c>
      <c r="D578" s="8">
        <v>37096</v>
      </c>
      <c r="E578" s="7">
        <v>18.581045052383601</v>
      </c>
      <c r="G578" s="8">
        <v>73256</v>
      </c>
      <c r="H578" s="7">
        <v>28.651356456381802</v>
      </c>
    </row>
    <row r="579" spans="1:8">
      <c r="A579" s="8">
        <v>37097</v>
      </c>
      <c r="B579" s="7">
        <v>14.234997228986</v>
      </c>
      <c r="D579" s="8">
        <v>37097</v>
      </c>
      <c r="E579" s="7">
        <v>18.849890847769402</v>
      </c>
      <c r="G579" s="8">
        <v>73257</v>
      </c>
      <c r="H579" s="7">
        <v>28.411095900355701</v>
      </c>
    </row>
    <row r="580" spans="1:8">
      <c r="A580" s="8">
        <v>37098</v>
      </c>
      <c r="B580" s="7">
        <v>13.6941448872096</v>
      </c>
      <c r="D580" s="8">
        <v>37098</v>
      </c>
      <c r="E580" s="7">
        <v>19.125943802964098</v>
      </c>
      <c r="G580" s="8">
        <v>73258</v>
      </c>
      <c r="H580" s="7">
        <v>28.299272933499701</v>
      </c>
    </row>
    <row r="581" spans="1:8">
      <c r="A581" s="8">
        <v>37099</v>
      </c>
      <c r="B581" s="7">
        <v>13.6914869536635</v>
      </c>
      <c r="D581" s="8">
        <v>37099</v>
      </c>
      <c r="E581" s="7">
        <v>18.724860209308599</v>
      </c>
      <c r="G581" s="8">
        <v>73259</v>
      </c>
      <c r="H581" s="7">
        <v>28.116344337931899</v>
      </c>
    </row>
    <row r="582" spans="1:8">
      <c r="A582" s="8">
        <v>37100</v>
      </c>
      <c r="B582" s="7">
        <v>13.6543506635692</v>
      </c>
      <c r="D582" s="8">
        <v>37100</v>
      </c>
      <c r="E582" s="7">
        <v>18.329744178310602</v>
      </c>
      <c r="G582" s="8">
        <v>73260</v>
      </c>
      <c r="H582" s="7">
        <v>29.845957900346999</v>
      </c>
    </row>
    <row r="583" spans="1:8">
      <c r="A583" s="8">
        <v>37101</v>
      </c>
      <c r="B583" s="7">
        <v>12.8263482650973</v>
      </c>
      <c r="D583" s="8">
        <v>37101</v>
      </c>
      <c r="E583" s="7">
        <v>18.0614259258967</v>
      </c>
      <c r="G583" s="8">
        <v>73261</v>
      </c>
      <c r="H583" s="7">
        <v>28.852862990733701</v>
      </c>
    </row>
    <row r="584" spans="1:8">
      <c r="A584" s="8">
        <v>37102</v>
      </c>
      <c r="B584" s="7">
        <v>13.240922894822299</v>
      </c>
      <c r="D584" s="8">
        <v>37102</v>
      </c>
      <c r="E584" s="7">
        <v>18.513902552796001</v>
      </c>
      <c r="G584" s="8">
        <v>73262</v>
      </c>
      <c r="H584" s="7">
        <v>29.178498423133099</v>
      </c>
    </row>
    <row r="585" spans="1:8">
      <c r="A585" s="8">
        <v>37103</v>
      </c>
      <c r="B585" s="7">
        <v>12.5723266596692</v>
      </c>
      <c r="D585" s="8">
        <v>37103</v>
      </c>
      <c r="E585" s="7">
        <v>18.470848270545002</v>
      </c>
      <c r="G585" s="8">
        <v>73263</v>
      </c>
      <c r="H585" s="7">
        <v>28.7054288318995</v>
      </c>
    </row>
    <row r="586" spans="1:8">
      <c r="A586" s="8">
        <v>37104</v>
      </c>
      <c r="B586" s="7">
        <v>12.8044137240972</v>
      </c>
      <c r="D586" s="8">
        <v>37104</v>
      </c>
      <c r="E586" s="7">
        <v>17.7588821731119</v>
      </c>
      <c r="G586" s="8">
        <v>73264</v>
      </c>
      <c r="H586" s="7">
        <v>28.8596936037485</v>
      </c>
    </row>
    <row r="587" spans="1:8">
      <c r="A587" s="8">
        <v>37105</v>
      </c>
      <c r="B587" s="7">
        <v>12.7020377183854</v>
      </c>
      <c r="D587" s="8">
        <v>37105</v>
      </c>
      <c r="E587" s="7">
        <v>17.3015836416367</v>
      </c>
      <c r="G587" s="8">
        <v>73265</v>
      </c>
      <c r="H587" s="7">
        <v>27.873137455821201</v>
      </c>
    </row>
    <row r="588" spans="1:8">
      <c r="A588" s="8">
        <v>37106</v>
      </c>
      <c r="B588" s="7">
        <v>12.105727276961399</v>
      </c>
      <c r="D588" s="8">
        <v>37106</v>
      </c>
      <c r="E588" s="7">
        <v>17.264681058881401</v>
      </c>
      <c r="G588" s="8">
        <v>73266</v>
      </c>
      <c r="H588" s="7">
        <v>28.779358957623</v>
      </c>
    </row>
    <row r="589" spans="1:8">
      <c r="A589" s="8">
        <v>37107</v>
      </c>
      <c r="B589" s="7">
        <v>11.993388682688201</v>
      </c>
      <c r="D589" s="8">
        <v>37107</v>
      </c>
      <c r="E589" s="7">
        <v>17.504062255439099</v>
      </c>
      <c r="G589" s="8">
        <v>73267</v>
      </c>
      <c r="H589" s="7">
        <v>27.9156082830809</v>
      </c>
    </row>
    <row r="590" spans="1:8">
      <c r="A590" s="8">
        <v>37108</v>
      </c>
      <c r="B590" s="7">
        <v>12.6939517089045</v>
      </c>
      <c r="D590" s="8">
        <v>37108</v>
      </c>
      <c r="E590" s="7">
        <v>16.955880404777801</v>
      </c>
      <c r="G590" s="8">
        <v>73268</v>
      </c>
      <c r="H590" s="7">
        <v>26.999665929597001</v>
      </c>
    </row>
    <row r="591" spans="1:8">
      <c r="A591" s="8">
        <v>37109</v>
      </c>
      <c r="B591" s="7">
        <v>12.142331266433301</v>
      </c>
      <c r="D591" s="8">
        <v>37109</v>
      </c>
      <c r="E591" s="7">
        <v>16.899636758440302</v>
      </c>
      <c r="G591" s="8">
        <v>73269</v>
      </c>
      <c r="H591" s="7">
        <v>28.232733166845499</v>
      </c>
    </row>
    <row r="592" spans="1:8">
      <c r="A592" s="8">
        <v>37110</v>
      </c>
      <c r="B592" s="7">
        <v>11.8097381440472</v>
      </c>
      <c r="D592" s="8">
        <v>37110</v>
      </c>
      <c r="E592" s="7">
        <v>16.9046057819845</v>
      </c>
      <c r="G592" s="8">
        <v>73270</v>
      </c>
      <c r="H592" s="7">
        <v>27.776599995129001</v>
      </c>
    </row>
    <row r="593" spans="1:8">
      <c r="A593" s="8">
        <v>37111</v>
      </c>
      <c r="B593" s="7">
        <v>11.638250336573799</v>
      </c>
      <c r="D593" s="8">
        <v>37111</v>
      </c>
      <c r="E593" s="7">
        <v>16.621281598044501</v>
      </c>
      <c r="G593" s="8">
        <v>73271</v>
      </c>
      <c r="H593" s="7">
        <v>27.0378703248611</v>
      </c>
    </row>
    <row r="594" spans="1:8">
      <c r="A594" s="8">
        <v>37112</v>
      </c>
      <c r="B594" s="7">
        <v>11.253699485202</v>
      </c>
      <c r="D594" s="8">
        <v>37112</v>
      </c>
      <c r="E594" s="7">
        <v>16.4204915359153</v>
      </c>
      <c r="G594" s="8">
        <v>73272</v>
      </c>
      <c r="H594" s="7">
        <v>27.539943748065301</v>
      </c>
    </row>
    <row r="595" spans="1:8">
      <c r="A595" s="8">
        <v>37113</v>
      </c>
      <c r="B595" s="7">
        <v>11.076666221602199</v>
      </c>
      <c r="D595" s="8">
        <v>37113</v>
      </c>
      <c r="E595" s="7">
        <v>16.386972202582001</v>
      </c>
      <c r="G595" s="8">
        <v>73273</v>
      </c>
      <c r="H595" s="7">
        <v>26.764313411576001</v>
      </c>
    </row>
    <row r="596" spans="1:8">
      <c r="A596" s="8">
        <v>37114</v>
      </c>
      <c r="B596" s="7">
        <v>11.0993535952021</v>
      </c>
      <c r="D596" s="8">
        <v>37114</v>
      </c>
      <c r="E596" s="7">
        <v>15.984446423661501</v>
      </c>
      <c r="G596" s="8">
        <v>73274</v>
      </c>
      <c r="H596" s="7">
        <v>25.860416922366898</v>
      </c>
    </row>
    <row r="597" spans="1:8">
      <c r="A597" s="8">
        <v>37115</v>
      </c>
      <c r="B597" s="7">
        <v>10.902826452045799</v>
      </c>
      <c r="D597" s="8">
        <v>37115</v>
      </c>
      <c r="E597" s="7">
        <v>15.594612393966701</v>
      </c>
      <c r="G597" s="8">
        <v>73275</v>
      </c>
      <c r="H597" s="7">
        <v>26.7368596775414</v>
      </c>
    </row>
    <row r="598" spans="1:8">
      <c r="A598" s="8">
        <v>37116</v>
      </c>
      <c r="B598" s="7">
        <v>11.1660658666827</v>
      </c>
      <c r="D598" s="8">
        <v>37116</v>
      </c>
      <c r="E598" s="7">
        <v>16.040491476370001</v>
      </c>
      <c r="G598" s="8">
        <v>73276</v>
      </c>
      <c r="H598" s="7">
        <v>25.979693466811302</v>
      </c>
    </row>
    <row r="599" spans="1:8">
      <c r="A599" s="8">
        <v>37117</v>
      </c>
      <c r="B599" s="7">
        <v>10.6808784741489</v>
      </c>
      <c r="D599" s="8">
        <v>37117</v>
      </c>
      <c r="E599" s="7">
        <v>15.352942825246201</v>
      </c>
      <c r="G599" s="8">
        <v>73277</v>
      </c>
      <c r="H599" s="7">
        <v>26.013264420105099</v>
      </c>
    </row>
    <row r="600" spans="1:8">
      <c r="A600" s="8">
        <v>37118</v>
      </c>
      <c r="B600" s="7">
        <v>10.4680177740345</v>
      </c>
      <c r="D600" s="8">
        <v>37118</v>
      </c>
      <c r="E600" s="7">
        <v>15.805882361706001</v>
      </c>
      <c r="G600" s="8">
        <v>73278</v>
      </c>
      <c r="H600" s="7">
        <v>26.175399173710499</v>
      </c>
    </row>
    <row r="601" spans="1:8">
      <c r="A601" s="8">
        <v>37119</v>
      </c>
      <c r="B601" s="7">
        <v>9.9405886414926705</v>
      </c>
      <c r="D601" s="8">
        <v>37119</v>
      </c>
      <c r="E601" s="7">
        <v>15.217915861730599</v>
      </c>
      <c r="G601" s="8">
        <v>73279</v>
      </c>
      <c r="H601" s="7">
        <v>25.440579219852498</v>
      </c>
    </row>
    <row r="602" spans="1:8">
      <c r="A602" s="8">
        <v>37120</v>
      </c>
      <c r="B602" s="7">
        <v>10.498937171533401</v>
      </c>
      <c r="D602" s="8">
        <v>37120</v>
      </c>
      <c r="E602" s="7">
        <v>14.939937579525701</v>
      </c>
      <c r="G602" s="8">
        <v>73280</v>
      </c>
      <c r="H602" s="7">
        <v>24.907262595653901</v>
      </c>
    </row>
    <row r="603" spans="1:8">
      <c r="A603" s="8">
        <v>37121</v>
      </c>
      <c r="B603" s="7">
        <v>10.087464332275999</v>
      </c>
      <c r="D603" s="8">
        <v>37121</v>
      </c>
      <c r="E603" s="7">
        <v>15.158921635215201</v>
      </c>
      <c r="G603" s="8">
        <v>73281</v>
      </c>
      <c r="H603" s="7">
        <v>26.395965457402799</v>
      </c>
    </row>
    <row r="604" spans="1:8">
      <c r="A604" s="8">
        <v>37122</v>
      </c>
      <c r="B604" s="7">
        <v>10.045638503209</v>
      </c>
      <c r="D604" s="8">
        <v>37122</v>
      </c>
      <c r="E604" s="7">
        <v>14.9568307855311</v>
      </c>
      <c r="G604" s="8">
        <v>73282</v>
      </c>
      <c r="H604" s="7">
        <v>24.4254653528204</v>
      </c>
    </row>
    <row r="605" spans="1:8">
      <c r="A605" s="8">
        <v>37123</v>
      </c>
      <c r="B605" s="7">
        <v>9.6618094949336992</v>
      </c>
      <c r="D605" s="8">
        <v>37123</v>
      </c>
      <c r="E605" s="7">
        <v>14.179276524168801</v>
      </c>
      <c r="G605" s="8">
        <v>73283</v>
      </c>
      <c r="H605" s="7">
        <v>24.6738352283956</v>
      </c>
    </row>
    <row r="606" spans="1:8">
      <c r="A606" s="8">
        <v>37124</v>
      </c>
      <c r="B606" s="7">
        <v>9.7814127602983696</v>
      </c>
      <c r="D606" s="8">
        <v>37124</v>
      </c>
      <c r="E606" s="7">
        <v>13.9150405856248</v>
      </c>
      <c r="G606" s="8">
        <v>73284</v>
      </c>
      <c r="H606" s="7">
        <v>23.873413704329899</v>
      </c>
    </row>
    <row r="607" spans="1:8">
      <c r="A607" s="8">
        <v>37125</v>
      </c>
      <c r="B607" s="7">
        <v>9.5668529915705598</v>
      </c>
      <c r="D607" s="8">
        <v>37125</v>
      </c>
      <c r="E607" s="7">
        <v>13.761100644064401</v>
      </c>
      <c r="G607" s="8">
        <v>73285</v>
      </c>
      <c r="H607" s="7">
        <v>25.431876315677901</v>
      </c>
    </row>
    <row r="608" spans="1:8">
      <c r="A608" s="8">
        <v>37126</v>
      </c>
      <c r="B608" s="7">
        <v>8.6242389370279202</v>
      </c>
      <c r="D608" s="8">
        <v>37126</v>
      </c>
      <c r="E608" s="7">
        <v>14.001495087417</v>
      </c>
      <c r="G608" s="8">
        <v>73286</v>
      </c>
      <c r="H608" s="7">
        <v>24.120369457695801</v>
      </c>
    </row>
    <row r="609" spans="1:8">
      <c r="A609" s="8">
        <v>37127</v>
      </c>
      <c r="B609" s="7">
        <v>8.7831980083364698</v>
      </c>
      <c r="D609" s="8">
        <v>37127</v>
      </c>
      <c r="E609" s="7">
        <v>14.0005175603449</v>
      </c>
      <c r="G609" s="8">
        <v>73287</v>
      </c>
      <c r="H609" s="7">
        <v>25.136948746454699</v>
      </c>
    </row>
    <row r="610" spans="1:8">
      <c r="A610" s="8">
        <v>37128</v>
      </c>
      <c r="B610" s="7">
        <v>8.6689935319641407</v>
      </c>
      <c r="D610" s="8">
        <v>37128</v>
      </c>
      <c r="E610" s="7">
        <v>13.4508339636622</v>
      </c>
      <c r="G610" s="8">
        <v>73288</v>
      </c>
      <c r="H610" s="7">
        <v>24.027663170997801</v>
      </c>
    </row>
    <row r="611" spans="1:8">
      <c r="A611" s="8">
        <v>37129</v>
      </c>
      <c r="B611" s="7">
        <v>8.2186922121648909</v>
      </c>
      <c r="D611" s="8">
        <v>37129</v>
      </c>
      <c r="E611" s="7">
        <v>12.886285640806999</v>
      </c>
      <c r="G611" s="8">
        <v>73289</v>
      </c>
      <c r="H611" s="7">
        <v>23.847154930498199</v>
      </c>
    </row>
    <row r="612" spans="1:8">
      <c r="A612" s="8">
        <v>37130</v>
      </c>
      <c r="B612" s="7">
        <v>8.3478332226836507</v>
      </c>
      <c r="D612" s="8">
        <v>37130</v>
      </c>
      <c r="E612" s="7">
        <v>13.2123102101539</v>
      </c>
      <c r="G612" s="8">
        <v>73290</v>
      </c>
      <c r="H612" s="7">
        <v>22.873802164943299</v>
      </c>
    </row>
    <row r="613" spans="1:8">
      <c r="A613" s="8">
        <v>37131</v>
      </c>
      <c r="B613" s="7">
        <v>7.4641843414923903</v>
      </c>
      <c r="D613" s="8">
        <v>37131</v>
      </c>
      <c r="E613" s="7">
        <v>13.1803034341784</v>
      </c>
      <c r="G613" s="8">
        <v>73291</v>
      </c>
      <c r="H613" s="7">
        <v>22.704257395367701</v>
      </c>
    </row>
    <row r="614" spans="1:8">
      <c r="A614" s="8">
        <v>37132</v>
      </c>
      <c r="B614" s="7">
        <v>7.1705159095125799</v>
      </c>
      <c r="D614" s="8">
        <v>37132</v>
      </c>
      <c r="E614" s="7">
        <v>12.264909863405</v>
      </c>
      <c r="G614" s="8">
        <v>73292</v>
      </c>
      <c r="H614" s="7">
        <v>23.0169859130189</v>
      </c>
    </row>
    <row r="615" spans="1:8">
      <c r="A615" s="8">
        <v>37133</v>
      </c>
      <c r="B615" s="7">
        <v>6.8201805359064398</v>
      </c>
      <c r="D615" s="8">
        <v>37133</v>
      </c>
      <c r="E615" s="7">
        <v>12.6883515624853</v>
      </c>
      <c r="G615" s="8">
        <v>73293</v>
      </c>
      <c r="H615" s="7">
        <v>22.256391589187999</v>
      </c>
    </row>
    <row r="616" spans="1:8">
      <c r="A616" s="8">
        <v>37134</v>
      </c>
      <c r="B616" s="7">
        <v>6.7393407570234301</v>
      </c>
      <c r="D616" s="8">
        <v>37134</v>
      </c>
      <c r="E616" s="7">
        <v>11.7982239106575</v>
      </c>
      <c r="G616" s="8">
        <v>73294</v>
      </c>
      <c r="H616" s="7">
        <v>23.4601330637662</v>
      </c>
    </row>
    <row r="617" spans="1:8">
      <c r="A617" s="8">
        <v>37135</v>
      </c>
      <c r="B617" s="7">
        <v>6.8875949552491198</v>
      </c>
      <c r="D617" s="8">
        <v>37135</v>
      </c>
      <c r="E617" s="7">
        <v>12.1900990708835</v>
      </c>
      <c r="G617" s="8">
        <v>73295</v>
      </c>
      <c r="H617" s="7">
        <v>21.908683403076701</v>
      </c>
    </row>
    <row r="618" spans="1:8">
      <c r="A618" s="8">
        <v>37136</v>
      </c>
      <c r="B618" s="7">
        <v>6.6292312396546604</v>
      </c>
      <c r="D618" s="8">
        <v>37136</v>
      </c>
      <c r="E618" s="7">
        <v>11.977899323694601</v>
      </c>
      <c r="G618" s="8">
        <v>73296</v>
      </c>
      <c r="H618" s="7">
        <v>23.024804711682101</v>
      </c>
    </row>
    <row r="619" spans="1:8">
      <c r="A619" s="8">
        <v>37137</v>
      </c>
      <c r="B619" s="7">
        <v>6.2671639457815704</v>
      </c>
      <c r="D619" s="8">
        <v>37137</v>
      </c>
      <c r="E619" s="7">
        <v>11.4053255388758</v>
      </c>
      <c r="G619" s="8">
        <v>73297</v>
      </c>
      <c r="H619" s="7">
        <v>22.5118130874881</v>
      </c>
    </row>
    <row r="620" spans="1:8">
      <c r="A620" s="8">
        <v>37138</v>
      </c>
      <c r="B620" s="7">
        <v>5.9541520028470698</v>
      </c>
      <c r="D620" s="8">
        <v>37138</v>
      </c>
      <c r="E620" s="7">
        <v>11.1209183433955</v>
      </c>
      <c r="G620" s="8">
        <v>73298</v>
      </c>
      <c r="H620" s="7">
        <v>21.342753158373601</v>
      </c>
    </row>
    <row r="621" spans="1:8">
      <c r="A621" s="8">
        <v>37139</v>
      </c>
      <c r="B621" s="7">
        <v>5.4070461725052104</v>
      </c>
      <c r="D621" s="8">
        <v>37139</v>
      </c>
      <c r="E621" s="7">
        <v>11.2933738577621</v>
      </c>
      <c r="G621" s="8">
        <v>73299</v>
      </c>
      <c r="H621" s="7">
        <v>20.446702814579599</v>
      </c>
    </row>
    <row r="622" spans="1:8">
      <c r="A622" s="8">
        <v>37140</v>
      </c>
      <c r="B622" s="7">
        <v>5.9770671753686999</v>
      </c>
      <c r="D622" s="8">
        <v>37140</v>
      </c>
      <c r="E622" s="7">
        <v>10.2269009304724</v>
      </c>
      <c r="G622" s="8">
        <v>73300</v>
      </c>
      <c r="H622" s="7">
        <v>20.84385081624</v>
      </c>
    </row>
    <row r="623" spans="1:8">
      <c r="A623" s="8">
        <v>37141</v>
      </c>
      <c r="B623" s="7">
        <v>5.5570476331552099</v>
      </c>
      <c r="D623" s="8">
        <v>37141</v>
      </c>
      <c r="E623" s="7">
        <v>10.4280853001463</v>
      </c>
      <c r="G623" s="8">
        <v>73301</v>
      </c>
      <c r="H623" s="7">
        <v>20.687424798837402</v>
      </c>
    </row>
    <row r="624" spans="1:8">
      <c r="A624" s="8">
        <v>37142</v>
      </c>
      <c r="B624" s="7">
        <v>5.1223155046477196</v>
      </c>
      <c r="D624" s="8">
        <v>37142</v>
      </c>
      <c r="E624" s="7">
        <v>10.2947740710516</v>
      </c>
      <c r="G624" s="8">
        <v>73302</v>
      </c>
      <c r="H624" s="7">
        <v>19.8605553747927</v>
      </c>
    </row>
    <row r="625" spans="1:8">
      <c r="A625" s="8">
        <v>37143</v>
      </c>
      <c r="B625" s="7">
        <v>4.67202384316648</v>
      </c>
      <c r="D625" s="8">
        <v>37143</v>
      </c>
      <c r="E625" s="7">
        <v>10.161505512732299</v>
      </c>
      <c r="G625" s="8">
        <v>73303</v>
      </c>
      <c r="H625" s="7">
        <v>21.366443626324401</v>
      </c>
    </row>
    <row r="626" spans="1:8">
      <c r="A626" s="8">
        <v>37144</v>
      </c>
      <c r="B626" s="7">
        <v>4.9839730142461001</v>
      </c>
      <c r="D626" s="8">
        <v>37144</v>
      </c>
      <c r="E626" s="7">
        <v>9.4105841591333199</v>
      </c>
      <c r="G626" s="8">
        <v>73304</v>
      </c>
      <c r="H626" s="7">
        <v>19.560677842595599</v>
      </c>
    </row>
    <row r="627" spans="1:8">
      <c r="A627" s="8">
        <v>37145</v>
      </c>
      <c r="B627" s="7">
        <v>4.7559698723946804</v>
      </c>
      <c r="D627" s="8">
        <v>37145</v>
      </c>
      <c r="E627" s="7">
        <v>8.9538708608657291</v>
      </c>
      <c r="G627" s="8">
        <v>73305</v>
      </c>
      <c r="H627" s="7">
        <v>19.261239913033702</v>
      </c>
    </row>
    <row r="628" spans="1:8">
      <c r="A628" s="8">
        <v>37146</v>
      </c>
      <c r="B628" s="7">
        <v>4.5344355553234603</v>
      </c>
      <c r="D628" s="8">
        <v>37146</v>
      </c>
      <c r="E628" s="7">
        <v>8.8212337956245594</v>
      </c>
      <c r="G628" s="8">
        <v>73306</v>
      </c>
      <c r="H628" s="7">
        <v>19.6963077919753</v>
      </c>
    </row>
    <row r="629" spans="1:8">
      <c r="A629" s="8">
        <v>37147</v>
      </c>
      <c r="B629" s="7">
        <v>3.8986514534819698</v>
      </c>
      <c r="D629" s="8">
        <v>37147</v>
      </c>
      <c r="E629" s="7">
        <v>9.2009071449576201</v>
      </c>
      <c r="G629" s="8">
        <v>73307</v>
      </c>
      <c r="H629" s="7">
        <v>19.447876244480199</v>
      </c>
    </row>
    <row r="630" spans="1:8">
      <c r="A630" s="8">
        <v>37148</v>
      </c>
      <c r="B630" s="7">
        <v>4.15023666556203</v>
      </c>
      <c r="D630" s="8">
        <v>37148</v>
      </c>
      <c r="E630" s="7">
        <v>9.1493028732940704</v>
      </c>
      <c r="G630" s="8">
        <v>73308</v>
      </c>
      <c r="H630" s="7">
        <v>18.282493994896399</v>
      </c>
    </row>
    <row r="631" spans="1:8">
      <c r="A631" s="8">
        <v>37149</v>
      </c>
      <c r="B631" s="7">
        <v>3.7679775361069301</v>
      </c>
      <c r="D631" s="8">
        <v>37149</v>
      </c>
      <c r="E631" s="7">
        <v>8.3135279371128696</v>
      </c>
      <c r="G631" s="8">
        <v>73309</v>
      </c>
      <c r="H631" s="7">
        <v>18.6607569227588</v>
      </c>
    </row>
    <row r="632" spans="1:8">
      <c r="A632" s="8">
        <v>37150</v>
      </c>
      <c r="B632" s="7">
        <v>2.75161030183193</v>
      </c>
      <c r="D632" s="8">
        <v>37150</v>
      </c>
      <c r="E632" s="7">
        <v>8.6664898852744408</v>
      </c>
      <c r="G632" s="8">
        <v>73310</v>
      </c>
      <c r="H632" s="7">
        <v>18.8426565687293</v>
      </c>
    </row>
    <row r="633" spans="1:8">
      <c r="A633" s="8">
        <v>37151</v>
      </c>
      <c r="B633" s="7">
        <v>2.6561974715539698</v>
      </c>
      <c r="D633" s="8">
        <v>37151</v>
      </c>
      <c r="E633" s="7">
        <v>7.7449920515625701</v>
      </c>
      <c r="G633" s="8">
        <v>73311</v>
      </c>
      <c r="H633" s="7">
        <v>19.408099767550201</v>
      </c>
    </row>
    <row r="634" spans="1:8">
      <c r="A634" s="8">
        <v>37152</v>
      </c>
      <c r="B634" s="7">
        <v>2.9809892705966101</v>
      </c>
      <c r="D634" s="8">
        <v>37152</v>
      </c>
      <c r="E634" s="7">
        <v>7.3005794255160996</v>
      </c>
      <c r="G634" s="8">
        <v>73312</v>
      </c>
      <c r="H634" s="7">
        <v>18.033681935044001</v>
      </c>
    </row>
    <row r="635" spans="1:8">
      <c r="A635" s="8">
        <v>37153</v>
      </c>
      <c r="B635" s="7">
        <v>2.31342584202145</v>
      </c>
      <c r="D635" s="8">
        <v>37153</v>
      </c>
      <c r="E635" s="7">
        <v>7.2923507572305297</v>
      </c>
      <c r="G635" s="8">
        <v>73313</v>
      </c>
      <c r="H635" s="7">
        <v>18.299592704182</v>
      </c>
    </row>
    <row r="636" spans="1:8">
      <c r="A636" s="8">
        <v>37154</v>
      </c>
      <c r="B636" s="7">
        <v>2.1175228235415702</v>
      </c>
      <c r="D636" s="8">
        <v>37154</v>
      </c>
      <c r="E636" s="7">
        <v>7.2138464354231804</v>
      </c>
      <c r="G636" s="8">
        <v>73314</v>
      </c>
      <c r="H636" s="7">
        <v>16.684161593931901</v>
      </c>
    </row>
    <row r="637" spans="1:8">
      <c r="A637" s="8">
        <v>37155</v>
      </c>
      <c r="B637" s="7">
        <v>2.3458710073370201</v>
      </c>
      <c r="D637" s="8">
        <v>37155</v>
      </c>
      <c r="E637" s="7">
        <v>7.0281702160351598</v>
      </c>
      <c r="G637" s="8">
        <v>73315</v>
      </c>
      <c r="H637" s="7">
        <v>16.6994149802617</v>
      </c>
    </row>
    <row r="638" spans="1:8">
      <c r="A638" s="8">
        <v>37156</v>
      </c>
      <c r="B638" s="7">
        <v>2.1020511099597998</v>
      </c>
      <c r="D638" s="8">
        <v>37156</v>
      </c>
      <c r="E638" s="7">
        <v>6.6786521890213599</v>
      </c>
      <c r="G638" s="8">
        <v>73316</v>
      </c>
      <c r="H638" s="7">
        <v>17.936123508672999</v>
      </c>
    </row>
    <row r="639" spans="1:8">
      <c r="A639" s="8">
        <v>37157</v>
      </c>
      <c r="B639" s="7">
        <v>1.6447047545420701</v>
      </c>
      <c r="D639" s="8">
        <v>37157</v>
      </c>
      <c r="E639" s="7">
        <v>6.1944133122029301</v>
      </c>
      <c r="G639" s="8">
        <v>73317</v>
      </c>
      <c r="H639" s="7">
        <v>15.9721724905309</v>
      </c>
    </row>
    <row r="640" spans="1:8">
      <c r="A640" s="8">
        <v>37158</v>
      </c>
      <c r="B640" s="7">
        <v>1.19606697049808</v>
      </c>
      <c r="D640" s="8">
        <v>37158</v>
      </c>
      <c r="E640" s="7">
        <v>5.7808601037257397</v>
      </c>
      <c r="G640" s="8">
        <v>73318</v>
      </c>
      <c r="H640" s="7">
        <v>15.6801873595034</v>
      </c>
    </row>
    <row r="641" spans="1:8">
      <c r="A641" s="8">
        <v>37159</v>
      </c>
      <c r="B641" s="7">
        <v>1.27938772457733</v>
      </c>
      <c r="D641" s="8">
        <v>37159</v>
      </c>
      <c r="E641" s="7">
        <v>5.5160789327325102</v>
      </c>
      <c r="G641" s="8">
        <v>73319</v>
      </c>
      <c r="H641" s="7">
        <v>16.512351681719</v>
      </c>
    </row>
    <row r="642" spans="1:8">
      <c r="A642" s="8">
        <v>37160</v>
      </c>
      <c r="B642" s="7">
        <v>0.60071672487899697</v>
      </c>
      <c r="D642" s="8">
        <v>37160</v>
      </c>
      <c r="E642" s="7">
        <v>5.2422350897058898</v>
      </c>
      <c r="G642" s="8">
        <v>73320</v>
      </c>
      <c r="H642" s="7">
        <v>15.786092647405599</v>
      </c>
    </row>
    <row r="643" spans="1:8">
      <c r="A643" s="8">
        <v>37161</v>
      </c>
      <c r="B643" s="7">
        <v>1.30871121153833E-2</v>
      </c>
      <c r="D643" s="8">
        <v>37161</v>
      </c>
      <c r="E643" s="7">
        <v>5.5568778513947903</v>
      </c>
      <c r="G643" s="8">
        <v>73321</v>
      </c>
      <c r="H643" s="7">
        <v>15.285676269526199</v>
      </c>
    </row>
    <row r="644" spans="1:8">
      <c r="A644" s="8">
        <v>37162</v>
      </c>
      <c r="B644" s="7">
        <v>-8.5091860990802501E-2</v>
      </c>
      <c r="D644" s="8">
        <v>37162</v>
      </c>
      <c r="E644" s="7">
        <v>5.05377493511123</v>
      </c>
      <c r="G644" s="8">
        <v>73322</v>
      </c>
      <c r="H644" s="7">
        <v>16.396892577787501</v>
      </c>
    </row>
    <row r="645" spans="1:8">
      <c r="A645" s="8">
        <v>37163</v>
      </c>
      <c r="B645" s="7">
        <v>-0.37269587624982797</v>
      </c>
      <c r="D645" s="8">
        <v>37163</v>
      </c>
      <c r="E645" s="7">
        <v>4.4441392010703398</v>
      </c>
      <c r="G645" s="8">
        <v>73323</v>
      </c>
      <c r="H645" s="7">
        <v>15.6970437007861</v>
      </c>
    </row>
    <row r="646" spans="1:8">
      <c r="A646" s="8">
        <v>37164</v>
      </c>
      <c r="B646" s="7">
        <v>-0.36867766377875699</v>
      </c>
      <c r="D646" s="8">
        <v>37164</v>
      </c>
      <c r="E646" s="7">
        <v>4.7739026969887499</v>
      </c>
      <c r="G646" s="8">
        <v>73324</v>
      </c>
      <c r="H646" s="7">
        <v>14.816320139556399</v>
      </c>
    </row>
    <row r="647" spans="1:8">
      <c r="A647" s="8">
        <v>37165</v>
      </c>
      <c r="B647" s="7">
        <v>-1.11706884226765</v>
      </c>
      <c r="D647" s="8">
        <v>37165</v>
      </c>
      <c r="E647" s="7">
        <v>3.9954404921628002</v>
      </c>
      <c r="G647" s="8">
        <v>73325</v>
      </c>
      <c r="H647" s="7">
        <v>14.6176900276669</v>
      </c>
    </row>
    <row r="648" spans="1:8">
      <c r="A648" s="8">
        <v>37166</v>
      </c>
      <c r="B648" s="7">
        <v>-1.37278628267767</v>
      </c>
      <c r="D648" s="8">
        <v>37166</v>
      </c>
      <c r="E648" s="7">
        <v>4.3619039515409801</v>
      </c>
      <c r="G648" s="8">
        <v>73326</v>
      </c>
      <c r="H648" s="7">
        <v>13.9681764102047</v>
      </c>
    </row>
    <row r="649" spans="1:8">
      <c r="A649" s="8">
        <v>37167</v>
      </c>
      <c r="B649" s="7">
        <v>-1.5317708043181699</v>
      </c>
      <c r="D649" s="8">
        <v>37167</v>
      </c>
      <c r="E649" s="7">
        <v>3.8154007181699798</v>
      </c>
      <c r="G649" s="8">
        <v>73327</v>
      </c>
      <c r="H649" s="7">
        <v>13.7768430009684</v>
      </c>
    </row>
    <row r="650" spans="1:8">
      <c r="A650" s="8">
        <v>37168</v>
      </c>
      <c r="B650" s="7">
        <v>-1.0074050631264999</v>
      </c>
      <c r="D650" s="8">
        <v>37168</v>
      </c>
      <c r="E650" s="7">
        <v>3.5935950360236899</v>
      </c>
      <c r="G650" s="8">
        <v>73328</v>
      </c>
      <c r="H650" s="7">
        <v>14.8138779661397</v>
      </c>
    </row>
    <row r="651" spans="1:8">
      <c r="A651" s="8">
        <v>37169</v>
      </c>
      <c r="B651" s="7">
        <v>-1.39946358499186</v>
      </c>
      <c r="D651" s="8">
        <v>37169</v>
      </c>
      <c r="E651" s="7">
        <v>2.9972927568372798</v>
      </c>
      <c r="G651" s="8">
        <v>73329</v>
      </c>
      <c r="H651" s="7">
        <v>14.631934108755701</v>
      </c>
    </row>
    <row r="652" spans="1:8">
      <c r="A652" s="8">
        <v>37170</v>
      </c>
      <c r="B652" s="7">
        <v>-1.7551499522237499</v>
      </c>
      <c r="D652" s="8">
        <v>37170</v>
      </c>
      <c r="E652" s="7">
        <v>3.31898322939182</v>
      </c>
      <c r="G652" s="8">
        <v>73330</v>
      </c>
      <c r="H652" s="7">
        <v>14.0976920793339</v>
      </c>
    </row>
    <row r="653" spans="1:8">
      <c r="A653" s="8">
        <v>37171</v>
      </c>
      <c r="B653" s="7">
        <v>-1.7496831139532201</v>
      </c>
      <c r="D653" s="8">
        <v>37171</v>
      </c>
      <c r="E653" s="7">
        <v>2.8065609570897401</v>
      </c>
      <c r="G653" s="8">
        <v>73331</v>
      </c>
      <c r="H653" s="7">
        <v>12.763902900392599</v>
      </c>
    </row>
    <row r="654" spans="1:8">
      <c r="A654" s="8">
        <v>37172</v>
      </c>
      <c r="B654" s="7">
        <v>-1.97501894314833</v>
      </c>
      <c r="D654" s="8">
        <v>37172</v>
      </c>
      <c r="E654" s="7">
        <v>2.5975776310671601</v>
      </c>
      <c r="G654" s="8">
        <v>73332</v>
      </c>
      <c r="H654" s="7">
        <v>13.193746872048401</v>
      </c>
    </row>
    <row r="655" spans="1:8">
      <c r="A655" s="8">
        <v>37173</v>
      </c>
      <c r="B655" s="7">
        <v>-2.2386268864574599</v>
      </c>
      <c r="D655" s="8">
        <v>37173</v>
      </c>
      <c r="E655" s="7">
        <v>2.1959590655329801</v>
      </c>
      <c r="G655" s="8">
        <v>73333</v>
      </c>
      <c r="H655" s="7">
        <v>12.177629687740801</v>
      </c>
    </row>
    <row r="656" spans="1:8">
      <c r="A656" s="8">
        <v>37174</v>
      </c>
      <c r="B656" s="7">
        <v>-3.3276751182740698</v>
      </c>
      <c r="D656" s="8">
        <v>37174</v>
      </c>
      <c r="E656" s="7">
        <v>2.24339461362475</v>
      </c>
      <c r="G656" s="8">
        <v>73334</v>
      </c>
      <c r="H656" s="7">
        <v>11.7763738404542</v>
      </c>
    </row>
    <row r="657" spans="1:8">
      <c r="A657" s="8">
        <v>37175</v>
      </c>
      <c r="B657" s="7">
        <v>-2.7699323590790401</v>
      </c>
      <c r="D657" s="8">
        <v>37175</v>
      </c>
      <c r="E657" s="7">
        <v>1.3447271476390601</v>
      </c>
      <c r="G657" s="8">
        <v>73335</v>
      </c>
      <c r="H657" s="7">
        <v>12.6469274791241</v>
      </c>
    </row>
    <row r="658" spans="1:8">
      <c r="A658" s="8">
        <v>37176</v>
      </c>
      <c r="B658" s="7">
        <v>-3.44749677284348</v>
      </c>
      <c r="D658" s="8">
        <v>37176</v>
      </c>
      <c r="E658" s="7">
        <v>1.61690609619074</v>
      </c>
      <c r="G658" s="8">
        <v>73336</v>
      </c>
      <c r="H658" s="7">
        <v>12.8435222002724</v>
      </c>
    </row>
    <row r="659" spans="1:8">
      <c r="A659" s="8">
        <v>37177</v>
      </c>
      <c r="B659" s="7">
        <v>-4.1522352090727299</v>
      </c>
      <c r="D659" s="8">
        <v>37177</v>
      </c>
      <c r="E659" s="7">
        <v>1.6356556380143299</v>
      </c>
      <c r="G659" s="8">
        <v>73337</v>
      </c>
      <c r="H659" s="7">
        <v>12.2755584132741</v>
      </c>
    </row>
    <row r="660" spans="1:8">
      <c r="A660" s="8">
        <v>37178</v>
      </c>
      <c r="B660" s="7">
        <v>-4.1616143765922198</v>
      </c>
      <c r="D660" s="8">
        <v>37178</v>
      </c>
      <c r="E660" s="7">
        <v>0.975365780071348</v>
      </c>
      <c r="G660" s="8">
        <v>73338</v>
      </c>
      <c r="H660" s="7">
        <v>12.172382528164301</v>
      </c>
    </row>
    <row r="661" spans="1:8">
      <c r="A661" s="8">
        <v>37179</v>
      </c>
      <c r="B661" s="7">
        <v>-3.8240524791397799</v>
      </c>
      <c r="D661" s="8">
        <v>37179</v>
      </c>
      <c r="E661" s="7">
        <v>0.93335413132161904</v>
      </c>
      <c r="G661" s="8">
        <v>73339</v>
      </c>
      <c r="H661" s="7">
        <v>10.7310184457607</v>
      </c>
    </row>
    <row r="662" spans="1:8">
      <c r="A662" s="8">
        <v>37180</v>
      </c>
      <c r="B662" s="7">
        <v>-4.12884451847885</v>
      </c>
      <c r="D662" s="8">
        <v>37180</v>
      </c>
      <c r="E662" s="7">
        <v>0.339860288533126</v>
      </c>
      <c r="G662" s="8">
        <v>73340</v>
      </c>
      <c r="H662" s="7">
        <v>10.8098797788368</v>
      </c>
    </row>
    <row r="663" spans="1:8">
      <c r="A663" s="8">
        <v>37181</v>
      </c>
      <c r="B663" s="7">
        <v>-5.2041828197029201</v>
      </c>
      <c r="D663" s="8">
        <v>37181</v>
      </c>
      <c r="E663" s="7">
        <v>0.400908375570173</v>
      </c>
      <c r="G663" s="8">
        <v>73341</v>
      </c>
      <c r="H663" s="7">
        <v>10.630845328707901</v>
      </c>
    </row>
    <row r="664" spans="1:8">
      <c r="A664" s="8">
        <v>37182</v>
      </c>
      <c r="B664" s="7">
        <v>-4.8076976668673197</v>
      </c>
      <c r="D664" s="8">
        <v>37182</v>
      </c>
      <c r="E664" s="7">
        <v>-0.16900520309877201</v>
      </c>
      <c r="G664" s="8">
        <v>73342</v>
      </c>
      <c r="H664" s="7">
        <v>11.423663811559001</v>
      </c>
    </row>
    <row r="665" spans="1:8">
      <c r="A665" s="8">
        <v>37183</v>
      </c>
      <c r="B665" s="7">
        <v>-4.8844865430223603</v>
      </c>
      <c r="D665" s="8">
        <v>37183</v>
      </c>
      <c r="E665" s="7">
        <v>0.111893222086358</v>
      </c>
      <c r="G665" s="8">
        <v>73343</v>
      </c>
      <c r="H665" s="7">
        <v>9.5234405804043902</v>
      </c>
    </row>
    <row r="666" spans="1:8">
      <c r="A666" s="8">
        <v>37184</v>
      </c>
      <c r="B666" s="7">
        <v>-5.6806145888935298</v>
      </c>
      <c r="D666" s="8">
        <v>37184</v>
      </c>
      <c r="E666" s="7">
        <v>-0.12957622614665401</v>
      </c>
      <c r="G666" s="8">
        <v>73344</v>
      </c>
      <c r="H666" s="7">
        <v>10.1368332001365</v>
      </c>
    </row>
    <row r="667" spans="1:8">
      <c r="A667" s="8">
        <v>37185</v>
      </c>
      <c r="B667" s="7">
        <v>-6.0979434120466403</v>
      </c>
      <c r="D667" s="8">
        <v>37185</v>
      </c>
      <c r="E667" s="7">
        <v>-0.20797874041988701</v>
      </c>
      <c r="G667" s="8">
        <v>73345</v>
      </c>
      <c r="H667" s="7">
        <v>10.0803176707788</v>
      </c>
    </row>
    <row r="668" spans="1:8">
      <c r="A668" s="8">
        <v>37186</v>
      </c>
      <c r="B668" s="7">
        <v>-6.1334116711546498</v>
      </c>
      <c r="D668" s="8">
        <v>37186</v>
      </c>
      <c r="E668" s="7">
        <v>-0.952221825176082</v>
      </c>
      <c r="G668" s="8">
        <v>73346</v>
      </c>
      <c r="H668" s="7">
        <v>9.16412351604151</v>
      </c>
    </row>
    <row r="669" spans="1:8">
      <c r="A669" s="8">
        <v>37187</v>
      </c>
      <c r="B669" s="7">
        <v>-6.5264385371675502</v>
      </c>
      <c r="D669" s="8">
        <v>37187</v>
      </c>
      <c r="E669" s="7">
        <v>-1.17227608577739</v>
      </c>
      <c r="G669" s="8">
        <v>73347</v>
      </c>
      <c r="H669" s="7">
        <v>8.7663663707781598</v>
      </c>
    </row>
    <row r="670" spans="1:8">
      <c r="A670" s="8">
        <v>37188</v>
      </c>
      <c r="B670" s="7">
        <v>-6.3760744186675904</v>
      </c>
      <c r="D670" s="8">
        <v>37188</v>
      </c>
      <c r="E670" s="7">
        <v>-1.25997630521102</v>
      </c>
      <c r="G670" s="8">
        <v>73348</v>
      </c>
      <c r="H670" s="7">
        <v>8.9569803779925792</v>
      </c>
    </row>
    <row r="671" spans="1:8">
      <c r="A671" s="8">
        <v>37189</v>
      </c>
      <c r="B671" s="7">
        <v>-6.6695108210779503</v>
      </c>
      <c r="D671" s="8">
        <v>37189</v>
      </c>
      <c r="E671" s="7">
        <v>-1.24577345225855</v>
      </c>
      <c r="G671" s="8">
        <v>73349</v>
      </c>
      <c r="H671" s="7">
        <v>8.6368138618350105</v>
      </c>
    </row>
    <row r="672" spans="1:8">
      <c r="A672" s="8">
        <v>37190</v>
      </c>
      <c r="B672" s="7">
        <v>-6.9336076714264498</v>
      </c>
      <c r="D672" s="8">
        <v>37190</v>
      </c>
      <c r="E672" s="7">
        <v>-2.28369622650201</v>
      </c>
      <c r="G672" s="8">
        <v>73350</v>
      </c>
      <c r="H672" s="7">
        <v>8.0089061063540807</v>
      </c>
    </row>
    <row r="673" spans="1:8">
      <c r="A673" s="8">
        <v>37191</v>
      </c>
      <c r="B673" s="7">
        <v>-6.6524653984114801</v>
      </c>
      <c r="D673" s="8">
        <v>37191</v>
      </c>
      <c r="E673" s="7">
        <v>-2.3519603718076798</v>
      </c>
      <c r="G673" s="8">
        <v>73351</v>
      </c>
      <c r="H673" s="7">
        <v>9.2478204528530306</v>
      </c>
    </row>
    <row r="674" spans="1:8">
      <c r="A674" s="8">
        <v>37192</v>
      </c>
      <c r="B674" s="7">
        <v>-7.3407727958459104</v>
      </c>
      <c r="D674" s="8">
        <v>37192</v>
      </c>
      <c r="E674" s="7">
        <v>-1.8177359113313001</v>
      </c>
      <c r="G674" s="8">
        <v>73352</v>
      </c>
      <c r="H674" s="7">
        <v>8.1196224226345404</v>
      </c>
    </row>
    <row r="675" spans="1:8">
      <c r="A675" s="8">
        <v>37193</v>
      </c>
      <c r="B675" s="7">
        <v>-7.6972823892509199</v>
      </c>
      <c r="D675" s="8">
        <v>37193</v>
      </c>
      <c r="E675" s="7">
        <v>-2.0332081195103799</v>
      </c>
      <c r="G675" s="8">
        <v>73353</v>
      </c>
      <c r="H675" s="7">
        <v>8.35948978077211</v>
      </c>
    </row>
    <row r="676" spans="1:8">
      <c r="A676" s="8">
        <v>37194</v>
      </c>
      <c r="B676" s="7">
        <v>-8.1503840806997196</v>
      </c>
      <c r="D676" s="8">
        <v>37194</v>
      </c>
      <c r="E676" s="7">
        <v>-2.74558083350728</v>
      </c>
      <c r="G676" s="8">
        <v>73354</v>
      </c>
      <c r="H676" s="7">
        <v>7.2222882539261004</v>
      </c>
    </row>
    <row r="677" spans="1:8">
      <c r="A677" s="8">
        <v>37195</v>
      </c>
      <c r="B677" s="7">
        <v>-8.1944047967831395</v>
      </c>
      <c r="D677" s="8">
        <v>37195</v>
      </c>
      <c r="E677" s="7">
        <v>-2.60273822818026</v>
      </c>
      <c r="G677" s="8">
        <v>73355</v>
      </c>
      <c r="H677" s="7">
        <v>7.5287216812153996</v>
      </c>
    </row>
    <row r="678" spans="1:8">
      <c r="A678" s="8">
        <v>37196</v>
      </c>
      <c r="B678" s="7">
        <v>-8.3869071972756402</v>
      </c>
      <c r="D678" s="8">
        <v>37196</v>
      </c>
      <c r="E678" s="7">
        <v>-2.6972040106525199</v>
      </c>
      <c r="G678" s="8">
        <v>73356</v>
      </c>
      <c r="H678" s="7">
        <v>6.4737444717360901</v>
      </c>
    </row>
    <row r="679" spans="1:8">
      <c r="A679" s="8">
        <v>37197</v>
      </c>
      <c r="B679" s="7">
        <v>-8.8067810617291808</v>
      </c>
      <c r="D679" s="8">
        <v>37197</v>
      </c>
      <c r="E679" s="7">
        <v>-3.1633222677778798</v>
      </c>
      <c r="G679" s="8">
        <v>73357</v>
      </c>
      <c r="H679" s="7">
        <v>7.1558234866440902</v>
      </c>
    </row>
    <row r="680" spans="1:8">
      <c r="A680" s="8">
        <v>37198</v>
      </c>
      <c r="B680" s="7">
        <v>-8.3410666585955706</v>
      </c>
      <c r="D680" s="8">
        <v>37198</v>
      </c>
      <c r="E680" s="7">
        <v>-3.6710452973143801</v>
      </c>
      <c r="G680" s="8">
        <v>73358</v>
      </c>
      <c r="H680" s="7">
        <v>6.4960648118797204</v>
      </c>
    </row>
    <row r="681" spans="1:8">
      <c r="A681" s="8">
        <v>37199</v>
      </c>
      <c r="B681" s="7">
        <v>-9.2404003024214898</v>
      </c>
      <c r="D681" s="8">
        <v>37199</v>
      </c>
      <c r="E681" s="7">
        <v>-3.8423401662125301</v>
      </c>
      <c r="G681" s="8">
        <v>73359</v>
      </c>
      <c r="H681" s="7">
        <v>7.1203127583316803</v>
      </c>
    </row>
    <row r="682" spans="1:8">
      <c r="A682" s="8">
        <v>37200</v>
      </c>
      <c r="B682" s="7">
        <v>-8.8390330645410895</v>
      </c>
      <c r="D682" s="8">
        <v>37200</v>
      </c>
      <c r="E682" s="7">
        <v>-4.0111298230284298</v>
      </c>
      <c r="G682" s="8">
        <v>73360</v>
      </c>
      <c r="H682" s="7">
        <v>7.0460374937615704</v>
      </c>
    </row>
    <row r="683" spans="1:8">
      <c r="A683" s="8">
        <v>37201</v>
      </c>
      <c r="B683" s="7">
        <v>-9.2409818697542097</v>
      </c>
      <c r="D683" s="8">
        <v>37201</v>
      </c>
      <c r="E683" s="7">
        <v>-3.9704222065022301</v>
      </c>
      <c r="G683" s="8">
        <v>73361</v>
      </c>
      <c r="H683" s="7">
        <v>6.1342113305693502</v>
      </c>
    </row>
    <row r="684" spans="1:8">
      <c r="A684" s="8">
        <v>37202</v>
      </c>
      <c r="B684" s="7">
        <v>-9.5963831666753201</v>
      </c>
      <c r="D684" s="8">
        <v>37202</v>
      </c>
      <c r="E684" s="7">
        <v>-4.3802595127450799</v>
      </c>
      <c r="G684" s="8">
        <v>73362</v>
      </c>
      <c r="H684" s="7">
        <v>6.2723242499218399</v>
      </c>
    </row>
    <row r="685" spans="1:8">
      <c r="A685" s="8">
        <v>37203</v>
      </c>
      <c r="B685" s="7">
        <v>-9.3862111679140892</v>
      </c>
      <c r="D685" s="8">
        <v>37203</v>
      </c>
      <c r="E685" s="7">
        <v>-4.0854067239337404</v>
      </c>
      <c r="G685" s="8">
        <v>73363</v>
      </c>
      <c r="H685" s="7">
        <v>6.4258203362210304</v>
      </c>
    </row>
    <row r="686" spans="1:8">
      <c r="A686" s="8">
        <v>37204</v>
      </c>
      <c r="B686" s="7">
        <v>-9.9087601794237603</v>
      </c>
      <c r="D686" s="8">
        <v>37204</v>
      </c>
      <c r="E686" s="7">
        <v>-4.8743392856576904</v>
      </c>
      <c r="G686" s="8">
        <v>73364</v>
      </c>
      <c r="H686" s="7">
        <v>5.9942062215204999</v>
      </c>
    </row>
    <row r="687" spans="1:8">
      <c r="A687" s="8">
        <v>37205</v>
      </c>
      <c r="B687" s="7">
        <v>-10.3127004345288</v>
      </c>
      <c r="D687" s="8">
        <v>37205</v>
      </c>
      <c r="E687" s="7">
        <v>-5.0773516971733104</v>
      </c>
      <c r="G687" s="8">
        <v>73365</v>
      </c>
      <c r="H687" s="7">
        <v>5.7460867698485503</v>
      </c>
    </row>
    <row r="688" spans="1:8">
      <c r="A688" s="8">
        <v>37206</v>
      </c>
      <c r="B688" s="7">
        <v>-10.065056359749599</v>
      </c>
      <c r="D688" s="8">
        <v>37206</v>
      </c>
      <c r="E688" s="7">
        <v>-4.7047612075448297</v>
      </c>
      <c r="G688" s="8">
        <v>73366</v>
      </c>
      <c r="H688" s="7">
        <v>4.5405866002414701</v>
      </c>
    </row>
    <row r="689" spans="1:8">
      <c r="A689" s="8">
        <v>37207</v>
      </c>
      <c r="B689" s="7">
        <v>-10.616858514165299</v>
      </c>
      <c r="D689" s="8">
        <v>37207</v>
      </c>
      <c r="E689" s="7">
        <v>-5.2362944983839297</v>
      </c>
      <c r="G689" s="8">
        <v>73367</v>
      </c>
      <c r="H689" s="7">
        <v>4.96676386627834</v>
      </c>
    </row>
    <row r="690" spans="1:8">
      <c r="A690" s="8">
        <v>37208</v>
      </c>
      <c r="B690" s="7">
        <v>-10.0762026977491</v>
      </c>
      <c r="D690" s="8">
        <v>37208</v>
      </c>
      <c r="E690" s="7">
        <v>-5.2103576827714004</v>
      </c>
      <c r="G690" s="8">
        <v>73368</v>
      </c>
      <c r="H690" s="7">
        <v>4.1075378445365001</v>
      </c>
    </row>
    <row r="691" spans="1:8">
      <c r="A691" s="8">
        <v>37209</v>
      </c>
      <c r="B691" s="7">
        <v>-10.467849453239999</v>
      </c>
      <c r="D691" s="8">
        <v>37209</v>
      </c>
      <c r="E691" s="7">
        <v>-6.0094292661501996</v>
      </c>
      <c r="G691" s="8">
        <v>73369</v>
      </c>
      <c r="H691" s="7">
        <v>4.6779797140488997</v>
      </c>
    </row>
    <row r="692" spans="1:8">
      <c r="A692" s="8">
        <v>37210</v>
      </c>
      <c r="B692" s="7">
        <v>-10.4579297032555</v>
      </c>
      <c r="D692" s="8">
        <v>37210</v>
      </c>
      <c r="E692" s="7">
        <v>-5.8524373770483802</v>
      </c>
      <c r="G692" s="8">
        <v>73370</v>
      </c>
      <c r="H692" s="7">
        <v>5.0102440293689998</v>
      </c>
    </row>
    <row r="693" spans="1:8">
      <c r="A693" s="8">
        <v>37211</v>
      </c>
      <c r="B693" s="7">
        <v>-10.711026746662499</v>
      </c>
      <c r="D693" s="8">
        <v>37211</v>
      </c>
      <c r="E693" s="7">
        <v>-6.3989383719278203</v>
      </c>
      <c r="G693" s="8">
        <v>73371</v>
      </c>
      <c r="H693" s="7">
        <v>4.6767932792663798</v>
      </c>
    </row>
    <row r="694" spans="1:8">
      <c r="A694" s="8">
        <v>37212</v>
      </c>
      <c r="B694" s="7">
        <v>-10.831289749657</v>
      </c>
      <c r="D694" s="8">
        <v>37212</v>
      </c>
      <c r="E694" s="7">
        <v>-5.9749629106835496</v>
      </c>
      <c r="G694" s="8">
        <v>73372</v>
      </c>
      <c r="H694" s="7">
        <v>5.3136089519505001</v>
      </c>
    </row>
    <row r="695" spans="1:8">
      <c r="A695" s="8">
        <v>37213</v>
      </c>
      <c r="B695" s="7">
        <v>-11.166518114005299</v>
      </c>
      <c r="D695" s="8">
        <v>37213</v>
      </c>
      <c r="E695" s="7">
        <v>-6.0958189157324503</v>
      </c>
      <c r="G695" s="8">
        <v>73373</v>
      </c>
      <c r="H695" s="7">
        <v>4.0838081186771698</v>
      </c>
    </row>
    <row r="696" spans="1:8">
      <c r="A696" s="8">
        <v>37214</v>
      </c>
      <c r="B696" s="7">
        <v>-11.2467138454008</v>
      </c>
      <c r="D696" s="8">
        <v>37214</v>
      </c>
      <c r="E696" s="7">
        <v>-6.0381905849562303</v>
      </c>
      <c r="G696" s="8">
        <v>73374</v>
      </c>
      <c r="H696" s="7">
        <v>4.5985327938535603</v>
      </c>
    </row>
    <row r="697" spans="1:8">
      <c r="A697" s="8">
        <v>37215</v>
      </c>
      <c r="B697" s="7">
        <v>-11.422605050771001</v>
      </c>
      <c r="D697" s="8">
        <v>37215</v>
      </c>
      <c r="E697" s="7">
        <v>-6.4511966814877999</v>
      </c>
      <c r="G697" s="8">
        <v>73375</v>
      </c>
      <c r="H697" s="7">
        <v>4.0276482618296798</v>
      </c>
    </row>
    <row r="698" spans="1:8">
      <c r="A698" s="8">
        <v>37216</v>
      </c>
      <c r="B698" s="7">
        <v>-11.9408593351099</v>
      </c>
      <c r="D698" s="8">
        <v>37216</v>
      </c>
      <c r="E698" s="7">
        <v>-6.5717022769653699</v>
      </c>
      <c r="G698" s="8">
        <v>73376</v>
      </c>
      <c r="H698" s="7">
        <v>2.7803923735107099</v>
      </c>
    </row>
    <row r="699" spans="1:8">
      <c r="A699" s="8">
        <v>37217</v>
      </c>
      <c r="B699" s="7">
        <v>-11.8770638700008</v>
      </c>
      <c r="D699" s="8">
        <v>37217</v>
      </c>
      <c r="E699" s="7">
        <v>-6.5549887546899699</v>
      </c>
      <c r="G699" s="8">
        <v>73377</v>
      </c>
      <c r="H699" s="7">
        <v>3.6158347406892899</v>
      </c>
    </row>
    <row r="700" spans="1:8">
      <c r="A700" s="8">
        <v>37218</v>
      </c>
      <c r="B700" s="7">
        <v>-11.6787466058709</v>
      </c>
      <c r="D700" s="8">
        <v>37218</v>
      </c>
      <c r="E700" s="7">
        <v>-7.0840388407964596</v>
      </c>
      <c r="G700" s="8">
        <v>73378</v>
      </c>
      <c r="H700" s="7">
        <v>3.26316372699534</v>
      </c>
    </row>
    <row r="701" spans="1:8">
      <c r="A701" s="8">
        <v>37219</v>
      </c>
      <c r="B701" s="7">
        <v>-12.6369096776679</v>
      </c>
      <c r="D701" s="8">
        <v>37219</v>
      </c>
      <c r="E701" s="7">
        <v>-7.2329706696584397</v>
      </c>
      <c r="G701" s="8">
        <v>73379</v>
      </c>
      <c r="H701" s="7">
        <v>2.7482247958151902</v>
      </c>
    </row>
    <row r="702" spans="1:8">
      <c r="A702" s="8">
        <v>37220</v>
      </c>
      <c r="B702" s="7">
        <v>-12.326796613813</v>
      </c>
      <c r="D702" s="8">
        <v>37220</v>
      </c>
      <c r="E702" s="7">
        <v>-7.02109320187897</v>
      </c>
      <c r="G702" s="8">
        <v>73380</v>
      </c>
      <c r="H702" s="7">
        <v>2.6337239467669402</v>
      </c>
    </row>
    <row r="703" spans="1:8">
      <c r="A703" s="8">
        <v>37221</v>
      </c>
      <c r="B703" s="7">
        <v>-12.5263812371299</v>
      </c>
      <c r="D703" s="8">
        <v>37221</v>
      </c>
      <c r="E703" s="7">
        <v>-7.1343772154270004</v>
      </c>
      <c r="G703" s="8">
        <v>73381</v>
      </c>
      <c r="H703" s="7">
        <v>2.9179551152666301</v>
      </c>
    </row>
    <row r="704" spans="1:8">
      <c r="A704" s="8">
        <v>37222</v>
      </c>
      <c r="B704" s="7">
        <v>-12.1829689481731</v>
      </c>
      <c r="D704" s="8">
        <v>37222</v>
      </c>
      <c r="E704" s="7">
        <v>-7.8968153366184497</v>
      </c>
      <c r="G704" s="8">
        <v>73382</v>
      </c>
      <c r="H704" s="7">
        <v>3.75253622192256</v>
      </c>
    </row>
    <row r="705" spans="1:8">
      <c r="A705" s="8">
        <v>37223</v>
      </c>
      <c r="B705" s="7">
        <v>-12.5812970414799</v>
      </c>
      <c r="D705" s="8">
        <v>37223</v>
      </c>
      <c r="E705" s="7">
        <v>-8.1858071845883202</v>
      </c>
      <c r="G705" s="8">
        <v>73383</v>
      </c>
      <c r="H705" s="7">
        <v>2.4265947420885499</v>
      </c>
    </row>
    <row r="706" spans="1:8">
      <c r="A706" s="8">
        <v>37224</v>
      </c>
      <c r="B706" s="7">
        <v>-12.3487582771624</v>
      </c>
      <c r="D706" s="8">
        <v>37224</v>
      </c>
      <c r="E706" s="7">
        <v>-8.2749795387437892</v>
      </c>
      <c r="G706" s="8">
        <v>73384</v>
      </c>
      <c r="H706" s="7">
        <v>2.2368745746127701</v>
      </c>
    </row>
    <row r="707" spans="1:8">
      <c r="A707" s="8">
        <v>37225</v>
      </c>
      <c r="B707" s="7">
        <v>-12.862957767615899</v>
      </c>
      <c r="D707" s="8">
        <v>37225</v>
      </c>
      <c r="E707" s="7">
        <v>-8.3052225268454993</v>
      </c>
      <c r="G707" s="8">
        <v>73385</v>
      </c>
      <c r="H707" s="7">
        <v>2.2793999085899599</v>
      </c>
    </row>
    <row r="708" spans="1:8">
      <c r="A708" s="8">
        <v>37226</v>
      </c>
      <c r="B708" s="7">
        <v>-12.7199002179599</v>
      </c>
      <c r="D708" s="8">
        <v>37226</v>
      </c>
      <c r="E708" s="7">
        <v>-8.3891179980007102</v>
      </c>
      <c r="G708" s="8">
        <v>73386</v>
      </c>
      <c r="H708" s="7">
        <v>2.43809835064115</v>
      </c>
    </row>
    <row r="709" spans="1:8">
      <c r="A709" s="8">
        <v>37227</v>
      </c>
      <c r="B709" s="7">
        <v>-13.2000833036972</v>
      </c>
      <c r="D709" s="8">
        <v>37227</v>
      </c>
      <c r="E709" s="7">
        <v>-8.0430523029461707</v>
      </c>
      <c r="G709" s="8">
        <v>73387</v>
      </c>
      <c r="H709" s="7">
        <v>2.9581514775945501</v>
      </c>
    </row>
    <row r="710" spans="1:8">
      <c r="A710" s="8">
        <v>37228</v>
      </c>
      <c r="B710" s="7">
        <v>-13.227984714099801</v>
      </c>
      <c r="D710" s="8">
        <v>37228</v>
      </c>
      <c r="E710" s="7">
        <v>-8.7436918360697096</v>
      </c>
      <c r="G710" s="8">
        <v>73388</v>
      </c>
      <c r="H710" s="7">
        <v>1.69642945325108</v>
      </c>
    </row>
    <row r="711" spans="1:8">
      <c r="A711" s="8">
        <v>37229</v>
      </c>
      <c r="B711" s="7">
        <v>-13.694331583871399</v>
      </c>
      <c r="D711" s="8">
        <v>37229</v>
      </c>
      <c r="E711" s="7">
        <v>-8.4011034395642294</v>
      </c>
      <c r="G711" s="8">
        <v>73389</v>
      </c>
      <c r="H711" s="7">
        <v>1.17109216729902</v>
      </c>
    </row>
    <row r="712" spans="1:8">
      <c r="A712" s="8">
        <v>37230</v>
      </c>
      <c r="B712" s="7">
        <v>-13.335091670649501</v>
      </c>
      <c r="D712" s="8">
        <v>37230</v>
      </c>
      <c r="E712" s="7">
        <v>-8.2911105970527501</v>
      </c>
      <c r="G712" s="8">
        <v>73390</v>
      </c>
      <c r="H712" s="7">
        <v>1.6326894600255</v>
      </c>
    </row>
    <row r="713" spans="1:8">
      <c r="A713" s="8">
        <v>37231</v>
      </c>
      <c r="B713" s="7">
        <v>-13.098572774508</v>
      </c>
      <c r="D713" s="8">
        <v>37231</v>
      </c>
      <c r="E713" s="7">
        <v>-8.9467425807110903</v>
      </c>
      <c r="G713" s="8">
        <v>73391</v>
      </c>
      <c r="H713" s="7">
        <v>1.5345929224138399</v>
      </c>
    </row>
    <row r="714" spans="1:8">
      <c r="A714" s="8">
        <v>37232</v>
      </c>
      <c r="B714" s="7">
        <v>-13.6153292456101</v>
      </c>
      <c r="D714" s="8">
        <v>37232</v>
      </c>
      <c r="E714" s="7">
        <v>-8.9132790730654907</v>
      </c>
      <c r="G714" s="8">
        <v>73392</v>
      </c>
      <c r="H714" s="7">
        <v>2.5025129558841099</v>
      </c>
    </row>
    <row r="715" spans="1:8">
      <c r="A715" s="8">
        <v>37233</v>
      </c>
      <c r="B715" s="7">
        <v>-13.7533474362611</v>
      </c>
      <c r="D715" s="8">
        <v>37233</v>
      </c>
      <c r="E715" s="7">
        <v>-8.9438810863982994</v>
      </c>
      <c r="G715" s="8">
        <v>73393</v>
      </c>
      <c r="H715" s="7">
        <v>1.0398291902458701</v>
      </c>
    </row>
    <row r="716" spans="1:8">
      <c r="A716" s="8">
        <v>37234</v>
      </c>
      <c r="B716" s="7">
        <v>-13.5186967632904</v>
      </c>
      <c r="D716" s="8">
        <v>37234</v>
      </c>
      <c r="E716" s="7">
        <v>-9.1396065520181899</v>
      </c>
      <c r="G716" s="8">
        <v>73394</v>
      </c>
      <c r="H716" s="7">
        <v>2.31679796498018</v>
      </c>
    </row>
    <row r="717" spans="1:8">
      <c r="A717" s="8">
        <v>37235</v>
      </c>
      <c r="B717" s="7">
        <v>-14.294809223221501</v>
      </c>
      <c r="D717" s="8">
        <v>37235</v>
      </c>
      <c r="E717" s="7">
        <v>-9.0638168193694195</v>
      </c>
      <c r="G717" s="8">
        <v>73395</v>
      </c>
      <c r="H717" s="7">
        <v>2.3346537677707402</v>
      </c>
    </row>
    <row r="718" spans="1:8">
      <c r="A718" s="8">
        <v>37236</v>
      </c>
      <c r="B718" s="7">
        <v>-13.577620161437901</v>
      </c>
      <c r="D718" s="8">
        <v>37236</v>
      </c>
      <c r="E718" s="7">
        <v>-8.6573096053074803</v>
      </c>
      <c r="G718" s="8">
        <v>73396</v>
      </c>
      <c r="H718" s="7">
        <v>1.6474639470832499</v>
      </c>
    </row>
    <row r="719" spans="1:8">
      <c r="A719" s="8">
        <v>37237</v>
      </c>
      <c r="B719" s="7">
        <v>-14.521158589202599</v>
      </c>
      <c r="D719" s="8">
        <v>37237</v>
      </c>
      <c r="E719" s="7">
        <v>-9.2253984254991401</v>
      </c>
      <c r="G719" s="8">
        <v>73397</v>
      </c>
      <c r="H719" s="7">
        <v>0.51202761083982096</v>
      </c>
    </row>
    <row r="720" spans="1:8">
      <c r="A720" s="8">
        <v>37238</v>
      </c>
      <c r="B720" s="7">
        <v>-14.0758113724391</v>
      </c>
      <c r="D720" s="8">
        <v>37238</v>
      </c>
      <c r="E720" s="7">
        <v>-8.8117147414906896</v>
      </c>
      <c r="G720" s="8">
        <v>73398</v>
      </c>
      <c r="H720" s="7">
        <v>1.42830249646131</v>
      </c>
    </row>
    <row r="721" spans="1:8">
      <c r="A721" s="8">
        <v>37239</v>
      </c>
      <c r="B721" s="7">
        <v>-13.9668626264399</v>
      </c>
      <c r="D721" s="8">
        <v>37239</v>
      </c>
      <c r="E721" s="7">
        <v>-9.0925554301920108</v>
      </c>
      <c r="G721" s="8">
        <v>73399</v>
      </c>
      <c r="H721" s="7">
        <v>1.7819640056094599</v>
      </c>
    </row>
    <row r="722" spans="1:8">
      <c r="A722" s="8">
        <v>37240</v>
      </c>
      <c r="B722" s="7">
        <v>-14.1332246837959</v>
      </c>
      <c r="D722" s="8">
        <v>37240</v>
      </c>
      <c r="E722" s="7">
        <v>-9.1442806090126592</v>
      </c>
      <c r="G722" s="8">
        <v>73400</v>
      </c>
      <c r="H722" s="7">
        <v>1.69652361723359</v>
      </c>
    </row>
    <row r="723" spans="1:8">
      <c r="A723" s="8">
        <v>37241</v>
      </c>
      <c r="B723" s="7">
        <v>-14.269804131042299</v>
      </c>
      <c r="D723" s="8">
        <v>37241</v>
      </c>
      <c r="E723" s="7">
        <v>-9.01761549114552</v>
      </c>
      <c r="G723" s="8">
        <v>73401</v>
      </c>
      <c r="H723" s="7">
        <v>2.0386484140962202</v>
      </c>
    </row>
    <row r="724" spans="1:8">
      <c r="A724" s="8">
        <v>37242</v>
      </c>
      <c r="B724" s="7">
        <v>-14.472670152232499</v>
      </c>
      <c r="D724" s="8">
        <v>37242</v>
      </c>
      <c r="E724" s="7">
        <v>-9.0195581738907809</v>
      </c>
      <c r="G724" s="8">
        <v>73402</v>
      </c>
      <c r="H724" s="7">
        <v>1.60918694469283</v>
      </c>
    </row>
    <row r="725" spans="1:8">
      <c r="A725" s="8">
        <v>37243</v>
      </c>
      <c r="B725" s="7">
        <v>-14.232139877130599</v>
      </c>
      <c r="D725" s="8">
        <v>37243</v>
      </c>
      <c r="E725" s="7">
        <v>-8.9328725709618997</v>
      </c>
      <c r="G725" s="8">
        <v>73403</v>
      </c>
      <c r="H725" s="7">
        <v>2.0408610855095501</v>
      </c>
    </row>
    <row r="726" spans="1:8">
      <c r="A726" s="8">
        <v>37244</v>
      </c>
      <c r="B726" s="7">
        <v>-13.956708061146699</v>
      </c>
      <c r="D726" s="8">
        <v>37244</v>
      </c>
      <c r="E726" s="7">
        <v>-9.7316936471638709</v>
      </c>
      <c r="G726" s="8">
        <v>73404</v>
      </c>
      <c r="H726" s="7">
        <v>0.15192474359956701</v>
      </c>
    </row>
    <row r="727" spans="1:8">
      <c r="A727" s="8">
        <v>37245</v>
      </c>
      <c r="B727" s="7">
        <v>-14.2190778540586</v>
      </c>
      <c r="D727" s="8">
        <v>37245</v>
      </c>
      <c r="E727" s="7">
        <v>-9.1075188543901895</v>
      </c>
      <c r="G727" s="8">
        <v>73405</v>
      </c>
      <c r="H727" s="7">
        <v>1.7378851367774899</v>
      </c>
    </row>
    <row r="728" spans="1:8">
      <c r="A728" s="8">
        <v>37246</v>
      </c>
      <c r="B728" s="7">
        <v>-13.982181402516799</v>
      </c>
      <c r="D728" s="8">
        <v>37246</v>
      </c>
      <c r="E728" s="7">
        <v>-9.7395014994100801</v>
      </c>
      <c r="G728" s="8">
        <v>73406</v>
      </c>
      <c r="H728" s="7">
        <v>0.13962043468117499</v>
      </c>
    </row>
    <row r="729" spans="1:8">
      <c r="A729" s="8">
        <v>37247</v>
      </c>
      <c r="B729" s="7">
        <v>-14.852721308181501</v>
      </c>
      <c r="D729" s="8">
        <v>37247</v>
      </c>
      <c r="E729" s="7">
        <v>-9.9228359343037091</v>
      </c>
      <c r="G729" s="8">
        <v>73407</v>
      </c>
      <c r="H729" s="7">
        <v>1.0805103251313899</v>
      </c>
    </row>
    <row r="730" spans="1:8">
      <c r="A730" s="8">
        <v>37248</v>
      </c>
      <c r="B730" s="7">
        <v>-14.459246291764501</v>
      </c>
      <c r="D730" s="8">
        <v>37248</v>
      </c>
      <c r="E730" s="7">
        <v>-9.8428880234460703</v>
      </c>
      <c r="G730" s="8">
        <v>73408</v>
      </c>
      <c r="H730" s="7">
        <v>1.33638542481586</v>
      </c>
    </row>
    <row r="731" spans="1:8">
      <c r="A731" s="8">
        <v>37249</v>
      </c>
      <c r="B731" s="7">
        <v>-14.8741757592122</v>
      </c>
      <c r="D731" s="8">
        <v>37249</v>
      </c>
      <c r="E731" s="7">
        <v>-9.8505684131019606</v>
      </c>
      <c r="G731" s="8">
        <v>73409</v>
      </c>
      <c r="H731" s="7">
        <v>1.52395042565704</v>
      </c>
    </row>
    <row r="732" spans="1:8">
      <c r="A732" s="8">
        <v>37250</v>
      </c>
      <c r="B732" s="7">
        <v>-14.4486309328442</v>
      </c>
      <c r="D732" s="8">
        <v>37250</v>
      </c>
      <c r="E732" s="7">
        <v>-9.8655818504712105</v>
      </c>
      <c r="G732" s="8">
        <v>73410</v>
      </c>
      <c r="H732" s="7">
        <v>0.56610113971189002</v>
      </c>
    </row>
    <row r="733" spans="1:8">
      <c r="A733" s="8">
        <v>37251</v>
      </c>
      <c r="B733" s="7">
        <v>-14.3102526079473</v>
      </c>
      <c r="D733" s="8">
        <v>37251</v>
      </c>
      <c r="E733" s="7">
        <v>-9.0637787138925692</v>
      </c>
      <c r="G733" s="8">
        <v>73411</v>
      </c>
      <c r="H733" s="7">
        <v>1.20706361316796</v>
      </c>
    </row>
    <row r="734" spans="1:8">
      <c r="A734" s="8">
        <v>37252</v>
      </c>
      <c r="B734" s="7">
        <v>-14.852322676511999</v>
      </c>
      <c r="D734" s="8">
        <v>37252</v>
      </c>
      <c r="E734" s="7">
        <v>-9.7265096096943999</v>
      </c>
      <c r="G734" s="8">
        <v>73412</v>
      </c>
      <c r="H734" s="7">
        <v>1.77782180005626</v>
      </c>
    </row>
    <row r="735" spans="1:8">
      <c r="A735" s="8">
        <v>37253</v>
      </c>
      <c r="B735" s="7">
        <v>-14.2184350385886</v>
      </c>
      <c r="D735" s="8">
        <v>37253</v>
      </c>
      <c r="E735" s="7">
        <v>-9.0533168202080301</v>
      </c>
      <c r="G735" s="8">
        <v>73413</v>
      </c>
      <c r="H735" s="7">
        <v>1.29047213768348</v>
      </c>
    </row>
    <row r="736" spans="1:8">
      <c r="A736" s="8">
        <v>37254</v>
      </c>
      <c r="B736" s="7">
        <v>-14.5887576171588</v>
      </c>
      <c r="D736" s="8">
        <v>37254</v>
      </c>
      <c r="E736" s="7">
        <v>-9.3496583487938896</v>
      </c>
      <c r="G736" s="8">
        <v>73414</v>
      </c>
      <c r="H736" s="7">
        <v>1.5843178567453799</v>
      </c>
    </row>
    <row r="737" spans="1:8">
      <c r="A737" s="8">
        <v>37255</v>
      </c>
      <c r="B737" s="7">
        <v>-14.076880464930101</v>
      </c>
      <c r="D737" s="8">
        <v>37255</v>
      </c>
      <c r="E737" s="7">
        <v>-9.1026495922274808</v>
      </c>
      <c r="G737" s="8">
        <v>73415</v>
      </c>
      <c r="H737" s="7">
        <v>1.0071020710346701</v>
      </c>
    </row>
    <row r="738" spans="1:8">
      <c r="A738" s="8">
        <v>37256</v>
      </c>
      <c r="B738" s="7">
        <v>-14.651070632879099</v>
      </c>
      <c r="D738" s="8">
        <v>37256</v>
      </c>
      <c r="E738" s="7">
        <v>-9.5910412686058102</v>
      </c>
      <c r="G738" s="8">
        <v>73416</v>
      </c>
      <c r="H738" s="7">
        <v>0.84880630437396598</v>
      </c>
    </row>
    <row r="739" spans="1:8">
      <c r="A739" s="8">
        <v>37257</v>
      </c>
      <c r="B739" s="7">
        <v>-14.875565042113999</v>
      </c>
      <c r="D739" s="45"/>
      <c r="E739" s="46"/>
      <c r="G739" s="8">
        <v>73417</v>
      </c>
      <c r="H739" s="7">
        <v>1.8182640072178899</v>
      </c>
    </row>
    <row r="740" spans="1:8">
      <c r="A740" s="8">
        <v>37258</v>
      </c>
      <c r="B740" s="7">
        <v>-14.6912206837097</v>
      </c>
      <c r="D740" s="45"/>
      <c r="E740" s="46"/>
      <c r="G740" s="8">
        <v>73418</v>
      </c>
      <c r="H740" s="7">
        <v>1.50567402557371</v>
      </c>
    </row>
    <row r="741" spans="1:8">
      <c r="A741" s="8">
        <v>37259</v>
      </c>
      <c r="B741" s="7">
        <v>-14.797516171149301</v>
      </c>
      <c r="D741" s="45"/>
      <c r="E741" s="46"/>
      <c r="G741" s="8">
        <v>73419</v>
      </c>
      <c r="H741" s="7">
        <v>1.7726341038829101</v>
      </c>
    </row>
    <row r="742" spans="1:8">
      <c r="A742" s="8">
        <v>37260</v>
      </c>
      <c r="B742" s="7">
        <v>-13.895201684486899</v>
      </c>
      <c r="D742" s="45"/>
      <c r="E742" s="46"/>
      <c r="G742" s="8">
        <v>73420</v>
      </c>
      <c r="H742" s="7">
        <v>0.175743812898011</v>
      </c>
    </row>
    <row r="743" spans="1:8">
      <c r="A743" s="8">
        <v>37261</v>
      </c>
      <c r="B743" s="7">
        <v>-14.790075199407999</v>
      </c>
      <c r="D743" s="45"/>
      <c r="E743" s="46"/>
      <c r="G743" s="8">
        <v>73421</v>
      </c>
      <c r="H743" s="7">
        <v>0.38466842431403397</v>
      </c>
    </row>
    <row r="744" spans="1:8">
      <c r="A744" s="8">
        <v>37262</v>
      </c>
      <c r="B744" s="7">
        <v>-14.648238798270199</v>
      </c>
      <c r="D744" s="45"/>
      <c r="E744" s="46"/>
      <c r="G744" s="8">
        <v>73422</v>
      </c>
      <c r="H744" s="7">
        <v>1.32366127404613</v>
      </c>
    </row>
    <row r="745" spans="1:8">
      <c r="A745" s="8">
        <v>37263</v>
      </c>
      <c r="B745" s="7">
        <v>-14.702584088649401</v>
      </c>
      <c r="D745" s="45"/>
      <c r="E745" s="46"/>
      <c r="G745" s="8">
        <v>73423</v>
      </c>
      <c r="H745" s="7">
        <v>1.9974408601216</v>
      </c>
    </row>
    <row r="746" spans="1:8">
      <c r="A746" s="8">
        <v>37264</v>
      </c>
      <c r="B746" s="7">
        <v>-14.446493138200699</v>
      </c>
      <c r="D746" s="45"/>
      <c r="E746" s="46"/>
      <c r="G746" s="8">
        <v>73424</v>
      </c>
      <c r="H746" s="7">
        <v>0.86599140034140698</v>
      </c>
    </row>
    <row r="747" spans="1:8">
      <c r="A747" s="8">
        <v>37265</v>
      </c>
      <c r="B747" s="7">
        <v>-14.5946744909989</v>
      </c>
      <c r="D747" s="45"/>
      <c r="E747" s="46"/>
      <c r="G747" s="8">
        <v>73425</v>
      </c>
      <c r="H747" s="7">
        <v>1.94499250047025</v>
      </c>
    </row>
    <row r="748" spans="1:8">
      <c r="A748" s="8">
        <v>37266</v>
      </c>
      <c r="B748" s="7">
        <v>-13.9027062033148</v>
      </c>
      <c r="D748" s="45"/>
      <c r="E748" s="46"/>
      <c r="G748" s="8">
        <v>73426</v>
      </c>
      <c r="H748" s="7">
        <v>1.7306860294486801</v>
      </c>
    </row>
    <row r="749" spans="1:8">
      <c r="A749" s="8">
        <v>37267</v>
      </c>
      <c r="B749" s="7">
        <v>-13.962907934969801</v>
      </c>
      <c r="D749" s="45"/>
      <c r="E749" s="46"/>
      <c r="G749" s="8">
        <v>73427</v>
      </c>
      <c r="H749" s="7">
        <v>1.9702206356265799</v>
      </c>
    </row>
    <row r="750" spans="1:8">
      <c r="A750" s="8">
        <v>37268</v>
      </c>
      <c r="B750" s="7">
        <v>-14.1648094291821</v>
      </c>
      <c r="D750" s="45"/>
      <c r="E750" s="46"/>
      <c r="G750" s="8">
        <v>73428</v>
      </c>
      <c r="H750" s="7">
        <v>2.3789436512031199</v>
      </c>
    </row>
    <row r="751" spans="1:8">
      <c r="A751" s="8">
        <v>37269</v>
      </c>
      <c r="B751" s="7">
        <v>-14.142786834412099</v>
      </c>
      <c r="D751" s="45"/>
      <c r="E751" s="46"/>
      <c r="G751" s="8">
        <v>73429</v>
      </c>
      <c r="H751" s="7">
        <v>2.1994398346308301</v>
      </c>
    </row>
    <row r="752" spans="1:8">
      <c r="A752" s="8">
        <v>37270</v>
      </c>
      <c r="B752" s="7">
        <v>-14.1675979727298</v>
      </c>
      <c r="D752" s="45"/>
      <c r="E752" s="46"/>
      <c r="G752" s="8">
        <v>73430</v>
      </c>
      <c r="H752" s="7">
        <v>1.15522512604795</v>
      </c>
    </row>
    <row r="753" spans="1:8">
      <c r="A753" s="8">
        <v>37271</v>
      </c>
      <c r="B753" s="7">
        <v>-13.8077361699515</v>
      </c>
      <c r="D753" s="45"/>
      <c r="E753" s="46"/>
      <c r="G753" s="8">
        <v>73431</v>
      </c>
      <c r="H753" s="7">
        <v>0.91043047974493696</v>
      </c>
    </row>
    <row r="754" spans="1:8">
      <c r="A754" s="8">
        <v>37272</v>
      </c>
      <c r="B754" s="7">
        <v>-14.0818935017163</v>
      </c>
      <c r="D754" s="45"/>
      <c r="E754" s="46"/>
      <c r="G754" s="8">
        <v>73432</v>
      </c>
      <c r="H754" s="7">
        <v>1.2174407014219</v>
      </c>
    </row>
    <row r="755" spans="1:8">
      <c r="A755" s="8">
        <v>37273</v>
      </c>
      <c r="B755" s="7">
        <v>-13.396318591991699</v>
      </c>
      <c r="D755" s="45"/>
      <c r="E755" s="46"/>
      <c r="G755" s="8">
        <v>73433</v>
      </c>
      <c r="H755" s="7">
        <v>2.4376072170336398</v>
      </c>
    </row>
    <row r="756" spans="1:8">
      <c r="A756" s="8">
        <v>37274</v>
      </c>
      <c r="B756" s="7">
        <v>-13.4253504542871</v>
      </c>
      <c r="D756" s="45"/>
      <c r="E756" s="46"/>
      <c r="G756" s="8">
        <v>73434</v>
      </c>
      <c r="H756" s="7">
        <v>1.3530818134439799</v>
      </c>
    </row>
    <row r="757" spans="1:8">
      <c r="A757" s="8">
        <v>37275</v>
      </c>
      <c r="B757" s="7">
        <v>-13.497152680561401</v>
      </c>
      <c r="D757" s="45"/>
      <c r="E757" s="46"/>
      <c r="G757" s="8">
        <v>73435</v>
      </c>
      <c r="H757" s="7">
        <v>1.63630747791331</v>
      </c>
    </row>
    <row r="758" spans="1:8">
      <c r="A758" s="8">
        <v>37276</v>
      </c>
      <c r="B758" s="7">
        <v>-12.957800293263899</v>
      </c>
      <c r="D758" s="45"/>
      <c r="E758" s="46"/>
      <c r="G758" s="8">
        <v>73436</v>
      </c>
      <c r="H758" s="7">
        <v>2.2048741420871001</v>
      </c>
    </row>
    <row r="759" spans="1:8">
      <c r="A759" s="8">
        <v>37277</v>
      </c>
      <c r="B759" s="7">
        <v>-12.7558095639878</v>
      </c>
      <c r="D759" s="45"/>
      <c r="E759" s="46"/>
      <c r="G759" s="8">
        <v>73437</v>
      </c>
      <c r="H759" s="7">
        <v>2.3353628623867602</v>
      </c>
    </row>
    <row r="760" spans="1:8">
      <c r="A760" s="8">
        <v>37278</v>
      </c>
      <c r="B760" s="7">
        <v>-13.2216124830193</v>
      </c>
      <c r="D760" s="45"/>
      <c r="E760" s="46"/>
      <c r="G760" s="8">
        <v>73438</v>
      </c>
      <c r="H760" s="7">
        <v>1.6955281129800699</v>
      </c>
    </row>
    <row r="761" spans="1:8">
      <c r="A761" s="8">
        <v>37279</v>
      </c>
      <c r="B761" s="7">
        <v>-12.854696290253701</v>
      </c>
      <c r="D761" s="45"/>
      <c r="E761" s="46"/>
      <c r="G761" s="8">
        <v>73439</v>
      </c>
      <c r="H761" s="7">
        <v>2.6445249385481699</v>
      </c>
    </row>
    <row r="762" spans="1:8">
      <c r="A762" s="8">
        <v>37280</v>
      </c>
      <c r="B762" s="7">
        <v>-12.8030886685362</v>
      </c>
      <c r="D762" s="45"/>
      <c r="E762" s="46"/>
      <c r="G762" s="8">
        <v>73440</v>
      </c>
      <c r="H762" s="7">
        <v>1.90315540057636</v>
      </c>
    </row>
    <row r="763" spans="1:8">
      <c r="A763" s="8">
        <v>37281</v>
      </c>
      <c r="B763" s="7">
        <v>-12.785653874811899</v>
      </c>
      <c r="D763" s="45"/>
      <c r="E763" s="46"/>
      <c r="G763" s="8">
        <v>73441</v>
      </c>
      <c r="H763" s="7">
        <v>2.2061843713652598</v>
      </c>
    </row>
    <row r="764" spans="1:8">
      <c r="A764" s="8">
        <v>37282</v>
      </c>
      <c r="B764" s="7">
        <v>-12.160835666084299</v>
      </c>
      <c r="D764" s="45"/>
      <c r="E764" s="46"/>
      <c r="G764" s="8">
        <v>73442</v>
      </c>
      <c r="H764" s="7">
        <v>3.4954426070307099</v>
      </c>
    </row>
    <row r="765" spans="1:8">
      <c r="A765" s="8">
        <v>37283</v>
      </c>
      <c r="B765" s="7">
        <v>-11.886745246675501</v>
      </c>
      <c r="D765" s="45"/>
      <c r="E765" s="46"/>
      <c r="G765" s="8">
        <v>73443</v>
      </c>
      <c r="H765" s="7">
        <v>2.7998967724551602</v>
      </c>
    </row>
    <row r="766" spans="1:8">
      <c r="A766" s="8">
        <v>37284</v>
      </c>
      <c r="B766" s="7">
        <v>-12.1082200911796</v>
      </c>
      <c r="D766" s="45"/>
      <c r="E766" s="46"/>
      <c r="G766" s="8">
        <v>73444</v>
      </c>
      <c r="H766" s="7">
        <v>2.8754234500772999</v>
      </c>
    </row>
    <row r="767" spans="1:8">
      <c r="A767" s="8">
        <v>37285</v>
      </c>
      <c r="B767" s="7">
        <v>-12.4150827038376</v>
      </c>
      <c r="D767" s="45"/>
      <c r="E767" s="46"/>
      <c r="G767" s="8">
        <v>73445</v>
      </c>
      <c r="H767" s="7">
        <v>4.0413992310810496</v>
      </c>
    </row>
    <row r="768" spans="1:8">
      <c r="A768" s="8">
        <v>37286</v>
      </c>
      <c r="B768" s="7">
        <v>-12.3312815670853</v>
      </c>
      <c r="D768" s="45"/>
      <c r="E768" s="46"/>
      <c r="G768" s="8">
        <v>73446</v>
      </c>
      <c r="H768" s="7">
        <v>4.5097993068056503</v>
      </c>
    </row>
    <row r="769" spans="1:8">
      <c r="A769" s="8">
        <v>37287</v>
      </c>
      <c r="B769" s="7">
        <v>-11.728580106346699</v>
      </c>
      <c r="D769" s="45"/>
      <c r="E769" s="46"/>
      <c r="G769" s="8">
        <v>73447</v>
      </c>
      <c r="H769" s="7">
        <v>4.6293912008043003</v>
      </c>
    </row>
    <row r="770" spans="1:8">
      <c r="A770" s="8">
        <v>37288</v>
      </c>
      <c r="B770" s="7">
        <v>-11.8306159559483</v>
      </c>
      <c r="D770" s="45"/>
      <c r="E770" s="46"/>
      <c r="G770" s="8">
        <v>73448</v>
      </c>
      <c r="H770" s="7">
        <v>3.9940929111618799</v>
      </c>
    </row>
    <row r="771" spans="1:8">
      <c r="A771" s="8">
        <v>37289</v>
      </c>
      <c r="B771" s="7">
        <v>-11.7379653110152</v>
      </c>
      <c r="D771" s="45"/>
      <c r="E771" s="46"/>
      <c r="G771" s="8">
        <v>73449</v>
      </c>
      <c r="H771" s="7">
        <v>3.4608142985225299</v>
      </c>
    </row>
    <row r="772" spans="1:8">
      <c r="A772" s="8">
        <v>37290</v>
      </c>
      <c r="B772" s="7">
        <v>-11.299354822324</v>
      </c>
      <c r="D772" s="45"/>
      <c r="E772" s="46"/>
      <c r="G772" s="8">
        <v>73450</v>
      </c>
      <c r="H772" s="7">
        <v>3.7346029775452898</v>
      </c>
    </row>
    <row r="773" spans="1:8">
      <c r="A773" s="8">
        <v>37291</v>
      </c>
      <c r="B773" s="7">
        <v>-11.5090079819932</v>
      </c>
      <c r="D773" s="45"/>
      <c r="E773" s="46"/>
      <c r="G773" s="8">
        <v>73451</v>
      </c>
      <c r="H773" s="7">
        <v>4.6580037855939196</v>
      </c>
    </row>
    <row r="774" spans="1:8">
      <c r="A774" s="8">
        <v>37292</v>
      </c>
      <c r="B774" s="7">
        <v>-10.847500102283</v>
      </c>
      <c r="D774" s="45"/>
      <c r="E774" s="46"/>
      <c r="G774" s="8">
        <v>73452</v>
      </c>
      <c r="H774" s="7">
        <v>4.6214854318504397</v>
      </c>
    </row>
    <row r="775" spans="1:8">
      <c r="A775" s="8">
        <v>37293</v>
      </c>
      <c r="B775" s="7">
        <v>-11.303355174800499</v>
      </c>
      <c r="D775" s="45"/>
      <c r="E775" s="46"/>
      <c r="G775" s="8">
        <v>73453</v>
      </c>
      <c r="H775" s="7">
        <v>4.0403608332021603</v>
      </c>
    </row>
    <row r="776" spans="1:8">
      <c r="A776" s="8">
        <v>37294</v>
      </c>
      <c r="B776" s="7">
        <v>-11.154672244148999</v>
      </c>
      <c r="D776" s="45"/>
      <c r="E776" s="46"/>
      <c r="G776" s="8">
        <v>73454</v>
      </c>
      <c r="H776" s="7">
        <v>5.7276673655992703</v>
      </c>
    </row>
    <row r="777" spans="1:8">
      <c r="A777" s="8">
        <v>37295</v>
      </c>
      <c r="B777" s="7">
        <v>-10.7285812754331</v>
      </c>
      <c r="D777" s="45"/>
      <c r="E777" s="46"/>
      <c r="G777" s="8">
        <v>73455</v>
      </c>
      <c r="H777" s="7">
        <v>4.6572100505830702</v>
      </c>
    </row>
    <row r="778" spans="1:8">
      <c r="A778" s="8">
        <v>37296</v>
      </c>
      <c r="B778" s="7">
        <v>-10.7608159729634</v>
      </c>
      <c r="D778" s="45"/>
      <c r="E778" s="46"/>
      <c r="G778" s="8">
        <v>73456</v>
      </c>
      <c r="H778" s="7">
        <v>4.4611221906103804</v>
      </c>
    </row>
    <row r="779" spans="1:8">
      <c r="A779" s="8">
        <v>37297</v>
      </c>
      <c r="B779" s="7">
        <v>-9.7575284251849599</v>
      </c>
      <c r="D779" s="45"/>
      <c r="E779" s="46"/>
      <c r="G779" s="8">
        <v>73457</v>
      </c>
      <c r="H779" s="7">
        <v>4.9986657206813598</v>
      </c>
    </row>
    <row r="780" spans="1:8">
      <c r="A780" s="8">
        <v>37298</v>
      </c>
      <c r="B780" s="7">
        <v>-9.6282312385528108</v>
      </c>
      <c r="D780" s="45"/>
      <c r="E780" s="46"/>
      <c r="G780" s="8">
        <v>73458</v>
      </c>
      <c r="H780" s="7">
        <v>4.7513561675132499</v>
      </c>
    </row>
    <row r="781" spans="1:8">
      <c r="A781" s="8">
        <v>37299</v>
      </c>
      <c r="B781" s="7">
        <v>-9.8927712628975204</v>
      </c>
      <c r="D781" s="45"/>
      <c r="E781" s="46"/>
      <c r="G781" s="8">
        <v>73459</v>
      </c>
      <c r="H781" s="7">
        <v>6.2553592165820504</v>
      </c>
    </row>
    <row r="782" spans="1:8">
      <c r="A782" s="8">
        <v>37300</v>
      </c>
      <c r="B782" s="7">
        <v>-9.9298383243969095</v>
      </c>
      <c r="D782" s="45"/>
      <c r="E782" s="46"/>
      <c r="G782" s="8">
        <v>73460</v>
      </c>
      <c r="H782" s="7">
        <v>6.4860714489966202</v>
      </c>
    </row>
    <row r="783" spans="1:8">
      <c r="A783" s="8">
        <v>37301</v>
      </c>
      <c r="B783" s="7">
        <v>-9.4761925630767099</v>
      </c>
      <c r="D783" s="45"/>
      <c r="E783" s="46"/>
      <c r="G783" s="8">
        <v>73461</v>
      </c>
      <c r="H783" s="7">
        <v>6.26749268572686</v>
      </c>
    </row>
    <row r="784" spans="1:8">
      <c r="A784" s="8">
        <v>37302</v>
      </c>
      <c r="B784" s="7">
        <v>-9.2950824735444701</v>
      </c>
      <c r="D784" s="45"/>
      <c r="E784" s="46"/>
      <c r="G784" s="8">
        <v>73462</v>
      </c>
      <c r="H784" s="7">
        <v>5.4470826314246397</v>
      </c>
    </row>
    <row r="785" spans="1:8">
      <c r="A785" s="8">
        <v>37303</v>
      </c>
      <c r="B785" s="7">
        <v>-8.7843151932315902</v>
      </c>
      <c r="D785" s="45"/>
      <c r="E785" s="46"/>
      <c r="G785" s="8">
        <v>73463</v>
      </c>
      <c r="H785" s="7">
        <v>5.8727253023599104</v>
      </c>
    </row>
    <row r="786" spans="1:8">
      <c r="A786" s="8">
        <v>37304</v>
      </c>
      <c r="B786" s="7">
        <v>-8.9055641331116799</v>
      </c>
      <c r="D786" s="45"/>
      <c r="E786" s="46"/>
      <c r="G786" s="8">
        <v>73464</v>
      </c>
      <c r="H786" s="7">
        <v>7.2387724583696897</v>
      </c>
    </row>
    <row r="787" spans="1:8">
      <c r="A787" s="8">
        <v>37305</v>
      </c>
      <c r="B787" s="7">
        <v>-8.1564301327392901</v>
      </c>
      <c r="D787" s="45"/>
      <c r="E787" s="46"/>
      <c r="G787" s="8">
        <v>73465</v>
      </c>
      <c r="H787" s="7">
        <v>6.5985452847822801</v>
      </c>
    </row>
    <row r="788" spans="1:8">
      <c r="A788" s="8">
        <v>37306</v>
      </c>
      <c r="B788" s="7">
        <v>-7.9897533792723197</v>
      </c>
      <c r="D788" s="45"/>
      <c r="E788" s="46"/>
      <c r="G788" s="8">
        <v>73466</v>
      </c>
      <c r="H788" s="7">
        <v>7.7761571694824001</v>
      </c>
    </row>
    <row r="789" spans="1:8">
      <c r="A789" s="8">
        <v>37307</v>
      </c>
      <c r="B789" s="7">
        <v>-7.7411871168688302</v>
      </c>
      <c r="D789" s="45"/>
      <c r="E789" s="46"/>
      <c r="G789" s="8">
        <v>73467</v>
      </c>
      <c r="H789" s="7">
        <v>6.5751730815717</v>
      </c>
    </row>
    <row r="790" spans="1:8">
      <c r="A790" s="8">
        <v>37308</v>
      </c>
      <c r="B790" s="7">
        <v>-8.1348874583767401</v>
      </c>
      <c r="D790" s="45"/>
      <c r="E790" s="46"/>
      <c r="G790" s="8">
        <v>73468</v>
      </c>
      <c r="H790" s="7">
        <v>7.9154072200044396</v>
      </c>
    </row>
    <row r="791" spans="1:8">
      <c r="A791" s="8">
        <v>37309</v>
      </c>
      <c r="B791" s="7">
        <v>-7.97641860982485</v>
      </c>
      <c r="D791" s="45"/>
      <c r="E791" s="46"/>
      <c r="G791" s="8">
        <v>73469</v>
      </c>
      <c r="H791" s="7">
        <v>7.1140264374531101</v>
      </c>
    </row>
    <row r="792" spans="1:8">
      <c r="A792" s="8">
        <v>37310</v>
      </c>
      <c r="B792" s="7">
        <v>-7.1632866226096299</v>
      </c>
      <c r="D792" s="45"/>
      <c r="E792" s="46"/>
      <c r="G792" s="8">
        <v>73470</v>
      </c>
      <c r="H792" s="7">
        <v>7.7436264047531198</v>
      </c>
    </row>
    <row r="793" spans="1:8">
      <c r="A793" s="8">
        <v>37311</v>
      </c>
      <c r="B793" s="7">
        <v>-7.6208957705873503</v>
      </c>
      <c r="D793" s="45"/>
      <c r="E793" s="46"/>
      <c r="G793" s="8">
        <v>73471</v>
      </c>
      <c r="H793" s="7">
        <v>7.8469680812847997</v>
      </c>
    </row>
    <row r="794" spans="1:8">
      <c r="A794" s="8">
        <v>37312</v>
      </c>
      <c r="B794" s="7">
        <v>-7.4786687288326803</v>
      </c>
      <c r="D794" s="45"/>
      <c r="E794" s="46"/>
      <c r="G794" s="8">
        <v>73472</v>
      </c>
      <c r="H794" s="7">
        <v>9.2358402370866592</v>
      </c>
    </row>
    <row r="795" spans="1:8">
      <c r="A795" s="8">
        <v>37313</v>
      </c>
      <c r="B795" s="7">
        <v>-6.8653932260730901</v>
      </c>
      <c r="D795" s="45"/>
      <c r="E795" s="46"/>
      <c r="G795" s="8">
        <v>73473</v>
      </c>
      <c r="H795" s="7">
        <v>9.2908961041140294</v>
      </c>
    </row>
    <row r="796" spans="1:8">
      <c r="A796" s="8">
        <v>37314</v>
      </c>
      <c r="B796" s="7">
        <v>-6.2546215962013996</v>
      </c>
      <c r="D796" s="45"/>
      <c r="E796" s="46"/>
      <c r="G796" s="8">
        <v>73474</v>
      </c>
      <c r="H796" s="7">
        <v>9.0989637597699993</v>
      </c>
    </row>
    <row r="797" spans="1:8">
      <c r="A797" s="8">
        <v>37315</v>
      </c>
      <c r="B797" s="7">
        <v>-6.5296076553504596</v>
      </c>
      <c r="D797" s="45"/>
      <c r="E797" s="46"/>
      <c r="G797" s="8">
        <v>73475</v>
      </c>
      <c r="H797" s="7">
        <v>9.7988434086780405</v>
      </c>
    </row>
    <row r="798" spans="1:8">
      <c r="A798" s="8">
        <v>37316</v>
      </c>
      <c r="B798" s="7">
        <v>-6.4863760417253697</v>
      </c>
      <c r="D798" s="45"/>
      <c r="E798" s="46"/>
      <c r="G798" s="8">
        <v>73476</v>
      </c>
      <c r="H798" s="7">
        <v>8.7304418894642701</v>
      </c>
    </row>
    <row r="799" spans="1:8">
      <c r="A799" s="8">
        <v>37317</v>
      </c>
      <c r="B799" s="7">
        <v>-6.3914112256771203</v>
      </c>
      <c r="D799" s="45"/>
      <c r="E799" s="46"/>
      <c r="G799" s="8">
        <v>73477</v>
      </c>
      <c r="H799" s="7">
        <v>8.6596474608875305</v>
      </c>
    </row>
    <row r="800" spans="1:8">
      <c r="A800" s="8">
        <v>37318</v>
      </c>
      <c r="B800" s="7">
        <v>-5.3031870168925197</v>
      </c>
      <c r="D800" s="45"/>
      <c r="E800" s="46"/>
      <c r="G800" s="8">
        <v>73478</v>
      </c>
      <c r="H800" s="7">
        <v>10.119754190238901</v>
      </c>
    </row>
    <row r="801" spans="1:8">
      <c r="A801" s="8">
        <v>37319</v>
      </c>
      <c r="B801" s="7">
        <v>-5.3976235528795096</v>
      </c>
      <c r="D801" s="45"/>
      <c r="E801" s="46"/>
      <c r="G801" s="8">
        <v>73479</v>
      </c>
      <c r="H801" s="7">
        <v>10.0697452666207</v>
      </c>
    </row>
    <row r="802" spans="1:8">
      <c r="A802" s="8">
        <v>37320</v>
      </c>
      <c r="B802" s="7">
        <v>-5.3854730996277898</v>
      </c>
      <c r="D802" s="45"/>
      <c r="E802" s="46"/>
      <c r="G802" s="8">
        <v>73480</v>
      </c>
      <c r="H802" s="7">
        <v>10.2717331944229</v>
      </c>
    </row>
    <row r="803" spans="1:8">
      <c r="A803" s="8">
        <v>37321</v>
      </c>
      <c r="B803" s="7">
        <v>-4.8587962996484997</v>
      </c>
      <c r="D803" s="45"/>
      <c r="E803" s="46"/>
      <c r="G803" s="8">
        <v>73481</v>
      </c>
      <c r="H803" s="7">
        <v>9.9877095960667006</v>
      </c>
    </row>
    <row r="804" spans="1:8">
      <c r="A804" s="8">
        <v>37322</v>
      </c>
      <c r="B804" s="7">
        <v>-4.4906631446682201</v>
      </c>
      <c r="D804" s="45"/>
      <c r="E804" s="46"/>
      <c r="G804" s="8">
        <v>73482</v>
      </c>
      <c r="H804" s="7">
        <v>11.4228017663612</v>
      </c>
    </row>
    <row r="805" spans="1:8">
      <c r="A805" s="8">
        <v>37323</v>
      </c>
      <c r="B805" s="7">
        <v>-4.7069215240212197</v>
      </c>
      <c r="D805" s="45"/>
      <c r="E805" s="46"/>
      <c r="G805" s="8">
        <v>73483</v>
      </c>
      <c r="H805" s="7">
        <v>11.605988468251599</v>
      </c>
    </row>
    <row r="806" spans="1:8">
      <c r="A806" s="8">
        <v>37324</v>
      </c>
      <c r="B806" s="7">
        <v>-4.1038214510031699</v>
      </c>
      <c r="D806" s="45"/>
      <c r="E806" s="46"/>
      <c r="G806" s="8">
        <v>73484</v>
      </c>
      <c r="H806" s="7">
        <v>10.2366641050809</v>
      </c>
    </row>
    <row r="807" spans="1:8">
      <c r="A807" s="8">
        <v>37325</v>
      </c>
      <c r="B807" s="7">
        <v>-4.3473099989766304</v>
      </c>
      <c r="D807" s="45"/>
      <c r="E807" s="46"/>
      <c r="G807" s="8">
        <v>73485</v>
      </c>
      <c r="H807" s="7">
        <v>11.3982943310838</v>
      </c>
    </row>
    <row r="808" spans="1:8">
      <c r="A808" s="8">
        <v>37326</v>
      </c>
      <c r="B808" s="7">
        <v>-3.3457088442982998</v>
      </c>
      <c r="D808" s="45"/>
      <c r="E808" s="46"/>
      <c r="G808" s="8">
        <v>73486</v>
      </c>
      <c r="H808" s="7">
        <v>12.5838146993474</v>
      </c>
    </row>
    <row r="809" spans="1:8">
      <c r="A809" s="8">
        <v>37327</v>
      </c>
      <c r="B809" s="7">
        <v>-3.3446112545625599</v>
      </c>
      <c r="D809" s="45"/>
      <c r="E809" s="46"/>
      <c r="G809" s="8">
        <v>73487</v>
      </c>
      <c r="H809" s="7">
        <v>11.8607973745116</v>
      </c>
    </row>
    <row r="810" spans="1:8">
      <c r="A810" s="8">
        <v>37328</v>
      </c>
      <c r="B810" s="7">
        <v>-3.6403563778065098</v>
      </c>
      <c r="D810" s="45"/>
      <c r="E810" s="46"/>
      <c r="G810" s="8">
        <v>73488</v>
      </c>
      <c r="H810" s="7">
        <v>12.8926816298929</v>
      </c>
    </row>
    <row r="811" spans="1:8">
      <c r="A811" s="8">
        <v>37329</v>
      </c>
      <c r="B811" s="7">
        <v>-3.1141768815859798</v>
      </c>
      <c r="D811" s="45"/>
      <c r="E811" s="46"/>
      <c r="G811" s="8">
        <v>73489</v>
      </c>
      <c r="H811" s="7">
        <v>12.514150728196601</v>
      </c>
    </row>
    <row r="812" spans="1:8">
      <c r="A812" s="8">
        <v>37330</v>
      </c>
      <c r="B812" s="7">
        <v>-2.67259756887178</v>
      </c>
      <c r="D812" s="45"/>
      <c r="E812" s="46"/>
      <c r="G812" s="8">
        <v>73490</v>
      </c>
      <c r="H812" s="7">
        <v>12.562611425084601</v>
      </c>
    </row>
    <row r="813" spans="1:8">
      <c r="A813" s="8">
        <v>37331</v>
      </c>
      <c r="B813" s="7">
        <v>-2.1232815301733998</v>
      </c>
      <c r="D813" s="45"/>
      <c r="E813" s="46"/>
      <c r="G813" s="8">
        <v>73491</v>
      </c>
      <c r="H813" s="7">
        <v>11.9956187084943</v>
      </c>
    </row>
    <row r="814" spans="1:8">
      <c r="A814" s="8">
        <v>37332</v>
      </c>
      <c r="B814" s="7">
        <v>-2.2706705534139502</v>
      </c>
      <c r="D814" s="45"/>
      <c r="E814" s="46"/>
      <c r="G814" s="8">
        <v>73492</v>
      </c>
      <c r="H814" s="7">
        <v>13.208718038713601</v>
      </c>
    </row>
    <row r="815" spans="1:8">
      <c r="A815" s="8">
        <v>37333</v>
      </c>
      <c r="B815" s="7">
        <v>-1.91945021903026</v>
      </c>
      <c r="D815" s="45"/>
      <c r="E815" s="46"/>
      <c r="G815" s="8">
        <v>73493</v>
      </c>
      <c r="H815" s="7">
        <v>14.2070432676488</v>
      </c>
    </row>
    <row r="816" spans="1:8">
      <c r="A816" s="8">
        <v>37334</v>
      </c>
      <c r="B816" s="7">
        <v>-1.6102744279990999</v>
      </c>
      <c r="D816" s="45"/>
      <c r="E816" s="46"/>
      <c r="G816" s="8">
        <v>73494</v>
      </c>
      <c r="H816" s="7">
        <v>14.525404285842701</v>
      </c>
    </row>
    <row r="817" spans="1:8">
      <c r="A817" s="8">
        <v>37335</v>
      </c>
      <c r="B817" s="7">
        <v>-1.1123856349124901</v>
      </c>
      <c r="D817" s="45"/>
      <c r="E817" s="46"/>
      <c r="G817" s="8">
        <v>73495</v>
      </c>
      <c r="H817" s="7">
        <v>13.5348238105947</v>
      </c>
    </row>
    <row r="818" spans="1:8">
      <c r="A818" s="8">
        <v>37336</v>
      </c>
      <c r="B818" s="7">
        <v>-1.6266356359404399</v>
      </c>
      <c r="D818" s="45"/>
      <c r="E818" s="46"/>
      <c r="G818" s="8">
        <v>73496</v>
      </c>
      <c r="H818" s="7">
        <v>13.485937545759599</v>
      </c>
    </row>
    <row r="819" spans="1:8">
      <c r="A819" s="8">
        <v>37337</v>
      </c>
      <c r="B819" s="7">
        <v>-1.11710830930087</v>
      </c>
      <c r="D819" s="45"/>
      <c r="E819" s="46"/>
      <c r="G819" s="8">
        <v>73497</v>
      </c>
      <c r="H819" s="7">
        <v>13.4774359840755</v>
      </c>
    </row>
    <row r="820" spans="1:8">
      <c r="A820" s="8">
        <v>37338</v>
      </c>
      <c r="B820" s="7">
        <v>-0.95326118186697295</v>
      </c>
      <c r="D820" s="45"/>
      <c r="E820" s="46"/>
      <c r="G820" s="8">
        <v>73498</v>
      </c>
      <c r="H820" s="7">
        <v>14.370184240300301</v>
      </c>
    </row>
    <row r="821" spans="1:8">
      <c r="A821" s="8">
        <v>37339</v>
      </c>
      <c r="B821" s="7">
        <v>-0.31437123479020002</v>
      </c>
      <c r="D821" s="45"/>
      <c r="E821" s="46"/>
      <c r="G821" s="8">
        <v>73499</v>
      </c>
      <c r="H821" s="7">
        <v>15.051945806801299</v>
      </c>
    </row>
    <row r="822" spans="1:8">
      <c r="A822" s="8">
        <v>37340</v>
      </c>
      <c r="B822" s="7">
        <v>0.14018344000597299</v>
      </c>
      <c r="D822" s="45"/>
      <c r="E822" s="46"/>
      <c r="G822" s="8">
        <v>73500</v>
      </c>
      <c r="H822" s="7">
        <v>15.907847808017401</v>
      </c>
    </row>
    <row r="823" spans="1:8">
      <c r="A823" s="8">
        <v>37341</v>
      </c>
      <c r="B823" s="7">
        <v>-1.8453166775297401E-3</v>
      </c>
      <c r="D823" s="45"/>
      <c r="E823" s="46"/>
      <c r="G823" s="8">
        <v>73501</v>
      </c>
      <c r="H823" s="7">
        <v>15.854650781648299</v>
      </c>
    </row>
    <row r="824" spans="1:8">
      <c r="A824" s="8">
        <v>37342</v>
      </c>
      <c r="B824" s="7">
        <v>0.57144132008561599</v>
      </c>
      <c r="D824" s="45"/>
      <c r="E824" s="46"/>
      <c r="G824" s="8">
        <v>73502</v>
      </c>
      <c r="H824" s="7">
        <v>16.591646807958899</v>
      </c>
    </row>
    <row r="825" spans="1:8">
      <c r="A825" s="8">
        <v>37343</v>
      </c>
      <c r="B825" s="7">
        <v>0.350260266113673</v>
      </c>
      <c r="D825" s="45"/>
      <c r="E825" s="46"/>
      <c r="G825" s="8">
        <v>73503</v>
      </c>
      <c r="H825" s="7">
        <v>16.536105209686198</v>
      </c>
    </row>
    <row r="826" spans="1:8">
      <c r="A826" s="8">
        <v>37344</v>
      </c>
      <c r="B826" s="7">
        <v>0.831896989279858</v>
      </c>
      <c r="D826" s="45"/>
      <c r="E826" s="46"/>
      <c r="G826" s="8">
        <v>73504</v>
      </c>
      <c r="H826" s="7">
        <v>15.619042698729199</v>
      </c>
    </row>
    <row r="827" spans="1:8">
      <c r="A827" s="8">
        <v>37345</v>
      </c>
      <c r="B827" s="7">
        <v>0.92891509842245101</v>
      </c>
      <c r="D827" s="45"/>
      <c r="E827" s="46"/>
      <c r="G827" s="8">
        <v>73505</v>
      </c>
      <c r="H827" s="7">
        <v>17.4681626389449</v>
      </c>
    </row>
    <row r="828" spans="1:8">
      <c r="A828" s="8">
        <v>37346</v>
      </c>
      <c r="B828" s="7">
        <v>1.6949126377718</v>
      </c>
      <c r="D828" s="45"/>
      <c r="E828" s="46"/>
      <c r="G828" s="8">
        <v>73506</v>
      </c>
      <c r="H828" s="7">
        <v>16.494615532013299</v>
      </c>
    </row>
    <row r="829" spans="1:8">
      <c r="A829" s="8">
        <v>37347</v>
      </c>
      <c r="B829" s="7">
        <v>1.73192008908493</v>
      </c>
      <c r="D829" s="45"/>
      <c r="E829" s="46"/>
      <c r="G829" s="8">
        <v>73507</v>
      </c>
      <c r="H829" s="7">
        <v>17.252775131944698</v>
      </c>
    </row>
    <row r="830" spans="1:8">
      <c r="A830" s="8">
        <v>37348</v>
      </c>
      <c r="B830" s="7">
        <v>2.1416004776537299</v>
      </c>
      <c r="D830" s="45"/>
      <c r="E830" s="46"/>
      <c r="G830" s="8">
        <v>73508</v>
      </c>
      <c r="H830" s="7">
        <v>17.775986940228599</v>
      </c>
    </row>
    <row r="831" spans="1:8">
      <c r="A831" s="8">
        <v>37349</v>
      </c>
      <c r="B831" s="7">
        <v>1.6803067677524499</v>
      </c>
      <c r="D831" s="45"/>
      <c r="E831" s="46"/>
      <c r="G831" s="8">
        <v>73509</v>
      </c>
      <c r="H831" s="7">
        <v>18.3118506465281</v>
      </c>
    </row>
    <row r="832" spans="1:8">
      <c r="A832" s="8">
        <v>37350</v>
      </c>
      <c r="B832" s="7">
        <v>2.1059943558146701</v>
      </c>
      <c r="D832" s="45"/>
      <c r="E832" s="46"/>
      <c r="G832" s="8">
        <v>73510</v>
      </c>
      <c r="H832" s="7">
        <v>17.493565895528999</v>
      </c>
    </row>
    <row r="833" spans="1:8">
      <c r="A833" s="8">
        <v>37351</v>
      </c>
      <c r="B833" s="7">
        <v>2.8504109777010398</v>
      </c>
      <c r="D833" s="45"/>
      <c r="E833" s="46"/>
      <c r="G833" s="8">
        <v>73511</v>
      </c>
      <c r="H833" s="7">
        <v>18.0088602371961</v>
      </c>
    </row>
    <row r="834" spans="1:8">
      <c r="A834" s="8">
        <v>37352</v>
      </c>
      <c r="B834" s="7">
        <v>2.55422202768895</v>
      </c>
      <c r="D834" s="45"/>
      <c r="E834" s="46"/>
      <c r="G834" s="8">
        <v>73512</v>
      </c>
      <c r="H834" s="7">
        <v>17.671938855087699</v>
      </c>
    </row>
    <row r="835" spans="1:8">
      <c r="A835" s="8">
        <v>37353</v>
      </c>
      <c r="B835" s="7">
        <v>2.6269253305337301</v>
      </c>
      <c r="D835" s="45"/>
      <c r="E835" s="46"/>
      <c r="G835" s="8">
        <v>73513</v>
      </c>
      <c r="H835" s="7">
        <v>18.5256417957482</v>
      </c>
    </row>
    <row r="836" spans="1:8">
      <c r="A836" s="8">
        <v>37354</v>
      </c>
      <c r="B836" s="7">
        <v>3.2833445495182501</v>
      </c>
      <c r="D836" s="45"/>
      <c r="E836" s="46"/>
      <c r="G836" s="8">
        <v>73514</v>
      </c>
      <c r="H836" s="7">
        <v>18.7595335622864</v>
      </c>
    </row>
    <row r="837" spans="1:8">
      <c r="A837" s="8">
        <v>37355</v>
      </c>
      <c r="B837" s="7">
        <v>4.0367422454974404</v>
      </c>
      <c r="D837" s="45"/>
      <c r="E837" s="46"/>
      <c r="G837" s="8">
        <v>73515</v>
      </c>
      <c r="H837" s="7">
        <v>18.3555231336567</v>
      </c>
    </row>
    <row r="838" spans="1:8">
      <c r="A838" s="8">
        <v>37356</v>
      </c>
      <c r="B838" s="7">
        <v>3.6141348202992298</v>
      </c>
      <c r="D838" s="45"/>
      <c r="E838" s="46"/>
      <c r="G838" s="8">
        <v>73516</v>
      </c>
      <c r="H838" s="7">
        <v>19.631906598274799</v>
      </c>
    </row>
    <row r="839" spans="1:8">
      <c r="A839" s="8">
        <v>37357</v>
      </c>
      <c r="B839" s="7">
        <v>4.17296539620415</v>
      </c>
      <c r="D839" s="45"/>
      <c r="E839" s="46"/>
      <c r="G839" s="8">
        <v>73517</v>
      </c>
      <c r="H839" s="7">
        <v>20.396196350838899</v>
      </c>
    </row>
    <row r="840" spans="1:8">
      <c r="A840" s="8">
        <v>37358</v>
      </c>
      <c r="B840" s="7">
        <v>4.2128792683196696</v>
      </c>
      <c r="D840" s="45"/>
      <c r="E840" s="46"/>
      <c r="G840" s="8">
        <v>73518</v>
      </c>
      <c r="H840" s="7">
        <v>19.7081821391067</v>
      </c>
    </row>
    <row r="841" spans="1:8">
      <c r="A841" s="8">
        <v>37359</v>
      </c>
      <c r="B841" s="7">
        <v>4.1291293557062296</v>
      </c>
      <c r="D841" s="45"/>
      <c r="E841" s="46"/>
      <c r="G841" s="8">
        <v>73519</v>
      </c>
      <c r="H841" s="7">
        <v>19.453982793475699</v>
      </c>
    </row>
    <row r="842" spans="1:8">
      <c r="A842" s="8">
        <v>37360</v>
      </c>
      <c r="B842" s="7">
        <v>4.85045882505535</v>
      </c>
      <c r="D842" s="45"/>
      <c r="E842" s="46"/>
      <c r="G842" s="8">
        <v>73520</v>
      </c>
      <c r="H842" s="7">
        <v>19.9398363267807</v>
      </c>
    </row>
    <row r="843" spans="1:8">
      <c r="A843" s="8">
        <v>37361</v>
      </c>
      <c r="B843" s="7">
        <v>5.4235144358061298</v>
      </c>
      <c r="D843" s="45"/>
      <c r="E843" s="46"/>
      <c r="G843" s="8">
        <v>73521</v>
      </c>
      <c r="H843" s="7">
        <v>19.713976154000001</v>
      </c>
    </row>
    <row r="844" spans="1:8">
      <c r="A844" s="8">
        <v>37362</v>
      </c>
      <c r="B844" s="7">
        <v>5.1005798021655302</v>
      </c>
      <c r="D844" s="45"/>
      <c r="E844" s="46"/>
      <c r="G844" s="8">
        <v>73522</v>
      </c>
      <c r="H844" s="7">
        <v>19.961943143721101</v>
      </c>
    </row>
    <row r="845" spans="1:8">
      <c r="A845" s="8">
        <v>37363</v>
      </c>
      <c r="B845" s="7">
        <v>5.1311455719048</v>
      </c>
      <c r="D845" s="45"/>
      <c r="E845" s="46"/>
      <c r="G845" s="8">
        <v>73523</v>
      </c>
      <c r="H845" s="7">
        <v>20.138580349975499</v>
      </c>
    </row>
    <row r="846" spans="1:8">
      <c r="A846" s="8">
        <v>37364</v>
      </c>
      <c r="B846" s="7">
        <v>5.5738884805343796</v>
      </c>
      <c r="D846" s="45"/>
      <c r="E846" s="46"/>
      <c r="G846" s="8">
        <v>73524</v>
      </c>
      <c r="H846" s="7">
        <v>21.4283516870778</v>
      </c>
    </row>
    <row r="847" spans="1:8">
      <c r="A847" s="8">
        <v>37365</v>
      </c>
      <c r="B847" s="7">
        <v>6.2287267036392002</v>
      </c>
      <c r="D847" s="45"/>
      <c r="E847" s="46"/>
      <c r="G847" s="8">
        <v>73525</v>
      </c>
      <c r="H847" s="7">
        <v>21.694095987668899</v>
      </c>
    </row>
    <row r="848" spans="1:8">
      <c r="A848" s="8">
        <v>37366</v>
      </c>
      <c r="B848" s="7">
        <v>6.1363320157454604</v>
      </c>
      <c r="D848" s="45"/>
      <c r="E848" s="46"/>
      <c r="G848" s="8">
        <v>73526</v>
      </c>
      <c r="H848" s="7">
        <v>21.416113552150701</v>
      </c>
    </row>
    <row r="849" spans="1:8">
      <c r="A849" s="8">
        <v>37367</v>
      </c>
      <c r="B849" s="7">
        <v>6.7036256214060099</v>
      </c>
      <c r="D849" s="45"/>
      <c r="E849" s="46"/>
      <c r="G849" s="8">
        <v>73527</v>
      </c>
      <c r="H849" s="7">
        <v>22.553150943243399</v>
      </c>
    </row>
    <row r="850" spans="1:8">
      <c r="A850" s="8">
        <v>37368</v>
      </c>
      <c r="B850" s="7">
        <v>6.2925495413394499</v>
      </c>
      <c r="D850" s="45"/>
      <c r="E850" s="46"/>
      <c r="G850" s="8">
        <v>73528</v>
      </c>
      <c r="H850" s="7">
        <v>22.621751792232502</v>
      </c>
    </row>
    <row r="851" spans="1:8">
      <c r="A851" s="8">
        <v>37369</v>
      </c>
      <c r="B851" s="7">
        <v>7.23116855215223</v>
      </c>
      <c r="D851" s="45"/>
      <c r="E851" s="46"/>
      <c r="G851" s="8">
        <v>73529</v>
      </c>
      <c r="H851" s="7">
        <v>23.392777204150299</v>
      </c>
    </row>
    <row r="852" spans="1:8">
      <c r="A852" s="8">
        <v>37370</v>
      </c>
      <c r="B852" s="7">
        <v>7.1358448137124304</v>
      </c>
      <c r="D852" s="45"/>
      <c r="E852" s="46"/>
      <c r="G852" s="8">
        <v>73530</v>
      </c>
      <c r="H852" s="7">
        <v>22.715035383940499</v>
      </c>
    </row>
    <row r="853" spans="1:8">
      <c r="A853" s="8">
        <v>37371</v>
      </c>
      <c r="B853" s="7">
        <v>7.00785795946517</v>
      </c>
      <c r="D853" s="45"/>
      <c r="E853" s="46"/>
      <c r="G853" s="8">
        <v>73531</v>
      </c>
      <c r="H853" s="7">
        <v>23.010528381749499</v>
      </c>
    </row>
    <row r="854" spans="1:8">
      <c r="A854" s="8">
        <v>37372</v>
      </c>
      <c r="B854" s="7">
        <v>7.60792814930491</v>
      </c>
      <c r="D854" s="45"/>
      <c r="E854" s="46"/>
      <c r="G854" s="8">
        <v>73532</v>
      </c>
      <c r="H854" s="7">
        <v>23.780319173674801</v>
      </c>
    </row>
    <row r="855" spans="1:8">
      <c r="A855" s="8">
        <v>37373</v>
      </c>
      <c r="B855" s="7">
        <v>8.1436463484297299</v>
      </c>
      <c r="D855" s="45"/>
      <c r="E855" s="46"/>
      <c r="G855" s="8">
        <v>73533</v>
      </c>
      <c r="H855" s="7">
        <v>23.569675199414199</v>
      </c>
    </row>
    <row r="856" spans="1:8">
      <c r="A856" s="8">
        <v>37374</v>
      </c>
      <c r="B856" s="7">
        <v>8.5719002104793702</v>
      </c>
      <c r="D856" s="45"/>
      <c r="E856" s="46"/>
      <c r="G856" s="8">
        <v>73534</v>
      </c>
      <c r="H856" s="7">
        <v>24.183553484562101</v>
      </c>
    </row>
    <row r="857" spans="1:8">
      <c r="A857" s="8">
        <v>37375</v>
      </c>
      <c r="B857" s="7">
        <v>8.8555375958559708</v>
      </c>
      <c r="D857" s="45"/>
      <c r="E857" s="46"/>
      <c r="G857" s="8">
        <v>73535</v>
      </c>
      <c r="H857" s="7">
        <v>24.7118540529287</v>
      </c>
    </row>
    <row r="858" spans="1:8">
      <c r="A858" s="8">
        <v>37376</v>
      </c>
      <c r="B858" s="7">
        <v>9.0735682805222098</v>
      </c>
      <c r="D858" s="45"/>
      <c r="E858" s="46"/>
      <c r="G858" s="8">
        <v>73536</v>
      </c>
      <c r="H858" s="7">
        <v>23.510760074273001</v>
      </c>
    </row>
    <row r="859" spans="1:8">
      <c r="A859" s="8">
        <v>37377</v>
      </c>
      <c r="B859" s="7">
        <v>9.2026817705059791</v>
      </c>
      <c r="D859" s="45"/>
      <c r="E859" s="46"/>
      <c r="G859" s="8">
        <v>73537</v>
      </c>
      <c r="H859" s="7">
        <v>24.522604040219299</v>
      </c>
    </row>
    <row r="860" spans="1:8">
      <c r="A860" s="8">
        <v>37378</v>
      </c>
      <c r="B860" s="7">
        <v>9.3858457985740493</v>
      </c>
      <c r="D860" s="45"/>
      <c r="E860" s="46"/>
      <c r="G860" s="8">
        <v>73538</v>
      </c>
      <c r="H860" s="7">
        <v>24.451592997831401</v>
      </c>
    </row>
    <row r="861" spans="1:8">
      <c r="A861" s="8">
        <v>37379</v>
      </c>
      <c r="B861" s="7">
        <v>9.5323457704909504</v>
      </c>
      <c r="D861" s="45"/>
      <c r="E861" s="46"/>
      <c r="G861" s="8">
        <v>73539</v>
      </c>
      <c r="H861" s="7">
        <v>24.964784586947101</v>
      </c>
    </row>
    <row r="862" spans="1:8">
      <c r="A862" s="8">
        <v>37380</v>
      </c>
      <c r="B862" s="7">
        <v>9.4950185613193696</v>
      </c>
      <c r="D862" s="45"/>
      <c r="E862" s="46"/>
      <c r="G862" s="8">
        <v>73540</v>
      </c>
      <c r="H862" s="7">
        <v>24.3462239573403</v>
      </c>
    </row>
    <row r="863" spans="1:8">
      <c r="A863" s="8">
        <v>37381</v>
      </c>
      <c r="B863" s="7">
        <v>9.5649176421984503</v>
      </c>
      <c r="D863" s="45"/>
      <c r="E863" s="46"/>
      <c r="G863" s="8">
        <v>73541</v>
      </c>
      <c r="H863" s="7">
        <v>25.501246542777402</v>
      </c>
    </row>
    <row r="864" spans="1:8">
      <c r="A864" s="8">
        <v>37382</v>
      </c>
      <c r="B864" s="7">
        <v>9.4764636154560709</v>
      </c>
      <c r="D864" s="45"/>
      <c r="E864" s="46"/>
      <c r="G864" s="8">
        <v>73542</v>
      </c>
      <c r="H864" s="7">
        <v>24.383972225508099</v>
      </c>
    </row>
    <row r="865" spans="1:8">
      <c r="A865" s="8">
        <v>37383</v>
      </c>
      <c r="B865" s="7">
        <v>10.2044870545846</v>
      </c>
      <c r="D865" s="45"/>
      <c r="E865" s="46"/>
      <c r="G865" s="8">
        <v>73543</v>
      </c>
      <c r="H865" s="7">
        <v>25.003081334493</v>
      </c>
    </row>
    <row r="866" spans="1:8">
      <c r="A866" s="8">
        <v>37384</v>
      </c>
      <c r="B866" s="7">
        <v>10.611526594706</v>
      </c>
      <c r="D866" s="45"/>
      <c r="E866" s="46"/>
      <c r="G866" s="8">
        <v>73544</v>
      </c>
      <c r="H866" s="7">
        <v>26.5764937581644</v>
      </c>
    </row>
    <row r="867" spans="1:8">
      <c r="A867" s="8">
        <v>37385</v>
      </c>
      <c r="B867" s="7">
        <v>10.216967075764201</v>
      </c>
      <c r="D867" s="45"/>
      <c r="E867" s="46"/>
      <c r="G867" s="8">
        <v>73545</v>
      </c>
      <c r="H867" s="7">
        <v>26.479236706123601</v>
      </c>
    </row>
    <row r="868" spans="1:8">
      <c r="A868" s="8">
        <v>37386</v>
      </c>
      <c r="B868" s="7">
        <v>10.9743933981315</v>
      </c>
      <c r="D868" s="45"/>
      <c r="E868" s="46"/>
      <c r="G868" s="8">
        <v>73546</v>
      </c>
      <c r="H868" s="7">
        <v>26.2008547461555</v>
      </c>
    </row>
    <row r="869" spans="1:8">
      <c r="A869" s="8">
        <v>37387</v>
      </c>
      <c r="B869" s="7">
        <v>10.3938425339545</v>
      </c>
      <c r="D869" s="45"/>
      <c r="E869" s="46"/>
      <c r="G869" s="8">
        <v>73547</v>
      </c>
      <c r="H869" s="7">
        <v>25.459847722523602</v>
      </c>
    </row>
    <row r="870" spans="1:8">
      <c r="A870" s="8">
        <v>37388</v>
      </c>
      <c r="B870" s="7">
        <v>10.887678240136101</v>
      </c>
      <c r="D870" s="45"/>
      <c r="E870" s="46"/>
      <c r="G870" s="8">
        <v>73548</v>
      </c>
      <c r="H870" s="7">
        <v>25.908054629421301</v>
      </c>
    </row>
    <row r="871" spans="1:8">
      <c r="A871" s="8">
        <v>37389</v>
      </c>
      <c r="B871" s="7">
        <v>10.9597404645237</v>
      </c>
      <c r="D871" s="45"/>
      <c r="E871" s="46"/>
      <c r="G871" s="8">
        <v>73549</v>
      </c>
      <c r="H871" s="7">
        <v>25.715606291938499</v>
      </c>
    </row>
    <row r="872" spans="1:8">
      <c r="A872" s="8">
        <v>37390</v>
      </c>
      <c r="B872" s="7">
        <v>11.024008931854899</v>
      </c>
      <c r="D872" s="45"/>
      <c r="E872" s="46"/>
      <c r="G872" s="8">
        <v>73550</v>
      </c>
      <c r="H872" s="7">
        <v>27.804231578204</v>
      </c>
    </row>
    <row r="873" spans="1:8">
      <c r="A873" s="8">
        <v>37391</v>
      </c>
      <c r="B873" s="7">
        <v>11.6783827174525</v>
      </c>
      <c r="D873" s="45"/>
      <c r="E873" s="46"/>
      <c r="G873" s="8">
        <v>73551</v>
      </c>
      <c r="H873" s="7">
        <v>27.7117845181211</v>
      </c>
    </row>
    <row r="874" spans="1:8">
      <c r="A874" s="8">
        <v>37392</v>
      </c>
      <c r="B874" s="7">
        <v>11.5367797601831</v>
      </c>
      <c r="D874" s="45"/>
      <c r="E874" s="46"/>
      <c r="G874" s="8">
        <v>73552</v>
      </c>
      <c r="H874" s="7">
        <v>27.111023064441401</v>
      </c>
    </row>
    <row r="875" spans="1:8">
      <c r="A875" s="8">
        <v>37393</v>
      </c>
      <c r="B875" s="7">
        <v>12.349213754747</v>
      </c>
      <c r="D875" s="45"/>
      <c r="E875" s="46"/>
      <c r="G875" s="8">
        <v>73553</v>
      </c>
      <c r="H875" s="7">
        <v>28.371092833642901</v>
      </c>
    </row>
    <row r="876" spans="1:8">
      <c r="A876" s="8">
        <v>37394</v>
      </c>
      <c r="B876" s="7">
        <v>12.0550977167198</v>
      </c>
      <c r="D876" s="45"/>
      <c r="E876" s="46"/>
      <c r="G876" s="8">
        <v>73554</v>
      </c>
      <c r="H876" s="7">
        <v>28.144992494785001</v>
      </c>
    </row>
    <row r="877" spans="1:8">
      <c r="A877" s="8">
        <v>37395</v>
      </c>
      <c r="B877" s="7">
        <v>12.4579296517058</v>
      </c>
      <c r="D877" s="45"/>
      <c r="E877" s="46"/>
      <c r="G877" s="8">
        <v>73555</v>
      </c>
      <c r="H877" s="7">
        <v>27.696543471116701</v>
      </c>
    </row>
    <row r="878" spans="1:8">
      <c r="A878" s="8">
        <v>37396</v>
      </c>
      <c r="B878" s="7">
        <v>11.891501523598899</v>
      </c>
      <c r="D878" s="45"/>
      <c r="E878" s="46"/>
      <c r="G878" s="8">
        <v>73556</v>
      </c>
      <c r="H878" s="7">
        <v>27.139924363125701</v>
      </c>
    </row>
    <row r="879" spans="1:8">
      <c r="A879" s="8">
        <v>37397</v>
      </c>
      <c r="B879" s="7">
        <v>12.640003834188301</v>
      </c>
      <c r="D879" s="45"/>
      <c r="E879" s="46"/>
      <c r="G879" s="8">
        <v>73557</v>
      </c>
      <c r="H879" s="7">
        <v>27.459135684208601</v>
      </c>
    </row>
    <row r="880" spans="1:8">
      <c r="A880" s="8">
        <v>37398</v>
      </c>
      <c r="B880" s="7">
        <v>12.7634406313783</v>
      </c>
      <c r="D880" s="45"/>
      <c r="E880" s="46"/>
      <c r="G880" s="8">
        <v>73558</v>
      </c>
      <c r="H880" s="7">
        <v>28.849209619369699</v>
      </c>
    </row>
    <row r="881" spans="1:8">
      <c r="A881" s="8">
        <v>37399</v>
      </c>
      <c r="B881" s="7">
        <v>13.143095527125899</v>
      </c>
      <c r="D881" s="45"/>
      <c r="E881" s="46"/>
      <c r="G881" s="8">
        <v>73559</v>
      </c>
      <c r="H881" s="7">
        <v>27.983291445569801</v>
      </c>
    </row>
    <row r="882" spans="1:8">
      <c r="A882" s="8">
        <v>37400</v>
      </c>
      <c r="B882" s="7">
        <v>13.135756824955401</v>
      </c>
      <c r="D882" s="45"/>
      <c r="E882" s="46"/>
      <c r="G882" s="8">
        <v>73560</v>
      </c>
      <c r="H882" s="7">
        <v>28.958324191054</v>
      </c>
    </row>
    <row r="883" spans="1:8">
      <c r="A883" s="8">
        <v>37401</v>
      </c>
      <c r="B883" s="7">
        <v>13.500390888718201</v>
      </c>
      <c r="D883" s="45"/>
      <c r="E883" s="46"/>
      <c r="G883" s="8">
        <v>73561</v>
      </c>
      <c r="H883" s="7">
        <v>27.941908011292</v>
      </c>
    </row>
    <row r="884" spans="1:8">
      <c r="A884" s="8">
        <v>37402</v>
      </c>
      <c r="B884" s="7">
        <v>13.6621689300153</v>
      </c>
      <c r="D884" s="45"/>
      <c r="E884" s="46"/>
      <c r="G884" s="8">
        <v>73562</v>
      </c>
      <c r="H884" s="7">
        <v>29.2227374355408</v>
      </c>
    </row>
    <row r="885" spans="1:8">
      <c r="A885" s="8">
        <v>37403</v>
      </c>
      <c r="B885" s="7">
        <v>13.0458813693013</v>
      </c>
      <c r="D885" s="45"/>
      <c r="E885" s="46"/>
      <c r="G885" s="8">
        <v>73563</v>
      </c>
      <c r="H885" s="7">
        <v>28.0010367470096</v>
      </c>
    </row>
    <row r="886" spans="1:8">
      <c r="A886" s="8">
        <v>37404</v>
      </c>
      <c r="B886" s="7">
        <v>13.2162604411686</v>
      </c>
      <c r="D886" s="45"/>
      <c r="E886" s="46"/>
      <c r="G886" s="8">
        <v>73564</v>
      </c>
      <c r="H886" s="7">
        <v>29.452459408529599</v>
      </c>
    </row>
    <row r="887" spans="1:8">
      <c r="A887" s="8">
        <v>37405</v>
      </c>
      <c r="B887" s="7">
        <v>13.940828647173999</v>
      </c>
      <c r="D887" s="45"/>
      <c r="E887" s="46"/>
      <c r="G887" s="8">
        <v>73565</v>
      </c>
      <c r="H887" s="7">
        <v>28.393324283130699</v>
      </c>
    </row>
    <row r="888" spans="1:8">
      <c r="A888" s="8">
        <v>37406</v>
      </c>
      <c r="B888" s="7">
        <v>13.3328341616863</v>
      </c>
      <c r="D888" s="45"/>
      <c r="E888" s="46"/>
      <c r="G888" s="8">
        <v>73566</v>
      </c>
      <c r="H888" s="7">
        <v>30.240218533442299</v>
      </c>
    </row>
    <row r="889" spans="1:8">
      <c r="A889" s="8">
        <v>37407</v>
      </c>
      <c r="B889" s="7">
        <v>13.780299490569799</v>
      </c>
      <c r="D889" s="45"/>
      <c r="E889" s="46"/>
      <c r="G889" s="8">
        <v>73567</v>
      </c>
      <c r="H889" s="7">
        <v>29.576668690648699</v>
      </c>
    </row>
    <row r="890" spans="1:8">
      <c r="A890" s="8">
        <v>37408</v>
      </c>
      <c r="B890" s="7">
        <v>13.8048135071</v>
      </c>
      <c r="D890" s="45"/>
      <c r="E890" s="46"/>
      <c r="G890" s="8">
        <v>73568</v>
      </c>
      <c r="H890" s="7">
        <v>29.043934063568202</v>
      </c>
    </row>
    <row r="891" spans="1:8">
      <c r="A891" s="8">
        <v>37409</v>
      </c>
      <c r="B891" s="7">
        <v>14.3494011363185</v>
      </c>
      <c r="D891" s="45"/>
      <c r="E891" s="46"/>
      <c r="G891" s="8">
        <v>73569</v>
      </c>
      <c r="H891" s="7">
        <v>29.479228411592501</v>
      </c>
    </row>
    <row r="892" spans="1:8">
      <c r="A892" s="8">
        <v>37410</v>
      </c>
      <c r="B892" s="7">
        <v>13.825769576513199</v>
      </c>
      <c r="D892" s="45"/>
      <c r="E892" s="46"/>
      <c r="G892" s="8">
        <v>73570</v>
      </c>
      <c r="H892" s="7">
        <v>30.5825850074418</v>
      </c>
    </row>
    <row r="893" spans="1:8">
      <c r="A893" s="8">
        <v>37411</v>
      </c>
      <c r="B893" s="7">
        <v>14.616408908864001</v>
      </c>
      <c r="D893" s="45"/>
      <c r="E893" s="46"/>
      <c r="G893" s="8">
        <v>73571</v>
      </c>
      <c r="H893" s="7">
        <v>29.839604038390501</v>
      </c>
    </row>
    <row r="894" spans="1:8">
      <c r="A894" s="8">
        <v>37412</v>
      </c>
      <c r="B894" s="7">
        <v>14.704739162430201</v>
      </c>
      <c r="D894" s="45"/>
      <c r="E894" s="46"/>
      <c r="G894" s="8">
        <v>73572</v>
      </c>
      <c r="H894" s="7">
        <v>29.050206230240001</v>
      </c>
    </row>
    <row r="895" spans="1:8">
      <c r="A895" s="8">
        <v>37413</v>
      </c>
      <c r="B895" s="7">
        <v>14.548459319176001</v>
      </c>
      <c r="D895" s="45"/>
      <c r="E895" s="46"/>
      <c r="G895" s="8">
        <v>73573</v>
      </c>
      <c r="H895" s="7">
        <v>30.334284251570999</v>
      </c>
    </row>
    <row r="896" spans="1:8">
      <c r="A896" s="8">
        <v>37414</v>
      </c>
      <c r="B896" s="7">
        <v>14.359312112506201</v>
      </c>
      <c r="D896" s="45"/>
      <c r="E896" s="46"/>
      <c r="G896" s="8">
        <v>73574</v>
      </c>
      <c r="H896" s="7">
        <v>30.004303806374601</v>
      </c>
    </row>
    <row r="897" spans="1:8">
      <c r="A897" s="8">
        <v>37415</v>
      </c>
      <c r="B897" s="7">
        <v>14.2626326001126</v>
      </c>
      <c r="D897" s="45"/>
      <c r="E897" s="46"/>
      <c r="G897" s="8">
        <v>73575</v>
      </c>
      <c r="H897" s="7">
        <v>29.486015010292402</v>
      </c>
    </row>
    <row r="898" spans="1:8">
      <c r="A898" s="8">
        <v>37416</v>
      </c>
      <c r="B898" s="7">
        <v>14.898994290210799</v>
      </c>
      <c r="D898" s="45"/>
      <c r="E898" s="46"/>
      <c r="G898" s="8">
        <v>73576</v>
      </c>
      <c r="H898" s="7">
        <v>30.8236471388532</v>
      </c>
    </row>
    <row r="899" spans="1:8">
      <c r="A899" s="8">
        <v>37417</v>
      </c>
      <c r="B899" s="7">
        <v>14.3751559185856</v>
      </c>
      <c r="D899" s="45"/>
      <c r="E899" s="46"/>
      <c r="G899" s="8">
        <v>73577</v>
      </c>
      <c r="H899" s="7">
        <v>30.412997962144299</v>
      </c>
    </row>
    <row r="900" spans="1:8">
      <c r="A900" s="8">
        <v>37418</v>
      </c>
      <c r="B900" s="7">
        <v>14.4855480750954</v>
      </c>
      <c r="D900" s="45"/>
      <c r="E900" s="46"/>
      <c r="G900" s="8">
        <v>73578</v>
      </c>
      <c r="H900" s="7">
        <v>29.599293975558499</v>
      </c>
    </row>
    <row r="901" spans="1:8">
      <c r="A901" s="8">
        <v>37419</v>
      </c>
      <c r="B901" s="7">
        <v>14.621874703004501</v>
      </c>
      <c r="D901" s="45"/>
      <c r="E901" s="46"/>
      <c r="G901" s="8">
        <v>73579</v>
      </c>
      <c r="H901" s="7">
        <v>31.293184112628801</v>
      </c>
    </row>
    <row r="902" spans="1:8">
      <c r="A902" s="8">
        <v>37420</v>
      </c>
      <c r="B902" s="7">
        <v>15.0073395609411</v>
      </c>
      <c r="D902" s="45"/>
      <c r="E902" s="46"/>
      <c r="G902" s="8">
        <v>73580</v>
      </c>
      <c r="H902" s="7">
        <v>31.293027856705599</v>
      </c>
    </row>
    <row r="903" spans="1:8">
      <c r="A903" s="8">
        <v>37421</v>
      </c>
      <c r="B903" s="7">
        <v>15.289210628581699</v>
      </c>
      <c r="D903" s="45"/>
      <c r="E903" s="46"/>
      <c r="G903" s="8">
        <v>73581</v>
      </c>
      <c r="H903" s="7">
        <v>29.729474507212998</v>
      </c>
    </row>
    <row r="904" spans="1:8">
      <c r="A904" s="8">
        <v>37422</v>
      </c>
      <c r="B904" s="7">
        <v>15.528803618685901</v>
      </c>
      <c r="D904" s="45"/>
      <c r="E904" s="46"/>
      <c r="G904" s="8">
        <v>73582</v>
      </c>
      <c r="H904" s="7">
        <v>30.9528052919601</v>
      </c>
    </row>
    <row r="905" spans="1:8">
      <c r="A905" s="8">
        <v>37423</v>
      </c>
      <c r="B905" s="7">
        <v>15.2226083744762</v>
      </c>
      <c r="D905" s="45"/>
      <c r="E905" s="46"/>
      <c r="G905" s="8">
        <v>73583</v>
      </c>
      <c r="H905" s="7">
        <v>31.502692209810501</v>
      </c>
    </row>
    <row r="906" spans="1:8">
      <c r="A906" s="8">
        <v>37424</v>
      </c>
      <c r="B906" s="7">
        <v>14.820054532015901</v>
      </c>
      <c r="D906" s="45"/>
      <c r="E906" s="46"/>
      <c r="G906" s="8">
        <v>73584</v>
      </c>
      <c r="H906" s="7">
        <v>30.466716413371401</v>
      </c>
    </row>
    <row r="907" spans="1:8">
      <c r="A907" s="8">
        <v>37425</v>
      </c>
      <c r="B907" s="7">
        <v>15.1278324195113</v>
      </c>
      <c r="D907" s="45"/>
      <c r="E907" s="46"/>
      <c r="G907" s="8">
        <v>73585</v>
      </c>
      <c r="H907" s="7">
        <v>31.147439071731501</v>
      </c>
    </row>
    <row r="908" spans="1:8">
      <c r="A908" s="8">
        <v>37426</v>
      </c>
      <c r="B908" s="7">
        <v>15.493971551087901</v>
      </c>
      <c r="D908" s="45"/>
      <c r="E908" s="46"/>
      <c r="G908" s="8">
        <v>73586</v>
      </c>
      <c r="H908" s="7">
        <v>30.761261869150701</v>
      </c>
    </row>
    <row r="909" spans="1:8">
      <c r="A909" s="8">
        <v>37427</v>
      </c>
      <c r="B909" s="7">
        <v>15.6726662817153</v>
      </c>
      <c r="D909" s="45"/>
      <c r="E909" s="46"/>
      <c r="G909" s="8">
        <v>73587</v>
      </c>
      <c r="H909" s="7">
        <v>30.780037513958199</v>
      </c>
    </row>
    <row r="910" spans="1:8">
      <c r="A910" s="8">
        <v>37428</v>
      </c>
      <c r="B910" s="7">
        <v>15.2049582600814</v>
      </c>
      <c r="D910" s="45"/>
      <c r="E910" s="46"/>
      <c r="G910" s="8">
        <v>73588</v>
      </c>
      <c r="H910" s="7">
        <v>29.9498698132494</v>
      </c>
    </row>
    <row r="911" spans="1:8">
      <c r="A911" s="8">
        <v>37429</v>
      </c>
      <c r="B911" s="7">
        <v>15.4387840306459</v>
      </c>
      <c r="D911" s="45"/>
      <c r="E911" s="46"/>
      <c r="G911" s="8">
        <v>73589</v>
      </c>
      <c r="H911" s="7">
        <v>31.663751332351001</v>
      </c>
    </row>
    <row r="912" spans="1:8">
      <c r="A912" s="8">
        <v>37430</v>
      </c>
      <c r="B912" s="7">
        <v>15.780031573121301</v>
      </c>
      <c r="D912" s="45"/>
      <c r="E912" s="46"/>
      <c r="G912" s="8">
        <v>73590</v>
      </c>
      <c r="H912" s="7">
        <v>31.837241194575402</v>
      </c>
    </row>
    <row r="913" spans="1:8">
      <c r="A913" s="8">
        <v>37431</v>
      </c>
      <c r="B913" s="7">
        <v>15.572972742783</v>
      </c>
      <c r="D913" s="45"/>
      <c r="E913" s="46"/>
      <c r="G913" s="8">
        <v>73591</v>
      </c>
      <c r="H913" s="7">
        <v>30.9353926242119</v>
      </c>
    </row>
    <row r="914" spans="1:8">
      <c r="A914" s="8">
        <v>37432</v>
      </c>
      <c r="B914" s="7">
        <v>15.526078293722399</v>
      </c>
      <c r="D914" s="45"/>
      <c r="E914" s="46"/>
      <c r="G914" s="8">
        <v>73592</v>
      </c>
      <c r="H914" s="7">
        <v>31.129316672390601</v>
      </c>
    </row>
    <row r="915" spans="1:8">
      <c r="A915" s="8">
        <v>37433</v>
      </c>
      <c r="B915" s="7">
        <v>15.3278943020846</v>
      </c>
      <c r="D915" s="45"/>
      <c r="E915" s="46"/>
      <c r="G915" s="8">
        <v>73593</v>
      </c>
      <c r="H915" s="7">
        <v>31.982612326365</v>
      </c>
    </row>
    <row r="916" spans="1:8">
      <c r="A916" s="8">
        <v>37434</v>
      </c>
      <c r="B916" s="7">
        <v>15.411634923344099</v>
      </c>
      <c r="D916" s="45"/>
      <c r="E916" s="46"/>
      <c r="G916" s="8">
        <v>73594</v>
      </c>
      <c r="H916" s="7">
        <v>30.808213948992801</v>
      </c>
    </row>
    <row r="917" spans="1:8">
      <c r="A917" s="8">
        <v>37435</v>
      </c>
      <c r="B917" s="7">
        <v>15.7924296660689</v>
      </c>
      <c r="D917" s="45"/>
      <c r="E917" s="46"/>
      <c r="G917" s="8">
        <v>73595</v>
      </c>
      <c r="H917" s="7">
        <v>30.438106062886799</v>
      </c>
    </row>
    <row r="918" spans="1:8">
      <c r="A918" s="8">
        <v>37436</v>
      </c>
      <c r="B918" s="7">
        <v>15.3356660176266</v>
      </c>
      <c r="D918" s="45"/>
      <c r="E918" s="46"/>
      <c r="G918" s="8">
        <v>73596</v>
      </c>
      <c r="H918" s="7">
        <v>31.725450968327301</v>
      </c>
    </row>
    <row r="919" spans="1:8">
      <c r="A919" s="8">
        <v>37437</v>
      </c>
      <c r="B919" s="7">
        <v>15.4446563160111</v>
      </c>
      <c r="D919" s="45"/>
      <c r="E919" s="46"/>
      <c r="G919" s="8">
        <v>73597</v>
      </c>
      <c r="H919" s="7">
        <v>31.360095718198401</v>
      </c>
    </row>
    <row r="920" spans="1:8">
      <c r="A920" s="8">
        <v>37438</v>
      </c>
      <c r="B920" s="7">
        <v>15.335025526140299</v>
      </c>
      <c r="D920" s="45"/>
      <c r="E920" s="46"/>
      <c r="G920" s="8">
        <v>73598</v>
      </c>
      <c r="H920" s="7">
        <v>30.310140624932899</v>
      </c>
    </row>
    <row r="921" spans="1:8">
      <c r="A921" s="8">
        <v>37439</v>
      </c>
      <c r="B921" s="7">
        <v>15.6274896513124</v>
      </c>
      <c r="D921" s="45"/>
      <c r="E921" s="46"/>
      <c r="G921" s="8">
        <v>73599</v>
      </c>
      <c r="H921" s="7">
        <v>29.965966489149999</v>
      </c>
    </row>
    <row r="922" spans="1:8">
      <c r="A922" s="8">
        <v>37440</v>
      </c>
      <c r="B922" s="7">
        <v>15.491985845934799</v>
      </c>
      <c r="D922" s="45"/>
      <c r="E922" s="46"/>
      <c r="G922" s="8">
        <v>73600</v>
      </c>
      <c r="H922" s="7">
        <v>30.262361069140798</v>
      </c>
    </row>
    <row r="923" spans="1:8">
      <c r="A923" s="8">
        <v>37441</v>
      </c>
      <c r="B923" s="7">
        <v>15.5478490779808</v>
      </c>
      <c r="D923" s="45"/>
      <c r="E923" s="46"/>
      <c r="G923" s="8">
        <v>73601</v>
      </c>
      <c r="H923" s="7">
        <v>30.3088477737533</v>
      </c>
    </row>
    <row r="924" spans="1:8">
      <c r="A924" s="8">
        <v>37442</v>
      </c>
      <c r="B924" s="7">
        <v>15.3546373702584</v>
      </c>
      <c r="D924" s="45"/>
      <c r="E924" s="46"/>
      <c r="G924" s="8">
        <v>73602</v>
      </c>
      <c r="H924" s="7">
        <v>31.666767999563</v>
      </c>
    </row>
    <row r="925" spans="1:8">
      <c r="A925" s="8">
        <v>37443</v>
      </c>
      <c r="B925" s="7">
        <v>15.225028864132399</v>
      </c>
      <c r="D925" s="45"/>
      <c r="E925" s="46"/>
      <c r="G925" s="8">
        <v>73603</v>
      </c>
      <c r="H925" s="7">
        <v>31.244850424053801</v>
      </c>
    </row>
    <row r="926" spans="1:8">
      <c r="A926" s="8">
        <v>37444</v>
      </c>
      <c r="B926" s="7">
        <v>15.2627084126276</v>
      </c>
      <c r="D926" s="45"/>
      <c r="E926" s="46"/>
      <c r="G926" s="8">
        <v>73604</v>
      </c>
      <c r="H926" s="7">
        <v>30.049084303084999</v>
      </c>
    </row>
    <row r="927" spans="1:8">
      <c r="A927" s="8">
        <v>37445</v>
      </c>
      <c r="B927" s="7">
        <v>14.806084219967399</v>
      </c>
      <c r="D927" s="45"/>
      <c r="E927" s="46"/>
      <c r="G927" s="8">
        <v>73605</v>
      </c>
      <c r="H927" s="7">
        <v>30.589905975700599</v>
      </c>
    </row>
    <row r="928" spans="1:8">
      <c r="A928" s="8">
        <v>37446</v>
      </c>
      <c r="B928" s="7">
        <v>15.1004298466394</v>
      </c>
      <c r="D928" s="45"/>
      <c r="E928" s="46"/>
      <c r="G928" s="8">
        <v>73606</v>
      </c>
      <c r="H928" s="7">
        <v>31.0122947879563</v>
      </c>
    </row>
    <row r="929" spans="1:8">
      <c r="A929" s="8">
        <v>37447</v>
      </c>
      <c r="B929" s="7">
        <v>15.604045293704299</v>
      </c>
      <c r="D929" s="45"/>
      <c r="E929" s="46"/>
      <c r="G929" s="8">
        <v>73607</v>
      </c>
      <c r="H929" s="7">
        <v>30.2797194972167</v>
      </c>
    </row>
    <row r="930" spans="1:8">
      <c r="A930" s="8">
        <v>37448</v>
      </c>
      <c r="B930" s="7">
        <v>15.356889689412901</v>
      </c>
      <c r="D930" s="45"/>
      <c r="E930" s="46"/>
      <c r="G930" s="8">
        <v>73608</v>
      </c>
      <c r="H930" s="7">
        <v>30.771042238658001</v>
      </c>
    </row>
    <row r="931" spans="1:8">
      <c r="A931" s="8">
        <v>37449</v>
      </c>
      <c r="B931" s="7">
        <v>15.242082637125099</v>
      </c>
      <c r="D931" s="45"/>
      <c r="E931" s="46"/>
      <c r="G931" s="8">
        <v>73609</v>
      </c>
      <c r="H931" s="7">
        <v>29.934359055077199</v>
      </c>
    </row>
    <row r="932" spans="1:8">
      <c r="A932" s="8">
        <v>37450</v>
      </c>
      <c r="B932" s="7">
        <v>15.2113109200679</v>
      </c>
      <c r="D932" s="45"/>
      <c r="E932" s="46"/>
      <c r="G932" s="8">
        <v>73610</v>
      </c>
      <c r="H932" s="7">
        <v>29.8248967584152</v>
      </c>
    </row>
    <row r="933" spans="1:8">
      <c r="A933" s="8">
        <v>37451</v>
      </c>
      <c r="B933" s="7">
        <v>15.1305561026281</v>
      </c>
      <c r="D933" s="45"/>
      <c r="E933" s="46"/>
      <c r="G933" s="8">
        <v>73611</v>
      </c>
      <c r="H933" s="7">
        <v>29.790606409655499</v>
      </c>
    </row>
    <row r="934" spans="1:8">
      <c r="A934" s="8">
        <v>37452</v>
      </c>
      <c r="B934" s="7">
        <v>15.141301291419699</v>
      </c>
      <c r="D934" s="45"/>
      <c r="E934" s="46"/>
      <c r="G934" s="8">
        <v>73612</v>
      </c>
      <c r="H934" s="7">
        <v>30.724721738204501</v>
      </c>
    </row>
    <row r="935" spans="1:8">
      <c r="A935" s="8">
        <v>37453</v>
      </c>
      <c r="B935" s="7">
        <v>14.988006684781199</v>
      </c>
      <c r="D935" s="45"/>
      <c r="E935" s="46"/>
      <c r="G935" s="8">
        <v>73613</v>
      </c>
      <c r="H935" s="7">
        <v>29.723242656623501</v>
      </c>
    </row>
    <row r="936" spans="1:8">
      <c r="A936" s="8">
        <v>37454</v>
      </c>
      <c r="B936" s="7">
        <v>15.1121165682633</v>
      </c>
      <c r="D936" s="45"/>
      <c r="E936" s="46"/>
      <c r="G936" s="8">
        <v>73614</v>
      </c>
      <c r="H936" s="7">
        <v>29.673485658908099</v>
      </c>
    </row>
    <row r="937" spans="1:8">
      <c r="A937" s="8">
        <v>37455</v>
      </c>
      <c r="B937" s="7">
        <v>14.1562328388571</v>
      </c>
      <c r="D937" s="45"/>
      <c r="E937" s="46"/>
      <c r="G937" s="8">
        <v>73615</v>
      </c>
      <c r="H937" s="7">
        <v>30.008388114870399</v>
      </c>
    </row>
    <row r="938" spans="1:8">
      <c r="A938" s="8">
        <v>37456</v>
      </c>
      <c r="B938" s="7">
        <v>14.3482062951835</v>
      </c>
      <c r="D938" s="45"/>
      <c r="E938" s="46"/>
      <c r="G938" s="8">
        <v>73616</v>
      </c>
      <c r="H938" s="7">
        <v>29.393476813137301</v>
      </c>
    </row>
    <row r="939" spans="1:8">
      <c r="A939" s="8">
        <v>37457</v>
      </c>
      <c r="B939" s="7">
        <v>14.3473116454454</v>
      </c>
      <c r="D939" s="45"/>
      <c r="E939" s="46"/>
      <c r="G939" s="8">
        <v>73617</v>
      </c>
      <c r="H939" s="7">
        <v>29.564579372902099</v>
      </c>
    </row>
    <row r="940" spans="1:8">
      <c r="A940" s="8">
        <v>37458</v>
      </c>
      <c r="B940" s="7">
        <v>14.012361643632</v>
      </c>
      <c r="D940" s="45"/>
      <c r="E940" s="46"/>
      <c r="G940" s="8">
        <v>73618</v>
      </c>
      <c r="H940" s="7">
        <v>30.0297350599044</v>
      </c>
    </row>
    <row r="941" spans="1:8">
      <c r="A941" s="8">
        <v>37459</v>
      </c>
      <c r="B941" s="7">
        <v>13.686173591236001</v>
      </c>
      <c r="D941" s="45"/>
      <c r="E941" s="46"/>
      <c r="G941" s="8">
        <v>73619</v>
      </c>
      <c r="H941" s="7">
        <v>30.148715985250298</v>
      </c>
    </row>
    <row r="942" spans="1:8">
      <c r="A942" s="8">
        <v>37460</v>
      </c>
      <c r="B942" s="7">
        <v>14.514484482823599</v>
      </c>
      <c r="D942" s="45"/>
      <c r="E942" s="46"/>
      <c r="G942" s="8">
        <v>73620</v>
      </c>
      <c r="H942" s="7">
        <v>29.524945962913101</v>
      </c>
    </row>
    <row r="943" spans="1:8">
      <c r="A943" s="8">
        <v>37461</v>
      </c>
      <c r="B943" s="7">
        <v>14.1534127038887</v>
      </c>
      <c r="D943" s="45"/>
      <c r="E943" s="46"/>
      <c r="G943" s="8">
        <v>73621</v>
      </c>
      <c r="H943" s="7">
        <v>29.661764252776202</v>
      </c>
    </row>
    <row r="944" spans="1:8">
      <c r="A944" s="8">
        <v>37462</v>
      </c>
      <c r="B944" s="7">
        <v>13.4578564143847</v>
      </c>
      <c r="D944" s="45"/>
      <c r="E944" s="46"/>
      <c r="G944" s="8">
        <v>73622</v>
      </c>
      <c r="H944" s="7">
        <v>28.948797806522801</v>
      </c>
    </row>
    <row r="945" spans="1:8">
      <c r="A945" s="8">
        <v>37463</v>
      </c>
      <c r="B945" s="7">
        <v>13.336746992375501</v>
      </c>
      <c r="D945" s="45"/>
      <c r="E945" s="46"/>
      <c r="G945" s="8">
        <v>73623</v>
      </c>
      <c r="H945" s="7">
        <v>28.793850610992799</v>
      </c>
    </row>
    <row r="946" spans="1:8">
      <c r="A946" s="8">
        <v>37464</v>
      </c>
      <c r="B946" s="7">
        <v>13.768729243500101</v>
      </c>
      <c r="D946" s="45"/>
      <c r="E946" s="46"/>
      <c r="G946" s="8">
        <v>73624</v>
      </c>
      <c r="H946" s="7">
        <v>28.3474841369563</v>
      </c>
    </row>
    <row r="947" spans="1:8">
      <c r="A947" s="8">
        <v>37465</v>
      </c>
      <c r="B947" s="7">
        <v>13.316080259149199</v>
      </c>
      <c r="D947" s="45"/>
      <c r="E947" s="46"/>
      <c r="G947" s="8">
        <v>73625</v>
      </c>
      <c r="H947" s="7">
        <v>29.623771499737199</v>
      </c>
    </row>
    <row r="948" spans="1:8">
      <c r="A948" s="8">
        <v>37466</v>
      </c>
      <c r="B948" s="7">
        <v>12.8788468279035</v>
      </c>
      <c r="D948" s="45"/>
      <c r="E948" s="46"/>
      <c r="G948" s="8">
        <v>73626</v>
      </c>
      <c r="H948" s="7">
        <v>28.378744022337099</v>
      </c>
    </row>
    <row r="949" spans="1:8">
      <c r="A949" s="8">
        <v>37467</v>
      </c>
      <c r="B949" s="7">
        <v>13.076830735858</v>
      </c>
      <c r="D949" s="45"/>
      <c r="E949" s="46"/>
      <c r="G949" s="8">
        <v>73627</v>
      </c>
      <c r="H949" s="7">
        <v>29.483655052141501</v>
      </c>
    </row>
    <row r="950" spans="1:8">
      <c r="A950" s="8">
        <v>37468</v>
      </c>
      <c r="B950" s="7">
        <v>12.6687827496945</v>
      </c>
      <c r="D950" s="45"/>
      <c r="E950" s="46"/>
      <c r="G950" s="8">
        <v>73628</v>
      </c>
      <c r="H950" s="7">
        <v>27.752210547356899</v>
      </c>
    </row>
    <row r="951" spans="1:8">
      <c r="A951" s="8">
        <v>37469</v>
      </c>
      <c r="B951" s="7">
        <v>13.1808024563593</v>
      </c>
      <c r="D951" s="45"/>
      <c r="E951" s="46"/>
      <c r="G951" s="8">
        <v>73629</v>
      </c>
      <c r="H951" s="7">
        <v>28.609603525929799</v>
      </c>
    </row>
    <row r="952" spans="1:8">
      <c r="A952" s="8">
        <v>37470</v>
      </c>
      <c r="B952" s="7">
        <v>13.1645516202313</v>
      </c>
      <c r="D952" s="45"/>
      <c r="E952" s="46"/>
      <c r="G952" s="8">
        <v>73630</v>
      </c>
      <c r="H952" s="7">
        <v>27.802111675003399</v>
      </c>
    </row>
    <row r="953" spans="1:8">
      <c r="A953" s="8">
        <v>37471</v>
      </c>
      <c r="B953" s="7">
        <v>12.087818768082499</v>
      </c>
      <c r="D953" s="45"/>
      <c r="E953" s="46"/>
      <c r="G953" s="8">
        <v>73631</v>
      </c>
      <c r="H953" s="7">
        <v>28.099363304857501</v>
      </c>
    </row>
    <row r="954" spans="1:8">
      <c r="A954" s="8">
        <v>37472</v>
      </c>
      <c r="B954" s="7">
        <v>12.5783552216462</v>
      </c>
      <c r="D954" s="45"/>
      <c r="E954" s="46"/>
      <c r="G954" s="8">
        <v>73632</v>
      </c>
      <c r="H954" s="7">
        <v>28.0060648687355</v>
      </c>
    </row>
    <row r="955" spans="1:8">
      <c r="A955" s="8">
        <v>37473</v>
      </c>
      <c r="B955" s="7">
        <v>12.448527834231999</v>
      </c>
      <c r="D955" s="45"/>
      <c r="E955" s="46"/>
      <c r="G955" s="8">
        <v>73633</v>
      </c>
      <c r="H955" s="7">
        <v>26.874296391810699</v>
      </c>
    </row>
    <row r="956" spans="1:8">
      <c r="A956" s="8">
        <v>37474</v>
      </c>
      <c r="B956" s="7">
        <v>11.861811244278201</v>
      </c>
      <c r="D956" s="45"/>
      <c r="E956" s="46"/>
      <c r="G956" s="8">
        <v>73634</v>
      </c>
      <c r="H956" s="7">
        <v>27.482353364722702</v>
      </c>
    </row>
    <row r="957" spans="1:8">
      <c r="A957" s="8">
        <v>37475</v>
      </c>
      <c r="B957" s="7">
        <v>12.2861225879206</v>
      </c>
      <c r="D957" s="45"/>
      <c r="E957" s="46"/>
      <c r="G957" s="8">
        <v>73635</v>
      </c>
      <c r="H957" s="7">
        <v>26.880400954950701</v>
      </c>
    </row>
    <row r="958" spans="1:8">
      <c r="A958" s="8">
        <v>37476</v>
      </c>
      <c r="B958" s="7">
        <v>11.568262931246901</v>
      </c>
      <c r="D958" s="45"/>
      <c r="E958" s="46"/>
      <c r="G958" s="8">
        <v>73636</v>
      </c>
      <c r="H958" s="7">
        <v>28.110982138348401</v>
      </c>
    </row>
    <row r="959" spans="1:8">
      <c r="A959" s="8">
        <v>37477</v>
      </c>
      <c r="B959" s="7">
        <v>11.1291862035281</v>
      </c>
      <c r="D959" s="45"/>
      <c r="E959" s="46"/>
      <c r="G959" s="8">
        <v>73637</v>
      </c>
      <c r="H959" s="7">
        <v>27.4852320170029</v>
      </c>
    </row>
    <row r="960" spans="1:8">
      <c r="A960" s="8">
        <v>37478</v>
      </c>
      <c r="B960" s="7">
        <v>11.020364785866599</v>
      </c>
      <c r="D960" s="45"/>
      <c r="E960" s="46"/>
      <c r="G960" s="8">
        <v>73638</v>
      </c>
      <c r="H960" s="7">
        <v>26.1589081427785</v>
      </c>
    </row>
    <row r="961" spans="1:8">
      <c r="A961" s="8">
        <v>37479</v>
      </c>
      <c r="B961" s="7">
        <v>11.5464364758574</v>
      </c>
      <c r="D961" s="45"/>
      <c r="E961" s="46"/>
      <c r="G961" s="8">
        <v>73639</v>
      </c>
      <c r="H961" s="7">
        <v>26.467797088048499</v>
      </c>
    </row>
    <row r="962" spans="1:8">
      <c r="A962" s="8">
        <v>37480</v>
      </c>
      <c r="B962" s="7">
        <v>11.278262982597999</v>
      </c>
      <c r="D962" s="45"/>
      <c r="E962" s="46"/>
      <c r="G962" s="8">
        <v>73640</v>
      </c>
      <c r="H962" s="7">
        <v>26.178971797798098</v>
      </c>
    </row>
    <row r="963" spans="1:8">
      <c r="A963" s="8">
        <v>37481</v>
      </c>
      <c r="B963" s="7">
        <v>11.165444804256399</v>
      </c>
      <c r="D963" s="45"/>
      <c r="E963" s="46"/>
      <c r="G963" s="8">
        <v>73641</v>
      </c>
      <c r="H963" s="7">
        <v>25.986534172242202</v>
      </c>
    </row>
    <row r="964" spans="1:8">
      <c r="A964" s="8">
        <v>37482</v>
      </c>
      <c r="B964" s="7">
        <v>10.8180619065435</v>
      </c>
      <c r="D964" s="45"/>
      <c r="E964" s="46"/>
      <c r="G964" s="8">
        <v>73642</v>
      </c>
      <c r="H964" s="7">
        <v>26.317030237362498</v>
      </c>
    </row>
    <row r="965" spans="1:8">
      <c r="A965" s="8">
        <v>37483</v>
      </c>
      <c r="B965" s="7">
        <v>10.8286352212343</v>
      </c>
      <c r="D965" s="45"/>
      <c r="E965" s="46"/>
      <c r="G965" s="8">
        <v>73643</v>
      </c>
      <c r="H965" s="7">
        <v>26.595417709933599</v>
      </c>
    </row>
    <row r="966" spans="1:8">
      <c r="A966" s="8">
        <v>37484</v>
      </c>
      <c r="B966" s="7">
        <v>9.8443586749847203</v>
      </c>
      <c r="D966" s="45"/>
      <c r="E966" s="46"/>
      <c r="G966" s="8">
        <v>73644</v>
      </c>
      <c r="H966" s="7">
        <v>25.7492335001543</v>
      </c>
    </row>
    <row r="967" spans="1:8">
      <c r="A967" s="8">
        <v>37485</v>
      </c>
      <c r="B967" s="7">
        <v>10.018020672938301</v>
      </c>
      <c r="D967" s="45"/>
      <c r="E967" s="46"/>
      <c r="G967" s="8">
        <v>73645</v>
      </c>
      <c r="H967" s="7">
        <v>26.1948867524066</v>
      </c>
    </row>
    <row r="968" spans="1:8">
      <c r="A968" s="8">
        <v>37486</v>
      </c>
      <c r="B968" s="7">
        <v>9.6625756619306102</v>
      </c>
      <c r="D968" s="45"/>
      <c r="E968" s="46"/>
      <c r="G968" s="8">
        <v>73646</v>
      </c>
      <c r="H968" s="7">
        <v>25.2504448160593</v>
      </c>
    </row>
    <row r="969" spans="1:8">
      <c r="A969" s="8">
        <v>37487</v>
      </c>
      <c r="B969" s="7">
        <v>9.6913757068280297</v>
      </c>
      <c r="D969" s="45"/>
      <c r="E969" s="46"/>
      <c r="G969" s="8">
        <v>73647</v>
      </c>
      <c r="H969" s="7">
        <v>25.689538365846499</v>
      </c>
    </row>
    <row r="970" spans="1:8">
      <c r="A970" s="8">
        <v>37488</v>
      </c>
      <c r="B970" s="7">
        <v>9.8861606875182595</v>
      </c>
      <c r="D970" s="45"/>
      <c r="E970" s="46"/>
      <c r="G970" s="8">
        <v>73648</v>
      </c>
      <c r="H970" s="7">
        <v>24.720367869188401</v>
      </c>
    </row>
    <row r="971" spans="1:8">
      <c r="A971" s="8">
        <v>37489</v>
      </c>
      <c r="B971" s="7">
        <v>9.0781806013970794</v>
      </c>
      <c r="D971" s="45"/>
      <c r="E971" s="46"/>
      <c r="G971" s="8">
        <v>73649</v>
      </c>
      <c r="H971" s="7">
        <v>25.697139950163201</v>
      </c>
    </row>
    <row r="972" spans="1:8">
      <c r="A972" s="8">
        <v>37490</v>
      </c>
      <c r="B972" s="7">
        <v>9.1862056289877803</v>
      </c>
      <c r="D972" s="45"/>
      <c r="E972" s="46"/>
      <c r="G972" s="8">
        <v>73650</v>
      </c>
      <c r="H972" s="7">
        <v>25.087356261683802</v>
      </c>
    </row>
    <row r="973" spans="1:8">
      <c r="A973" s="8">
        <v>37491</v>
      </c>
      <c r="B973" s="7">
        <v>8.4003120620778198</v>
      </c>
      <c r="D973" s="45"/>
      <c r="E973" s="46"/>
      <c r="G973" s="8">
        <v>73651</v>
      </c>
      <c r="H973" s="7">
        <v>23.413240919109899</v>
      </c>
    </row>
    <row r="974" spans="1:8">
      <c r="A974" s="8">
        <v>37492</v>
      </c>
      <c r="B974" s="7">
        <v>8.3138259710628208</v>
      </c>
      <c r="D974" s="45"/>
      <c r="E974" s="46"/>
      <c r="G974" s="8">
        <v>73652</v>
      </c>
      <c r="H974" s="7">
        <v>24.668961585314101</v>
      </c>
    </row>
    <row r="975" spans="1:8">
      <c r="A975" s="8">
        <v>37493</v>
      </c>
      <c r="B975" s="7">
        <v>8.7746619795268703</v>
      </c>
      <c r="D975" s="45"/>
      <c r="E975" s="46"/>
      <c r="G975" s="8">
        <v>73653</v>
      </c>
      <c r="H975" s="7">
        <v>24.764353371935801</v>
      </c>
    </row>
    <row r="976" spans="1:8">
      <c r="A976" s="8">
        <v>37494</v>
      </c>
      <c r="B976" s="7">
        <v>7.9154152641473896</v>
      </c>
      <c r="D976" s="45"/>
      <c r="E976" s="46"/>
      <c r="G976" s="8">
        <v>73654</v>
      </c>
      <c r="H976" s="7">
        <v>23.416029640763998</v>
      </c>
    </row>
    <row r="977" spans="1:8">
      <c r="A977" s="8">
        <v>37495</v>
      </c>
      <c r="B977" s="7">
        <v>8.3277929628283598</v>
      </c>
      <c r="D977" s="45"/>
      <c r="E977" s="46"/>
      <c r="G977" s="8">
        <v>73655</v>
      </c>
      <c r="H977" s="7">
        <v>22.640575349983202</v>
      </c>
    </row>
    <row r="978" spans="1:8">
      <c r="A978" s="8">
        <v>37496</v>
      </c>
      <c r="B978" s="7">
        <v>7.6113409969002497</v>
      </c>
      <c r="D978" s="45"/>
      <c r="E978" s="46"/>
      <c r="G978" s="8">
        <v>73656</v>
      </c>
      <c r="H978" s="7">
        <v>23.983443376351499</v>
      </c>
    </row>
    <row r="979" spans="1:8">
      <c r="A979" s="8">
        <v>37497</v>
      </c>
      <c r="B979" s="7">
        <v>7.7174886718213003</v>
      </c>
      <c r="D979" s="45"/>
      <c r="E979" s="46"/>
      <c r="G979" s="8">
        <v>73657</v>
      </c>
      <c r="H979" s="7">
        <v>22.2350788185013</v>
      </c>
    </row>
    <row r="980" spans="1:8">
      <c r="A980" s="8">
        <v>37498</v>
      </c>
      <c r="B980" s="7">
        <v>6.8697564336399797</v>
      </c>
      <c r="D980" s="45"/>
      <c r="E980" s="46"/>
      <c r="G980" s="8">
        <v>73658</v>
      </c>
      <c r="H980" s="7">
        <v>22.916525866950899</v>
      </c>
    </row>
    <row r="981" spans="1:8">
      <c r="A981" s="8">
        <v>37499</v>
      </c>
      <c r="B981" s="7">
        <v>7.3206970334266499</v>
      </c>
      <c r="D981" s="45"/>
      <c r="E981" s="46"/>
      <c r="G981" s="8">
        <v>73659</v>
      </c>
      <c r="H981" s="7">
        <v>23.417438220181602</v>
      </c>
    </row>
    <row r="982" spans="1:8">
      <c r="A982" s="8">
        <v>37500</v>
      </c>
      <c r="B982" s="7">
        <v>6.85291590842606</v>
      </c>
      <c r="D982" s="45"/>
      <c r="E982" s="46"/>
      <c r="G982" s="8">
        <v>73660</v>
      </c>
      <c r="H982" s="7">
        <v>22.3974572882167</v>
      </c>
    </row>
    <row r="983" spans="1:8">
      <c r="A983" s="8">
        <v>37501</v>
      </c>
      <c r="B983" s="7">
        <v>7.0618975719788502</v>
      </c>
      <c r="D983" s="45"/>
      <c r="E983" s="46"/>
      <c r="G983" s="8">
        <v>73661</v>
      </c>
      <c r="H983" s="7">
        <v>21.222528603022099</v>
      </c>
    </row>
    <row r="984" spans="1:8">
      <c r="A984" s="8">
        <v>37502</v>
      </c>
      <c r="B984" s="7">
        <v>6.1717204822692704</v>
      </c>
      <c r="D984" s="45"/>
      <c r="E984" s="46"/>
      <c r="G984" s="8">
        <v>73662</v>
      </c>
      <c r="H984" s="7">
        <v>21.763765985664101</v>
      </c>
    </row>
    <row r="985" spans="1:8">
      <c r="A985" s="8">
        <v>37503</v>
      </c>
      <c r="B985" s="7">
        <v>6.0201159761234404</v>
      </c>
      <c r="D985" s="45"/>
      <c r="E985" s="46"/>
      <c r="G985" s="8">
        <v>73663</v>
      </c>
      <c r="H985" s="7">
        <v>22.025934007672902</v>
      </c>
    </row>
    <row r="986" spans="1:8">
      <c r="A986" s="8">
        <v>37504</v>
      </c>
      <c r="B986" s="7">
        <v>5.5172460867032296</v>
      </c>
      <c r="D986" s="45"/>
      <c r="E986" s="46"/>
      <c r="G986" s="8">
        <v>73664</v>
      </c>
      <c r="H986" s="7">
        <v>20.926245803477698</v>
      </c>
    </row>
    <row r="987" spans="1:8">
      <c r="A987" s="8">
        <v>37505</v>
      </c>
      <c r="B987" s="7">
        <v>6.1266754373237902</v>
      </c>
      <c r="D987" s="45"/>
      <c r="E987" s="46"/>
      <c r="G987" s="8">
        <v>73665</v>
      </c>
      <c r="H987" s="7">
        <v>21.9536398089353</v>
      </c>
    </row>
    <row r="988" spans="1:8">
      <c r="A988" s="8">
        <v>37506</v>
      </c>
      <c r="B988" s="7">
        <v>5.3511407422015704</v>
      </c>
      <c r="D988" s="45"/>
      <c r="E988" s="46"/>
      <c r="G988" s="8">
        <v>73666</v>
      </c>
      <c r="H988" s="7">
        <v>20.8380540324879</v>
      </c>
    </row>
    <row r="989" spans="1:8">
      <c r="A989" s="8">
        <v>37507</v>
      </c>
      <c r="B989" s="7">
        <v>4.7585393249388401</v>
      </c>
      <c r="D989" s="45"/>
      <c r="E989" s="46"/>
      <c r="G989" s="8">
        <v>73667</v>
      </c>
      <c r="H989" s="7">
        <v>20.138014207590999</v>
      </c>
    </row>
    <row r="990" spans="1:8">
      <c r="A990" s="8">
        <v>37508</v>
      </c>
      <c r="B990" s="7">
        <v>5.14461448549745</v>
      </c>
      <c r="D990" s="45"/>
      <c r="E990" s="46"/>
      <c r="G990" s="8">
        <v>73668</v>
      </c>
      <c r="H990" s="7">
        <v>19.819823852062701</v>
      </c>
    </row>
    <row r="991" spans="1:8">
      <c r="A991" s="8">
        <v>37509</v>
      </c>
      <c r="B991" s="7">
        <v>4.6873753077839799</v>
      </c>
      <c r="D991" s="45"/>
      <c r="E991" s="46"/>
      <c r="G991" s="8">
        <v>73669</v>
      </c>
      <c r="H991" s="7">
        <v>20.879975618090199</v>
      </c>
    </row>
    <row r="992" spans="1:8">
      <c r="A992" s="8">
        <v>37510</v>
      </c>
      <c r="B992" s="7">
        <v>4.2600867264152598</v>
      </c>
      <c r="D992" s="45"/>
      <c r="E992" s="46"/>
      <c r="G992" s="8">
        <v>73670</v>
      </c>
      <c r="H992" s="7">
        <v>20.4152161064521</v>
      </c>
    </row>
    <row r="993" spans="1:8">
      <c r="A993" s="8">
        <v>37511</v>
      </c>
      <c r="B993" s="7">
        <v>4.4357690470192797</v>
      </c>
      <c r="D993" s="45"/>
      <c r="E993" s="46"/>
      <c r="G993" s="8">
        <v>73671</v>
      </c>
      <c r="H993" s="7">
        <v>20.006675626820201</v>
      </c>
    </row>
    <row r="994" spans="1:8">
      <c r="A994" s="8">
        <v>37512</v>
      </c>
      <c r="B994" s="7">
        <v>4.2674055226517202</v>
      </c>
      <c r="D994" s="45"/>
      <c r="E994" s="46"/>
      <c r="G994" s="8">
        <v>73672</v>
      </c>
      <c r="H994" s="7">
        <v>18.645576497167902</v>
      </c>
    </row>
    <row r="995" spans="1:8">
      <c r="A995" s="8">
        <v>37513</v>
      </c>
      <c r="B995" s="7">
        <v>3.4332540446627098</v>
      </c>
      <c r="D995" s="45"/>
      <c r="E995" s="46"/>
      <c r="G995" s="8">
        <v>73673</v>
      </c>
      <c r="H995" s="7">
        <v>19.851883533804099</v>
      </c>
    </row>
    <row r="996" spans="1:8">
      <c r="A996" s="8">
        <v>37514</v>
      </c>
      <c r="B996" s="7">
        <v>3.4611585378752801</v>
      </c>
      <c r="D996" s="45"/>
      <c r="E996" s="46"/>
      <c r="G996" s="8">
        <v>73674</v>
      </c>
      <c r="H996" s="7">
        <v>18.8365642917325</v>
      </c>
    </row>
    <row r="997" spans="1:8">
      <c r="A997" s="8">
        <v>37515</v>
      </c>
      <c r="B997" s="7">
        <v>3.1082273284414699</v>
      </c>
      <c r="D997" s="45"/>
      <c r="E997" s="46"/>
      <c r="G997" s="8">
        <v>73675</v>
      </c>
      <c r="H997" s="7">
        <v>18.974321991733401</v>
      </c>
    </row>
    <row r="998" spans="1:8">
      <c r="A998" s="8">
        <v>37516</v>
      </c>
      <c r="B998" s="7">
        <v>2.5763027295773702</v>
      </c>
      <c r="D998" s="45"/>
      <c r="E998" s="46"/>
      <c r="G998" s="8">
        <v>73676</v>
      </c>
      <c r="H998" s="7">
        <v>19.227443754740701</v>
      </c>
    </row>
    <row r="999" spans="1:8">
      <c r="A999" s="8">
        <v>37517</v>
      </c>
      <c r="B999" s="7">
        <v>2.7638995929996399</v>
      </c>
      <c r="D999" s="45"/>
      <c r="E999" s="46"/>
      <c r="G999" s="8">
        <v>73677</v>
      </c>
      <c r="H999" s="7">
        <v>17.3848296394873</v>
      </c>
    </row>
    <row r="1000" spans="1:8">
      <c r="A1000" s="8">
        <v>37518</v>
      </c>
      <c r="B1000" s="7">
        <v>2.8450478872474898</v>
      </c>
      <c r="D1000" s="45"/>
      <c r="E1000" s="46"/>
      <c r="G1000" s="8">
        <v>73678</v>
      </c>
      <c r="H1000" s="7">
        <v>18.115256144714699</v>
      </c>
    </row>
    <row r="1001" spans="1:8">
      <c r="A1001" s="8">
        <v>37519</v>
      </c>
      <c r="B1001" s="7">
        <v>1.75896918167937</v>
      </c>
      <c r="D1001" s="45"/>
      <c r="E1001" s="46"/>
      <c r="G1001" s="8">
        <v>73679</v>
      </c>
      <c r="H1001" s="7">
        <v>16.683975535494898</v>
      </c>
    </row>
    <row r="1002" spans="1:8">
      <c r="A1002" s="8">
        <v>37520</v>
      </c>
      <c r="B1002" s="7">
        <v>2.2943162239842101</v>
      </c>
      <c r="D1002" s="45"/>
      <c r="E1002" s="46"/>
      <c r="G1002" s="8">
        <v>73680</v>
      </c>
      <c r="H1002" s="7">
        <v>16.576755592280399</v>
      </c>
    </row>
    <row r="1003" spans="1:8">
      <c r="A1003" s="8">
        <v>37521</v>
      </c>
      <c r="B1003" s="7">
        <v>1.6875107953070301</v>
      </c>
      <c r="D1003" s="45"/>
      <c r="E1003" s="46"/>
      <c r="G1003" s="8">
        <v>73681</v>
      </c>
      <c r="H1003" s="7">
        <v>17.948389109352298</v>
      </c>
    </row>
    <row r="1004" spans="1:8">
      <c r="A1004" s="8">
        <v>37522</v>
      </c>
      <c r="B1004" s="7">
        <v>1.30677657458742</v>
      </c>
      <c r="D1004" s="45"/>
      <c r="E1004" s="46"/>
      <c r="G1004" s="8">
        <v>73682</v>
      </c>
      <c r="H1004" s="7">
        <v>16.974657844926199</v>
      </c>
    </row>
    <row r="1005" spans="1:8">
      <c r="A1005" s="8">
        <v>37523</v>
      </c>
      <c r="B1005" s="7">
        <v>0.77391421068674704</v>
      </c>
      <c r="D1005" s="45"/>
      <c r="E1005" s="46"/>
      <c r="G1005" s="8">
        <v>73683</v>
      </c>
      <c r="H1005" s="7">
        <v>16.909946003046699</v>
      </c>
    </row>
    <row r="1006" spans="1:8">
      <c r="A1006" s="8">
        <v>37524</v>
      </c>
      <c r="B1006" s="7">
        <v>0.61100870164089305</v>
      </c>
      <c r="D1006" s="45"/>
      <c r="E1006" s="46"/>
      <c r="G1006" s="8">
        <v>73684</v>
      </c>
      <c r="H1006" s="7">
        <v>15.835216500427601</v>
      </c>
    </row>
    <row r="1007" spans="1:8">
      <c r="A1007" s="8">
        <v>37525</v>
      </c>
      <c r="B1007" s="7">
        <v>0.55265310979217397</v>
      </c>
      <c r="D1007" s="45"/>
      <c r="E1007" s="46"/>
      <c r="G1007" s="8">
        <v>73685</v>
      </c>
      <c r="H1007" s="7">
        <v>16.346431587761401</v>
      </c>
    </row>
    <row r="1008" spans="1:8">
      <c r="A1008" s="8">
        <v>37526</v>
      </c>
      <c r="B1008" s="7">
        <v>0.37985817273193601</v>
      </c>
      <c r="D1008" s="45"/>
      <c r="E1008" s="46"/>
      <c r="G1008" s="8">
        <v>73686</v>
      </c>
      <c r="H1008" s="7">
        <v>15.0050392800752</v>
      </c>
    </row>
    <row r="1009" spans="1:8">
      <c r="A1009" s="8">
        <v>37527</v>
      </c>
      <c r="B1009" s="7">
        <v>-5.64383966640064E-2</v>
      </c>
      <c r="D1009" s="45"/>
      <c r="E1009" s="46"/>
      <c r="G1009" s="8">
        <v>73687</v>
      </c>
      <c r="H1009" s="7">
        <v>15.880412670100201</v>
      </c>
    </row>
    <row r="1010" spans="1:8">
      <c r="A1010" s="8">
        <v>37528</v>
      </c>
      <c r="B1010" s="7">
        <v>0.103982830012722</v>
      </c>
      <c r="D1010" s="45"/>
      <c r="E1010" s="46"/>
      <c r="G1010" s="8">
        <v>73688</v>
      </c>
      <c r="H1010" s="7">
        <v>14.683467629310099</v>
      </c>
    </row>
    <row r="1011" spans="1:8">
      <c r="A1011" s="8">
        <v>37529</v>
      </c>
      <c r="B1011" s="7">
        <v>-4.5295012858932802E-2</v>
      </c>
      <c r="D1011" s="45"/>
      <c r="E1011" s="46"/>
      <c r="G1011" s="8">
        <v>73689</v>
      </c>
      <c r="H1011" s="7">
        <v>15.3108734009373</v>
      </c>
    </row>
    <row r="1012" spans="1:8">
      <c r="A1012" s="8">
        <v>37530</v>
      </c>
      <c r="B1012" s="7">
        <v>-0.45045355184272001</v>
      </c>
      <c r="D1012" s="45"/>
      <c r="E1012" s="46"/>
      <c r="G1012" s="8">
        <v>73690</v>
      </c>
      <c r="H1012" s="7">
        <v>15.756102671404401</v>
      </c>
    </row>
    <row r="1013" spans="1:8">
      <c r="A1013" s="8">
        <v>37531</v>
      </c>
      <c r="B1013" s="7">
        <v>-1.03533192252855</v>
      </c>
      <c r="D1013" s="45"/>
      <c r="E1013" s="46"/>
      <c r="G1013" s="8">
        <v>73691</v>
      </c>
      <c r="H1013" s="7">
        <v>14.896622807449599</v>
      </c>
    </row>
    <row r="1014" spans="1:8">
      <c r="A1014" s="8">
        <v>37532</v>
      </c>
      <c r="B1014" s="7">
        <v>-1.0943766410295599</v>
      </c>
      <c r="D1014" s="45"/>
      <c r="E1014" s="46"/>
      <c r="G1014" s="8">
        <v>73692</v>
      </c>
      <c r="H1014" s="7">
        <v>13.9650672670798</v>
      </c>
    </row>
    <row r="1015" spans="1:8">
      <c r="A1015" s="8">
        <v>37533</v>
      </c>
      <c r="B1015" s="7">
        <v>-1.3137382740952399</v>
      </c>
      <c r="D1015" s="45"/>
      <c r="E1015" s="46"/>
      <c r="G1015" s="8">
        <v>73693</v>
      </c>
      <c r="H1015" s="7">
        <v>13.9609307059449</v>
      </c>
    </row>
    <row r="1016" spans="1:8">
      <c r="A1016" s="8">
        <v>37534</v>
      </c>
      <c r="B1016" s="7">
        <v>-2.0830851665972401</v>
      </c>
      <c r="D1016" s="45"/>
      <c r="E1016" s="46"/>
      <c r="G1016" s="8">
        <v>73694</v>
      </c>
      <c r="H1016" s="7">
        <v>12.839346689351499</v>
      </c>
    </row>
    <row r="1017" spans="1:8">
      <c r="A1017" s="8">
        <v>37535</v>
      </c>
      <c r="B1017" s="7">
        <v>-1.9694136482584099</v>
      </c>
      <c r="D1017" s="45"/>
      <c r="E1017" s="46"/>
      <c r="G1017" s="8">
        <v>73695</v>
      </c>
      <c r="H1017" s="7">
        <v>13.5806036285266</v>
      </c>
    </row>
    <row r="1018" spans="1:8">
      <c r="A1018" s="8">
        <v>37536</v>
      </c>
      <c r="B1018" s="7">
        <v>-2.4094593201238399</v>
      </c>
      <c r="D1018" s="45"/>
      <c r="E1018" s="46"/>
      <c r="G1018" s="8">
        <v>73696</v>
      </c>
      <c r="H1018" s="7">
        <v>14.2584552415801</v>
      </c>
    </row>
    <row r="1019" spans="1:8">
      <c r="A1019" s="8">
        <v>37537</v>
      </c>
      <c r="B1019" s="7">
        <v>-2.3948712686051201</v>
      </c>
      <c r="D1019" s="45"/>
      <c r="E1019" s="46"/>
      <c r="G1019" s="8">
        <v>73697</v>
      </c>
      <c r="H1019" s="7">
        <v>13.473281661321</v>
      </c>
    </row>
    <row r="1020" spans="1:8">
      <c r="A1020" s="8">
        <v>37538</v>
      </c>
      <c r="B1020" s="7">
        <v>-2.2824727561677598</v>
      </c>
      <c r="D1020" s="45"/>
      <c r="E1020" s="46"/>
      <c r="G1020" s="8">
        <v>73698</v>
      </c>
      <c r="H1020" s="7">
        <v>12.567807769374999</v>
      </c>
    </row>
    <row r="1021" spans="1:8">
      <c r="A1021" s="8">
        <v>37539</v>
      </c>
      <c r="B1021" s="7">
        <v>-3.0508220870162899</v>
      </c>
      <c r="D1021" s="45"/>
      <c r="E1021" s="46"/>
      <c r="G1021" s="8">
        <v>73699</v>
      </c>
      <c r="H1021" s="7">
        <v>12.703697935453301</v>
      </c>
    </row>
    <row r="1022" spans="1:8">
      <c r="A1022" s="8">
        <v>37540</v>
      </c>
      <c r="B1022" s="7">
        <v>-3.6952827223621698</v>
      </c>
      <c r="D1022" s="45"/>
      <c r="E1022" s="46"/>
      <c r="G1022" s="8">
        <v>73700</v>
      </c>
      <c r="H1022" s="7">
        <v>12.4179486194889</v>
      </c>
    </row>
    <row r="1023" spans="1:8">
      <c r="A1023" s="8">
        <v>37541</v>
      </c>
      <c r="B1023" s="7">
        <v>-3.0485219432920299</v>
      </c>
      <c r="D1023" s="45"/>
      <c r="E1023" s="46"/>
      <c r="G1023" s="8">
        <v>73701</v>
      </c>
      <c r="H1023" s="7">
        <v>12.0373927612857</v>
      </c>
    </row>
    <row r="1024" spans="1:8">
      <c r="A1024" s="8">
        <v>37542</v>
      </c>
      <c r="B1024" s="7">
        <v>-3.3013394751298302</v>
      </c>
      <c r="D1024" s="45"/>
      <c r="E1024" s="46"/>
      <c r="G1024" s="8">
        <v>73702</v>
      </c>
      <c r="H1024" s="7">
        <v>11.0647710447873</v>
      </c>
    </row>
    <row r="1025" spans="1:8">
      <c r="A1025" s="8">
        <v>37543</v>
      </c>
      <c r="B1025" s="7">
        <v>-4.1151283609537304</v>
      </c>
      <c r="D1025" s="45"/>
      <c r="E1025" s="46"/>
      <c r="G1025" s="8">
        <v>73703</v>
      </c>
      <c r="H1025" s="7">
        <v>11.108462181036</v>
      </c>
    </row>
    <row r="1026" spans="1:8">
      <c r="A1026" s="8">
        <v>37544</v>
      </c>
      <c r="B1026" s="7">
        <v>-4.4592341428126101</v>
      </c>
      <c r="D1026" s="45"/>
      <c r="E1026" s="46"/>
      <c r="G1026" s="8">
        <v>73704</v>
      </c>
      <c r="H1026" s="7">
        <v>11.283064884106199</v>
      </c>
    </row>
    <row r="1027" spans="1:8">
      <c r="A1027" s="8">
        <v>37545</v>
      </c>
      <c r="B1027" s="7">
        <v>-4.1767531844581196</v>
      </c>
      <c r="D1027" s="45"/>
      <c r="E1027" s="46"/>
      <c r="G1027" s="8">
        <v>73705</v>
      </c>
      <c r="H1027" s="7">
        <v>10.320126871605099</v>
      </c>
    </row>
    <row r="1028" spans="1:8">
      <c r="A1028" s="8">
        <v>37546</v>
      </c>
      <c r="B1028" s="7">
        <v>-4.6949493320024303</v>
      </c>
      <c r="D1028" s="45"/>
      <c r="E1028" s="46"/>
      <c r="G1028" s="8">
        <v>73706</v>
      </c>
      <c r="H1028" s="7">
        <v>10.6062352275249</v>
      </c>
    </row>
    <row r="1029" spans="1:8">
      <c r="A1029" s="8">
        <v>37547</v>
      </c>
      <c r="B1029" s="7">
        <v>-4.8853803596420198</v>
      </c>
      <c r="D1029" s="45"/>
      <c r="E1029" s="46"/>
      <c r="G1029" s="8">
        <v>73707</v>
      </c>
      <c r="H1029" s="7">
        <v>10.7382988568786</v>
      </c>
    </row>
    <row r="1030" spans="1:8">
      <c r="A1030" s="8">
        <v>37548</v>
      </c>
      <c r="B1030" s="7">
        <v>-5.0028753539663704</v>
      </c>
      <c r="D1030" s="45"/>
      <c r="E1030" s="46"/>
      <c r="G1030" s="8">
        <v>73708</v>
      </c>
      <c r="H1030" s="7">
        <v>10.931090771465101</v>
      </c>
    </row>
    <row r="1031" spans="1:8">
      <c r="A1031" s="8">
        <v>37549</v>
      </c>
      <c r="B1031" s="7">
        <v>-5.8333487487301303</v>
      </c>
      <c r="D1031" s="45"/>
      <c r="E1031" s="46"/>
      <c r="G1031" s="8">
        <v>73709</v>
      </c>
      <c r="H1031" s="7">
        <v>10.0154525753762</v>
      </c>
    </row>
    <row r="1032" spans="1:8">
      <c r="A1032" s="8">
        <v>37550</v>
      </c>
      <c r="B1032" s="7">
        <v>-5.2894866767731896</v>
      </c>
      <c r="D1032" s="45"/>
      <c r="E1032" s="46"/>
      <c r="G1032" s="8">
        <v>73710</v>
      </c>
      <c r="H1032" s="7">
        <v>10.186177714205501</v>
      </c>
    </row>
    <row r="1033" spans="1:8">
      <c r="A1033" s="8">
        <v>37551</v>
      </c>
      <c r="B1033" s="7">
        <v>-5.4536221102888103</v>
      </c>
      <c r="D1033" s="45"/>
      <c r="E1033" s="46"/>
      <c r="G1033" s="8">
        <v>73711</v>
      </c>
      <c r="H1033" s="7">
        <v>10.1177991242503</v>
      </c>
    </row>
    <row r="1034" spans="1:8">
      <c r="A1034" s="8">
        <v>37552</v>
      </c>
      <c r="B1034" s="7">
        <v>-6.53256466182824</v>
      </c>
      <c r="D1034" s="45"/>
      <c r="E1034" s="46"/>
      <c r="G1034" s="8">
        <v>73712</v>
      </c>
      <c r="H1034" s="7">
        <v>8.7350406827342404</v>
      </c>
    </row>
    <row r="1035" spans="1:8">
      <c r="A1035" s="8">
        <v>37553</v>
      </c>
      <c r="B1035" s="7">
        <v>-6.0139109382801701</v>
      </c>
      <c r="D1035" s="45"/>
      <c r="E1035" s="46"/>
      <c r="G1035" s="8">
        <v>73713</v>
      </c>
      <c r="H1035" s="7">
        <v>9.3794849103477098</v>
      </c>
    </row>
    <row r="1036" spans="1:8">
      <c r="A1036" s="8">
        <v>37554</v>
      </c>
      <c r="B1036" s="7">
        <v>-6.1789996688728603</v>
      </c>
      <c r="D1036" s="45"/>
      <c r="E1036" s="46"/>
      <c r="G1036" s="8">
        <v>73714</v>
      </c>
      <c r="H1036" s="7">
        <v>9.4514588727265991</v>
      </c>
    </row>
    <row r="1037" spans="1:8">
      <c r="A1037" s="8">
        <v>37555</v>
      </c>
      <c r="B1037" s="7">
        <v>-7.30355553889411</v>
      </c>
      <c r="D1037" s="45"/>
      <c r="E1037" s="46"/>
      <c r="G1037" s="8">
        <v>73715</v>
      </c>
      <c r="H1037" s="7">
        <v>8.5272758464348701</v>
      </c>
    </row>
    <row r="1038" spans="1:8">
      <c r="A1038" s="8">
        <v>37556</v>
      </c>
      <c r="B1038" s="7">
        <v>-7.0155478096785204</v>
      </c>
      <c r="D1038" s="45"/>
      <c r="E1038" s="46"/>
      <c r="G1038" s="8">
        <v>73716</v>
      </c>
      <c r="H1038" s="7">
        <v>8.3387470173361002</v>
      </c>
    </row>
    <row r="1039" spans="1:8">
      <c r="A1039" s="8">
        <v>37557</v>
      </c>
      <c r="B1039" s="7">
        <v>-7.1109850370240801</v>
      </c>
      <c r="D1039" s="45"/>
      <c r="E1039" s="46"/>
      <c r="G1039" s="8">
        <v>73717</v>
      </c>
      <c r="H1039" s="7">
        <v>8.2162300923830802</v>
      </c>
    </row>
    <row r="1040" spans="1:8">
      <c r="A1040" s="8">
        <v>37558</v>
      </c>
      <c r="B1040" s="7">
        <v>-7.5959849075622303</v>
      </c>
      <c r="D1040" s="45"/>
      <c r="E1040" s="46"/>
      <c r="G1040" s="8">
        <v>73718</v>
      </c>
      <c r="H1040" s="7">
        <v>7.4525356637033804</v>
      </c>
    </row>
    <row r="1041" spans="1:8">
      <c r="A1041" s="8">
        <v>37559</v>
      </c>
      <c r="B1041" s="7">
        <v>-7.5492631752531203</v>
      </c>
      <c r="D1041" s="45"/>
      <c r="E1041" s="46"/>
      <c r="G1041" s="8">
        <v>73719</v>
      </c>
      <c r="H1041" s="7">
        <v>8.46725954350031</v>
      </c>
    </row>
    <row r="1042" spans="1:8">
      <c r="A1042" s="8">
        <v>37560</v>
      </c>
      <c r="B1042" s="7">
        <v>-7.6507172995852599</v>
      </c>
      <c r="D1042" s="45"/>
      <c r="E1042" s="46"/>
      <c r="G1042" s="8">
        <v>73720</v>
      </c>
      <c r="H1042" s="7">
        <v>7.5895169733163401</v>
      </c>
    </row>
    <row r="1043" spans="1:8">
      <c r="A1043" s="8">
        <v>37561</v>
      </c>
      <c r="B1043" s="7">
        <v>-8.0503972299795201</v>
      </c>
      <c r="D1043" s="45"/>
      <c r="E1043" s="46"/>
      <c r="G1043" s="8">
        <v>73721</v>
      </c>
      <c r="H1043" s="7">
        <v>6.5793801411393504</v>
      </c>
    </row>
    <row r="1044" spans="1:8">
      <c r="A1044" s="8">
        <v>37562</v>
      </c>
      <c r="B1044" s="7">
        <v>-8.2041204000539096</v>
      </c>
      <c r="D1044" s="45"/>
      <c r="E1044" s="46"/>
      <c r="G1044" s="8">
        <v>73722</v>
      </c>
      <c r="H1044" s="7">
        <v>6.8926802713248199</v>
      </c>
    </row>
    <row r="1045" spans="1:8">
      <c r="A1045" s="8">
        <v>37563</v>
      </c>
      <c r="B1045" s="7">
        <v>-8.7651735730671891</v>
      </c>
      <c r="D1045" s="45"/>
      <c r="E1045" s="46"/>
      <c r="G1045" s="8">
        <v>73723</v>
      </c>
      <c r="H1045" s="7">
        <v>7.5982264716527297</v>
      </c>
    </row>
    <row r="1046" spans="1:8">
      <c r="A1046" s="8">
        <v>37564</v>
      </c>
      <c r="B1046" s="7">
        <v>-8.4081994343941506</v>
      </c>
      <c r="D1046" s="45"/>
      <c r="E1046" s="46"/>
      <c r="G1046" s="8">
        <v>73724</v>
      </c>
      <c r="H1046" s="7">
        <v>5.99765119339507</v>
      </c>
    </row>
    <row r="1047" spans="1:8">
      <c r="A1047" s="8">
        <v>37565</v>
      </c>
      <c r="B1047" s="7">
        <v>-9.0231187885814492</v>
      </c>
      <c r="D1047" s="45"/>
      <c r="E1047" s="46"/>
      <c r="G1047" s="8">
        <v>73725</v>
      </c>
      <c r="H1047" s="7">
        <v>6.8487637482374799</v>
      </c>
    </row>
    <row r="1048" spans="1:8">
      <c r="A1048" s="8">
        <v>37566</v>
      </c>
      <c r="B1048" s="7">
        <v>-9.0174490288558005</v>
      </c>
      <c r="D1048" s="45"/>
      <c r="E1048" s="46"/>
      <c r="G1048" s="8">
        <v>73726</v>
      </c>
      <c r="H1048" s="7">
        <v>6.8241780228705098</v>
      </c>
    </row>
    <row r="1049" spans="1:8">
      <c r="A1049" s="8">
        <v>37567</v>
      </c>
      <c r="B1049" s="7">
        <v>-9.0118628599676605</v>
      </c>
      <c r="D1049" s="45"/>
      <c r="E1049" s="46"/>
      <c r="G1049" s="8">
        <v>73727</v>
      </c>
      <c r="H1049" s="7">
        <v>6.5760000386458701</v>
      </c>
    </row>
    <row r="1050" spans="1:8">
      <c r="A1050" s="8">
        <v>37568</v>
      </c>
      <c r="B1050" s="7">
        <v>-9.7684854284454996</v>
      </c>
      <c r="D1050" s="45"/>
      <c r="E1050" s="46"/>
      <c r="G1050" s="8">
        <v>73728</v>
      </c>
      <c r="H1050" s="7">
        <v>5.1719989773031596</v>
      </c>
    </row>
    <row r="1051" spans="1:8">
      <c r="A1051" s="8">
        <v>37569</v>
      </c>
      <c r="B1051" s="7">
        <v>-9.8282365316215206</v>
      </c>
      <c r="D1051" s="45"/>
      <c r="E1051" s="46"/>
      <c r="G1051" s="8">
        <v>73729</v>
      </c>
      <c r="H1051" s="7">
        <v>6.6881716677765803</v>
      </c>
    </row>
    <row r="1052" spans="1:8">
      <c r="A1052" s="8">
        <v>37570</v>
      </c>
      <c r="B1052" s="7">
        <v>-9.8621179666107395</v>
      </c>
      <c r="D1052" s="45"/>
      <c r="E1052" s="46"/>
      <c r="G1052" s="8">
        <v>73730</v>
      </c>
      <c r="H1052" s="7">
        <v>5.4310132011460999</v>
      </c>
    </row>
    <row r="1053" spans="1:8">
      <c r="A1053" s="8">
        <v>37571</v>
      </c>
      <c r="B1053" s="7">
        <v>-10.156755897429701</v>
      </c>
      <c r="D1053" s="45"/>
      <c r="E1053" s="46"/>
      <c r="G1053" s="8">
        <v>73731</v>
      </c>
      <c r="H1053" s="7">
        <v>5.5196056337436996</v>
      </c>
    </row>
    <row r="1054" spans="1:8">
      <c r="A1054" s="8">
        <v>37572</v>
      </c>
      <c r="B1054" s="7">
        <v>-10.6913446346135</v>
      </c>
      <c r="D1054" s="45"/>
      <c r="E1054" s="46"/>
      <c r="G1054" s="8">
        <v>73732</v>
      </c>
      <c r="H1054" s="7">
        <v>4.4158367855799003</v>
      </c>
    </row>
    <row r="1055" spans="1:8">
      <c r="A1055" s="8">
        <v>37573</v>
      </c>
      <c r="B1055" s="7">
        <v>-10.215260090115899</v>
      </c>
      <c r="D1055" s="45"/>
      <c r="E1055" s="46"/>
      <c r="G1055" s="8">
        <v>73733</v>
      </c>
      <c r="H1055" s="7">
        <v>5.00659391633413</v>
      </c>
    </row>
    <row r="1056" spans="1:8">
      <c r="A1056" s="8">
        <v>37574</v>
      </c>
      <c r="B1056" s="7">
        <v>-11.1016910159852</v>
      </c>
      <c r="D1056" s="45"/>
      <c r="E1056" s="46"/>
      <c r="G1056" s="8">
        <v>73734</v>
      </c>
      <c r="H1056" s="7">
        <v>4.1729430617997103</v>
      </c>
    </row>
    <row r="1057" spans="1:8">
      <c r="A1057" s="8">
        <v>37575</v>
      </c>
      <c r="B1057" s="7">
        <v>-10.8759296517369</v>
      </c>
      <c r="D1057" s="45"/>
      <c r="E1057" s="46"/>
      <c r="G1057" s="8">
        <v>73735</v>
      </c>
      <c r="H1057" s="7">
        <v>4.3112674713586498</v>
      </c>
    </row>
    <row r="1058" spans="1:8">
      <c r="A1058" s="8">
        <v>37576</v>
      </c>
      <c r="B1058" s="7">
        <v>-11.436425530909601</v>
      </c>
      <c r="D1058" s="45"/>
      <c r="E1058" s="46"/>
      <c r="G1058" s="8">
        <v>73736</v>
      </c>
      <c r="H1058" s="7">
        <v>3.7881449222466701</v>
      </c>
    </row>
    <row r="1059" spans="1:8">
      <c r="A1059" s="8">
        <v>37577</v>
      </c>
      <c r="B1059" s="7">
        <v>-10.6625057712406</v>
      </c>
      <c r="D1059" s="45"/>
      <c r="E1059" s="46"/>
      <c r="G1059" s="8">
        <v>73737</v>
      </c>
      <c r="H1059" s="7">
        <v>4.0487336775817697</v>
      </c>
    </row>
    <row r="1060" spans="1:8">
      <c r="A1060" s="8">
        <v>37578</v>
      </c>
      <c r="B1060" s="7">
        <v>-11.2771306496475</v>
      </c>
      <c r="D1060" s="45"/>
      <c r="E1060" s="46"/>
      <c r="G1060" s="8">
        <v>73738</v>
      </c>
      <c r="H1060" s="7">
        <v>4.5266501947208901</v>
      </c>
    </row>
    <row r="1061" spans="1:8">
      <c r="A1061" s="8">
        <v>37579</v>
      </c>
      <c r="B1061" s="7">
        <v>-11.047511174666701</v>
      </c>
      <c r="D1061" s="45"/>
      <c r="E1061" s="46"/>
      <c r="G1061" s="8">
        <v>73739</v>
      </c>
      <c r="H1061" s="7">
        <v>4.0752641735311501</v>
      </c>
    </row>
    <row r="1062" spans="1:8">
      <c r="A1062" s="8">
        <v>37580</v>
      </c>
      <c r="B1062" s="7">
        <v>-11.7280206685486</v>
      </c>
      <c r="D1062" s="45"/>
      <c r="E1062" s="46"/>
      <c r="G1062" s="8">
        <v>73740</v>
      </c>
      <c r="H1062" s="7">
        <v>4.4820651839592101</v>
      </c>
    </row>
    <row r="1063" spans="1:8">
      <c r="A1063" s="8">
        <v>37581</v>
      </c>
      <c r="B1063" s="7">
        <v>-11.3773549593423</v>
      </c>
      <c r="D1063" s="45"/>
      <c r="E1063" s="46"/>
      <c r="G1063" s="8">
        <v>73741</v>
      </c>
      <c r="H1063" s="7">
        <v>3.8913839393034899</v>
      </c>
    </row>
    <row r="1064" spans="1:8">
      <c r="A1064" s="8">
        <v>37582</v>
      </c>
      <c r="B1064" s="7">
        <v>-12.153694755170401</v>
      </c>
      <c r="D1064" s="45"/>
      <c r="E1064" s="46"/>
      <c r="G1064" s="8">
        <v>73742</v>
      </c>
      <c r="H1064" s="7">
        <v>2.7250355555814001</v>
      </c>
    </row>
    <row r="1065" spans="1:8">
      <c r="A1065" s="8">
        <v>37583</v>
      </c>
      <c r="B1065" s="7">
        <v>-11.642890721538</v>
      </c>
      <c r="D1065" s="45"/>
      <c r="E1065" s="46"/>
      <c r="G1065" s="8">
        <v>73743</v>
      </c>
      <c r="H1065" s="7">
        <v>2.9450242814361398</v>
      </c>
    </row>
    <row r="1066" spans="1:8">
      <c r="A1066" s="8">
        <v>37584</v>
      </c>
      <c r="B1066" s="7">
        <v>-11.796888906826499</v>
      </c>
      <c r="D1066" s="45"/>
      <c r="E1066" s="46"/>
      <c r="G1066" s="8">
        <v>73744</v>
      </c>
      <c r="H1066" s="7">
        <v>4.12590952073624</v>
      </c>
    </row>
    <row r="1067" spans="1:8">
      <c r="A1067" s="8">
        <v>37585</v>
      </c>
      <c r="B1067" s="7">
        <v>-12.4286802283374</v>
      </c>
      <c r="D1067" s="45"/>
      <c r="E1067" s="46"/>
      <c r="G1067" s="8">
        <v>73745</v>
      </c>
      <c r="H1067" s="7">
        <v>3.95181955822579</v>
      </c>
    </row>
    <row r="1068" spans="1:8">
      <c r="A1068" s="8">
        <v>37586</v>
      </c>
      <c r="B1068" s="7">
        <v>-12.334124449822299</v>
      </c>
      <c r="D1068" s="45"/>
      <c r="E1068" s="46"/>
      <c r="G1068" s="8">
        <v>73746</v>
      </c>
      <c r="H1068" s="7">
        <v>4.0204678652456503</v>
      </c>
    </row>
    <row r="1069" spans="1:8">
      <c r="A1069" s="8">
        <v>37587</v>
      </c>
      <c r="B1069" s="7">
        <v>-12.519654153620399</v>
      </c>
      <c r="D1069" s="45"/>
      <c r="E1069" s="46"/>
      <c r="G1069" s="8">
        <v>73747</v>
      </c>
      <c r="H1069" s="7">
        <v>2.5600594694896199</v>
      </c>
    </row>
    <row r="1070" spans="1:8">
      <c r="A1070" s="8">
        <v>37588</v>
      </c>
      <c r="B1070" s="7">
        <v>-12.316968507461601</v>
      </c>
      <c r="D1070" s="45"/>
      <c r="E1070" s="46"/>
      <c r="G1070" s="8">
        <v>73748</v>
      </c>
      <c r="H1070" s="7">
        <v>3.7633605372606902</v>
      </c>
    </row>
    <row r="1071" spans="1:8">
      <c r="A1071" s="8">
        <v>37589</v>
      </c>
      <c r="B1071" s="7">
        <v>-13.117628695371501</v>
      </c>
      <c r="D1071" s="45"/>
      <c r="E1071" s="46"/>
      <c r="G1071" s="8">
        <v>73749</v>
      </c>
      <c r="H1071" s="7">
        <v>2.89593503134537</v>
      </c>
    </row>
    <row r="1072" spans="1:8">
      <c r="A1072" s="8">
        <v>37590</v>
      </c>
      <c r="B1072" s="7">
        <v>-13.4442989482776</v>
      </c>
      <c r="D1072" s="45"/>
      <c r="E1072" s="46"/>
      <c r="G1072" s="8">
        <v>73750</v>
      </c>
      <c r="H1072" s="7">
        <v>2.85600494429239</v>
      </c>
    </row>
    <row r="1073" spans="1:8">
      <c r="A1073" s="8">
        <v>37591</v>
      </c>
      <c r="B1073" s="7">
        <v>-12.6799552745235</v>
      </c>
      <c r="D1073" s="45"/>
      <c r="E1073" s="46"/>
      <c r="G1073" s="8">
        <v>73751</v>
      </c>
      <c r="H1073" s="7">
        <v>2.6421554529544502</v>
      </c>
    </row>
    <row r="1074" spans="1:8">
      <c r="A1074" s="8">
        <v>37592</v>
      </c>
      <c r="B1074" s="7">
        <v>-13.4337754492363</v>
      </c>
      <c r="D1074" s="45"/>
      <c r="E1074" s="46"/>
      <c r="G1074" s="8">
        <v>73752</v>
      </c>
      <c r="H1074" s="7">
        <v>2.92669157130265</v>
      </c>
    </row>
    <row r="1075" spans="1:8">
      <c r="A1075" s="8">
        <v>37593</v>
      </c>
      <c r="B1075" s="7">
        <v>-13.528342421446601</v>
      </c>
      <c r="D1075" s="45"/>
      <c r="E1075" s="46"/>
      <c r="G1075" s="8">
        <v>73753</v>
      </c>
      <c r="H1075" s="7">
        <v>2.4476860890859999</v>
      </c>
    </row>
    <row r="1076" spans="1:8">
      <c r="A1076" s="8">
        <v>37594</v>
      </c>
      <c r="B1076" s="7">
        <v>-13.232518669673301</v>
      </c>
      <c r="D1076" s="45"/>
      <c r="E1076" s="46"/>
      <c r="G1076" s="8">
        <v>73754</v>
      </c>
      <c r="H1076" s="7">
        <v>1.8810416566046499</v>
      </c>
    </row>
    <row r="1077" spans="1:8">
      <c r="A1077" s="8">
        <v>37595</v>
      </c>
      <c r="B1077" s="7">
        <v>-13.665028886211401</v>
      </c>
      <c r="D1077" s="45"/>
      <c r="E1077" s="46"/>
      <c r="G1077" s="8">
        <v>73755</v>
      </c>
      <c r="H1077" s="7">
        <v>1.37973984956101</v>
      </c>
    </row>
    <row r="1078" spans="1:8">
      <c r="A1078" s="8">
        <v>37596</v>
      </c>
      <c r="B1078" s="7">
        <v>-13.2359107379876</v>
      </c>
      <c r="D1078" s="45"/>
      <c r="E1078" s="46"/>
      <c r="G1078" s="8">
        <v>73756</v>
      </c>
      <c r="H1078" s="7">
        <v>1.05829685943887</v>
      </c>
    </row>
    <row r="1079" spans="1:8">
      <c r="A1079" s="8">
        <v>37597</v>
      </c>
      <c r="B1079" s="7">
        <v>-13.2656542861146</v>
      </c>
      <c r="D1079" s="45"/>
      <c r="E1079" s="46"/>
      <c r="G1079" s="8">
        <v>73757</v>
      </c>
      <c r="H1079" s="7">
        <v>1.1553622922995801</v>
      </c>
    </row>
    <row r="1080" spans="1:8">
      <c r="A1080" s="8">
        <v>37598</v>
      </c>
      <c r="B1080" s="7">
        <v>-13.287588730564099</v>
      </c>
      <c r="D1080" s="45"/>
      <c r="E1080" s="46"/>
      <c r="G1080" s="8">
        <v>73758</v>
      </c>
      <c r="H1080" s="7">
        <v>1.5338754875081</v>
      </c>
    </row>
    <row r="1081" spans="1:8">
      <c r="A1081" s="8">
        <v>37599</v>
      </c>
      <c r="B1081" s="7">
        <v>-13.921567507911799</v>
      </c>
      <c r="D1081" s="45"/>
      <c r="E1081" s="46"/>
      <c r="G1081" s="8">
        <v>73759</v>
      </c>
      <c r="H1081" s="7">
        <v>0.71380488771227901</v>
      </c>
    </row>
    <row r="1082" spans="1:8">
      <c r="A1082" s="8">
        <v>37600</v>
      </c>
      <c r="B1082" s="7">
        <v>-13.586202877374101</v>
      </c>
      <c r="D1082" s="45"/>
      <c r="E1082" s="46"/>
      <c r="G1082" s="8">
        <v>73760</v>
      </c>
      <c r="H1082" s="7">
        <v>2.54322412007151</v>
      </c>
    </row>
    <row r="1083" spans="1:8">
      <c r="A1083" s="8">
        <v>37601</v>
      </c>
      <c r="B1083" s="7">
        <v>-14.3013064163218</v>
      </c>
      <c r="D1083" s="45"/>
      <c r="E1083" s="46"/>
      <c r="G1083" s="8">
        <v>73761</v>
      </c>
      <c r="H1083" s="7">
        <v>1.1779540647300899</v>
      </c>
    </row>
    <row r="1084" spans="1:8">
      <c r="A1084" s="8">
        <v>37602</v>
      </c>
      <c r="B1084" s="7">
        <v>-13.8998667279362</v>
      </c>
      <c r="D1084" s="45"/>
      <c r="E1084" s="46"/>
      <c r="G1084" s="8">
        <v>73762</v>
      </c>
      <c r="H1084" s="7">
        <v>2.38617518215213</v>
      </c>
    </row>
    <row r="1085" spans="1:8">
      <c r="A1085" s="8">
        <v>37603</v>
      </c>
      <c r="B1085" s="7">
        <v>-13.8883551118788</v>
      </c>
      <c r="D1085" s="45"/>
      <c r="E1085" s="46"/>
      <c r="G1085" s="8">
        <v>73763</v>
      </c>
      <c r="H1085" s="7">
        <v>0.47057897094289203</v>
      </c>
    </row>
    <row r="1086" spans="1:8">
      <c r="A1086" s="8">
        <v>37604</v>
      </c>
      <c r="B1086" s="7">
        <v>-14.559457327640301</v>
      </c>
      <c r="D1086" s="45"/>
      <c r="E1086" s="46"/>
      <c r="G1086" s="8">
        <v>73764</v>
      </c>
      <c r="H1086" s="7">
        <v>1.14903135270558</v>
      </c>
    </row>
    <row r="1087" spans="1:8">
      <c r="A1087" s="8">
        <v>37605</v>
      </c>
      <c r="B1087" s="7">
        <v>-14.1677927578513</v>
      </c>
      <c r="D1087" s="45"/>
      <c r="E1087" s="46"/>
      <c r="G1087" s="8">
        <v>73765</v>
      </c>
      <c r="H1087" s="7">
        <v>0.85664770301786997</v>
      </c>
    </row>
    <row r="1088" spans="1:8">
      <c r="A1088" s="8">
        <v>37606</v>
      </c>
      <c r="B1088" s="7">
        <v>-13.859696255647</v>
      </c>
      <c r="D1088" s="45"/>
      <c r="E1088" s="46"/>
      <c r="G1088" s="8">
        <v>73766</v>
      </c>
      <c r="H1088" s="7">
        <v>0.97544341697118697</v>
      </c>
    </row>
    <row r="1089" spans="1:8">
      <c r="A1089" s="8">
        <v>37607</v>
      </c>
      <c r="B1089" s="7">
        <v>-14.529516988190901</v>
      </c>
      <c r="D1089" s="45"/>
      <c r="E1089" s="46"/>
      <c r="G1089" s="8">
        <v>73767</v>
      </c>
      <c r="H1089" s="7">
        <v>1.76772361404735</v>
      </c>
    </row>
    <row r="1090" spans="1:8">
      <c r="A1090" s="8">
        <v>37608</v>
      </c>
      <c r="B1090" s="7">
        <v>-14.598934150284499</v>
      </c>
      <c r="D1090" s="45"/>
      <c r="E1090" s="46"/>
      <c r="G1090" s="8">
        <v>73768</v>
      </c>
      <c r="H1090" s="7">
        <v>1.0576083577103601</v>
      </c>
    </row>
    <row r="1091" spans="1:8">
      <c r="A1091" s="8">
        <v>37609</v>
      </c>
      <c r="B1091" s="7">
        <v>-14.030203575794999</v>
      </c>
      <c r="D1091" s="45"/>
      <c r="E1091" s="46"/>
      <c r="G1091" s="8">
        <v>73769</v>
      </c>
      <c r="H1091" s="7">
        <v>0.24476371261405</v>
      </c>
    </row>
    <row r="1092" spans="1:8">
      <c r="A1092" s="8">
        <v>37610</v>
      </c>
      <c r="B1092" s="7">
        <v>-14.406055641049701</v>
      </c>
      <c r="D1092" s="45"/>
      <c r="E1092" s="46"/>
      <c r="G1092" s="8">
        <v>73770</v>
      </c>
      <c r="H1092" s="7">
        <v>0.19439300985205901</v>
      </c>
    </row>
    <row r="1093" spans="1:8">
      <c r="A1093" s="8">
        <v>37611</v>
      </c>
      <c r="B1093" s="7">
        <v>-14.7765485072192</v>
      </c>
      <c r="D1093" s="45"/>
      <c r="E1093" s="46"/>
      <c r="G1093" s="8">
        <v>73771</v>
      </c>
      <c r="H1093" s="7">
        <v>1.13271487754413</v>
      </c>
    </row>
    <row r="1094" spans="1:8">
      <c r="A1094" s="8">
        <v>37612</v>
      </c>
      <c r="B1094" s="7">
        <v>-14.7210421610097</v>
      </c>
      <c r="D1094" s="45"/>
      <c r="E1094" s="46"/>
      <c r="G1094" s="8">
        <v>73772</v>
      </c>
      <c r="H1094" s="7">
        <v>1.5817258050221801</v>
      </c>
    </row>
    <row r="1095" spans="1:8">
      <c r="A1095" s="8">
        <v>37613</v>
      </c>
      <c r="B1095" s="7">
        <v>-14.3123212588381</v>
      </c>
      <c r="D1095" s="45"/>
      <c r="E1095" s="46"/>
      <c r="G1095" s="8">
        <v>73773</v>
      </c>
      <c r="H1095" s="7">
        <v>1.2589831727254699</v>
      </c>
    </row>
    <row r="1096" spans="1:8">
      <c r="A1096" s="8">
        <v>37614</v>
      </c>
      <c r="B1096" s="7">
        <v>-14.421355718154899</v>
      </c>
      <c r="D1096" s="45"/>
      <c r="E1096" s="46"/>
      <c r="G1096" s="8">
        <v>73774</v>
      </c>
      <c r="H1096" s="7">
        <v>1.8805616658278601</v>
      </c>
    </row>
    <row r="1097" spans="1:8">
      <c r="A1097" s="8">
        <v>37615</v>
      </c>
      <c r="B1097" s="7">
        <v>-14.7020640725259</v>
      </c>
      <c r="D1097" s="45"/>
      <c r="E1097" s="46"/>
      <c r="G1097" s="8">
        <v>73775</v>
      </c>
      <c r="H1097" s="7">
        <v>1.5692606856486599</v>
      </c>
    </row>
    <row r="1098" spans="1:8">
      <c r="A1098" s="8">
        <v>37616</v>
      </c>
      <c r="B1098" s="7">
        <v>-14.376733522205001</v>
      </c>
      <c r="D1098" s="45"/>
      <c r="E1098" s="46"/>
      <c r="G1098" s="8">
        <v>73776</v>
      </c>
      <c r="H1098" s="7">
        <v>1.5107669748940999</v>
      </c>
    </row>
    <row r="1099" spans="1:8">
      <c r="A1099" s="8">
        <v>37617</v>
      </c>
      <c r="B1099" s="7">
        <v>-14.2838342565578</v>
      </c>
      <c r="D1099" s="45"/>
      <c r="E1099" s="46"/>
      <c r="G1099" s="8">
        <v>73777</v>
      </c>
      <c r="H1099" s="7">
        <v>0.65269464829405199</v>
      </c>
    </row>
    <row r="1100" spans="1:8">
      <c r="A1100" s="8">
        <v>37618</v>
      </c>
      <c r="B1100" s="7">
        <v>-14.7152650421164</v>
      </c>
      <c r="D1100" s="45"/>
      <c r="E1100" s="46"/>
      <c r="G1100" s="8">
        <v>73778</v>
      </c>
      <c r="H1100" s="7">
        <v>1.0479664431916</v>
      </c>
    </row>
    <row r="1101" spans="1:8">
      <c r="A1101" s="8">
        <v>37619</v>
      </c>
      <c r="B1101" s="7">
        <v>-14.5755356917165</v>
      </c>
      <c r="D1101" s="45"/>
      <c r="E1101" s="46"/>
      <c r="G1101" s="8">
        <v>73779</v>
      </c>
      <c r="H1101" s="7">
        <v>1.3033497590665</v>
      </c>
    </row>
    <row r="1102" spans="1:8">
      <c r="A1102" s="8">
        <v>37620</v>
      </c>
      <c r="B1102" s="7">
        <v>-14.6129746996946</v>
      </c>
      <c r="D1102" s="45"/>
      <c r="E1102" s="46"/>
      <c r="G1102" s="8">
        <v>73780</v>
      </c>
      <c r="H1102" s="7">
        <v>1.04729649641386</v>
      </c>
    </row>
    <row r="1103" spans="1:8">
      <c r="A1103" s="8">
        <v>37621</v>
      </c>
      <c r="B1103" s="7">
        <v>-14.1767224848022</v>
      </c>
      <c r="D1103" s="45"/>
      <c r="E1103" s="46"/>
      <c r="G1103" s="45"/>
      <c r="H1103" s="46"/>
    </row>
  </sheetData>
  <mergeCells count="4">
    <mergeCell ref="A6:B6"/>
    <mergeCell ref="D6:E6"/>
    <mergeCell ref="G6:H6"/>
    <mergeCell ref="A1:XF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J1100"/>
  <sheetViews>
    <sheetView workbookViewId="0">
      <pane ySplit="4" topLeftCell="A5" activePane="bottomLeft" state="frozen"/>
      <selection pane="bottomLeft" activeCell="F8" sqref="F8"/>
    </sheetView>
  </sheetViews>
  <sheetFormatPr baseColWidth="10" defaultRowHeight="15" x14ac:dyDescent="0"/>
  <cols>
    <col min="1" max="3" width="15.83203125" customWidth="1"/>
  </cols>
  <sheetData>
    <row r="1" spans="1:10" s="43" customFormat="1" ht="36" customHeight="1" thickBot="1">
      <c r="A1" s="42" t="s">
        <v>6</v>
      </c>
    </row>
    <row r="4" spans="1:10">
      <c r="A4" s="1" t="s">
        <v>4</v>
      </c>
      <c r="B4" s="1" t="s">
        <v>0</v>
      </c>
      <c r="C4" s="1" t="s">
        <v>1</v>
      </c>
      <c r="F4" s="23" t="s">
        <v>17</v>
      </c>
      <c r="G4" s="14"/>
      <c r="H4" s="14"/>
      <c r="I4" s="14"/>
      <c r="J4" s="15"/>
    </row>
    <row r="5" spans="1:10">
      <c r="A5" s="8">
        <v>36526</v>
      </c>
      <c r="B5">
        <f>VLOOKUP(A5,load_time_series!$A$8:$B$1103,2)</f>
        <v>-14.1946188275176</v>
      </c>
      <c r="C5">
        <f>VLOOKUP(A5,load_time_series!$D$8:$E$1103,2,0)</f>
        <v>-9.8226273555027497</v>
      </c>
      <c r="F5" s="25"/>
      <c r="G5" s="12"/>
      <c r="H5" s="12"/>
      <c r="I5" s="12"/>
      <c r="J5" s="17"/>
    </row>
    <row r="6" spans="1:10">
      <c r="A6" s="8">
        <v>36527</v>
      </c>
      <c r="B6">
        <f>VLOOKUP(A6,load_time_series!$A$8:$B$1103,2)</f>
        <v>-14.8877413915702</v>
      </c>
      <c r="C6">
        <f>VLOOKUP(A6,load_time_series!$D$8:$E$1103,2,0)</f>
        <v>-9.0345466738000795</v>
      </c>
      <c r="F6" s="22" t="s">
        <v>68</v>
      </c>
      <c r="G6" s="12"/>
      <c r="H6" s="12"/>
      <c r="I6" s="12"/>
      <c r="J6" s="17"/>
    </row>
    <row r="7" spans="1:10">
      <c r="A7" s="8">
        <v>36528</v>
      </c>
      <c r="B7">
        <f>VLOOKUP(A7,load_time_series!$A$8:$B$1103,2)</f>
        <v>-14.1847641715657</v>
      </c>
      <c r="C7">
        <f>VLOOKUP(A7,load_time_series!$D$8:$E$1103,2,0)</f>
        <v>-9.6210557422814702</v>
      </c>
      <c r="F7" s="22" t="s">
        <v>69</v>
      </c>
      <c r="G7" s="12"/>
      <c r="H7" s="12"/>
      <c r="I7" s="12"/>
      <c r="J7" s="17"/>
    </row>
    <row r="8" spans="1:10">
      <c r="A8" s="8">
        <v>36529</v>
      </c>
      <c r="B8">
        <f>VLOOKUP(A8,load_time_series!$A$8:$B$1103,2)</f>
        <v>-14.1790210495836</v>
      </c>
      <c r="C8">
        <f>VLOOKUP(A8,load_time_series!$D$8:$E$1103,2,0)</f>
        <v>-9.3807911820718495</v>
      </c>
      <c r="F8" s="22"/>
      <c r="G8" s="12"/>
      <c r="H8" s="12"/>
      <c r="I8" s="12"/>
      <c r="J8" s="17"/>
    </row>
    <row r="9" spans="1:10">
      <c r="A9" s="8">
        <v>36530</v>
      </c>
      <c r="B9">
        <f>VLOOKUP(A9,load_time_series!$A$8:$B$1103,2)</f>
        <v>-14.386706193806299</v>
      </c>
      <c r="C9">
        <f>VLOOKUP(A9,load_time_series!$D$8:$E$1103,2,0)</f>
        <v>-9.0620066314407399</v>
      </c>
      <c r="F9" s="18"/>
      <c r="G9" s="19"/>
      <c r="H9" s="19"/>
      <c r="I9" s="19"/>
      <c r="J9" s="20"/>
    </row>
    <row r="10" spans="1:10">
      <c r="A10" s="8">
        <v>36531</v>
      </c>
      <c r="B10">
        <f>VLOOKUP(A10,load_time_series!$A$8:$B$1103,2)</f>
        <v>-14.2241510513095</v>
      </c>
      <c r="C10">
        <f>VLOOKUP(A10,load_time_series!$D$8:$E$1103,2,0)</f>
        <v>-9.1293837975671401</v>
      </c>
    </row>
    <row r="11" spans="1:10">
      <c r="A11" s="8">
        <v>36532</v>
      </c>
      <c r="B11">
        <f>VLOOKUP(A11,load_time_series!$A$8:$B$1103,2)</f>
        <v>-14.4238174301681</v>
      </c>
      <c r="C11">
        <f>VLOOKUP(A11,load_time_series!$D$8:$E$1103,2,0)</f>
        <v>-9.6130955014340795</v>
      </c>
    </row>
    <row r="12" spans="1:10">
      <c r="A12" s="8">
        <v>36533</v>
      </c>
      <c r="B12">
        <f>VLOOKUP(A12,load_time_series!$A$8:$B$1103,2)</f>
        <v>-14.544368620952399</v>
      </c>
      <c r="C12">
        <f>VLOOKUP(A12,load_time_series!$D$8:$E$1103,2,0)</f>
        <v>-9.0183745550010705</v>
      </c>
    </row>
    <row r="13" spans="1:10">
      <c r="A13" s="8">
        <v>36534</v>
      </c>
      <c r="B13">
        <f>VLOOKUP(A13,load_time_series!$A$8:$B$1103,2)</f>
        <v>-14.2635270635763</v>
      </c>
      <c r="C13">
        <f>VLOOKUP(A13,load_time_series!$D$8:$E$1103,2,0)</f>
        <v>-9.5337074243541107</v>
      </c>
    </row>
    <row r="14" spans="1:10">
      <c r="A14" s="8">
        <v>36535</v>
      </c>
      <c r="B14">
        <f>VLOOKUP(A14,load_time_series!$A$8:$B$1103,2)</f>
        <v>-13.6863248252685</v>
      </c>
      <c r="C14">
        <f>VLOOKUP(A14,load_time_series!$D$8:$E$1103,2,0)</f>
        <v>-8.6601557323971701</v>
      </c>
    </row>
    <row r="15" spans="1:10">
      <c r="A15" s="8">
        <v>36536</v>
      </c>
      <c r="B15">
        <f>VLOOKUP(A15,load_time_series!$A$8:$B$1103,2)</f>
        <v>-14.319110031581699</v>
      </c>
      <c r="C15">
        <f>VLOOKUP(A15,load_time_series!$D$8:$E$1103,2,0)</f>
        <v>-8.6587436196520802</v>
      </c>
    </row>
    <row r="16" spans="1:10">
      <c r="A16" s="8">
        <v>36537</v>
      </c>
      <c r="B16">
        <f>VLOOKUP(A16,load_time_series!$A$8:$B$1103,2)</f>
        <v>-14.118892178350199</v>
      </c>
      <c r="C16">
        <f>VLOOKUP(A16,load_time_series!$D$8:$E$1103,2,0)</f>
        <v>-8.9648942615638898</v>
      </c>
    </row>
    <row r="17" spans="1:3">
      <c r="A17" s="8">
        <v>36538</v>
      </c>
      <c r="B17">
        <f>VLOOKUP(A17,load_time_series!$A$8:$B$1103,2)</f>
        <v>-14.0857895608136</v>
      </c>
      <c r="C17">
        <f>VLOOKUP(A17,load_time_series!$D$8:$E$1103,2,0)</f>
        <v>-8.7309428276378096</v>
      </c>
    </row>
    <row r="18" spans="1:3">
      <c r="A18" s="8">
        <v>36539</v>
      </c>
      <c r="B18">
        <f>VLOOKUP(A18,load_time_series!$A$8:$B$1103,2)</f>
        <v>-14.2529520607974</v>
      </c>
      <c r="C18">
        <f>VLOOKUP(A18,load_time_series!$D$8:$E$1103,2,0)</f>
        <v>-8.3597408166317297</v>
      </c>
    </row>
    <row r="19" spans="1:3">
      <c r="A19" s="8">
        <v>36540</v>
      </c>
      <c r="B19">
        <f>VLOOKUP(A19,load_time_series!$A$8:$B$1103,2)</f>
        <v>-13.7458030172723</v>
      </c>
      <c r="C19">
        <f>VLOOKUP(A19,load_time_series!$D$8:$E$1103,2,0)</f>
        <v>-9.1330081942377301</v>
      </c>
    </row>
    <row r="20" spans="1:3">
      <c r="A20" s="8">
        <v>36541</v>
      </c>
      <c r="B20">
        <f>VLOOKUP(A20,load_time_series!$A$8:$B$1103,2)</f>
        <v>-13.343313010554199</v>
      </c>
      <c r="C20">
        <f>VLOOKUP(A20,load_time_series!$D$8:$E$1103,2,0)</f>
        <v>-8.4239347840891803</v>
      </c>
    </row>
    <row r="21" spans="1:3">
      <c r="A21" s="8">
        <v>36542</v>
      </c>
      <c r="B21">
        <f>VLOOKUP(A21,load_time_series!$A$8:$B$1103,2)</f>
        <v>-13.1850729138165</v>
      </c>
      <c r="C21">
        <f>VLOOKUP(A21,load_time_series!$D$8:$E$1103,2,0)</f>
        <v>-8.2626345028975301</v>
      </c>
    </row>
    <row r="22" spans="1:3">
      <c r="A22" s="8">
        <v>36543</v>
      </c>
      <c r="B22">
        <f>VLOOKUP(A22,load_time_series!$A$8:$B$1103,2)</f>
        <v>-13.275423998937899</v>
      </c>
      <c r="C22">
        <f>VLOOKUP(A22,load_time_series!$D$8:$E$1103,2,0)</f>
        <v>-8.2175895842973699</v>
      </c>
    </row>
    <row r="23" spans="1:3">
      <c r="A23" s="8">
        <v>36544</v>
      </c>
      <c r="B23">
        <f>VLOOKUP(A23,load_time_series!$A$8:$B$1103,2)</f>
        <v>-13.521209374037801</v>
      </c>
      <c r="C23">
        <f>VLOOKUP(A23,load_time_series!$D$8:$E$1103,2,0)</f>
        <v>-8.7133225315800296</v>
      </c>
    </row>
    <row r="24" spans="1:3">
      <c r="A24" s="8">
        <v>36545</v>
      </c>
      <c r="B24">
        <f>VLOOKUP(A24,load_time_series!$A$8:$B$1103,2)</f>
        <v>-13.507253313404799</v>
      </c>
      <c r="C24">
        <f>VLOOKUP(A24,load_time_series!$D$8:$E$1103,2,0)</f>
        <v>-8.3766290287871694</v>
      </c>
    </row>
    <row r="25" spans="1:3">
      <c r="A25" s="8">
        <v>36546</v>
      </c>
      <c r="B25">
        <f>VLOOKUP(A25,load_time_series!$A$8:$B$1103,2)</f>
        <v>-13.010533105176799</v>
      </c>
      <c r="C25">
        <f>VLOOKUP(A25,load_time_series!$D$8:$E$1103,2,0)</f>
        <v>-8.6877879937753306</v>
      </c>
    </row>
    <row r="26" spans="1:3">
      <c r="A26" s="8">
        <v>36547</v>
      </c>
      <c r="B26">
        <f>VLOOKUP(A26,load_time_series!$A$8:$B$1103,2)</f>
        <v>-12.7147019147273</v>
      </c>
      <c r="C26">
        <f>VLOOKUP(A26,load_time_series!$D$8:$E$1103,2,0)</f>
        <v>-8.2698733528368304</v>
      </c>
    </row>
    <row r="27" spans="1:3">
      <c r="A27" s="8">
        <v>36548</v>
      </c>
      <c r="B27">
        <f>VLOOKUP(A27,load_time_series!$A$8:$B$1103,2)</f>
        <v>-12.5594960956298</v>
      </c>
      <c r="C27">
        <f>VLOOKUP(A27,load_time_series!$D$8:$E$1103,2,0)</f>
        <v>-8.3493423746229301</v>
      </c>
    </row>
    <row r="28" spans="1:3">
      <c r="A28" s="8">
        <v>36549</v>
      </c>
      <c r="B28">
        <f>VLOOKUP(A28,load_time_series!$A$8:$B$1103,2)</f>
        <v>-13.287681576205401</v>
      </c>
      <c r="C28">
        <f>VLOOKUP(A28,load_time_series!$D$8:$E$1103,2,0)</f>
        <v>-7.9184168894918701</v>
      </c>
    </row>
    <row r="29" spans="1:3">
      <c r="A29" s="8">
        <v>36550</v>
      </c>
      <c r="B29">
        <f>VLOOKUP(A29,load_time_series!$A$8:$B$1103,2)</f>
        <v>-12.767189781555899</v>
      </c>
      <c r="C29">
        <f>VLOOKUP(A29,load_time_series!$D$8:$E$1103,2,0)</f>
        <v>-7.6775878659501</v>
      </c>
    </row>
    <row r="30" spans="1:3">
      <c r="A30" s="8">
        <v>36551</v>
      </c>
      <c r="B30">
        <f>VLOOKUP(A30,load_time_series!$A$8:$B$1103,2)</f>
        <v>-12.9985999646489</v>
      </c>
      <c r="C30">
        <f>VLOOKUP(A30,load_time_series!$D$8:$E$1103,2,0)</f>
        <v>-7.3348417383965296</v>
      </c>
    </row>
    <row r="31" spans="1:3">
      <c r="A31" s="8">
        <v>36552</v>
      </c>
      <c r="B31">
        <f>VLOOKUP(A31,load_time_series!$A$8:$B$1103,2)</f>
        <v>-12.747066311983</v>
      </c>
      <c r="C31">
        <f>VLOOKUP(A31,load_time_series!$D$8:$E$1103,2,0)</f>
        <v>-7.5802408612459899</v>
      </c>
    </row>
    <row r="32" spans="1:3">
      <c r="A32" s="8">
        <v>36553</v>
      </c>
      <c r="B32">
        <f>VLOOKUP(A32,load_time_series!$A$8:$B$1103,2)</f>
        <v>-11.985276213428801</v>
      </c>
      <c r="C32">
        <f>VLOOKUP(A32,load_time_series!$D$8:$E$1103,2,0)</f>
        <v>-7.3367012038404198</v>
      </c>
    </row>
    <row r="33" spans="1:3">
      <c r="A33" s="8">
        <v>36554</v>
      </c>
      <c r="B33">
        <f>VLOOKUP(A33,load_time_series!$A$8:$B$1103,2)</f>
        <v>-12.538407679039601</v>
      </c>
      <c r="C33">
        <f>VLOOKUP(A33,load_time_series!$D$8:$E$1103,2,0)</f>
        <v>-6.8089802002250099</v>
      </c>
    </row>
    <row r="34" spans="1:3">
      <c r="A34" s="8">
        <v>36555</v>
      </c>
      <c r="B34">
        <f>VLOOKUP(A34,load_time_series!$A$8:$B$1103,2)</f>
        <v>-12.4750042197058</v>
      </c>
      <c r="C34">
        <f>VLOOKUP(A34,load_time_series!$D$8:$E$1103,2,0)</f>
        <v>-6.6972760367005799</v>
      </c>
    </row>
    <row r="35" spans="1:3">
      <c r="A35" s="8">
        <v>36556</v>
      </c>
      <c r="B35">
        <f>VLOOKUP(A35,load_time_series!$A$8:$B$1103,2)</f>
        <v>-11.910603590481999</v>
      </c>
      <c r="C35">
        <f>VLOOKUP(A35,load_time_series!$D$8:$E$1103,2,0)</f>
        <v>-6.9094651854741196</v>
      </c>
    </row>
    <row r="36" spans="1:3">
      <c r="A36" s="8">
        <v>36557</v>
      </c>
      <c r="B36">
        <f>VLOOKUP(A36,load_time_series!$A$8:$B$1103,2)</f>
        <v>-11.993928067765101</v>
      </c>
      <c r="C36">
        <f>VLOOKUP(A36,load_time_series!$D$8:$E$1103,2,0)</f>
        <v>-6.4074248658161599</v>
      </c>
    </row>
    <row r="37" spans="1:3">
      <c r="A37" s="8">
        <v>36558</v>
      </c>
      <c r="B37">
        <f>VLOOKUP(A37,load_time_series!$A$8:$B$1103,2)</f>
        <v>-11.777110844308</v>
      </c>
      <c r="C37">
        <f>VLOOKUP(A37,load_time_series!$D$8:$E$1103,2,0)</f>
        <v>-7.1073250504720198</v>
      </c>
    </row>
    <row r="38" spans="1:3">
      <c r="A38" s="8">
        <v>36559</v>
      </c>
      <c r="B38">
        <f>VLOOKUP(A38,load_time_series!$A$8:$B$1103,2)</f>
        <v>-11.214612420831401</v>
      </c>
      <c r="C38">
        <f>VLOOKUP(A38,load_time_series!$D$8:$E$1103,2,0)</f>
        <v>-6.19754916500312</v>
      </c>
    </row>
    <row r="39" spans="1:3">
      <c r="A39" s="8">
        <v>36560</v>
      </c>
      <c r="B39">
        <f>VLOOKUP(A39,load_time_series!$A$8:$B$1103,2)</f>
        <v>-11.010414446592099</v>
      </c>
      <c r="C39">
        <f>VLOOKUP(A39,load_time_series!$D$8:$E$1103,2,0)</f>
        <v>-6.5146893467546398</v>
      </c>
    </row>
    <row r="40" spans="1:3">
      <c r="A40" s="8">
        <v>36561</v>
      </c>
      <c r="B40">
        <f>VLOOKUP(A40,load_time_series!$A$8:$B$1103,2)</f>
        <v>-11.009288492239399</v>
      </c>
      <c r="C40">
        <f>VLOOKUP(A40,load_time_series!$D$8:$E$1103,2,0)</f>
        <v>-6.4608417609175097</v>
      </c>
    </row>
    <row r="41" spans="1:3">
      <c r="A41" s="8">
        <v>36562</v>
      </c>
      <c r="B41">
        <f>VLOOKUP(A41,load_time_series!$A$8:$B$1103,2)</f>
        <v>-11.1090699643965</v>
      </c>
      <c r="C41">
        <f>VLOOKUP(A41,load_time_series!$D$8:$E$1103,2,0)</f>
        <v>-5.7035901640520397</v>
      </c>
    </row>
    <row r="42" spans="1:3">
      <c r="A42" s="8">
        <v>36563</v>
      </c>
      <c r="B42">
        <f>VLOOKUP(A42,load_time_series!$A$8:$B$1103,2)</f>
        <v>-10.716153857551101</v>
      </c>
      <c r="C42">
        <f>VLOOKUP(A42,load_time_series!$D$8:$E$1103,2,0)</f>
        <v>-6.01080908606371</v>
      </c>
    </row>
    <row r="43" spans="1:3">
      <c r="A43" s="8">
        <v>36564</v>
      </c>
      <c r="B43">
        <f>VLOOKUP(A43,load_time_series!$A$8:$B$1103,2)</f>
        <v>-10.9746479770902</v>
      </c>
      <c r="C43">
        <f>VLOOKUP(A43,load_time_series!$D$8:$E$1103,2,0)</f>
        <v>-6.0232588332620702</v>
      </c>
    </row>
    <row r="44" spans="1:3">
      <c r="A44" s="8">
        <v>36565</v>
      </c>
      <c r="B44">
        <f>VLOOKUP(A44,load_time_series!$A$8:$B$1103,2)</f>
        <v>-10.397828924416199</v>
      </c>
      <c r="C44">
        <f>VLOOKUP(A44,load_time_series!$D$8:$E$1103,2,0)</f>
        <v>-5.9869661621926697</v>
      </c>
    </row>
    <row r="45" spans="1:3">
      <c r="A45" s="8">
        <v>36566</v>
      </c>
      <c r="B45">
        <f>VLOOKUP(A45,load_time_series!$A$8:$B$1103,2)</f>
        <v>-10.163014874150701</v>
      </c>
      <c r="C45">
        <f>VLOOKUP(A45,load_time_series!$D$8:$E$1103,2,0)</f>
        <v>-4.8828362547189101</v>
      </c>
    </row>
    <row r="46" spans="1:3">
      <c r="A46" s="8">
        <v>36567</v>
      </c>
      <c r="B46">
        <f>VLOOKUP(A46,load_time_series!$A$8:$B$1103,2)</f>
        <v>-10.057077230831601</v>
      </c>
      <c r="C46">
        <f>VLOOKUP(A46,load_time_series!$D$8:$E$1103,2,0)</f>
        <v>-4.9778100037347297</v>
      </c>
    </row>
    <row r="47" spans="1:3">
      <c r="A47" s="8">
        <v>36568</v>
      </c>
      <c r="B47">
        <f>VLOOKUP(A47,load_time_series!$A$8:$B$1103,2)</f>
        <v>-10.128527681617999</v>
      </c>
      <c r="C47">
        <f>VLOOKUP(A47,load_time_series!$D$8:$E$1103,2,0)</f>
        <v>-4.6142750708972002</v>
      </c>
    </row>
    <row r="48" spans="1:3">
      <c r="A48" s="8">
        <v>36569</v>
      </c>
      <c r="B48">
        <f>VLOOKUP(A48,load_time_series!$A$8:$B$1103,2)</f>
        <v>-9.9240683672182399</v>
      </c>
      <c r="C48">
        <f>VLOOKUP(A48,load_time_series!$D$8:$E$1103,2,0)</f>
        <v>-4.3493762201273602</v>
      </c>
    </row>
    <row r="49" spans="1:3">
      <c r="A49" s="8">
        <v>36570</v>
      </c>
      <c r="B49">
        <f>VLOOKUP(A49,load_time_series!$A$8:$B$1103,2)</f>
        <v>-9.9275725128798893</v>
      </c>
      <c r="C49">
        <f>VLOOKUP(A49,load_time_series!$D$8:$E$1103,2,0)</f>
        <v>-4.4188596252633801</v>
      </c>
    </row>
    <row r="50" spans="1:3">
      <c r="A50" s="8">
        <v>36571</v>
      </c>
      <c r="B50">
        <f>VLOOKUP(A50,load_time_series!$A$8:$B$1103,2)</f>
        <v>-9.1112833084903997</v>
      </c>
      <c r="C50">
        <f>VLOOKUP(A50,load_time_series!$D$8:$E$1103,2,0)</f>
        <v>-3.9892211279618901</v>
      </c>
    </row>
    <row r="51" spans="1:3">
      <c r="A51" s="8">
        <v>36572</v>
      </c>
      <c r="B51">
        <f>VLOOKUP(A51,load_time_series!$A$8:$B$1103,2)</f>
        <v>-9.2186336981270003</v>
      </c>
      <c r="C51">
        <f>VLOOKUP(A51,load_time_series!$D$8:$E$1103,2,0)</f>
        <v>-4.4546089395259498</v>
      </c>
    </row>
    <row r="52" spans="1:3">
      <c r="A52" s="8">
        <v>36573</v>
      </c>
      <c r="B52">
        <f>VLOOKUP(A52,load_time_series!$A$8:$B$1103,2)</f>
        <v>-9.15845582193921</v>
      </c>
      <c r="C52">
        <f>VLOOKUP(A52,load_time_series!$D$8:$E$1103,2,0)</f>
        <v>-3.6274605420582899</v>
      </c>
    </row>
    <row r="53" spans="1:3">
      <c r="A53" s="8">
        <v>36574</v>
      </c>
      <c r="B53">
        <f>VLOOKUP(A53,load_time_series!$A$8:$B$1103,2)</f>
        <v>-8.5369766120525998</v>
      </c>
      <c r="C53">
        <f>VLOOKUP(A53,load_time_series!$D$8:$E$1103,2,0)</f>
        <v>-3.3919950219084498</v>
      </c>
    </row>
    <row r="54" spans="1:3">
      <c r="A54" s="8">
        <v>36575</v>
      </c>
      <c r="B54">
        <f>VLOOKUP(A54,load_time_series!$A$8:$B$1103,2)</f>
        <v>-8.8714327827272292</v>
      </c>
      <c r="C54">
        <f>VLOOKUP(A54,load_time_series!$D$8:$E$1103,2,0)</f>
        <v>-3.8081741497549801</v>
      </c>
    </row>
    <row r="55" spans="1:3">
      <c r="A55" s="8">
        <v>36576</v>
      </c>
      <c r="B55">
        <f>VLOOKUP(A55,load_time_series!$A$8:$B$1103,2)</f>
        <v>-8.0569049511731201</v>
      </c>
      <c r="C55">
        <f>VLOOKUP(A55,load_time_series!$D$8:$E$1103,2,0)</f>
        <v>-3.8283474534935298</v>
      </c>
    </row>
    <row r="56" spans="1:3">
      <c r="A56" s="8">
        <v>36577</v>
      </c>
      <c r="B56">
        <f>VLOOKUP(A56,load_time_series!$A$8:$B$1103,2)</f>
        <v>-7.87607446256062</v>
      </c>
      <c r="C56">
        <f>VLOOKUP(A56,load_time_series!$D$8:$E$1103,2,0)</f>
        <v>-2.92520269841962</v>
      </c>
    </row>
    <row r="57" spans="1:3">
      <c r="A57" s="8">
        <v>36578</v>
      </c>
      <c r="B57">
        <f>VLOOKUP(A57,load_time_series!$A$8:$B$1103,2)</f>
        <v>-7.6346602971020197</v>
      </c>
      <c r="C57">
        <f>VLOOKUP(A57,load_time_series!$D$8:$E$1103,2,0)</f>
        <v>-3.3959364453004102</v>
      </c>
    </row>
    <row r="58" spans="1:3">
      <c r="A58" s="8">
        <v>36579</v>
      </c>
      <c r="B58">
        <f>VLOOKUP(A58,load_time_series!$A$8:$B$1103,2)</f>
        <v>-7.89647596774482</v>
      </c>
      <c r="C58">
        <f>VLOOKUP(A58,load_time_series!$D$8:$E$1103,2,0)</f>
        <v>-2.5378987390158998</v>
      </c>
    </row>
    <row r="59" spans="1:3">
      <c r="A59" s="8">
        <v>36580</v>
      </c>
      <c r="B59">
        <f>VLOOKUP(A59,load_time_series!$A$8:$B$1103,2)</f>
        <v>-7.6667578538894396</v>
      </c>
      <c r="C59">
        <f>VLOOKUP(A59,load_time_series!$D$8:$E$1103,2,0)</f>
        <v>-2.6020977418613098</v>
      </c>
    </row>
    <row r="60" spans="1:3">
      <c r="A60" s="8">
        <v>36581</v>
      </c>
      <c r="B60">
        <f>VLOOKUP(A60,load_time_series!$A$8:$B$1103,2)</f>
        <v>-6.9695918192344601</v>
      </c>
      <c r="C60">
        <f>VLOOKUP(A60,load_time_series!$D$8:$E$1103,2,0)</f>
        <v>-2.17967790407763</v>
      </c>
    </row>
    <row r="61" spans="1:3">
      <c r="A61" s="8">
        <v>36582</v>
      </c>
      <c r="B61">
        <f>VLOOKUP(A61,load_time_series!$A$8:$B$1103,2)</f>
        <v>-7.1456360837100101</v>
      </c>
      <c r="C61">
        <f>VLOOKUP(A61,load_time_series!$D$8:$E$1103,2,0)</f>
        <v>-2.44004340597803</v>
      </c>
    </row>
    <row r="62" spans="1:3">
      <c r="A62" s="8">
        <v>36583</v>
      </c>
      <c r="B62">
        <f>VLOOKUP(A62,load_time_series!$A$8:$B$1103,2)</f>
        <v>-6.8153608934926</v>
      </c>
      <c r="C62">
        <f>VLOOKUP(A62,load_time_series!$D$8:$E$1103,2,0)</f>
        <v>-1.8544598720385499</v>
      </c>
    </row>
    <row r="63" spans="1:3">
      <c r="A63" s="8">
        <v>36584</v>
      </c>
      <c r="B63">
        <f>VLOOKUP(A63,load_time_series!$A$8:$B$1103,2)</f>
        <v>-6.4647775372306002</v>
      </c>
      <c r="C63">
        <f>VLOOKUP(A63,load_time_series!$D$8:$E$1103,2,0)</f>
        <v>-1.5262834877384199</v>
      </c>
    </row>
    <row r="64" spans="1:3">
      <c r="A64" s="8">
        <v>36585</v>
      </c>
      <c r="B64">
        <f>VLOOKUP(A64,load_time_series!$A$8:$B$1103,2)</f>
        <v>-5.9712206177717899</v>
      </c>
      <c r="C64">
        <f>VLOOKUP(A64,load_time_series!$D$8:$E$1103,2,0)</f>
        <v>-1.9180418867645901</v>
      </c>
    </row>
    <row r="65" spans="1:3">
      <c r="A65" s="8">
        <v>36586</v>
      </c>
      <c r="B65">
        <f>VLOOKUP(A65,load_time_series!$A$8:$B$1103,2)</f>
        <v>-6.1558243146452503</v>
      </c>
      <c r="C65">
        <f>VLOOKUP(A65,load_time_series!$D$8:$E$1103,2,0)</f>
        <v>-1.23176595866668</v>
      </c>
    </row>
    <row r="66" spans="1:3">
      <c r="A66" s="8">
        <v>36587</v>
      </c>
      <c r="B66">
        <f>VLOOKUP(A66,load_time_series!$A$8:$B$1103,2)</f>
        <v>-5.8335741354922099</v>
      </c>
      <c r="C66">
        <f>VLOOKUP(A66,load_time_series!$D$8:$E$1103,2,0)</f>
        <v>-0.58382473775582899</v>
      </c>
    </row>
    <row r="67" spans="1:3">
      <c r="A67" s="8">
        <v>36588</v>
      </c>
      <c r="B67">
        <f>VLOOKUP(A67,load_time_series!$A$8:$B$1103,2)</f>
        <v>-5.6653543894264597</v>
      </c>
      <c r="C67">
        <f>VLOOKUP(A67,load_time_series!$D$8:$E$1103,2,0)</f>
        <v>-1.12221844297939</v>
      </c>
    </row>
    <row r="68" spans="1:3">
      <c r="A68" s="8">
        <v>36589</v>
      </c>
      <c r="B68">
        <f>VLOOKUP(A68,load_time_series!$A$8:$B$1103,2)</f>
        <v>-5.0733829668046999</v>
      </c>
      <c r="C68">
        <f>VLOOKUP(A68,load_time_series!$D$8:$E$1103,2,0)</f>
        <v>-0.55795396220181603</v>
      </c>
    </row>
    <row r="69" spans="1:3">
      <c r="A69" s="8">
        <v>36590</v>
      </c>
      <c r="B69">
        <f>VLOOKUP(A69,load_time_series!$A$8:$B$1103,2)</f>
        <v>-4.8991997030250696</v>
      </c>
      <c r="C69">
        <f>VLOOKUP(A69,load_time_series!$D$8:$E$1103,2,0)</f>
        <v>-0.103417384681061</v>
      </c>
    </row>
    <row r="70" spans="1:3">
      <c r="A70" s="8">
        <v>36591</v>
      </c>
      <c r="B70">
        <f>VLOOKUP(A70,load_time_series!$A$8:$B$1103,2)</f>
        <v>-5.3538884899819097</v>
      </c>
      <c r="C70">
        <f>VLOOKUP(A70,load_time_series!$D$8:$E$1103,2,0)</f>
        <v>-0.228954770580619</v>
      </c>
    </row>
    <row r="71" spans="1:3">
      <c r="A71" s="8">
        <v>36592</v>
      </c>
      <c r="B71">
        <f>VLOOKUP(A71,load_time_series!$A$8:$B$1103,2)</f>
        <v>-5.1041543799454603</v>
      </c>
      <c r="C71">
        <f>VLOOKUP(A71,load_time_series!$D$8:$E$1103,2,0)</f>
        <v>0.66751499240232504</v>
      </c>
    </row>
    <row r="72" spans="1:3">
      <c r="A72" s="8">
        <v>36593</v>
      </c>
      <c r="B72">
        <f>VLOOKUP(A72,load_time_series!$A$8:$B$1103,2)</f>
        <v>-4.7969092862748202</v>
      </c>
      <c r="C72">
        <f>VLOOKUP(A72,load_time_series!$D$8:$E$1103,2,0)</f>
        <v>0.65387259366754302</v>
      </c>
    </row>
    <row r="73" spans="1:3">
      <c r="A73" s="8">
        <v>36594</v>
      </c>
      <c r="B73">
        <f>VLOOKUP(A73,load_time_series!$A$8:$B$1103,2)</f>
        <v>-4.0447009602758603</v>
      </c>
      <c r="C73">
        <f>VLOOKUP(A73,load_time_series!$D$8:$E$1103,2,0)</f>
        <v>0.410326211683751</v>
      </c>
    </row>
    <row r="74" spans="1:3">
      <c r="A74" s="8">
        <v>36595</v>
      </c>
      <c r="B74">
        <f>VLOOKUP(A74,load_time_series!$A$8:$B$1103,2)</f>
        <v>-4.3519913010249303</v>
      </c>
      <c r="C74">
        <f>VLOOKUP(A74,load_time_series!$D$8:$E$1103,2,0)</f>
        <v>1.00363664981478</v>
      </c>
    </row>
    <row r="75" spans="1:3">
      <c r="A75" s="8">
        <v>36596</v>
      </c>
      <c r="B75">
        <f>VLOOKUP(A75,load_time_series!$A$8:$B$1103,2)</f>
        <v>-3.3214819286839901</v>
      </c>
      <c r="C75">
        <f>VLOOKUP(A75,load_time_series!$D$8:$E$1103,2,0)</f>
        <v>1.5748560443239401</v>
      </c>
    </row>
    <row r="76" spans="1:3">
      <c r="A76" s="8">
        <v>36597</v>
      </c>
      <c r="B76">
        <f>VLOOKUP(A76,load_time_series!$A$8:$B$1103,2)</f>
        <v>-3.3468050084888499</v>
      </c>
      <c r="C76">
        <f>VLOOKUP(A76,load_time_series!$D$8:$E$1103,2,0)</f>
        <v>1.50141397975187</v>
      </c>
    </row>
    <row r="77" spans="1:3">
      <c r="A77" s="8">
        <v>36598</v>
      </c>
      <c r="B77">
        <f>VLOOKUP(A77,load_time_series!$A$8:$B$1103,2)</f>
        <v>-3.6318268244113199</v>
      </c>
      <c r="C77">
        <f>VLOOKUP(A77,load_time_series!$D$8:$E$1103,2,0)</f>
        <v>1.94507109022074</v>
      </c>
    </row>
    <row r="78" spans="1:3">
      <c r="A78" s="8">
        <v>36599</v>
      </c>
      <c r="B78">
        <f>VLOOKUP(A78,load_time_series!$A$8:$B$1103,2)</f>
        <v>-2.6986566623480601</v>
      </c>
      <c r="C78">
        <f>VLOOKUP(A78,load_time_series!$D$8:$E$1103,2,0)</f>
        <v>2.3379467375211198</v>
      </c>
    </row>
    <row r="79" spans="1:3">
      <c r="A79" s="8">
        <v>36600</v>
      </c>
      <c r="B79">
        <f>VLOOKUP(A79,load_time_series!$A$8:$B$1103,2)</f>
        <v>-2.3961796541904801</v>
      </c>
      <c r="C79">
        <f>VLOOKUP(A79,load_time_series!$D$8:$E$1103,2,0)</f>
        <v>2.5362530358309798</v>
      </c>
    </row>
    <row r="80" spans="1:3">
      <c r="A80" s="8">
        <v>36601</v>
      </c>
      <c r="B80">
        <f>VLOOKUP(A80,load_time_series!$A$8:$B$1103,2)</f>
        <v>-2.09158562157213</v>
      </c>
      <c r="C80">
        <f>VLOOKUP(A80,load_time_series!$D$8:$E$1103,2,0)</f>
        <v>2.0776079808805501</v>
      </c>
    </row>
    <row r="81" spans="1:3">
      <c r="A81" s="8">
        <v>36602</v>
      </c>
      <c r="B81">
        <f>VLOOKUP(A81,load_time_series!$A$8:$B$1103,2)</f>
        <v>-2.22940181872608</v>
      </c>
      <c r="C81">
        <f>VLOOKUP(A81,load_time_series!$D$8:$E$1103,2,0)</f>
        <v>2.3891524110399498</v>
      </c>
    </row>
    <row r="82" spans="1:3">
      <c r="A82" s="8">
        <v>36603</v>
      </c>
      <c r="B82">
        <f>VLOOKUP(A82,load_time_series!$A$8:$B$1103,2)</f>
        <v>-1.98304541262763</v>
      </c>
      <c r="C82">
        <f>VLOOKUP(A82,load_time_series!$D$8:$E$1103,2,0)</f>
        <v>2.6077151879144802</v>
      </c>
    </row>
    <row r="83" spans="1:3">
      <c r="A83" s="8">
        <v>36604</v>
      </c>
      <c r="B83">
        <f>VLOOKUP(A83,load_time_series!$A$8:$B$1103,2)</f>
        <v>-2.1144321460330602</v>
      </c>
      <c r="C83">
        <f>VLOOKUP(A83,load_time_series!$D$8:$E$1103,2,0)</f>
        <v>2.7378087149378301</v>
      </c>
    </row>
    <row r="84" spans="1:3">
      <c r="A84" s="8">
        <v>36605</v>
      </c>
      <c r="B84">
        <f>VLOOKUP(A84,load_time_series!$A$8:$B$1103,2)</f>
        <v>-1.52190409769477</v>
      </c>
      <c r="C84">
        <f>VLOOKUP(A84,load_time_series!$D$8:$E$1103,2,0)</f>
        <v>2.9735017404214399</v>
      </c>
    </row>
    <row r="85" spans="1:3">
      <c r="A85" s="8">
        <v>36606</v>
      </c>
      <c r="B85">
        <f>VLOOKUP(A85,load_time_series!$A$8:$B$1103,2)</f>
        <v>-1.2309978622628699</v>
      </c>
      <c r="C85">
        <f>VLOOKUP(A85,load_time_series!$D$8:$E$1103,2,0)</f>
        <v>3.8169819637793601</v>
      </c>
    </row>
    <row r="86" spans="1:3">
      <c r="A86" s="8">
        <v>36607</v>
      </c>
      <c r="B86">
        <f>VLOOKUP(A86,load_time_series!$A$8:$B$1103,2)</f>
        <v>-1.3575516603954301</v>
      </c>
      <c r="C86">
        <f>VLOOKUP(A86,load_time_series!$D$8:$E$1103,2,0)</f>
        <v>4.0862202213682099</v>
      </c>
    </row>
    <row r="87" spans="1:3">
      <c r="A87" s="8">
        <v>36608</v>
      </c>
      <c r="B87">
        <f>VLOOKUP(A87,load_time_series!$A$8:$B$1103,2)</f>
        <v>-0.77184414217708397</v>
      </c>
      <c r="C87">
        <f>VLOOKUP(A87,load_time_series!$D$8:$E$1103,2,0)</f>
        <v>4.6531862513010198</v>
      </c>
    </row>
    <row r="88" spans="1:3">
      <c r="A88" s="8">
        <v>36609</v>
      </c>
      <c r="B88">
        <f>VLOOKUP(A88,load_time_series!$A$8:$B$1103,2)</f>
        <v>-0.47315292568415102</v>
      </c>
      <c r="C88">
        <f>VLOOKUP(A88,load_time_series!$D$8:$E$1103,2,0)</f>
        <v>4.7253042502127203</v>
      </c>
    </row>
    <row r="89" spans="1:3">
      <c r="A89" s="8">
        <v>36610</v>
      </c>
      <c r="B89">
        <f>VLOOKUP(A89,load_time_series!$A$8:$B$1103,2)</f>
        <v>-0.55169727356060605</v>
      </c>
      <c r="C89">
        <f>VLOOKUP(A89,load_time_series!$D$8:$E$1103,2,0)</f>
        <v>4.5506425187080701</v>
      </c>
    </row>
    <row r="90" spans="1:3">
      <c r="A90" s="8">
        <v>36611</v>
      </c>
      <c r="B90">
        <f>VLOOKUP(A90,load_time_series!$A$8:$B$1103,2)</f>
        <v>0.13065262937017699</v>
      </c>
      <c r="C90">
        <f>VLOOKUP(A90,load_time_series!$D$8:$E$1103,2,0)</f>
        <v>5.0030581960665197</v>
      </c>
    </row>
    <row r="91" spans="1:3">
      <c r="A91" s="8">
        <v>36612</v>
      </c>
      <c r="B91">
        <f>VLOOKUP(A91,load_time_series!$A$8:$B$1103,2)</f>
        <v>-0.20806679567709299</v>
      </c>
      <c r="C91">
        <f>VLOOKUP(A91,load_time_series!$D$8:$E$1103,2,0)</f>
        <v>5.0237808341669297</v>
      </c>
    </row>
    <row r="92" spans="1:3">
      <c r="A92" s="8">
        <v>36613</v>
      </c>
      <c r="B92">
        <f>VLOOKUP(A92,load_time_series!$A$8:$B$1103,2)</f>
        <v>0.34261231805320802</v>
      </c>
      <c r="C92">
        <f>VLOOKUP(A92,load_time_series!$D$8:$E$1103,2,0)</f>
        <v>5.7566757206790697</v>
      </c>
    </row>
    <row r="93" spans="1:3">
      <c r="A93" s="8">
        <v>36614</v>
      </c>
      <c r="B93">
        <f>VLOOKUP(A93,load_time_series!$A$8:$B$1103,2)</f>
        <v>0.81501737856447798</v>
      </c>
      <c r="C93">
        <f>VLOOKUP(A93,load_time_series!$D$8:$E$1103,2,0)</f>
        <v>5.3987785951954397</v>
      </c>
    </row>
    <row r="94" spans="1:3">
      <c r="A94" s="8">
        <v>36615</v>
      </c>
      <c r="B94">
        <f>VLOOKUP(A94,load_time_series!$A$8:$B$1103,2)</f>
        <v>0.866904501019646</v>
      </c>
      <c r="C94">
        <f>VLOOKUP(A94,load_time_series!$D$8:$E$1103,2,0)</f>
        <v>6.2861723267892797</v>
      </c>
    </row>
    <row r="95" spans="1:3">
      <c r="A95" s="8">
        <v>36616</v>
      </c>
      <c r="B95">
        <f>VLOOKUP(A95,load_time_series!$A$8:$B$1103,2)</f>
        <v>1.4002740711182899</v>
      </c>
      <c r="C95">
        <f>VLOOKUP(A95,load_time_series!$D$8:$E$1103,2,0)</f>
        <v>6.6078727376018298</v>
      </c>
    </row>
    <row r="96" spans="1:3">
      <c r="A96" s="8">
        <v>36617</v>
      </c>
      <c r="B96">
        <f>VLOOKUP(A96,load_time_series!$A$8:$B$1103,2)</f>
        <v>1.4177327355356599</v>
      </c>
      <c r="C96">
        <f>VLOOKUP(A96,load_time_series!$D$8:$E$1103,2,0)</f>
        <v>6.8010336892910601</v>
      </c>
    </row>
    <row r="97" spans="1:3">
      <c r="A97" s="8">
        <v>36618</v>
      </c>
      <c r="B97">
        <f>VLOOKUP(A97,load_time_series!$A$8:$B$1103,2)</f>
        <v>1.44812416590883</v>
      </c>
      <c r="C97">
        <f>VLOOKUP(A97,load_time_series!$D$8:$E$1103,2,0)</f>
        <v>6.6503468434365303</v>
      </c>
    </row>
    <row r="98" spans="1:3">
      <c r="A98" s="8">
        <v>36619</v>
      </c>
      <c r="B98">
        <f>VLOOKUP(A98,load_time_series!$A$8:$B$1103,2)</f>
        <v>2.4840314235668601</v>
      </c>
      <c r="C98">
        <f>VLOOKUP(A98,load_time_series!$D$8:$E$1103,2,0)</f>
        <v>7.1545429004558398</v>
      </c>
    </row>
    <row r="99" spans="1:3">
      <c r="A99" s="8">
        <v>36620</v>
      </c>
      <c r="B99">
        <f>VLOOKUP(A99,load_time_series!$A$8:$B$1103,2)</f>
        <v>2.4673258585496298</v>
      </c>
      <c r="C99">
        <f>VLOOKUP(A99,load_time_series!$D$8:$E$1103,2,0)</f>
        <v>7.29571912621401</v>
      </c>
    </row>
    <row r="100" spans="1:3">
      <c r="A100" s="8">
        <v>36621</v>
      </c>
      <c r="B100">
        <f>VLOOKUP(A100,load_time_series!$A$8:$B$1103,2)</f>
        <v>2.7415489542996698</v>
      </c>
      <c r="C100">
        <f>VLOOKUP(A100,load_time_series!$D$8:$E$1103,2,0)</f>
        <v>7.1700398464638599</v>
      </c>
    </row>
    <row r="101" spans="1:3">
      <c r="A101" s="8">
        <v>36622</v>
      </c>
      <c r="B101">
        <f>VLOOKUP(A101,load_time_series!$A$8:$B$1103,2)</f>
        <v>3.0134957629322101</v>
      </c>
      <c r="C101">
        <f>VLOOKUP(A101,load_time_series!$D$8:$E$1103,2,0)</f>
        <v>8.1668828577824097</v>
      </c>
    </row>
    <row r="102" spans="1:3">
      <c r="A102" s="8">
        <v>36623</v>
      </c>
      <c r="B102">
        <f>VLOOKUP(A102,load_time_series!$A$8:$B$1103,2)</f>
        <v>3.3374209165683402</v>
      </c>
      <c r="C102">
        <f>VLOOKUP(A102,load_time_series!$D$8:$E$1103,2,0)</f>
        <v>8.2788079108010209</v>
      </c>
    </row>
    <row r="103" spans="1:3">
      <c r="A103" s="8">
        <v>36624</v>
      </c>
      <c r="B103">
        <f>VLOOKUP(A103,load_time_series!$A$8:$B$1103,2)</f>
        <v>3.68897022496312</v>
      </c>
      <c r="C103">
        <f>VLOOKUP(A103,load_time_series!$D$8:$E$1103,2,0)</f>
        <v>8.1141177068719195</v>
      </c>
    </row>
    <row r="104" spans="1:3">
      <c r="A104" s="8">
        <v>36625</v>
      </c>
      <c r="B104">
        <f>VLOOKUP(A104,load_time_series!$A$8:$B$1103,2)</f>
        <v>3.6165357027976799</v>
      </c>
      <c r="C104">
        <f>VLOOKUP(A104,load_time_series!$D$8:$E$1103,2,0)</f>
        <v>9.0693620996810598</v>
      </c>
    </row>
    <row r="105" spans="1:3">
      <c r="A105" s="8">
        <v>36626</v>
      </c>
      <c r="B105">
        <f>VLOOKUP(A105,load_time_series!$A$8:$B$1103,2)</f>
        <v>3.5039145589446998</v>
      </c>
      <c r="C105">
        <f>VLOOKUP(A105,load_time_series!$D$8:$E$1103,2,0)</f>
        <v>8.5358200601564995</v>
      </c>
    </row>
    <row r="106" spans="1:3">
      <c r="A106" s="8">
        <v>36627</v>
      </c>
      <c r="B106">
        <f>VLOOKUP(A106,load_time_series!$A$8:$B$1103,2)</f>
        <v>3.98388417064962</v>
      </c>
      <c r="C106">
        <f>VLOOKUP(A106,load_time_series!$D$8:$E$1103,2,0)</f>
        <v>8.9031608193065601</v>
      </c>
    </row>
    <row r="107" spans="1:3">
      <c r="A107" s="8">
        <v>36628</v>
      </c>
      <c r="B107">
        <f>VLOOKUP(A107,load_time_series!$A$8:$B$1103,2)</f>
        <v>4.6743456248550102</v>
      </c>
      <c r="C107">
        <f>VLOOKUP(A107,load_time_series!$D$8:$E$1103,2,0)</f>
        <v>9.26451111410279</v>
      </c>
    </row>
    <row r="108" spans="1:3">
      <c r="A108" s="8">
        <v>36629</v>
      </c>
      <c r="B108">
        <f>VLOOKUP(A108,load_time_series!$A$8:$B$1103,2)</f>
        <v>4.2736551060869798</v>
      </c>
      <c r="C108">
        <f>VLOOKUP(A108,load_time_series!$D$8:$E$1103,2,0)</f>
        <v>9.3387799138596002</v>
      </c>
    </row>
    <row r="109" spans="1:3">
      <c r="A109" s="8">
        <v>36630</v>
      </c>
      <c r="B109">
        <f>VLOOKUP(A109,load_time_series!$A$8:$B$1103,2)</f>
        <v>4.6800149142152598</v>
      </c>
      <c r="C109">
        <f>VLOOKUP(A109,load_time_series!$D$8:$E$1103,2,0)</f>
        <v>9.5450949554785094</v>
      </c>
    </row>
    <row r="110" spans="1:3">
      <c r="A110" s="8">
        <v>36631</v>
      </c>
      <c r="B110">
        <f>VLOOKUP(A110,load_time_series!$A$8:$B$1103,2)</f>
        <v>5.5629715151355903</v>
      </c>
      <c r="C110">
        <f>VLOOKUP(A110,load_time_series!$D$8:$E$1103,2,0)</f>
        <v>10.301878807872299</v>
      </c>
    </row>
    <row r="111" spans="1:3">
      <c r="A111" s="8">
        <v>36632</v>
      </c>
      <c r="B111">
        <f>VLOOKUP(A111,load_time_series!$A$8:$B$1103,2)</f>
        <v>5.6478899781582497</v>
      </c>
      <c r="C111">
        <f>VLOOKUP(A111,load_time_series!$D$8:$E$1103,2,0)</f>
        <v>10.022145635309901</v>
      </c>
    </row>
    <row r="112" spans="1:3">
      <c r="A112" s="8">
        <v>36633</v>
      </c>
      <c r="B112">
        <f>VLOOKUP(A112,load_time_series!$A$8:$B$1103,2)</f>
        <v>5.3074484952499397</v>
      </c>
      <c r="C112">
        <f>VLOOKUP(A112,load_time_series!$D$8:$E$1103,2,0)</f>
        <v>10.6075934831896</v>
      </c>
    </row>
    <row r="113" spans="1:3">
      <c r="A113" s="8">
        <v>36634</v>
      </c>
      <c r="B113">
        <f>VLOOKUP(A113,load_time_series!$A$8:$B$1103,2)</f>
        <v>6.32718999913138</v>
      </c>
      <c r="C113">
        <f>VLOOKUP(A113,load_time_series!$D$8:$E$1103,2,0)</f>
        <v>10.6235886997226</v>
      </c>
    </row>
    <row r="114" spans="1:3">
      <c r="A114" s="8">
        <v>36635</v>
      </c>
      <c r="B114">
        <f>VLOOKUP(A114,load_time_series!$A$8:$B$1103,2)</f>
        <v>5.6317332564743197</v>
      </c>
      <c r="C114">
        <f>VLOOKUP(A114,load_time_series!$D$8:$E$1103,2,0)</f>
        <v>11.030776447294301</v>
      </c>
    </row>
    <row r="115" spans="1:3">
      <c r="A115" s="8">
        <v>36636</v>
      </c>
      <c r="B115">
        <f>VLOOKUP(A115,load_time_series!$A$8:$B$1103,2)</f>
        <v>6.23240544271518</v>
      </c>
      <c r="C115">
        <f>VLOOKUP(A115,load_time_series!$D$8:$E$1103,2,0)</f>
        <v>11.732154741307999</v>
      </c>
    </row>
    <row r="116" spans="1:3">
      <c r="A116" s="8">
        <v>36637</v>
      </c>
      <c r="B116">
        <f>VLOOKUP(A116,load_time_series!$A$8:$B$1103,2)</f>
        <v>6.4484675259282804</v>
      </c>
      <c r="C116">
        <f>VLOOKUP(A116,load_time_series!$D$8:$E$1103,2,0)</f>
        <v>11.2600185161346</v>
      </c>
    </row>
    <row r="117" spans="1:3">
      <c r="A117" s="8">
        <v>36638</v>
      </c>
      <c r="B117">
        <f>VLOOKUP(A117,load_time_series!$A$8:$B$1103,2)</f>
        <v>6.67983830095603</v>
      </c>
      <c r="C117">
        <f>VLOOKUP(A117,load_time_series!$D$8:$E$1103,2,0)</f>
        <v>11.2805542955794</v>
      </c>
    </row>
    <row r="118" spans="1:3">
      <c r="A118" s="8">
        <v>36639</v>
      </c>
      <c r="B118">
        <f>VLOOKUP(A118,load_time_series!$A$8:$B$1103,2)</f>
        <v>6.6250233393809896</v>
      </c>
      <c r="C118">
        <f>VLOOKUP(A118,load_time_series!$D$8:$E$1103,2,0)</f>
        <v>12.419706938591901</v>
      </c>
    </row>
    <row r="119" spans="1:3">
      <c r="A119" s="8">
        <v>36640</v>
      </c>
      <c r="B119">
        <f>VLOOKUP(A119,load_time_series!$A$8:$B$1103,2)</f>
        <v>7.16903677481511</v>
      </c>
      <c r="C119">
        <f>VLOOKUP(A119,load_time_series!$D$8:$E$1103,2,0)</f>
        <v>12.424767947205799</v>
      </c>
    </row>
    <row r="120" spans="1:3">
      <c r="A120" s="8">
        <v>36641</v>
      </c>
      <c r="B120">
        <f>VLOOKUP(A120,load_time_series!$A$8:$B$1103,2)</f>
        <v>7.5878985824689904</v>
      </c>
      <c r="C120">
        <f>VLOOKUP(A120,load_time_series!$D$8:$E$1103,2,0)</f>
        <v>12.4893045051498</v>
      </c>
    </row>
    <row r="121" spans="1:3">
      <c r="A121" s="8">
        <v>36642</v>
      </c>
      <c r="B121">
        <f>VLOOKUP(A121,load_time_series!$A$8:$B$1103,2)</f>
        <v>8.1899740325596007</v>
      </c>
      <c r="C121">
        <f>VLOOKUP(A121,load_time_series!$D$8:$E$1103,2,0)</f>
        <v>12.7239816279231</v>
      </c>
    </row>
    <row r="122" spans="1:3">
      <c r="A122" s="8">
        <v>36643</v>
      </c>
      <c r="B122">
        <f>VLOOKUP(A122,load_time_series!$A$8:$B$1103,2)</f>
        <v>7.6472394904678698</v>
      </c>
      <c r="C122">
        <f>VLOOKUP(A122,load_time_series!$D$8:$E$1103,2,0)</f>
        <v>12.5302572908498</v>
      </c>
    </row>
    <row r="123" spans="1:3">
      <c r="A123" s="8">
        <v>36644</v>
      </c>
      <c r="B123">
        <f>VLOOKUP(A123,load_time_series!$A$8:$B$1103,2)</f>
        <v>8.0046448736080098</v>
      </c>
      <c r="C123">
        <f>VLOOKUP(A123,load_time_series!$D$8:$E$1103,2,0)</f>
        <v>13.647444283886101</v>
      </c>
    </row>
    <row r="124" spans="1:3">
      <c r="A124" s="8">
        <v>36645</v>
      </c>
      <c r="B124">
        <f>VLOOKUP(A124,load_time_series!$A$8:$B$1103,2)</f>
        <v>8.1377637317894393</v>
      </c>
      <c r="C124">
        <f>VLOOKUP(A124,load_time_series!$D$8:$E$1103,2,0)</f>
        <v>13.230490671975801</v>
      </c>
    </row>
    <row r="125" spans="1:3">
      <c r="A125" s="8">
        <v>36646</v>
      </c>
      <c r="B125">
        <f>VLOOKUP(A125,load_time_series!$A$8:$B$1103,2)</f>
        <v>8.3816454416641708</v>
      </c>
      <c r="C125">
        <f>VLOOKUP(A125,load_time_series!$D$8:$E$1103,2,0)</f>
        <v>13.7153900064792</v>
      </c>
    </row>
    <row r="126" spans="1:3">
      <c r="A126" s="8">
        <v>36647</v>
      </c>
      <c r="B126">
        <f>VLOOKUP(A126,load_time_series!$A$8:$B$1103,2)</f>
        <v>8.4947652190305707</v>
      </c>
      <c r="C126">
        <f>VLOOKUP(A126,load_time_series!$D$8:$E$1103,2,0)</f>
        <v>13.699742198745</v>
      </c>
    </row>
    <row r="127" spans="1:3">
      <c r="A127" s="8">
        <v>36648</v>
      </c>
      <c r="B127">
        <f>VLOOKUP(A127,load_time_series!$A$8:$B$1103,2)</f>
        <v>8.5430022125866003</v>
      </c>
      <c r="C127">
        <f>VLOOKUP(A127,load_time_series!$D$8:$E$1103,2,0)</f>
        <v>13.5278050344614</v>
      </c>
    </row>
    <row r="128" spans="1:3">
      <c r="A128" s="8">
        <v>36649</v>
      </c>
      <c r="B128">
        <f>VLOOKUP(A128,load_time_series!$A$8:$B$1103,2)</f>
        <v>9.1807889802222</v>
      </c>
      <c r="C128">
        <f>VLOOKUP(A128,load_time_series!$D$8:$E$1103,2,0)</f>
        <v>14.2766697323058</v>
      </c>
    </row>
    <row r="129" spans="1:3">
      <c r="A129" s="8">
        <v>36650</v>
      </c>
      <c r="B129">
        <f>VLOOKUP(A129,load_time_series!$A$8:$B$1103,2)</f>
        <v>9.1836799032263592</v>
      </c>
      <c r="C129">
        <f>VLOOKUP(A129,load_time_series!$D$8:$E$1103,2,0)</f>
        <v>14.4491500842782</v>
      </c>
    </row>
    <row r="130" spans="1:3">
      <c r="A130" s="8">
        <v>36651</v>
      </c>
      <c r="B130">
        <f>VLOOKUP(A130,load_time_series!$A$8:$B$1103,2)</f>
        <v>10.014772039421899</v>
      </c>
      <c r="C130">
        <f>VLOOKUP(A130,load_time_series!$D$8:$E$1103,2,0)</f>
        <v>14.392824415003499</v>
      </c>
    </row>
    <row r="131" spans="1:3">
      <c r="A131" s="8">
        <v>36652</v>
      </c>
      <c r="B131">
        <f>VLOOKUP(A131,load_time_series!$A$8:$B$1103,2)</f>
        <v>9.8779518763068399</v>
      </c>
      <c r="C131">
        <f>VLOOKUP(A131,load_time_series!$D$8:$E$1103,2,0)</f>
        <v>14.394736383525901</v>
      </c>
    </row>
    <row r="132" spans="1:3">
      <c r="A132" s="8">
        <v>36653</v>
      </c>
      <c r="B132">
        <f>VLOOKUP(A132,load_time_series!$A$8:$B$1103,2)</f>
        <v>10.4640014796424</v>
      </c>
      <c r="C132">
        <f>VLOOKUP(A132,load_time_series!$D$8:$E$1103,2,0)</f>
        <v>15.3915960562615</v>
      </c>
    </row>
    <row r="133" spans="1:3">
      <c r="A133" s="8">
        <v>36654</v>
      </c>
      <c r="B133">
        <f>VLOOKUP(A133,load_time_series!$A$8:$B$1103,2)</f>
        <v>10.721491859705001</v>
      </c>
      <c r="C133">
        <f>VLOOKUP(A133,load_time_series!$D$8:$E$1103,2,0)</f>
        <v>14.7958116002517</v>
      </c>
    </row>
    <row r="134" spans="1:3">
      <c r="A134" s="8">
        <v>36655</v>
      </c>
      <c r="B134">
        <f>VLOOKUP(A134,load_time_series!$A$8:$B$1103,2)</f>
        <v>10.527794599557399</v>
      </c>
      <c r="C134">
        <f>VLOOKUP(A134,load_time_series!$D$8:$E$1103,2,0)</f>
        <v>15.258689138392199</v>
      </c>
    </row>
    <row r="135" spans="1:3">
      <c r="A135" s="8">
        <v>36656</v>
      </c>
      <c r="B135">
        <f>VLOOKUP(A135,load_time_series!$A$8:$B$1103,2)</f>
        <v>10.253204843415901</v>
      </c>
      <c r="C135">
        <f>VLOOKUP(A135,load_time_series!$D$8:$E$1103,2,0)</f>
        <v>15.9176488911815</v>
      </c>
    </row>
    <row r="136" spans="1:3">
      <c r="A136" s="8">
        <v>36657</v>
      </c>
      <c r="B136">
        <f>VLOOKUP(A136,load_time_series!$A$8:$B$1103,2)</f>
        <v>11.249619878616601</v>
      </c>
      <c r="C136">
        <f>VLOOKUP(A136,load_time_series!$D$8:$E$1103,2,0)</f>
        <v>16.295487349397501</v>
      </c>
    </row>
    <row r="137" spans="1:3">
      <c r="A137" s="8">
        <v>36658</v>
      </c>
      <c r="B137">
        <f>VLOOKUP(A137,load_time_series!$A$8:$B$1103,2)</f>
        <v>11.102446937555101</v>
      </c>
      <c r="C137">
        <f>VLOOKUP(A137,load_time_series!$D$8:$E$1103,2,0)</f>
        <v>16.095350245812998</v>
      </c>
    </row>
    <row r="138" spans="1:3">
      <c r="A138" s="8">
        <v>36659</v>
      </c>
      <c r="B138">
        <f>VLOOKUP(A138,load_time_series!$A$8:$B$1103,2)</f>
        <v>11.5751863356166</v>
      </c>
      <c r="C138">
        <f>VLOOKUP(A138,load_time_series!$D$8:$E$1103,2,0)</f>
        <v>16.469614879973498</v>
      </c>
    </row>
    <row r="139" spans="1:3">
      <c r="A139" s="8">
        <v>36660</v>
      </c>
      <c r="B139">
        <f>VLOOKUP(A139,load_time_series!$A$8:$B$1103,2)</f>
        <v>11.295563684157701</v>
      </c>
      <c r="C139">
        <f>VLOOKUP(A139,load_time_series!$D$8:$E$1103,2,0)</f>
        <v>16.5987851967624</v>
      </c>
    </row>
    <row r="140" spans="1:3">
      <c r="A140" s="8">
        <v>36661</v>
      </c>
      <c r="B140">
        <f>VLOOKUP(A140,load_time_series!$A$8:$B$1103,2)</f>
        <v>11.6546405234141</v>
      </c>
      <c r="C140">
        <f>VLOOKUP(A140,load_time_series!$D$8:$E$1103,2,0)</f>
        <v>16.698369934656402</v>
      </c>
    </row>
    <row r="141" spans="1:3">
      <c r="A141" s="8">
        <v>36662</v>
      </c>
      <c r="B141">
        <f>VLOOKUP(A141,load_time_series!$A$8:$B$1103,2)</f>
        <v>11.2911685264213</v>
      </c>
      <c r="C141">
        <f>VLOOKUP(A141,load_time_series!$D$8:$E$1103,2,0)</f>
        <v>16.8850199640939</v>
      </c>
    </row>
    <row r="142" spans="1:3">
      <c r="A142" s="8">
        <v>36663</v>
      </c>
      <c r="B142">
        <f>VLOOKUP(A142,load_time_series!$A$8:$B$1103,2)</f>
        <v>12.3148743334001</v>
      </c>
      <c r="C142">
        <f>VLOOKUP(A142,load_time_series!$D$8:$E$1103,2,0)</f>
        <v>17.328881702737199</v>
      </c>
    </row>
    <row r="143" spans="1:3">
      <c r="A143" s="8">
        <v>36664</v>
      </c>
      <c r="B143">
        <f>VLOOKUP(A143,load_time_series!$A$8:$B$1103,2)</f>
        <v>12.1985031436197</v>
      </c>
      <c r="C143">
        <f>VLOOKUP(A143,load_time_series!$D$8:$E$1103,2,0)</f>
        <v>17.091504993195699</v>
      </c>
    </row>
    <row r="144" spans="1:3">
      <c r="A144" s="8">
        <v>36665</v>
      </c>
      <c r="B144">
        <f>VLOOKUP(A144,load_time_series!$A$8:$B$1103,2)</f>
        <v>11.823820802877799</v>
      </c>
      <c r="C144">
        <f>VLOOKUP(A144,load_time_series!$D$8:$E$1103,2,0)</f>
        <v>17.117761253390299</v>
      </c>
    </row>
    <row r="145" spans="1:3">
      <c r="A145" s="8">
        <v>36666</v>
      </c>
      <c r="B145">
        <f>VLOOKUP(A145,load_time_series!$A$8:$B$1103,2)</f>
        <v>12.578970928396201</v>
      </c>
      <c r="C145">
        <f>VLOOKUP(A145,load_time_series!$D$8:$E$1103,2,0)</f>
        <v>17.549203516162699</v>
      </c>
    </row>
    <row r="146" spans="1:3">
      <c r="A146" s="8">
        <v>36667</v>
      </c>
      <c r="B146">
        <f>VLOOKUP(A146,load_time_series!$A$8:$B$1103,2)</f>
        <v>12.4304549745003</v>
      </c>
      <c r="C146">
        <f>VLOOKUP(A146,load_time_series!$D$8:$E$1103,2,0)</f>
        <v>17.475185117448401</v>
      </c>
    </row>
    <row r="147" spans="1:3">
      <c r="A147" s="8">
        <v>36668</v>
      </c>
      <c r="B147">
        <f>VLOOKUP(A147,load_time_series!$A$8:$B$1103,2)</f>
        <v>12.271894060698999</v>
      </c>
      <c r="C147">
        <f>VLOOKUP(A147,load_time_series!$D$8:$E$1103,2,0)</f>
        <v>17.3198632547</v>
      </c>
    </row>
    <row r="148" spans="1:3">
      <c r="A148" s="8">
        <v>36669</v>
      </c>
      <c r="B148">
        <f>VLOOKUP(A148,load_time_series!$A$8:$B$1103,2)</f>
        <v>12.5501955737738</v>
      </c>
      <c r="C148">
        <f>VLOOKUP(A148,load_time_series!$D$8:$E$1103,2,0)</f>
        <v>17.774920454164501</v>
      </c>
    </row>
    <row r="149" spans="1:3">
      <c r="A149" s="8">
        <v>36670</v>
      </c>
      <c r="B149">
        <f>VLOOKUP(A149,load_time_series!$A$8:$B$1103,2)</f>
        <v>12.729587660975101</v>
      </c>
      <c r="C149">
        <f>VLOOKUP(A149,load_time_series!$D$8:$E$1103,2,0)</f>
        <v>18.02843150571</v>
      </c>
    </row>
    <row r="150" spans="1:3">
      <c r="A150" s="8">
        <v>36671</v>
      </c>
      <c r="B150">
        <f>VLOOKUP(A150,load_time_series!$A$8:$B$1103,2)</f>
        <v>12.8488156310442</v>
      </c>
      <c r="C150">
        <f>VLOOKUP(A150,load_time_series!$D$8:$E$1103,2,0)</f>
        <v>18.017298869428199</v>
      </c>
    </row>
    <row r="151" spans="1:3">
      <c r="A151" s="8">
        <v>36672</v>
      </c>
      <c r="B151">
        <f>VLOOKUP(A151,load_time_series!$A$8:$B$1103,2)</f>
        <v>13.462800395591399</v>
      </c>
      <c r="C151">
        <f>VLOOKUP(A151,load_time_series!$D$8:$E$1103,2,0)</f>
        <v>18.1580679990984</v>
      </c>
    </row>
    <row r="152" spans="1:3">
      <c r="A152" s="8">
        <v>36673</v>
      </c>
      <c r="B152">
        <f>VLOOKUP(A152,load_time_series!$A$8:$B$1103,2)</f>
        <v>13.647801097846401</v>
      </c>
      <c r="C152">
        <f>VLOOKUP(A152,load_time_series!$D$8:$E$1103,2,0)</f>
        <v>18.6449971637545</v>
      </c>
    </row>
    <row r="153" spans="1:3">
      <c r="A153" s="8">
        <v>36674</v>
      </c>
      <c r="B153">
        <f>VLOOKUP(A153,load_time_series!$A$8:$B$1103,2)</f>
        <v>13.5709669882258</v>
      </c>
      <c r="C153">
        <f>VLOOKUP(A153,load_time_series!$D$8:$E$1103,2,0)</f>
        <v>18.546030700416701</v>
      </c>
    </row>
    <row r="154" spans="1:3">
      <c r="A154" s="8">
        <v>36675</v>
      </c>
      <c r="B154">
        <f>VLOOKUP(A154,load_time_series!$A$8:$B$1103,2)</f>
        <v>13.7033364184667</v>
      </c>
      <c r="C154">
        <f>VLOOKUP(A154,load_time_series!$D$8:$E$1103,2,0)</f>
        <v>18.640286032183699</v>
      </c>
    </row>
    <row r="155" spans="1:3">
      <c r="A155" s="8">
        <v>36676</v>
      </c>
      <c r="B155">
        <f>VLOOKUP(A155,load_time_series!$A$8:$B$1103,2)</f>
        <v>13.902701849165201</v>
      </c>
      <c r="C155">
        <f>VLOOKUP(A155,load_time_series!$D$8:$E$1103,2,0)</f>
        <v>18.360807992004698</v>
      </c>
    </row>
    <row r="156" spans="1:3">
      <c r="A156" s="8">
        <v>36677</v>
      </c>
      <c r="B156">
        <f>VLOOKUP(A156,load_time_series!$A$8:$B$1103,2)</f>
        <v>14.3759292486312</v>
      </c>
      <c r="C156">
        <f>VLOOKUP(A156,load_time_series!$D$8:$E$1103,2,0)</f>
        <v>18.6413239312093</v>
      </c>
    </row>
    <row r="157" spans="1:3">
      <c r="A157" s="8">
        <v>36678</v>
      </c>
      <c r="B157">
        <f>VLOOKUP(A157,load_time_series!$A$8:$B$1103,2)</f>
        <v>14.139125855821099</v>
      </c>
      <c r="C157">
        <f>VLOOKUP(A157,load_time_series!$D$8:$E$1103,2,0)</f>
        <v>18.952406675618501</v>
      </c>
    </row>
    <row r="158" spans="1:3">
      <c r="A158" s="8">
        <v>36679</v>
      </c>
      <c r="B158">
        <f>VLOOKUP(A158,load_time_series!$A$8:$B$1103,2)</f>
        <v>14.215676842273499</v>
      </c>
      <c r="C158">
        <f>VLOOKUP(A158,load_time_series!$D$8:$E$1103,2,0)</f>
        <v>19.253182125824399</v>
      </c>
    </row>
    <row r="159" spans="1:3">
      <c r="A159" s="8">
        <v>36680</v>
      </c>
      <c r="B159">
        <f>VLOOKUP(A159,load_time_series!$A$8:$B$1103,2)</f>
        <v>14.6307472798359</v>
      </c>
      <c r="C159">
        <f>VLOOKUP(A159,load_time_series!$D$8:$E$1103,2,0)</f>
        <v>19.431005614259799</v>
      </c>
    </row>
    <row r="160" spans="1:3">
      <c r="A160" s="8">
        <v>36681</v>
      </c>
      <c r="B160">
        <f>VLOOKUP(A160,load_time_series!$A$8:$B$1103,2)</f>
        <v>14.394670055192</v>
      </c>
      <c r="C160">
        <f>VLOOKUP(A160,load_time_series!$D$8:$E$1103,2,0)</f>
        <v>19.8164532305912</v>
      </c>
    </row>
    <row r="161" spans="1:3">
      <c r="A161" s="8">
        <v>36682</v>
      </c>
      <c r="B161">
        <f>VLOOKUP(A161,load_time_series!$A$8:$B$1103,2)</f>
        <v>14.2574301409255</v>
      </c>
      <c r="C161">
        <f>VLOOKUP(A161,load_time_series!$D$8:$E$1103,2,0)</f>
        <v>19.854205089771</v>
      </c>
    </row>
    <row r="162" spans="1:3">
      <c r="A162" s="8">
        <v>36683</v>
      </c>
      <c r="B162">
        <f>VLOOKUP(A162,load_time_series!$A$8:$B$1103,2)</f>
        <v>14.9732007842681</v>
      </c>
      <c r="C162">
        <f>VLOOKUP(A162,load_time_series!$D$8:$E$1103,2,0)</f>
        <v>19.108291122346099</v>
      </c>
    </row>
    <row r="163" spans="1:3">
      <c r="A163" s="8">
        <v>36684</v>
      </c>
      <c r="B163">
        <f>VLOOKUP(A163,load_time_series!$A$8:$B$1103,2)</f>
        <v>14.545882892965199</v>
      </c>
      <c r="C163">
        <f>VLOOKUP(A163,load_time_series!$D$8:$E$1103,2,0)</f>
        <v>20.0594997435145</v>
      </c>
    </row>
    <row r="164" spans="1:3">
      <c r="A164" s="8">
        <v>36685</v>
      </c>
      <c r="B164">
        <f>VLOOKUP(A164,load_time_series!$A$8:$B$1103,2)</f>
        <v>14.7932206086167</v>
      </c>
      <c r="C164">
        <f>VLOOKUP(A164,load_time_series!$D$8:$E$1103,2,0)</f>
        <v>19.354473673918498</v>
      </c>
    </row>
    <row r="165" spans="1:3">
      <c r="A165" s="8">
        <v>36686</v>
      </c>
      <c r="B165">
        <f>VLOOKUP(A165,load_time_series!$A$8:$B$1103,2)</f>
        <v>14.9934533206102</v>
      </c>
      <c r="C165">
        <f>VLOOKUP(A165,load_time_series!$D$8:$E$1103,2,0)</f>
        <v>20.2436460463116</v>
      </c>
    </row>
    <row r="166" spans="1:3">
      <c r="A166" s="8">
        <v>36687</v>
      </c>
      <c r="B166">
        <f>VLOOKUP(A166,load_time_series!$A$8:$B$1103,2)</f>
        <v>15.029252790128099</v>
      </c>
      <c r="C166">
        <f>VLOOKUP(A166,load_time_series!$D$8:$E$1103,2,0)</f>
        <v>19.947481113724599</v>
      </c>
    </row>
    <row r="167" spans="1:3">
      <c r="A167" s="8">
        <v>36688</v>
      </c>
      <c r="B167">
        <f>VLOOKUP(A167,load_time_series!$A$8:$B$1103,2)</f>
        <v>14.636264592689001</v>
      </c>
      <c r="C167">
        <f>VLOOKUP(A167,load_time_series!$D$8:$E$1103,2,0)</f>
        <v>19.663732701709499</v>
      </c>
    </row>
    <row r="168" spans="1:3">
      <c r="A168" s="8">
        <v>36689</v>
      </c>
      <c r="B168">
        <f>VLOOKUP(A168,load_time_series!$A$8:$B$1103,2)</f>
        <v>14.573886095771901</v>
      </c>
      <c r="C168">
        <f>VLOOKUP(A168,load_time_series!$D$8:$E$1103,2,0)</f>
        <v>19.562557882204</v>
      </c>
    </row>
    <row r="169" spans="1:3">
      <c r="A169" s="8">
        <v>36690</v>
      </c>
      <c r="B169">
        <f>VLOOKUP(A169,load_time_series!$A$8:$B$1103,2)</f>
        <v>14.831204896539299</v>
      </c>
      <c r="C169">
        <f>VLOOKUP(A169,load_time_series!$D$8:$E$1103,2,0)</f>
        <v>19.856766703762698</v>
      </c>
    </row>
    <row r="170" spans="1:3">
      <c r="A170" s="8">
        <v>36691</v>
      </c>
      <c r="B170">
        <f>VLOOKUP(A170,load_time_series!$A$8:$B$1103,2)</f>
        <v>15.4843931711255</v>
      </c>
      <c r="C170">
        <f>VLOOKUP(A170,load_time_series!$D$8:$E$1103,2,0)</f>
        <v>20.4304196085561</v>
      </c>
    </row>
    <row r="171" spans="1:3">
      <c r="A171" s="8">
        <v>36692</v>
      </c>
      <c r="B171">
        <f>VLOOKUP(A171,load_time_series!$A$8:$B$1103,2)</f>
        <v>15.2320498526053</v>
      </c>
      <c r="C171">
        <f>VLOOKUP(A171,load_time_series!$D$8:$E$1103,2,0)</f>
        <v>19.749402659408599</v>
      </c>
    </row>
    <row r="172" spans="1:3">
      <c r="A172" s="8">
        <v>36693</v>
      </c>
      <c r="B172">
        <f>VLOOKUP(A172,load_time_series!$A$8:$B$1103,2)</f>
        <v>15.1887907212489</v>
      </c>
      <c r="C172">
        <f>VLOOKUP(A172,load_time_series!$D$8:$E$1103,2,0)</f>
        <v>20.078636045660598</v>
      </c>
    </row>
    <row r="173" spans="1:3">
      <c r="A173" s="8">
        <v>36694</v>
      </c>
      <c r="B173">
        <f>VLOOKUP(A173,load_time_series!$A$8:$B$1103,2)</f>
        <v>15.2015709287602</v>
      </c>
      <c r="C173">
        <f>VLOOKUP(A173,load_time_series!$D$8:$E$1103,2,0)</f>
        <v>19.903280902388801</v>
      </c>
    </row>
    <row r="174" spans="1:3">
      <c r="A174" s="8">
        <v>36695</v>
      </c>
      <c r="B174">
        <f>VLOOKUP(A174,load_time_series!$A$8:$B$1103,2)</f>
        <v>15.5879859796589</v>
      </c>
      <c r="C174">
        <f>VLOOKUP(A174,load_time_series!$D$8:$E$1103,2,0)</f>
        <v>19.9721796899731</v>
      </c>
    </row>
    <row r="175" spans="1:3">
      <c r="A175" s="8">
        <v>36696</v>
      </c>
      <c r="B175">
        <f>VLOOKUP(A175,load_time_series!$A$8:$B$1103,2)</f>
        <v>15.5062608046481</v>
      </c>
      <c r="C175">
        <f>VLOOKUP(A175,load_time_series!$D$8:$E$1103,2,0)</f>
        <v>19.9144874349847</v>
      </c>
    </row>
    <row r="176" spans="1:3">
      <c r="A176" s="8">
        <v>36697</v>
      </c>
      <c r="B176">
        <f>VLOOKUP(A176,load_time_series!$A$8:$B$1103,2)</f>
        <v>15.5440089097673</v>
      </c>
      <c r="C176">
        <f>VLOOKUP(A176,load_time_series!$D$8:$E$1103,2,0)</f>
        <v>20.588123116993099</v>
      </c>
    </row>
    <row r="177" spans="1:3">
      <c r="A177" s="8">
        <v>36698</v>
      </c>
      <c r="B177">
        <f>VLOOKUP(A177,load_time_series!$A$8:$B$1103,2)</f>
        <v>15.076828671489899</v>
      </c>
      <c r="C177">
        <f>VLOOKUP(A177,load_time_series!$D$8:$E$1103,2,0)</f>
        <v>20.002289463984699</v>
      </c>
    </row>
    <row r="178" spans="1:3">
      <c r="A178" s="8">
        <v>36699</v>
      </c>
      <c r="B178">
        <f>VLOOKUP(A178,load_time_series!$A$8:$B$1103,2)</f>
        <v>15.373292846902499</v>
      </c>
      <c r="C178">
        <f>VLOOKUP(A178,load_time_series!$D$8:$E$1103,2,0)</f>
        <v>20.557703259521102</v>
      </c>
    </row>
    <row r="179" spans="1:3">
      <c r="A179" s="8">
        <v>36700</v>
      </c>
      <c r="B179">
        <f>VLOOKUP(A179,load_time_series!$A$8:$B$1103,2)</f>
        <v>15.4666830414999</v>
      </c>
      <c r="C179">
        <f>VLOOKUP(A179,load_time_series!$D$8:$E$1103,2,0)</f>
        <v>20.135368540369001</v>
      </c>
    </row>
    <row r="180" spans="1:3">
      <c r="A180" s="8">
        <v>36701</v>
      </c>
      <c r="B180">
        <f>VLOOKUP(A180,load_time_series!$A$8:$B$1103,2)</f>
        <v>15.3531767311837</v>
      </c>
      <c r="C180">
        <f>VLOOKUP(A180,load_time_series!$D$8:$E$1103,2,0)</f>
        <v>20.629245514992299</v>
      </c>
    </row>
    <row r="181" spans="1:3">
      <c r="A181" s="8">
        <v>36702</v>
      </c>
      <c r="B181">
        <f>VLOOKUP(A181,load_time_series!$A$8:$B$1103,2)</f>
        <v>15.470025912890099</v>
      </c>
      <c r="C181">
        <f>VLOOKUP(A181,load_time_series!$D$8:$E$1103,2,0)</f>
        <v>20.4883500907873</v>
      </c>
    </row>
    <row r="182" spans="1:3">
      <c r="A182" s="8">
        <v>36703</v>
      </c>
      <c r="B182">
        <f>VLOOKUP(A182,load_time_series!$A$8:$B$1103,2)</f>
        <v>15.3394425642317</v>
      </c>
      <c r="C182">
        <f>VLOOKUP(A182,load_time_series!$D$8:$E$1103,2,0)</f>
        <v>20.281531850031701</v>
      </c>
    </row>
    <row r="183" spans="1:3">
      <c r="A183" s="8">
        <v>36704</v>
      </c>
      <c r="B183">
        <f>VLOOKUP(A183,load_time_series!$A$8:$B$1103,2)</f>
        <v>15.7770911372328</v>
      </c>
      <c r="C183">
        <f>VLOOKUP(A183,load_time_series!$D$8:$E$1103,2,0)</f>
        <v>20.830504435828001</v>
      </c>
    </row>
    <row r="184" spans="1:3">
      <c r="A184" s="8">
        <v>36705</v>
      </c>
      <c r="B184">
        <f>VLOOKUP(A184,load_time_series!$A$8:$B$1103,2)</f>
        <v>15.382367287771499</v>
      </c>
      <c r="C184">
        <f>VLOOKUP(A184,load_time_series!$D$8:$E$1103,2,0)</f>
        <v>20.816783307864998</v>
      </c>
    </row>
    <row r="185" spans="1:3">
      <c r="A185" s="8">
        <v>36706</v>
      </c>
      <c r="B185">
        <f>VLOOKUP(A185,load_time_series!$A$8:$B$1103,2)</f>
        <v>15.7040142241085</v>
      </c>
      <c r="C185">
        <f>VLOOKUP(A185,load_time_series!$D$8:$E$1103,2,0)</f>
        <v>20.930627200870699</v>
      </c>
    </row>
    <row r="186" spans="1:3">
      <c r="A186" s="8">
        <v>36707</v>
      </c>
      <c r="B186">
        <f>VLOOKUP(A186,load_time_series!$A$8:$B$1103,2)</f>
        <v>15.4629829874357</v>
      </c>
      <c r="C186">
        <f>VLOOKUP(A186,load_time_series!$D$8:$E$1103,2,0)</f>
        <v>19.982375676383899</v>
      </c>
    </row>
    <row r="187" spans="1:3">
      <c r="A187" s="8">
        <v>36708</v>
      </c>
      <c r="B187">
        <f>VLOOKUP(A187,load_time_series!$A$8:$B$1103,2)</f>
        <v>15.6963820804622</v>
      </c>
      <c r="C187">
        <f>VLOOKUP(A187,load_time_series!$D$8:$E$1103,2,0)</f>
        <v>20.607591082974398</v>
      </c>
    </row>
    <row r="188" spans="1:3">
      <c r="A188" s="8">
        <v>36709</v>
      </c>
      <c r="B188">
        <f>VLOOKUP(A188,load_time_series!$A$8:$B$1103,2)</f>
        <v>15.8854782706716</v>
      </c>
      <c r="C188">
        <f>VLOOKUP(A188,load_time_series!$D$8:$E$1103,2,0)</f>
        <v>19.955274724484699</v>
      </c>
    </row>
    <row r="189" spans="1:3">
      <c r="A189" s="8">
        <v>36710</v>
      </c>
      <c r="B189">
        <f>VLOOKUP(A189,load_time_series!$A$8:$B$1103,2)</f>
        <v>15.441461216615</v>
      </c>
      <c r="C189">
        <f>VLOOKUP(A189,load_time_series!$D$8:$E$1103,2,0)</f>
        <v>20.0306279207567</v>
      </c>
    </row>
    <row r="190" spans="1:3">
      <c r="A190" s="8">
        <v>36711</v>
      </c>
      <c r="B190">
        <f>VLOOKUP(A190,load_time_series!$A$8:$B$1103,2)</f>
        <v>15.799140980477</v>
      </c>
      <c r="C190">
        <f>VLOOKUP(A190,load_time_series!$D$8:$E$1103,2,0)</f>
        <v>20.0028666451052</v>
      </c>
    </row>
    <row r="191" spans="1:3">
      <c r="A191" s="8">
        <v>36712</v>
      </c>
      <c r="B191">
        <f>VLOOKUP(A191,load_time_series!$A$8:$B$1103,2)</f>
        <v>15.0817162640815</v>
      </c>
      <c r="C191">
        <f>VLOOKUP(A191,load_time_series!$D$8:$E$1103,2,0)</f>
        <v>20.230632665804801</v>
      </c>
    </row>
    <row r="192" spans="1:3">
      <c r="A192" s="8">
        <v>36713</v>
      </c>
      <c r="B192">
        <f>VLOOKUP(A192,load_time_series!$A$8:$B$1103,2)</f>
        <v>15.6997899693935</v>
      </c>
      <c r="C192">
        <f>VLOOKUP(A192,load_time_series!$D$8:$E$1103,2,0)</f>
        <v>20.0661783298073</v>
      </c>
    </row>
    <row r="193" spans="1:3">
      <c r="A193" s="8">
        <v>36714</v>
      </c>
      <c r="B193">
        <f>VLOOKUP(A193,load_time_series!$A$8:$B$1103,2)</f>
        <v>14.8679171355605</v>
      </c>
      <c r="C193">
        <f>VLOOKUP(A193,load_time_series!$D$8:$E$1103,2,0)</f>
        <v>20.131364405327101</v>
      </c>
    </row>
    <row r="194" spans="1:3">
      <c r="A194" s="8">
        <v>36715</v>
      </c>
      <c r="B194">
        <f>VLOOKUP(A194,load_time_series!$A$8:$B$1103,2)</f>
        <v>15.2049000135864</v>
      </c>
      <c r="C194">
        <f>VLOOKUP(A194,load_time_series!$D$8:$E$1103,2,0)</f>
        <v>19.989116432416001</v>
      </c>
    </row>
    <row r="195" spans="1:3">
      <c r="A195" s="8">
        <v>36716</v>
      </c>
      <c r="B195">
        <f>VLOOKUP(A195,load_time_series!$A$8:$B$1103,2)</f>
        <v>14.7113311822638</v>
      </c>
      <c r="C195">
        <f>VLOOKUP(A195,load_time_series!$D$8:$E$1103,2,0)</f>
        <v>20.076465673599799</v>
      </c>
    </row>
    <row r="196" spans="1:3">
      <c r="A196" s="8">
        <v>36717</v>
      </c>
      <c r="B196">
        <f>VLOOKUP(A196,load_time_series!$A$8:$B$1103,2)</f>
        <v>15.4432338852854</v>
      </c>
      <c r="C196">
        <f>VLOOKUP(A196,load_time_series!$D$8:$E$1103,2,0)</f>
        <v>20.0559917056834</v>
      </c>
    </row>
    <row r="197" spans="1:3">
      <c r="A197" s="8">
        <v>36718</v>
      </c>
      <c r="B197">
        <f>VLOOKUP(A197,load_time_series!$A$8:$B$1103,2)</f>
        <v>14.7553781593137</v>
      </c>
      <c r="C197">
        <f>VLOOKUP(A197,load_time_series!$D$8:$E$1103,2,0)</f>
        <v>20.2162459476679</v>
      </c>
    </row>
    <row r="198" spans="1:3">
      <c r="A198" s="8">
        <v>36719</v>
      </c>
      <c r="B198">
        <f>VLOOKUP(A198,load_time_series!$A$8:$B$1103,2)</f>
        <v>14.6784569952961</v>
      </c>
      <c r="C198">
        <f>VLOOKUP(A198,load_time_series!$D$8:$E$1103,2,0)</f>
        <v>20.300617721398801</v>
      </c>
    </row>
    <row r="199" spans="1:3">
      <c r="A199" s="8">
        <v>36720</v>
      </c>
      <c r="B199">
        <f>VLOOKUP(A199,load_time_series!$A$8:$B$1103,2)</f>
        <v>14.627263771221299</v>
      </c>
      <c r="C199">
        <f>VLOOKUP(A199,load_time_series!$D$8:$E$1103,2,0)</f>
        <v>19.715654727679802</v>
      </c>
    </row>
    <row r="200" spans="1:3">
      <c r="A200" s="8">
        <v>36721</v>
      </c>
      <c r="B200">
        <f>VLOOKUP(A200,load_time_series!$A$8:$B$1103,2)</f>
        <v>15.0654118620765</v>
      </c>
      <c r="C200">
        <f>VLOOKUP(A200,load_time_series!$D$8:$E$1103,2,0)</f>
        <v>20.217957659491201</v>
      </c>
    </row>
    <row r="201" spans="1:3">
      <c r="A201" s="8">
        <v>36722</v>
      </c>
      <c r="B201">
        <f>VLOOKUP(A201,load_time_series!$A$8:$B$1103,2)</f>
        <v>14.511794493602499</v>
      </c>
      <c r="C201">
        <f>VLOOKUP(A201,load_time_series!$D$8:$E$1103,2,0)</f>
        <v>20.0384993545964</v>
      </c>
    </row>
    <row r="202" spans="1:3">
      <c r="A202" s="8">
        <v>36723</v>
      </c>
      <c r="B202">
        <f>VLOOKUP(A202,load_time_series!$A$8:$B$1103,2)</f>
        <v>14.5159546946026</v>
      </c>
      <c r="C202">
        <f>VLOOKUP(A202,load_time_series!$D$8:$E$1103,2,0)</f>
        <v>20.043951783743299</v>
      </c>
    </row>
    <row r="203" spans="1:3">
      <c r="A203" s="8">
        <v>36724</v>
      </c>
      <c r="B203">
        <f>VLOOKUP(A203,load_time_series!$A$8:$B$1103,2)</f>
        <v>14.9017907865915</v>
      </c>
      <c r="C203">
        <f>VLOOKUP(A203,load_time_series!$D$8:$E$1103,2,0)</f>
        <v>19.315647886906699</v>
      </c>
    </row>
    <row r="204" spans="1:3">
      <c r="A204" s="8">
        <v>36725</v>
      </c>
      <c r="B204">
        <f>VLOOKUP(A204,load_time_series!$A$8:$B$1103,2)</f>
        <v>14.546023490949199</v>
      </c>
      <c r="C204">
        <f>VLOOKUP(A204,load_time_series!$D$8:$E$1103,2,0)</f>
        <v>19.1103095790588</v>
      </c>
    </row>
    <row r="205" spans="1:3">
      <c r="A205" s="8">
        <v>36726</v>
      </c>
      <c r="B205">
        <f>VLOOKUP(A205,load_time_series!$A$8:$B$1103,2)</f>
        <v>14.861594160481401</v>
      </c>
      <c r="C205">
        <f>VLOOKUP(A205,load_time_series!$D$8:$E$1103,2,0)</f>
        <v>19.562479616087099</v>
      </c>
    </row>
    <row r="206" spans="1:3">
      <c r="A206" s="8">
        <v>36727</v>
      </c>
      <c r="B206">
        <f>VLOOKUP(A206,load_time_series!$A$8:$B$1103,2)</f>
        <v>13.9131038976937</v>
      </c>
      <c r="C206">
        <f>VLOOKUP(A206,load_time_series!$D$8:$E$1103,2,0)</f>
        <v>19.556803803880801</v>
      </c>
    </row>
    <row r="207" spans="1:3">
      <c r="A207" s="8">
        <v>36728</v>
      </c>
      <c r="B207">
        <f>VLOOKUP(A207,load_time_series!$A$8:$B$1103,2)</f>
        <v>14.19101895359</v>
      </c>
      <c r="C207">
        <f>VLOOKUP(A207,load_time_series!$D$8:$E$1103,2,0)</f>
        <v>18.865884738100299</v>
      </c>
    </row>
    <row r="208" spans="1:3">
      <c r="A208" s="8">
        <v>36729</v>
      </c>
      <c r="B208">
        <f>VLOOKUP(A208,load_time_series!$A$8:$B$1103,2)</f>
        <v>14.2214621154986</v>
      </c>
      <c r="C208">
        <f>VLOOKUP(A208,load_time_series!$D$8:$E$1103,2,0)</f>
        <v>18.745031102397501</v>
      </c>
    </row>
    <row r="209" spans="1:3">
      <c r="A209" s="8">
        <v>36730</v>
      </c>
      <c r="B209">
        <f>VLOOKUP(A209,load_time_series!$A$8:$B$1103,2)</f>
        <v>14.105170319567</v>
      </c>
      <c r="C209">
        <f>VLOOKUP(A209,load_time_series!$D$8:$E$1103,2,0)</f>
        <v>19.137936932110598</v>
      </c>
    </row>
    <row r="210" spans="1:3">
      <c r="A210" s="8">
        <v>36731</v>
      </c>
      <c r="B210">
        <f>VLOOKUP(A210,load_time_series!$A$8:$B$1103,2)</f>
        <v>14.250803292093099</v>
      </c>
      <c r="C210">
        <f>VLOOKUP(A210,load_time_series!$D$8:$E$1103,2,0)</f>
        <v>19.239219335221801</v>
      </c>
    </row>
    <row r="211" spans="1:3">
      <c r="A211" s="8">
        <v>36732</v>
      </c>
      <c r="B211">
        <f>VLOOKUP(A211,load_time_series!$A$8:$B$1103,2)</f>
        <v>13.4359904114814</v>
      </c>
      <c r="C211">
        <f>VLOOKUP(A211,load_time_series!$D$8:$E$1103,2,0)</f>
        <v>19.1244697580352</v>
      </c>
    </row>
    <row r="212" spans="1:3">
      <c r="A212" s="8">
        <v>36733</v>
      </c>
      <c r="B212">
        <f>VLOOKUP(A212,load_time_series!$A$8:$B$1103,2)</f>
        <v>13.488969212537601</v>
      </c>
      <c r="C212">
        <f>VLOOKUP(A212,load_time_series!$D$8:$E$1103,2,0)</f>
        <v>18.278289400147202</v>
      </c>
    </row>
    <row r="213" spans="1:3">
      <c r="A213" s="8">
        <v>36734</v>
      </c>
      <c r="B213">
        <f>VLOOKUP(A213,load_time_series!$A$8:$B$1103,2)</f>
        <v>13.0660271692267</v>
      </c>
      <c r="C213">
        <f>VLOOKUP(A213,load_time_series!$D$8:$E$1103,2,0)</f>
        <v>18.795183849719301</v>
      </c>
    </row>
    <row r="214" spans="1:3">
      <c r="A214" s="8">
        <v>36735</v>
      </c>
      <c r="B214">
        <f>VLOOKUP(A214,load_time_series!$A$8:$B$1103,2)</f>
        <v>13.886194094636901</v>
      </c>
      <c r="C214">
        <f>VLOOKUP(A214,load_time_series!$D$8:$E$1103,2,0)</f>
        <v>18.838943312970599</v>
      </c>
    </row>
    <row r="215" spans="1:3">
      <c r="A215" s="8">
        <v>36736</v>
      </c>
      <c r="B215">
        <f>VLOOKUP(A215,load_time_series!$A$8:$B$1103,2)</f>
        <v>13.5687347470697</v>
      </c>
      <c r="C215">
        <f>VLOOKUP(A215,load_time_series!$D$8:$E$1103,2,0)</f>
        <v>18.254667170953201</v>
      </c>
    </row>
    <row r="216" spans="1:3">
      <c r="A216" s="8">
        <v>36737</v>
      </c>
      <c r="B216">
        <f>VLOOKUP(A216,load_time_series!$A$8:$B$1103,2)</f>
        <v>13.417294555013701</v>
      </c>
      <c r="C216">
        <f>VLOOKUP(A216,load_time_series!$D$8:$E$1103,2,0)</f>
        <v>17.736678069184102</v>
      </c>
    </row>
    <row r="217" spans="1:3">
      <c r="A217" s="8">
        <v>36738</v>
      </c>
      <c r="B217">
        <f>VLOOKUP(A217,load_time_series!$A$8:$B$1103,2)</f>
        <v>12.664657032746099</v>
      </c>
      <c r="C217">
        <f>VLOOKUP(A217,load_time_series!$D$8:$E$1103,2,0)</f>
        <v>17.7670703506727</v>
      </c>
    </row>
    <row r="218" spans="1:3">
      <c r="A218" s="8">
        <v>36739</v>
      </c>
      <c r="B218">
        <f>VLOOKUP(A218,load_time_series!$A$8:$B$1103,2)</f>
        <v>12.731201878471399</v>
      </c>
      <c r="C218">
        <f>VLOOKUP(A218,load_time_series!$D$8:$E$1103,2,0)</f>
        <v>18.113747395652499</v>
      </c>
    </row>
    <row r="219" spans="1:3">
      <c r="A219" s="8">
        <v>36740</v>
      </c>
      <c r="B219">
        <f>VLOOKUP(A219,load_time_series!$A$8:$B$1103,2)</f>
        <v>12.3856440175907</v>
      </c>
      <c r="C219">
        <f>VLOOKUP(A219,load_time_series!$D$8:$E$1103,2,0)</f>
        <v>17.274795072752301</v>
      </c>
    </row>
    <row r="220" spans="1:3">
      <c r="A220" s="8">
        <v>36741</v>
      </c>
      <c r="B220">
        <f>VLOOKUP(A220,load_time_series!$A$8:$B$1103,2)</f>
        <v>12.5798199684635</v>
      </c>
      <c r="C220">
        <f>VLOOKUP(A220,load_time_series!$D$8:$E$1103,2,0)</f>
        <v>17.5076220530622</v>
      </c>
    </row>
    <row r="221" spans="1:3">
      <c r="A221" s="8">
        <v>36742</v>
      </c>
      <c r="B221">
        <f>VLOOKUP(A221,load_time_series!$A$8:$B$1103,2)</f>
        <v>12.736966893135801</v>
      </c>
      <c r="C221">
        <f>VLOOKUP(A221,load_time_series!$D$8:$E$1103,2,0)</f>
        <v>17.4685297272665</v>
      </c>
    </row>
    <row r="222" spans="1:3">
      <c r="A222" s="8">
        <v>36743</v>
      </c>
      <c r="B222">
        <f>VLOOKUP(A222,load_time_series!$A$8:$B$1103,2)</f>
        <v>12.4028641666205</v>
      </c>
      <c r="C222">
        <f>VLOOKUP(A222,load_time_series!$D$8:$E$1103,2,0)</f>
        <v>17.723823211073501</v>
      </c>
    </row>
    <row r="223" spans="1:3">
      <c r="A223" s="8">
        <v>36744</v>
      </c>
      <c r="B223">
        <f>VLOOKUP(A223,load_time_series!$A$8:$B$1103,2)</f>
        <v>12.2965899001819</v>
      </c>
      <c r="C223">
        <f>VLOOKUP(A223,load_time_series!$D$8:$E$1103,2,0)</f>
        <v>16.817094144478499</v>
      </c>
    </row>
    <row r="224" spans="1:3">
      <c r="A224" s="8">
        <v>36745</v>
      </c>
      <c r="B224">
        <f>VLOOKUP(A224,load_time_series!$A$8:$B$1103,2)</f>
        <v>12.082511892904799</v>
      </c>
      <c r="C224">
        <f>VLOOKUP(A224,load_time_series!$D$8:$E$1103,2,0)</f>
        <v>16.559273771274</v>
      </c>
    </row>
    <row r="225" spans="1:3">
      <c r="A225" s="8">
        <v>36746</v>
      </c>
      <c r="B225">
        <f>VLOOKUP(A225,load_time_series!$A$8:$B$1103,2)</f>
        <v>12.003625883276699</v>
      </c>
      <c r="C225">
        <f>VLOOKUP(A225,load_time_series!$D$8:$E$1103,2,0)</f>
        <v>16.920524224926002</v>
      </c>
    </row>
    <row r="226" spans="1:3">
      <c r="A226" s="8">
        <v>36747</v>
      </c>
      <c r="B226">
        <f>VLOOKUP(A226,load_time_series!$A$8:$B$1103,2)</f>
        <v>11.962171527461001</v>
      </c>
      <c r="C226">
        <f>VLOOKUP(A226,load_time_series!$D$8:$E$1103,2,0)</f>
        <v>16.210736909160602</v>
      </c>
    </row>
    <row r="227" spans="1:3">
      <c r="A227" s="8">
        <v>36748</v>
      </c>
      <c r="B227">
        <f>VLOOKUP(A227,load_time_series!$A$8:$B$1103,2)</f>
        <v>11.554013002384201</v>
      </c>
      <c r="C227">
        <f>VLOOKUP(A227,load_time_series!$D$8:$E$1103,2,0)</f>
        <v>16.910554547186202</v>
      </c>
    </row>
    <row r="228" spans="1:3">
      <c r="A228" s="8">
        <v>36749</v>
      </c>
      <c r="B228">
        <f>VLOOKUP(A228,load_time_series!$A$8:$B$1103,2)</f>
        <v>10.929142876474501</v>
      </c>
      <c r="C228">
        <f>VLOOKUP(A228,load_time_series!$D$8:$E$1103,2,0)</f>
        <v>15.996895542011099</v>
      </c>
    </row>
    <row r="229" spans="1:3">
      <c r="A229" s="8">
        <v>36750</v>
      </c>
      <c r="B229">
        <f>VLOOKUP(A229,load_time_series!$A$8:$B$1103,2)</f>
        <v>11.140166902709501</v>
      </c>
      <c r="C229">
        <f>VLOOKUP(A229,load_time_series!$D$8:$E$1103,2,0)</f>
        <v>16.1732160765091</v>
      </c>
    </row>
    <row r="230" spans="1:3">
      <c r="A230" s="8">
        <v>36751</v>
      </c>
      <c r="B230">
        <f>VLOOKUP(A230,load_time_series!$A$8:$B$1103,2)</f>
        <v>10.545604176798101</v>
      </c>
      <c r="C230">
        <f>VLOOKUP(A230,load_time_series!$D$8:$E$1103,2,0)</f>
        <v>16.198733293194699</v>
      </c>
    </row>
    <row r="231" spans="1:3">
      <c r="A231" s="8">
        <v>36752</v>
      </c>
      <c r="B231">
        <f>VLOOKUP(A231,load_time_series!$A$8:$B$1103,2)</f>
        <v>11.1001909980984</v>
      </c>
      <c r="C231">
        <f>VLOOKUP(A231,load_time_series!$D$8:$E$1103,2,0)</f>
        <v>16.024193475129799</v>
      </c>
    </row>
    <row r="232" spans="1:3">
      <c r="A232" s="8">
        <v>36753</v>
      </c>
      <c r="B232">
        <f>VLOOKUP(A232,load_time_series!$A$8:$B$1103,2)</f>
        <v>10.0805625462938</v>
      </c>
      <c r="C232">
        <f>VLOOKUP(A232,load_time_series!$D$8:$E$1103,2,0)</f>
        <v>15.4922590936117</v>
      </c>
    </row>
    <row r="233" spans="1:3">
      <c r="A233" s="8">
        <v>36754</v>
      </c>
      <c r="B233">
        <f>VLOOKUP(A233,load_time_series!$A$8:$B$1103,2)</f>
        <v>10.1478707400376</v>
      </c>
      <c r="C233">
        <f>VLOOKUP(A233,load_time_series!$D$8:$E$1103,2,0)</f>
        <v>15.570064346014</v>
      </c>
    </row>
    <row r="234" spans="1:3">
      <c r="A234" s="8">
        <v>36755</v>
      </c>
      <c r="B234">
        <f>VLOOKUP(A234,load_time_series!$A$8:$B$1103,2)</f>
        <v>10.193163248042</v>
      </c>
      <c r="C234">
        <f>VLOOKUP(A234,load_time_series!$D$8:$E$1103,2,0)</f>
        <v>15.5276536359936</v>
      </c>
    </row>
    <row r="235" spans="1:3">
      <c r="A235" s="8">
        <v>36756</v>
      </c>
      <c r="B235">
        <f>VLOOKUP(A235,load_time_series!$A$8:$B$1103,2)</f>
        <v>9.8881420641395401</v>
      </c>
      <c r="C235">
        <f>VLOOKUP(A235,load_time_series!$D$8:$E$1103,2,0)</f>
        <v>15.3138818629116</v>
      </c>
    </row>
    <row r="236" spans="1:3">
      <c r="A236" s="8">
        <v>36757</v>
      </c>
      <c r="B236">
        <f>VLOOKUP(A236,load_time_series!$A$8:$B$1103,2)</f>
        <v>10.0157993514116</v>
      </c>
      <c r="C236">
        <f>VLOOKUP(A236,load_time_series!$D$8:$E$1103,2,0)</f>
        <v>14.424716375259599</v>
      </c>
    </row>
    <row r="237" spans="1:3">
      <c r="A237" s="8">
        <v>36758</v>
      </c>
      <c r="B237">
        <f>VLOOKUP(A237,load_time_series!$A$8:$B$1103,2)</f>
        <v>9.5360997010331605</v>
      </c>
      <c r="C237">
        <f>VLOOKUP(A237,load_time_series!$D$8:$E$1103,2,0)</f>
        <v>14.5523826660366</v>
      </c>
    </row>
    <row r="238" spans="1:3">
      <c r="A238" s="8">
        <v>36759</v>
      </c>
      <c r="B238">
        <f>VLOOKUP(A238,load_time_series!$A$8:$B$1103,2)</f>
        <v>9.0248061154442603</v>
      </c>
      <c r="C238">
        <f>VLOOKUP(A238,load_time_series!$D$8:$E$1103,2,0)</f>
        <v>14.582205264797601</v>
      </c>
    </row>
    <row r="239" spans="1:3">
      <c r="A239" s="8">
        <v>36760</v>
      </c>
      <c r="B239">
        <f>VLOOKUP(A239,load_time_series!$A$8:$B$1103,2)</f>
        <v>9.2965480948754902</v>
      </c>
      <c r="C239">
        <f>VLOOKUP(A239,load_time_series!$D$8:$E$1103,2,0)</f>
        <v>13.7815042139312</v>
      </c>
    </row>
    <row r="240" spans="1:3">
      <c r="A240" s="8">
        <v>36761</v>
      </c>
      <c r="B240">
        <f>VLOOKUP(A240,load_time_series!$A$8:$B$1103,2)</f>
        <v>8.5227184766348802</v>
      </c>
      <c r="C240">
        <f>VLOOKUP(A240,load_time_series!$D$8:$E$1103,2,0)</f>
        <v>14.1209750754275</v>
      </c>
    </row>
    <row r="241" spans="1:3">
      <c r="A241" s="8">
        <v>36762</v>
      </c>
      <c r="B241">
        <f>VLOOKUP(A241,load_time_series!$A$8:$B$1103,2)</f>
        <v>8.8167434860177494</v>
      </c>
      <c r="C241">
        <f>VLOOKUP(A241,load_time_series!$D$8:$E$1103,2,0)</f>
        <v>13.634185529235699</v>
      </c>
    </row>
    <row r="242" spans="1:3">
      <c r="A242" s="8">
        <v>36763</v>
      </c>
      <c r="B242">
        <f>VLOOKUP(A242,load_time_series!$A$8:$B$1103,2)</f>
        <v>8.5747336567004204</v>
      </c>
      <c r="C242">
        <f>VLOOKUP(A242,load_time_series!$D$8:$E$1103,2,0)</f>
        <v>13.524009690038</v>
      </c>
    </row>
    <row r="243" spans="1:3">
      <c r="A243" s="8">
        <v>36764</v>
      </c>
      <c r="B243">
        <f>VLOOKUP(A243,load_time_series!$A$8:$B$1103,2)</f>
        <v>7.9498281483634496</v>
      </c>
      <c r="C243">
        <f>VLOOKUP(A243,load_time_series!$D$8:$E$1103,2,0)</f>
        <v>12.981069978749501</v>
      </c>
    </row>
    <row r="244" spans="1:3">
      <c r="A244" s="8">
        <v>36765</v>
      </c>
      <c r="B244">
        <f>VLOOKUP(A244,load_time_series!$A$8:$B$1103,2)</f>
        <v>7.6802329429971596</v>
      </c>
      <c r="C244">
        <f>VLOOKUP(A244,load_time_series!$D$8:$E$1103,2,0)</f>
        <v>12.5828273873553</v>
      </c>
    </row>
    <row r="245" spans="1:3">
      <c r="A245" s="8">
        <v>36766</v>
      </c>
      <c r="B245">
        <f>VLOOKUP(A245,load_time_series!$A$8:$B$1103,2)</f>
        <v>7.4396186456070401</v>
      </c>
      <c r="C245">
        <f>VLOOKUP(A245,load_time_series!$D$8:$E$1103,2,0)</f>
        <v>12.5713989890546</v>
      </c>
    </row>
    <row r="246" spans="1:3">
      <c r="A246" s="8">
        <v>36767</v>
      </c>
      <c r="B246">
        <f>VLOOKUP(A246,load_time_series!$A$8:$B$1103,2)</f>
        <v>7.1959792139092498</v>
      </c>
      <c r="C246">
        <f>VLOOKUP(A246,load_time_series!$D$8:$E$1103,2,0)</f>
        <v>12.9635014811674</v>
      </c>
    </row>
    <row r="247" spans="1:3">
      <c r="A247" s="8">
        <v>36768</v>
      </c>
      <c r="B247">
        <f>VLOOKUP(A247,load_time_series!$A$8:$B$1103,2)</f>
        <v>7.0201375123196401</v>
      </c>
      <c r="C247">
        <f>VLOOKUP(A247,load_time_series!$D$8:$E$1103,2,0)</f>
        <v>12.287908307323001</v>
      </c>
    </row>
    <row r="248" spans="1:3">
      <c r="A248" s="8">
        <v>36769</v>
      </c>
      <c r="B248">
        <f>VLOOKUP(A248,load_time_series!$A$8:$B$1103,2)</f>
        <v>7.5413468688554497</v>
      </c>
      <c r="C248">
        <f>VLOOKUP(A248,load_time_series!$D$8:$E$1103,2,0)</f>
        <v>11.855855520276201</v>
      </c>
    </row>
    <row r="249" spans="1:3">
      <c r="A249" s="8">
        <v>36770</v>
      </c>
      <c r="B249">
        <f>VLOOKUP(A249,load_time_series!$A$8:$B$1103,2)</f>
        <v>6.3693424694152796</v>
      </c>
      <c r="C249">
        <f>VLOOKUP(A249,load_time_series!$D$8:$E$1103,2,0)</f>
        <v>12.116404607550599</v>
      </c>
    </row>
    <row r="250" spans="1:3">
      <c r="A250" s="8">
        <v>36771</v>
      </c>
      <c r="B250">
        <f>VLOOKUP(A250,load_time_series!$A$8:$B$1103,2)</f>
        <v>7.0761119846894598</v>
      </c>
      <c r="C250">
        <f>VLOOKUP(A250,load_time_series!$D$8:$E$1103,2,0)</f>
        <v>11.8907697397012</v>
      </c>
    </row>
    <row r="251" spans="1:3">
      <c r="A251" s="8">
        <v>36772</v>
      </c>
      <c r="B251">
        <f>VLOOKUP(A251,load_time_series!$A$8:$B$1103,2)</f>
        <v>5.9076403512721196</v>
      </c>
      <c r="C251">
        <f>VLOOKUP(A251,load_time_series!$D$8:$E$1103,2,0)</f>
        <v>10.9032476900116</v>
      </c>
    </row>
    <row r="252" spans="1:3">
      <c r="A252" s="8">
        <v>36773</v>
      </c>
      <c r="B252">
        <f>VLOOKUP(A252,load_time_series!$A$8:$B$1103,2)</f>
        <v>6.6146662122260604</v>
      </c>
      <c r="C252">
        <f>VLOOKUP(A252,load_time_series!$D$8:$E$1103,2,0)</f>
        <v>11.5235417416279</v>
      </c>
    </row>
    <row r="253" spans="1:3">
      <c r="A253" s="8">
        <v>36774</v>
      </c>
      <c r="B253">
        <f>VLOOKUP(A253,load_time_series!$A$8:$B$1103,2)</f>
        <v>5.7010864018105698</v>
      </c>
      <c r="C253">
        <f>VLOOKUP(A253,load_time_series!$D$8:$E$1103,2,0)</f>
        <v>11.2016609091894</v>
      </c>
    </row>
    <row r="254" spans="1:3">
      <c r="A254" s="8">
        <v>36775</v>
      </c>
      <c r="B254">
        <f>VLOOKUP(A254,load_time_series!$A$8:$B$1103,2)</f>
        <v>5.6868978092745603</v>
      </c>
      <c r="C254">
        <f>VLOOKUP(A254,load_time_series!$D$8:$E$1103,2,0)</f>
        <v>10.4859899686048</v>
      </c>
    </row>
    <row r="255" spans="1:3">
      <c r="A255" s="8">
        <v>36776</v>
      </c>
      <c r="B255">
        <f>VLOOKUP(A255,load_time_series!$A$8:$B$1103,2)</f>
        <v>5.7809683864682704</v>
      </c>
      <c r="C255">
        <f>VLOOKUP(A255,load_time_series!$D$8:$E$1103,2,0)</f>
        <v>10.5876735916281</v>
      </c>
    </row>
    <row r="256" spans="1:3">
      <c r="A256" s="8">
        <v>36777</v>
      </c>
      <c r="B256">
        <f>VLOOKUP(A256,load_time_series!$A$8:$B$1103,2)</f>
        <v>5.5703810274108099</v>
      </c>
      <c r="C256">
        <f>VLOOKUP(A256,load_time_series!$D$8:$E$1103,2,0)</f>
        <v>9.9702699872969802</v>
      </c>
    </row>
    <row r="257" spans="1:3">
      <c r="A257" s="8">
        <v>36778</v>
      </c>
      <c r="B257">
        <f>VLOOKUP(A257,load_time_series!$A$8:$B$1103,2)</f>
        <v>4.61694862831542</v>
      </c>
      <c r="C257">
        <f>VLOOKUP(A257,load_time_series!$D$8:$E$1103,2,0)</f>
        <v>10.357890116581</v>
      </c>
    </row>
    <row r="258" spans="1:3">
      <c r="A258" s="8">
        <v>36779</v>
      </c>
      <c r="B258">
        <f>VLOOKUP(A258,load_time_series!$A$8:$B$1103,2)</f>
        <v>4.8413074856973299</v>
      </c>
      <c r="C258">
        <f>VLOOKUP(A258,load_time_series!$D$8:$E$1103,2,0)</f>
        <v>9.4625483631637799</v>
      </c>
    </row>
    <row r="259" spans="1:3">
      <c r="A259" s="8">
        <v>36780</v>
      </c>
      <c r="B259">
        <f>VLOOKUP(A259,load_time_series!$A$8:$B$1103,2)</f>
        <v>4.8732299230402001</v>
      </c>
      <c r="C259">
        <f>VLOOKUP(A259,load_time_series!$D$8:$E$1103,2,0)</f>
        <v>9.1008789565109591</v>
      </c>
    </row>
    <row r="260" spans="1:3">
      <c r="A260" s="8">
        <v>36781</v>
      </c>
      <c r="B260">
        <f>VLOOKUP(A260,load_time_series!$A$8:$B$1103,2)</f>
        <v>4.65795203159555</v>
      </c>
      <c r="C260">
        <f>VLOOKUP(A260,load_time_series!$D$8:$E$1103,2,0)</f>
        <v>9.4274115099549807</v>
      </c>
    </row>
    <row r="261" spans="1:3">
      <c r="A261" s="8">
        <v>36782</v>
      </c>
      <c r="B261">
        <f>VLOOKUP(A261,load_time_series!$A$8:$B$1103,2)</f>
        <v>3.5393349510663099</v>
      </c>
      <c r="C261">
        <f>VLOOKUP(A261,load_time_series!$D$8:$E$1103,2,0)</f>
        <v>8.9085340495562804</v>
      </c>
    </row>
    <row r="262" spans="1:3">
      <c r="A262" s="8">
        <v>36783</v>
      </c>
      <c r="B262">
        <f>VLOOKUP(A262,load_time_series!$A$8:$B$1103,2)</f>
        <v>3.3584369204078599</v>
      </c>
      <c r="C262">
        <f>VLOOKUP(A262,load_time_series!$D$8:$E$1103,2,0)</f>
        <v>8.8329822334850796</v>
      </c>
    </row>
    <row r="263" spans="1:3">
      <c r="A263" s="8">
        <v>36784</v>
      </c>
      <c r="B263">
        <f>VLOOKUP(A263,load_time_series!$A$8:$B$1103,2)</f>
        <v>3.67328494821678</v>
      </c>
      <c r="C263">
        <f>VLOOKUP(A263,load_time_series!$D$8:$E$1103,2,0)</f>
        <v>8.8933094541386399</v>
      </c>
    </row>
    <row r="264" spans="1:3">
      <c r="A264" s="8">
        <v>36785</v>
      </c>
      <c r="B264">
        <f>VLOOKUP(A264,load_time_series!$A$8:$B$1103,2)</f>
        <v>2.7225306180094599</v>
      </c>
      <c r="C264">
        <f>VLOOKUP(A264,load_time_series!$D$8:$E$1103,2,0)</f>
        <v>7.9860895837052404</v>
      </c>
    </row>
    <row r="265" spans="1:3">
      <c r="A265" s="8">
        <v>36786</v>
      </c>
      <c r="B265">
        <f>VLOOKUP(A265,load_time_series!$A$8:$B$1103,2)</f>
        <v>2.4898834658451001</v>
      </c>
      <c r="C265">
        <f>VLOOKUP(A265,load_time_series!$D$8:$E$1103,2,0)</f>
        <v>7.4950380416936504</v>
      </c>
    </row>
    <row r="266" spans="1:3">
      <c r="A266" s="8">
        <v>36787</v>
      </c>
      <c r="B266">
        <f>VLOOKUP(A266,load_time_series!$A$8:$B$1103,2)</f>
        <v>2.6525439088993399</v>
      </c>
      <c r="C266">
        <f>VLOOKUP(A266,load_time_series!$D$8:$E$1103,2,0)</f>
        <v>7.9548335362916598</v>
      </c>
    </row>
    <row r="267" spans="1:3">
      <c r="A267" s="8">
        <v>36788</v>
      </c>
      <c r="B267">
        <f>VLOOKUP(A267,load_time_series!$A$8:$B$1103,2)</f>
        <v>2.7574909484545098</v>
      </c>
      <c r="C267">
        <f>VLOOKUP(A267,load_time_series!$D$8:$E$1103,2,0)</f>
        <v>7.2729811065051297</v>
      </c>
    </row>
    <row r="268" spans="1:3">
      <c r="A268" s="8">
        <v>36789</v>
      </c>
      <c r="B268">
        <f>VLOOKUP(A268,load_time_series!$A$8:$B$1103,2)</f>
        <v>2.6482520467820501</v>
      </c>
      <c r="C268">
        <f>VLOOKUP(A268,load_time_series!$D$8:$E$1103,2,0)</f>
        <v>7.2363099921294598</v>
      </c>
    </row>
    <row r="269" spans="1:3">
      <c r="A269" s="8">
        <v>36790</v>
      </c>
      <c r="B269">
        <f>VLOOKUP(A269,load_time_series!$A$8:$B$1103,2)</f>
        <v>1.39872740183772</v>
      </c>
      <c r="C269">
        <f>VLOOKUP(A269,load_time_series!$D$8:$E$1103,2,0)</f>
        <v>6.5776714954389099</v>
      </c>
    </row>
    <row r="270" spans="1:3">
      <c r="A270" s="8">
        <v>36791</v>
      </c>
      <c r="B270">
        <f>VLOOKUP(A270,load_time_series!$A$8:$B$1103,2)</f>
        <v>1.6796532681754199</v>
      </c>
      <c r="C270">
        <f>VLOOKUP(A270,load_time_series!$D$8:$E$1103,2,0)</f>
        <v>6.2139647463623504</v>
      </c>
    </row>
    <row r="271" spans="1:3">
      <c r="A271" s="8">
        <v>36792</v>
      </c>
      <c r="B271">
        <f>VLOOKUP(A271,load_time_series!$A$8:$B$1103,2)</f>
        <v>1.74076806418292</v>
      </c>
      <c r="C271">
        <f>VLOOKUP(A271,load_time_series!$D$8:$E$1103,2,0)</f>
        <v>6.0330826542970604</v>
      </c>
    </row>
    <row r="272" spans="1:3">
      <c r="A272" s="8">
        <v>36793</v>
      </c>
      <c r="B272">
        <f>VLOOKUP(A272,load_time_series!$A$8:$B$1103,2)</f>
        <v>1.5306724047938201</v>
      </c>
      <c r="C272">
        <f>VLOOKUP(A272,load_time_series!$D$8:$E$1103,2,0)</f>
        <v>6.4484093704947201</v>
      </c>
    </row>
    <row r="273" spans="1:3">
      <c r="A273" s="8">
        <v>36794</v>
      </c>
      <c r="B273">
        <f>VLOOKUP(A273,load_time_series!$A$8:$B$1103,2)</f>
        <v>1.2088132614048199</v>
      </c>
      <c r="C273">
        <f>VLOOKUP(A273,load_time_series!$D$8:$E$1103,2,0)</f>
        <v>5.6644194417605203</v>
      </c>
    </row>
    <row r="274" spans="1:3">
      <c r="A274" s="8">
        <v>36795</v>
      </c>
      <c r="B274">
        <f>VLOOKUP(A274,load_time_series!$A$8:$B$1103,2)</f>
        <v>0.98415720072726398</v>
      </c>
      <c r="C274">
        <f>VLOOKUP(A274,load_time_series!$D$8:$E$1103,2,0)</f>
        <v>5.4891688060944004</v>
      </c>
    </row>
    <row r="275" spans="1:3">
      <c r="A275" s="8">
        <v>36796</v>
      </c>
      <c r="B275">
        <f>VLOOKUP(A275,load_time_series!$A$8:$B$1103,2)</f>
        <v>0.59325697269251099</v>
      </c>
      <c r="C275">
        <f>VLOOKUP(A275,load_time_series!$D$8:$E$1103,2,0)</f>
        <v>5.4978236822656701</v>
      </c>
    </row>
    <row r="276" spans="1:3">
      <c r="A276" s="8">
        <v>36797</v>
      </c>
      <c r="B276">
        <f>VLOOKUP(A276,load_time_series!$A$8:$B$1103,2)</f>
        <v>-0.29360015076346602</v>
      </c>
      <c r="C276">
        <f>VLOOKUP(A276,load_time_series!$D$8:$E$1103,2,0)</f>
        <v>5.4062809930771101</v>
      </c>
    </row>
    <row r="277" spans="1:3">
      <c r="A277" s="8">
        <v>36798</v>
      </c>
      <c r="B277">
        <f>VLOOKUP(A277,load_time_series!$A$8:$B$1103,2)</f>
        <v>-0.16010972542295701</v>
      </c>
      <c r="C277">
        <f>VLOOKUP(A277,load_time_series!$D$8:$E$1103,2,0)</f>
        <v>5.0971342371105202</v>
      </c>
    </row>
    <row r="278" spans="1:3">
      <c r="A278" s="8">
        <v>36799</v>
      </c>
      <c r="B278">
        <f>VLOOKUP(A278,load_time_series!$A$8:$B$1103,2)</f>
        <v>-0.75814439135017397</v>
      </c>
      <c r="C278">
        <f>VLOOKUP(A278,load_time_series!$D$8:$E$1103,2,0)</f>
        <v>4.4471994022725303</v>
      </c>
    </row>
    <row r="279" spans="1:3">
      <c r="A279" s="8">
        <v>36800</v>
      </c>
      <c r="B279">
        <f>VLOOKUP(A279,load_time_series!$A$8:$B$1103,2)</f>
        <v>-0.35343414212283503</v>
      </c>
      <c r="C279">
        <f>VLOOKUP(A279,load_time_series!$D$8:$E$1103,2,0)</f>
        <v>4.00531683248383</v>
      </c>
    </row>
    <row r="280" spans="1:3">
      <c r="A280" s="8">
        <v>36801</v>
      </c>
      <c r="B280">
        <f>VLOOKUP(A280,load_time_series!$A$8:$B$1103,2)</f>
        <v>-0.51375327215011202</v>
      </c>
      <c r="C280">
        <f>VLOOKUP(A280,load_time_series!$D$8:$E$1103,2,0)</f>
        <v>4.2047376263295302</v>
      </c>
    </row>
    <row r="281" spans="1:3">
      <c r="A281" s="8">
        <v>36802</v>
      </c>
      <c r="B281">
        <f>VLOOKUP(A281,load_time_series!$A$8:$B$1103,2)</f>
        <v>-1.52907095778741</v>
      </c>
      <c r="C281">
        <f>VLOOKUP(A281,load_time_series!$D$8:$E$1103,2,0)</f>
        <v>3.3050499178759201</v>
      </c>
    </row>
    <row r="282" spans="1:3">
      <c r="A282" s="8">
        <v>36803</v>
      </c>
      <c r="B282">
        <f>VLOOKUP(A282,load_time_series!$A$8:$B$1103,2)</f>
        <v>-1.07110600570991</v>
      </c>
      <c r="C282">
        <f>VLOOKUP(A282,load_time_series!$D$8:$E$1103,2,0)</f>
        <v>3.32804457959449</v>
      </c>
    </row>
    <row r="283" spans="1:3">
      <c r="A283" s="8">
        <v>36804</v>
      </c>
      <c r="B283">
        <f>VLOOKUP(A283,load_time_series!$A$8:$B$1103,2)</f>
        <v>-1.82268910798372</v>
      </c>
      <c r="C283">
        <f>VLOOKUP(A283,load_time_series!$D$8:$E$1103,2,0)</f>
        <v>3.4280485921383002</v>
      </c>
    </row>
    <row r="284" spans="1:3">
      <c r="A284" s="8">
        <v>36805</v>
      </c>
      <c r="B284">
        <f>VLOOKUP(A284,load_time_series!$A$8:$B$1103,2)</f>
        <v>-2.0830361849785399</v>
      </c>
      <c r="C284">
        <f>VLOOKUP(A284,load_time_series!$D$8:$E$1103,2,0)</f>
        <v>3.1264689343995098</v>
      </c>
    </row>
    <row r="285" spans="1:3">
      <c r="A285" s="8">
        <v>36806</v>
      </c>
      <c r="B285">
        <f>VLOOKUP(A285,load_time_series!$A$8:$B$1103,2)</f>
        <v>-2.4484757516640401</v>
      </c>
      <c r="C285">
        <f>VLOOKUP(A285,load_time_series!$D$8:$E$1103,2,0)</f>
        <v>2.60536052905469</v>
      </c>
    </row>
    <row r="286" spans="1:3">
      <c r="A286" s="8">
        <v>36807</v>
      </c>
      <c r="B286">
        <f>VLOOKUP(A286,load_time_series!$A$8:$B$1103,2)</f>
        <v>-2.1055625896549501</v>
      </c>
      <c r="C286">
        <f>VLOOKUP(A286,load_time_series!$D$8:$E$1103,2,0)</f>
        <v>3.0155055187316302</v>
      </c>
    </row>
    <row r="287" spans="1:3">
      <c r="A287" s="8">
        <v>36808</v>
      </c>
      <c r="B287">
        <f>VLOOKUP(A287,load_time_series!$A$8:$B$1103,2)</f>
        <v>-2.4845792359955099</v>
      </c>
      <c r="C287">
        <f>VLOOKUP(A287,load_time_series!$D$8:$E$1103,2,0)</f>
        <v>1.8971541530714799</v>
      </c>
    </row>
    <row r="288" spans="1:3">
      <c r="A288" s="8">
        <v>36809</v>
      </c>
      <c r="B288">
        <f>VLOOKUP(A288,load_time_series!$A$8:$B$1103,2)</f>
        <v>-3.02988896616522</v>
      </c>
      <c r="C288">
        <f>VLOOKUP(A288,load_time_series!$D$8:$E$1103,2,0)</f>
        <v>2.2581152900734902</v>
      </c>
    </row>
    <row r="289" spans="1:3">
      <c r="A289" s="8">
        <v>36810</v>
      </c>
      <c r="B289">
        <f>VLOOKUP(A289,load_time_series!$A$8:$B$1103,2)</f>
        <v>-3.01877230570134</v>
      </c>
      <c r="C289">
        <f>VLOOKUP(A289,load_time_series!$D$8:$E$1103,2,0)</f>
        <v>1.42820585657745</v>
      </c>
    </row>
    <row r="290" spans="1:3">
      <c r="A290" s="8">
        <v>36811</v>
      </c>
      <c r="B290">
        <f>VLOOKUP(A290,load_time_series!$A$8:$B$1103,2)</f>
        <v>-3.03362453917619</v>
      </c>
      <c r="C290">
        <f>VLOOKUP(A290,load_time_series!$D$8:$E$1103,2,0)</f>
        <v>1.45669158934649</v>
      </c>
    </row>
    <row r="291" spans="1:3">
      <c r="A291" s="8">
        <v>36812</v>
      </c>
      <c r="B291">
        <f>VLOOKUP(A291,load_time_series!$A$8:$B$1103,2)</f>
        <v>-4.0522038529909103</v>
      </c>
      <c r="C291">
        <f>VLOOKUP(A291,load_time_series!$D$8:$E$1103,2,0)</f>
        <v>1.60592149164019</v>
      </c>
    </row>
    <row r="292" spans="1:3">
      <c r="A292" s="8">
        <v>36813</v>
      </c>
      <c r="B292">
        <f>VLOOKUP(A292,load_time_series!$A$8:$B$1103,2)</f>
        <v>-4.2288389965435202</v>
      </c>
      <c r="C292">
        <f>VLOOKUP(A292,load_time_series!$D$8:$E$1103,2,0)</f>
        <v>0.88647428094698</v>
      </c>
    </row>
    <row r="293" spans="1:3">
      <c r="A293" s="8">
        <v>36814</v>
      </c>
      <c r="B293">
        <f>VLOOKUP(A293,load_time_series!$A$8:$B$1103,2)</f>
        <v>-4.0782941347400303</v>
      </c>
      <c r="C293">
        <f>VLOOKUP(A293,load_time_series!$D$8:$E$1103,2,0)</f>
        <v>0.35701478841214002</v>
      </c>
    </row>
    <row r="294" spans="1:3">
      <c r="A294" s="8">
        <v>36815</v>
      </c>
      <c r="B294">
        <f>VLOOKUP(A294,load_time_series!$A$8:$B$1103,2)</f>
        <v>-4.1550003201624301</v>
      </c>
      <c r="C294">
        <f>VLOOKUP(A294,load_time_series!$D$8:$E$1103,2,0)</f>
        <v>0.59331271567931898</v>
      </c>
    </row>
    <row r="295" spans="1:3">
      <c r="A295" s="8">
        <v>36816</v>
      </c>
      <c r="B295">
        <f>VLOOKUP(A295,load_time_series!$A$8:$B$1103,2)</f>
        <v>-4.35316056892984</v>
      </c>
      <c r="C295">
        <f>VLOOKUP(A295,load_time_series!$D$8:$E$1103,2,0)</f>
        <v>6.7398648839303896E-2</v>
      </c>
    </row>
    <row r="296" spans="1:3">
      <c r="A296" s="8">
        <v>36817</v>
      </c>
      <c r="B296">
        <f>VLOOKUP(A296,load_time_series!$A$8:$B$1103,2)</f>
        <v>-5.0497898661113698</v>
      </c>
      <c r="C296">
        <f>VLOOKUP(A296,load_time_series!$D$8:$E$1103,2,0)</f>
        <v>-0.315852833722439</v>
      </c>
    </row>
    <row r="297" spans="1:3">
      <c r="A297" s="8">
        <v>36818</v>
      </c>
      <c r="B297">
        <f>VLOOKUP(A297,load_time_series!$A$8:$B$1103,2)</f>
        <v>-5.5721753093619997</v>
      </c>
      <c r="C297">
        <f>VLOOKUP(A297,load_time_series!$D$8:$E$1103,2,0)</f>
        <v>1.1985730859106701E-2</v>
      </c>
    </row>
    <row r="298" spans="1:3">
      <c r="A298" s="8">
        <v>36819</v>
      </c>
      <c r="B298">
        <f>VLOOKUP(A298,load_time_series!$A$8:$B$1103,2)</f>
        <v>-5.84546439230503</v>
      </c>
      <c r="C298">
        <f>VLOOKUP(A298,load_time_series!$D$8:$E$1103,2,0)</f>
        <v>-0.43984043656019201</v>
      </c>
    </row>
    <row r="299" spans="1:3">
      <c r="A299" s="8">
        <v>36820</v>
      </c>
      <c r="B299">
        <f>VLOOKUP(A299,load_time_series!$A$8:$B$1103,2)</f>
        <v>-5.8015980237328799</v>
      </c>
      <c r="C299">
        <f>VLOOKUP(A299,load_time_series!$D$8:$E$1103,2,0)</f>
        <v>-0.97934939299873902</v>
      </c>
    </row>
    <row r="300" spans="1:3">
      <c r="A300" s="8">
        <v>36821</v>
      </c>
      <c r="B300">
        <f>VLOOKUP(A300,load_time_series!$A$8:$B$1103,2)</f>
        <v>-5.5676544408685196</v>
      </c>
      <c r="C300">
        <f>VLOOKUP(A300,load_time_series!$D$8:$E$1103,2,0)</f>
        <v>-1.29534545231906</v>
      </c>
    </row>
    <row r="301" spans="1:3">
      <c r="A301" s="8">
        <v>36822</v>
      </c>
      <c r="B301">
        <f>VLOOKUP(A301,load_time_series!$A$8:$B$1103,2)</f>
        <v>-6.4145491921537099</v>
      </c>
      <c r="C301">
        <f>VLOOKUP(A301,load_time_series!$D$8:$E$1103,2,0)</f>
        <v>-1.4275745711851</v>
      </c>
    </row>
    <row r="302" spans="1:3">
      <c r="A302" s="8">
        <v>36823</v>
      </c>
      <c r="B302">
        <f>VLOOKUP(A302,load_time_series!$A$8:$B$1103,2)</f>
        <v>-6.0687531195947404</v>
      </c>
      <c r="C302">
        <f>VLOOKUP(A302,load_time_series!$D$8:$E$1103,2,0)</f>
        <v>-1.72504743276342</v>
      </c>
    </row>
    <row r="303" spans="1:3">
      <c r="A303" s="8">
        <v>36824</v>
      </c>
      <c r="B303">
        <f>VLOOKUP(A303,load_time_series!$A$8:$B$1103,2)</f>
        <v>-6.4337069695527003</v>
      </c>
      <c r="C303">
        <f>VLOOKUP(A303,load_time_series!$D$8:$E$1103,2,0)</f>
        <v>-1.76460612973131</v>
      </c>
    </row>
    <row r="304" spans="1:3">
      <c r="A304" s="8">
        <v>36825</v>
      </c>
      <c r="B304">
        <f>VLOOKUP(A304,load_time_series!$A$8:$B$1103,2)</f>
        <v>-7.2887502313918997</v>
      </c>
      <c r="C304">
        <f>VLOOKUP(A304,load_time_series!$D$8:$E$1103,2,0)</f>
        <v>-1.36435163135736</v>
      </c>
    </row>
    <row r="305" spans="1:3">
      <c r="A305" s="8">
        <v>36826</v>
      </c>
      <c r="B305">
        <f>VLOOKUP(A305,load_time_series!$A$8:$B$1103,2)</f>
        <v>-6.7534542275263902</v>
      </c>
      <c r="C305">
        <f>VLOOKUP(A305,load_time_series!$D$8:$E$1103,2,0)</f>
        <v>-2.0070999528083302</v>
      </c>
    </row>
    <row r="306" spans="1:3">
      <c r="A306" s="8">
        <v>36827</v>
      </c>
      <c r="B306">
        <f>VLOOKUP(A306,load_time_series!$A$8:$B$1103,2)</f>
        <v>-6.8387672654102198</v>
      </c>
      <c r="C306">
        <f>VLOOKUP(A306,load_time_series!$D$8:$E$1103,2,0)</f>
        <v>-2.51364460074852</v>
      </c>
    </row>
    <row r="307" spans="1:3">
      <c r="A307" s="8">
        <v>36828</v>
      </c>
      <c r="B307">
        <f>VLOOKUP(A307,load_time_series!$A$8:$B$1103,2)</f>
        <v>-7.4888171272922799</v>
      </c>
      <c r="C307">
        <f>VLOOKUP(A307,load_time_series!$D$8:$E$1103,2,0)</f>
        <v>-2.5438540050951</v>
      </c>
    </row>
    <row r="308" spans="1:3">
      <c r="A308" s="8">
        <v>36829</v>
      </c>
      <c r="B308">
        <f>VLOOKUP(A308,load_time_series!$A$8:$B$1103,2)</f>
        <v>-7.3645535695918003</v>
      </c>
      <c r="C308">
        <f>VLOOKUP(A308,load_time_series!$D$8:$E$1103,2,0)</f>
        <v>-2.5294774415409602</v>
      </c>
    </row>
    <row r="309" spans="1:3">
      <c r="A309" s="8">
        <v>36830</v>
      </c>
      <c r="B309">
        <f>VLOOKUP(A309,load_time_series!$A$8:$B$1103,2)</f>
        <v>-8.28221709399409</v>
      </c>
      <c r="C309">
        <f>VLOOKUP(A309,load_time_series!$D$8:$E$1103,2,0)</f>
        <v>-2.8658750683845602</v>
      </c>
    </row>
    <row r="310" spans="1:3">
      <c r="A310" s="8">
        <v>36831</v>
      </c>
      <c r="B310">
        <f>VLOOKUP(A310,load_time_series!$A$8:$B$1103,2)</f>
        <v>-7.8662997401800103</v>
      </c>
      <c r="C310">
        <f>VLOOKUP(A310,load_time_series!$D$8:$E$1103,2,0)</f>
        <v>-3.0170287170458101</v>
      </c>
    </row>
    <row r="311" spans="1:3">
      <c r="A311" s="8">
        <v>36832</v>
      </c>
      <c r="B311">
        <f>VLOOKUP(A311,load_time_series!$A$8:$B$1103,2)</f>
        <v>-7.9103033680935697</v>
      </c>
      <c r="C311">
        <f>VLOOKUP(A311,load_time_series!$D$8:$E$1103,2,0)</f>
        <v>-2.9729047885142998</v>
      </c>
    </row>
    <row r="312" spans="1:3">
      <c r="A312" s="8">
        <v>36833</v>
      </c>
      <c r="B312">
        <f>VLOOKUP(A312,load_time_series!$A$8:$B$1103,2)</f>
        <v>-8.2106700025519004</v>
      </c>
      <c r="C312">
        <f>VLOOKUP(A312,load_time_series!$D$8:$E$1103,2,0)</f>
        <v>-3.6626816271322902</v>
      </c>
    </row>
    <row r="313" spans="1:3">
      <c r="A313" s="8">
        <v>36834</v>
      </c>
      <c r="B313">
        <f>VLOOKUP(A313,load_time_series!$A$8:$B$1103,2)</f>
        <v>-8.9886346963416006</v>
      </c>
      <c r="C313">
        <f>VLOOKUP(A313,load_time_series!$D$8:$E$1103,2,0)</f>
        <v>-3.4990802417169902</v>
      </c>
    </row>
    <row r="314" spans="1:3">
      <c r="A314" s="8">
        <v>36835</v>
      </c>
      <c r="B314">
        <f>VLOOKUP(A314,load_time_series!$A$8:$B$1103,2)</f>
        <v>-9.2369319774582799</v>
      </c>
      <c r="C314">
        <f>VLOOKUP(A314,load_time_series!$D$8:$E$1103,2,0)</f>
        <v>-4.2932569472624698</v>
      </c>
    </row>
    <row r="315" spans="1:3">
      <c r="A315" s="8">
        <v>36836</v>
      </c>
      <c r="B315">
        <f>VLOOKUP(A315,load_time_series!$A$8:$B$1103,2)</f>
        <v>-9.1267566255214803</v>
      </c>
      <c r="C315">
        <f>VLOOKUP(A315,load_time_series!$D$8:$E$1103,2,0)</f>
        <v>-4.5909475893103302</v>
      </c>
    </row>
    <row r="316" spans="1:3">
      <c r="A316" s="8">
        <v>36837</v>
      </c>
      <c r="B316">
        <f>VLOOKUP(A316,load_time_series!$A$8:$B$1103,2)</f>
        <v>-9.4479727406635501</v>
      </c>
      <c r="C316">
        <f>VLOOKUP(A316,load_time_series!$D$8:$E$1103,2,0)</f>
        <v>-4.50562287941852</v>
      </c>
    </row>
    <row r="317" spans="1:3">
      <c r="A317" s="8">
        <v>36838</v>
      </c>
      <c r="B317">
        <f>VLOOKUP(A317,load_time_series!$A$8:$B$1103,2)</f>
        <v>-9.5595611095063209</v>
      </c>
      <c r="C317">
        <f>VLOOKUP(A317,load_time_series!$D$8:$E$1103,2,0)</f>
        <v>-4.22149447683557</v>
      </c>
    </row>
    <row r="318" spans="1:3">
      <c r="A318" s="8">
        <v>36839</v>
      </c>
      <c r="B318">
        <f>VLOOKUP(A318,load_time_series!$A$8:$B$1103,2)</f>
        <v>-9.2351336282154204</v>
      </c>
      <c r="C318">
        <f>VLOOKUP(A318,load_time_series!$D$8:$E$1103,2,0)</f>
        <v>-4.8514895980257897</v>
      </c>
    </row>
    <row r="319" spans="1:3">
      <c r="A319" s="8">
        <v>36840</v>
      </c>
      <c r="B319">
        <f>VLOOKUP(A319,load_time_series!$A$8:$B$1103,2)</f>
        <v>-9.8118941012451408</v>
      </c>
      <c r="C319">
        <f>VLOOKUP(A319,load_time_series!$D$8:$E$1103,2,0)</f>
        <v>-4.4437676268478299</v>
      </c>
    </row>
    <row r="320" spans="1:3">
      <c r="A320" s="8">
        <v>36841</v>
      </c>
      <c r="B320">
        <f>VLOOKUP(A320,load_time_series!$A$8:$B$1103,2)</f>
        <v>-9.6557126079349</v>
      </c>
      <c r="C320">
        <f>VLOOKUP(A320,load_time_series!$D$8:$E$1103,2,0)</f>
        <v>-4.9953026636111897</v>
      </c>
    </row>
    <row r="321" spans="1:3">
      <c r="A321" s="8">
        <v>36842</v>
      </c>
      <c r="B321">
        <f>VLOOKUP(A321,load_time_series!$A$8:$B$1103,2)</f>
        <v>-10.2912865415038</v>
      </c>
      <c r="C321">
        <f>VLOOKUP(A321,load_time_series!$D$8:$E$1103,2,0)</f>
        <v>-5.4434925910932597</v>
      </c>
    </row>
    <row r="322" spans="1:3">
      <c r="A322" s="8">
        <v>36843</v>
      </c>
      <c r="B322">
        <f>VLOOKUP(A322,load_time_series!$A$8:$B$1103,2)</f>
        <v>-10.5216948403305</v>
      </c>
      <c r="C322">
        <f>VLOOKUP(A322,load_time_series!$D$8:$E$1103,2,0)</f>
        <v>-5.0316576778112196</v>
      </c>
    </row>
    <row r="323" spans="1:3">
      <c r="A323" s="8">
        <v>36844</v>
      </c>
      <c r="B323">
        <f>VLOOKUP(A323,load_time_series!$A$8:$B$1103,2)</f>
        <v>-10.3616508928994</v>
      </c>
      <c r="C323">
        <f>VLOOKUP(A323,load_time_series!$D$8:$E$1103,2,0)</f>
        <v>-5.2358817709869996</v>
      </c>
    </row>
    <row r="324" spans="1:3">
      <c r="A324" s="8">
        <v>36845</v>
      </c>
      <c r="B324">
        <f>VLOOKUP(A324,load_time_series!$A$8:$B$1103,2)</f>
        <v>-10.561605627871501</v>
      </c>
      <c r="C324">
        <f>VLOOKUP(A324,load_time_series!$D$8:$E$1103,2,0)</f>
        <v>-5.45496573445637</v>
      </c>
    </row>
    <row r="325" spans="1:3">
      <c r="A325" s="8">
        <v>36846</v>
      </c>
      <c r="B325">
        <f>VLOOKUP(A325,load_time_series!$A$8:$B$1103,2)</f>
        <v>-11.030783742872501</v>
      </c>
      <c r="C325">
        <f>VLOOKUP(A325,load_time_series!$D$8:$E$1103,2,0)</f>
        <v>-6.2168958933154199</v>
      </c>
    </row>
    <row r="326" spans="1:3">
      <c r="A326" s="8">
        <v>36847</v>
      </c>
      <c r="B326">
        <f>VLOOKUP(A326,load_time_series!$A$8:$B$1103,2)</f>
        <v>-11.5853034717668</v>
      </c>
      <c r="C326">
        <f>VLOOKUP(A326,load_time_series!$D$8:$E$1103,2,0)</f>
        <v>-6.3528080233853297</v>
      </c>
    </row>
    <row r="327" spans="1:3">
      <c r="A327" s="8">
        <v>36848</v>
      </c>
      <c r="B327">
        <f>VLOOKUP(A327,load_time_series!$A$8:$B$1103,2)</f>
        <v>-11.711648713502999</v>
      </c>
      <c r="C327">
        <f>VLOOKUP(A327,load_time_series!$D$8:$E$1103,2,0)</f>
        <v>-6.0195236472315097</v>
      </c>
    </row>
    <row r="328" spans="1:3">
      <c r="A328" s="8">
        <v>36849</v>
      </c>
      <c r="B328">
        <f>VLOOKUP(A328,load_time_series!$A$8:$B$1103,2)</f>
        <v>-11.1591551955871</v>
      </c>
      <c r="C328">
        <f>VLOOKUP(A328,load_time_series!$D$8:$E$1103,2,0)</f>
        <v>-6.2557459250202596</v>
      </c>
    </row>
    <row r="329" spans="1:3">
      <c r="A329" s="8">
        <v>36850</v>
      </c>
      <c r="B329">
        <f>VLOOKUP(A329,load_time_series!$A$8:$B$1103,2)</f>
        <v>-11.4556862169275</v>
      </c>
      <c r="C329">
        <f>VLOOKUP(A329,load_time_series!$D$8:$E$1103,2,0)</f>
        <v>-6.61875681362352</v>
      </c>
    </row>
    <row r="330" spans="1:3">
      <c r="A330" s="8">
        <v>36851</v>
      </c>
      <c r="B330">
        <f>VLOOKUP(A330,load_time_series!$A$8:$B$1103,2)</f>
        <v>-12.229471642800499</v>
      </c>
      <c r="C330">
        <f>VLOOKUP(A330,load_time_series!$D$8:$E$1103,2,0)</f>
        <v>-6.2941394477677104</v>
      </c>
    </row>
    <row r="331" spans="1:3">
      <c r="A331" s="8">
        <v>36852</v>
      </c>
      <c r="B331">
        <f>VLOOKUP(A331,load_time_series!$A$8:$B$1103,2)</f>
        <v>-11.8516455348205</v>
      </c>
      <c r="C331">
        <f>VLOOKUP(A331,load_time_series!$D$8:$E$1103,2,0)</f>
        <v>-6.9325508701710703</v>
      </c>
    </row>
    <row r="332" spans="1:3">
      <c r="A332" s="8">
        <v>36853</v>
      </c>
      <c r="B332">
        <f>VLOOKUP(A332,load_time_series!$A$8:$B$1103,2)</f>
        <v>-11.8321390085885</v>
      </c>
      <c r="C332">
        <f>VLOOKUP(A332,load_time_series!$D$8:$E$1103,2,0)</f>
        <v>-6.5570350463282798</v>
      </c>
    </row>
    <row r="333" spans="1:3">
      <c r="A333" s="8">
        <v>36854</v>
      </c>
      <c r="B333">
        <f>VLOOKUP(A333,load_time_series!$A$8:$B$1103,2)</f>
        <v>-12.5810413026209</v>
      </c>
      <c r="C333">
        <f>VLOOKUP(A333,load_time_series!$D$8:$E$1103,2,0)</f>
        <v>-7.2008707297301102</v>
      </c>
    </row>
    <row r="334" spans="1:3">
      <c r="A334" s="8">
        <v>36855</v>
      </c>
      <c r="B334">
        <f>VLOOKUP(A334,load_time_series!$A$8:$B$1103,2)</f>
        <v>-12.610550013047799</v>
      </c>
      <c r="C334">
        <f>VLOOKUP(A334,load_time_series!$D$8:$E$1103,2,0)</f>
        <v>-7.32374399283509</v>
      </c>
    </row>
    <row r="335" spans="1:3">
      <c r="A335" s="8">
        <v>36856</v>
      </c>
      <c r="B335">
        <f>VLOOKUP(A335,load_time_series!$A$8:$B$1103,2)</f>
        <v>-12.1481242360418</v>
      </c>
      <c r="C335">
        <f>VLOOKUP(A335,load_time_series!$D$8:$E$1103,2,0)</f>
        <v>-7.1903715757391904</v>
      </c>
    </row>
    <row r="336" spans="1:3">
      <c r="A336" s="8">
        <v>36857</v>
      </c>
      <c r="B336">
        <f>VLOOKUP(A336,load_time_series!$A$8:$B$1103,2)</f>
        <v>-12.948589556937</v>
      </c>
      <c r="C336">
        <f>VLOOKUP(A336,load_time_series!$D$8:$E$1103,2,0)</f>
        <v>-7.69916695773541</v>
      </c>
    </row>
    <row r="337" spans="1:3">
      <c r="A337" s="8">
        <v>36858</v>
      </c>
      <c r="B337">
        <f>VLOOKUP(A337,load_time_series!$A$8:$B$1103,2)</f>
        <v>-12.3295811921734</v>
      </c>
      <c r="C337">
        <f>VLOOKUP(A337,load_time_series!$D$8:$E$1103,2,0)</f>
        <v>-7.7582211333693802</v>
      </c>
    </row>
    <row r="338" spans="1:3">
      <c r="A338" s="8">
        <v>36859</v>
      </c>
      <c r="B338">
        <f>VLOOKUP(A338,load_time_series!$A$8:$B$1103,2)</f>
        <v>-12.408238437549199</v>
      </c>
      <c r="C338">
        <f>VLOOKUP(A338,load_time_series!$D$8:$E$1103,2,0)</f>
        <v>-8.1989405310890895</v>
      </c>
    </row>
    <row r="339" spans="1:3">
      <c r="A339" s="8">
        <v>36860</v>
      </c>
      <c r="B339">
        <f>VLOOKUP(A339,load_time_series!$A$8:$B$1103,2)</f>
        <v>-13.4354025443022</v>
      </c>
      <c r="C339">
        <f>VLOOKUP(A339,load_time_series!$D$8:$E$1103,2,0)</f>
        <v>-7.6896517788927996</v>
      </c>
    </row>
    <row r="340" spans="1:3">
      <c r="A340" s="8">
        <v>36861</v>
      </c>
      <c r="B340">
        <f>VLOOKUP(A340,load_time_series!$A$8:$B$1103,2)</f>
        <v>-13.1833774825121</v>
      </c>
      <c r="C340">
        <f>VLOOKUP(A340,load_time_series!$D$8:$E$1103,2,0)</f>
        <v>-7.9952998014692698</v>
      </c>
    </row>
    <row r="341" spans="1:3">
      <c r="A341" s="8">
        <v>36862</v>
      </c>
      <c r="B341">
        <f>VLOOKUP(A341,load_time_series!$A$8:$B$1103,2)</f>
        <v>-13.5010853952994</v>
      </c>
      <c r="C341">
        <f>VLOOKUP(A341,load_time_series!$D$8:$E$1103,2,0)</f>
        <v>-8.0202604851627708</v>
      </c>
    </row>
    <row r="342" spans="1:3">
      <c r="A342" s="8">
        <v>36863</v>
      </c>
      <c r="B342">
        <f>VLOOKUP(A342,load_time_series!$A$8:$B$1103,2)</f>
        <v>-13.2329842480487</v>
      </c>
      <c r="C342">
        <f>VLOOKUP(A342,load_time_series!$D$8:$E$1103,2,0)</f>
        <v>-7.9751489806695002</v>
      </c>
    </row>
    <row r="343" spans="1:3">
      <c r="A343" s="8">
        <v>36864</v>
      </c>
      <c r="B343">
        <f>VLOOKUP(A343,load_time_series!$A$8:$B$1103,2)</f>
        <v>-13.771773269885101</v>
      </c>
      <c r="C343">
        <f>VLOOKUP(A343,load_time_series!$D$8:$E$1103,2,0)</f>
        <v>-8.6529874619312697</v>
      </c>
    </row>
    <row r="344" spans="1:3">
      <c r="A344" s="8">
        <v>36865</v>
      </c>
      <c r="B344">
        <f>VLOOKUP(A344,load_time_series!$A$8:$B$1103,2)</f>
        <v>-13.930285621530199</v>
      </c>
      <c r="C344">
        <f>VLOOKUP(A344,load_time_series!$D$8:$E$1103,2,0)</f>
        <v>-8.1116625963561795</v>
      </c>
    </row>
    <row r="345" spans="1:3">
      <c r="A345" s="8">
        <v>36866</v>
      </c>
      <c r="B345">
        <f>VLOOKUP(A345,load_time_series!$A$8:$B$1103,2)</f>
        <v>-13.1283024381028</v>
      </c>
      <c r="C345">
        <f>VLOOKUP(A345,load_time_series!$D$8:$E$1103,2,0)</f>
        <v>-8.1568026307389694</v>
      </c>
    </row>
    <row r="346" spans="1:3">
      <c r="A346" s="8">
        <v>36867</v>
      </c>
      <c r="B346">
        <f>VLOOKUP(A346,load_time_series!$A$8:$B$1103,2)</f>
        <v>-13.177751114197701</v>
      </c>
      <c r="C346">
        <f>VLOOKUP(A346,load_time_series!$D$8:$E$1103,2,0)</f>
        <v>-8.8573231120189302</v>
      </c>
    </row>
    <row r="347" spans="1:3">
      <c r="A347" s="8">
        <v>36868</v>
      </c>
      <c r="B347">
        <f>VLOOKUP(A347,load_time_series!$A$8:$B$1103,2)</f>
        <v>-13.872033668501899</v>
      </c>
      <c r="C347">
        <f>VLOOKUP(A347,load_time_series!$D$8:$E$1103,2,0)</f>
        <v>-8.5070919304016002</v>
      </c>
    </row>
    <row r="348" spans="1:3">
      <c r="A348" s="8">
        <v>36869</v>
      </c>
      <c r="B348">
        <f>VLOOKUP(A348,load_time_series!$A$8:$B$1103,2)</f>
        <v>-13.6681574425496</v>
      </c>
      <c r="C348">
        <f>VLOOKUP(A348,load_time_series!$D$8:$E$1103,2,0)</f>
        <v>-8.9729170419450099</v>
      </c>
    </row>
    <row r="349" spans="1:3">
      <c r="A349" s="8">
        <v>36870</v>
      </c>
      <c r="B349">
        <f>VLOOKUP(A349,load_time_series!$A$8:$B$1103,2)</f>
        <v>-14.319575639992101</v>
      </c>
      <c r="C349">
        <f>VLOOKUP(A349,load_time_series!$D$8:$E$1103,2,0)</f>
        <v>-9.1148417152316501</v>
      </c>
    </row>
    <row r="350" spans="1:3">
      <c r="A350" s="8">
        <v>36871</v>
      </c>
      <c r="B350">
        <f>VLOOKUP(A350,load_time_series!$A$8:$B$1103,2)</f>
        <v>-14.2505077078836</v>
      </c>
      <c r="C350">
        <f>VLOOKUP(A350,load_time_series!$D$8:$E$1103,2,0)</f>
        <v>-9.2881451144026794</v>
      </c>
    </row>
    <row r="351" spans="1:3">
      <c r="A351" s="8">
        <v>36872</v>
      </c>
      <c r="B351">
        <f>VLOOKUP(A351,load_time_series!$A$8:$B$1103,2)</f>
        <v>-14.4854282779404</v>
      </c>
      <c r="C351">
        <f>VLOOKUP(A351,load_time_series!$D$8:$E$1103,2,0)</f>
        <v>-8.86101389890473</v>
      </c>
    </row>
    <row r="352" spans="1:3">
      <c r="A352" s="8">
        <v>36873</v>
      </c>
      <c r="B352">
        <f>VLOOKUP(A352,load_time_series!$A$8:$B$1103,2)</f>
        <v>-14.1179811514147</v>
      </c>
      <c r="C352">
        <f>VLOOKUP(A352,load_time_series!$D$8:$E$1103,2,0)</f>
        <v>-9.05148880705495</v>
      </c>
    </row>
    <row r="353" spans="1:3">
      <c r="A353" s="8">
        <v>36874</v>
      </c>
      <c r="B353">
        <f>VLOOKUP(A353,load_time_series!$A$8:$B$1103,2)</f>
        <v>-14.4952295380981</v>
      </c>
      <c r="C353">
        <f>VLOOKUP(A353,load_time_series!$D$8:$E$1103,2,0)</f>
        <v>-8.8162168425414507</v>
      </c>
    </row>
    <row r="354" spans="1:3">
      <c r="A354" s="8">
        <v>36875</v>
      </c>
      <c r="B354">
        <f>VLOOKUP(A354,load_time_series!$A$8:$B$1103,2)</f>
        <v>-13.707665409455601</v>
      </c>
      <c r="C354">
        <f>VLOOKUP(A354,load_time_series!$D$8:$E$1103,2,0)</f>
        <v>-9.4316102499932502</v>
      </c>
    </row>
    <row r="355" spans="1:3">
      <c r="A355" s="8">
        <v>36876</v>
      </c>
      <c r="B355">
        <f>VLOOKUP(A355,load_time_series!$A$8:$B$1103,2)</f>
        <v>-14.321200430027799</v>
      </c>
      <c r="C355">
        <f>VLOOKUP(A355,load_time_series!$D$8:$E$1103,2,0)</f>
        <v>-9.5721069971646902</v>
      </c>
    </row>
    <row r="356" spans="1:3">
      <c r="A356" s="8">
        <v>36877</v>
      </c>
      <c r="B356">
        <f>VLOOKUP(A356,load_time_series!$A$8:$B$1103,2)</f>
        <v>-13.8378108934096</v>
      </c>
      <c r="C356">
        <f>VLOOKUP(A356,load_time_series!$D$8:$E$1103,2,0)</f>
        <v>-9.3619966299734099</v>
      </c>
    </row>
    <row r="357" spans="1:3">
      <c r="A357" s="8">
        <v>36878</v>
      </c>
      <c r="B357">
        <f>VLOOKUP(A357,load_time_series!$A$8:$B$1103,2)</f>
        <v>-14.109472642068701</v>
      </c>
      <c r="C357">
        <f>VLOOKUP(A357,load_time_series!$D$8:$E$1103,2,0)</f>
        <v>-9.3580646377902799</v>
      </c>
    </row>
    <row r="358" spans="1:3">
      <c r="A358" s="8">
        <v>36879</v>
      </c>
      <c r="B358">
        <f>VLOOKUP(A358,load_time_series!$A$8:$B$1103,2)</f>
        <v>-14.288969091155399</v>
      </c>
      <c r="C358">
        <f>VLOOKUP(A358,load_time_series!$D$8:$E$1103,2,0)</f>
        <v>-9.0846398956122396</v>
      </c>
    </row>
    <row r="359" spans="1:3">
      <c r="A359" s="8">
        <v>36880</v>
      </c>
      <c r="B359">
        <f>VLOOKUP(A359,load_time_series!$A$8:$B$1103,2)</f>
        <v>-14.3613377633549</v>
      </c>
      <c r="C359">
        <f>VLOOKUP(A359,load_time_series!$D$8:$E$1103,2,0)</f>
        <v>-9.7709440734177004</v>
      </c>
    </row>
    <row r="360" spans="1:3">
      <c r="A360" s="8">
        <v>36881</v>
      </c>
      <c r="B360">
        <f>VLOOKUP(A360,load_time_series!$A$8:$B$1103,2)</f>
        <v>-14.223473682068001</v>
      </c>
      <c r="C360">
        <f>VLOOKUP(A360,load_time_series!$D$8:$E$1103,2,0)</f>
        <v>-9.8775591409518206</v>
      </c>
    </row>
    <row r="361" spans="1:3">
      <c r="A361" s="8">
        <v>36882</v>
      </c>
      <c r="B361">
        <f>VLOOKUP(A361,load_time_series!$A$8:$B$1103,2)</f>
        <v>-14.946781433518099</v>
      </c>
      <c r="C361">
        <f>VLOOKUP(A361,load_time_series!$D$8:$E$1103,2,0)</f>
        <v>-9.3243038398478308</v>
      </c>
    </row>
    <row r="362" spans="1:3">
      <c r="A362" s="8">
        <v>36883</v>
      </c>
      <c r="B362">
        <f>VLOOKUP(A362,load_time_series!$A$8:$B$1103,2)</f>
        <v>-14.1877594370866</v>
      </c>
      <c r="C362">
        <f>VLOOKUP(A362,load_time_series!$D$8:$E$1103,2,0)</f>
        <v>-9.9411876640721104</v>
      </c>
    </row>
    <row r="363" spans="1:3">
      <c r="A363" s="8">
        <v>36884</v>
      </c>
      <c r="B363">
        <f>VLOOKUP(A363,load_time_series!$A$8:$B$1103,2)</f>
        <v>-14.057444526009499</v>
      </c>
      <c r="C363">
        <f>VLOOKUP(A363,load_time_series!$D$8:$E$1103,2,0)</f>
        <v>-9.8481094897500405</v>
      </c>
    </row>
    <row r="364" spans="1:3">
      <c r="A364" s="8">
        <v>36885</v>
      </c>
      <c r="B364">
        <f>VLOOKUP(A364,load_time_series!$A$8:$B$1103,2)</f>
        <v>-14.9855971527821</v>
      </c>
      <c r="C364">
        <f>VLOOKUP(A364,load_time_series!$D$8:$E$1103,2,0)</f>
        <v>-9.2993372114851507</v>
      </c>
    </row>
    <row r="365" spans="1:3">
      <c r="A365" s="8">
        <v>36886</v>
      </c>
      <c r="B365">
        <f>VLOOKUP(A365,load_time_series!$A$8:$B$1103,2)</f>
        <v>-14.1744101642537</v>
      </c>
      <c r="C365">
        <f>VLOOKUP(A365,load_time_series!$D$8:$E$1103,2,0)</f>
        <v>-9.4833595494659004</v>
      </c>
    </row>
    <row r="366" spans="1:3">
      <c r="A366" s="8">
        <v>36887</v>
      </c>
      <c r="B366">
        <f>VLOOKUP(A366,load_time_series!$A$8:$B$1103,2)</f>
        <v>-14.2324037968223</v>
      </c>
      <c r="C366">
        <f>VLOOKUP(A366,load_time_series!$D$8:$E$1103,2,0)</f>
        <v>-9.4571572445353809</v>
      </c>
    </row>
    <row r="367" spans="1:3">
      <c r="A367" s="8">
        <v>36888</v>
      </c>
      <c r="B367">
        <f>VLOOKUP(A367,load_time_series!$A$8:$B$1103,2)</f>
        <v>-13.9988591808479</v>
      </c>
      <c r="C367">
        <f>VLOOKUP(A367,load_time_series!$D$8:$E$1103,2,0)</f>
        <v>-9.1875125672268592</v>
      </c>
    </row>
    <row r="368" spans="1:3">
      <c r="A368" s="8">
        <v>36889</v>
      </c>
      <c r="B368">
        <f>VLOOKUP(A368,load_time_series!$A$8:$B$1103,2)</f>
        <v>-14.760155778207301</v>
      </c>
      <c r="C368">
        <f>VLOOKUP(A368,load_time_series!$D$8:$E$1103,2,0)</f>
        <v>-9.1941228205757</v>
      </c>
    </row>
    <row r="369" spans="1:3">
      <c r="A369" s="8">
        <v>36890</v>
      </c>
      <c r="B369">
        <f>VLOOKUP(A369,load_time_series!$A$8:$B$1103,2)</f>
        <v>-14.055638206914301</v>
      </c>
      <c r="C369">
        <f>VLOOKUP(A369,load_time_series!$D$8:$E$1103,2,0)</f>
        <v>-9.4733133260707305</v>
      </c>
    </row>
    <row r="370" spans="1:3">
      <c r="A370" s="8">
        <v>36891</v>
      </c>
      <c r="B370">
        <f>VLOOKUP(A370,load_time_series!$A$8:$B$1103,2)</f>
        <v>-14.3161152012829</v>
      </c>
      <c r="C370">
        <f>VLOOKUP(A370,load_time_series!$D$8:$E$1103,2,0)</f>
        <v>-9.6814824489365208</v>
      </c>
    </row>
    <row r="371" spans="1:3">
      <c r="A371" s="8">
        <v>36892</v>
      </c>
      <c r="B371">
        <f>VLOOKUP(A371,load_time_series!$A$8:$B$1103,2)</f>
        <v>-14.831296005373799</v>
      </c>
      <c r="C371">
        <f>VLOOKUP(A371,load_time_series!$D$8:$E$1103,2,0)</f>
        <v>-9.8169512472467808</v>
      </c>
    </row>
    <row r="372" spans="1:3">
      <c r="A372" s="8">
        <v>36893</v>
      </c>
      <c r="B372">
        <f>VLOOKUP(A372,load_time_series!$A$8:$B$1103,2)</f>
        <v>-14.642530914447899</v>
      </c>
      <c r="C372">
        <f>VLOOKUP(A372,load_time_series!$D$8:$E$1103,2,0)</f>
        <v>-9.0240940680018404</v>
      </c>
    </row>
    <row r="373" spans="1:3">
      <c r="A373" s="8">
        <v>36894</v>
      </c>
      <c r="B373">
        <f>VLOOKUP(A373,load_time_series!$A$8:$B$1103,2)</f>
        <v>-14.1165053436421</v>
      </c>
      <c r="C373">
        <f>VLOOKUP(A373,load_time_series!$D$8:$E$1103,2,0)</f>
        <v>-8.9100601170695803</v>
      </c>
    </row>
    <row r="374" spans="1:3">
      <c r="A374" s="8">
        <v>36895</v>
      </c>
      <c r="B374">
        <f>VLOOKUP(A374,load_time_series!$A$8:$B$1103,2)</f>
        <v>-14.0400868640432</v>
      </c>
      <c r="C374">
        <f>VLOOKUP(A374,load_time_series!$D$8:$E$1103,2,0)</f>
        <v>-8.9030707067405501</v>
      </c>
    </row>
    <row r="375" spans="1:3">
      <c r="A375" s="8">
        <v>36896</v>
      </c>
      <c r="B375">
        <f>VLOOKUP(A375,load_time_series!$A$8:$B$1103,2)</f>
        <v>-14.7021928626628</v>
      </c>
      <c r="C375">
        <f>VLOOKUP(A375,load_time_series!$D$8:$E$1103,2,0)</f>
        <v>-9.1683177277523598</v>
      </c>
    </row>
    <row r="376" spans="1:3">
      <c r="A376" s="8">
        <v>36897</v>
      </c>
      <c r="B376">
        <f>VLOOKUP(A376,load_time_series!$A$8:$B$1103,2)</f>
        <v>-14.2931484551602</v>
      </c>
      <c r="C376">
        <f>VLOOKUP(A376,load_time_series!$D$8:$E$1103,2,0)</f>
        <v>-9.6723170794116697</v>
      </c>
    </row>
    <row r="377" spans="1:3">
      <c r="A377" s="8">
        <v>36898</v>
      </c>
      <c r="B377">
        <f>VLOOKUP(A377,load_time_series!$A$8:$B$1103,2)</f>
        <v>-14.495932143727799</v>
      </c>
      <c r="C377">
        <f>VLOOKUP(A377,load_time_series!$D$8:$E$1103,2,0)</f>
        <v>-9.6402859197201494</v>
      </c>
    </row>
    <row r="378" spans="1:3">
      <c r="A378" s="8">
        <v>36899</v>
      </c>
      <c r="B378">
        <f>VLOOKUP(A378,load_time_series!$A$8:$B$1103,2)</f>
        <v>-13.740012560934201</v>
      </c>
      <c r="C378">
        <f>VLOOKUP(A378,load_time_series!$D$8:$E$1103,2,0)</f>
        <v>-9.4802695312761394</v>
      </c>
    </row>
    <row r="379" spans="1:3">
      <c r="A379" s="8">
        <v>36900</v>
      </c>
      <c r="B379">
        <f>VLOOKUP(A379,load_time_series!$A$8:$B$1103,2)</f>
        <v>-14.285779387796699</v>
      </c>
      <c r="C379">
        <f>VLOOKUP(A379,load_time_series!$D$8:$E$1103,2,0)</f>
        <v>-9.5744143578109497</v>
      </c>
    </row>
    <row r="380" spans="1:3">
      <c r="A380" s="8">
        <v>36901</v>
      </c>
      <c r="B380">
        <f>VLOOKUP(A380,load_time_series!$A$8:$B$1103,2)</f>
        <v>-13.687611660114101</v>
      </c>
      <c r="C380">
        <f>VLOOKUP(A380,load_time_series!$D$8:$E$1103,2,0)</f>
        <v>-8.8202191608490494</v>
      </c>
    </row>
    <row r="381" spans="1:3">
      <c r="A381" s="8">
        <v>36902</v>
      </c>
      <c r="B381">
        <f>VLOOKUP(A381,load_time_series!$A$8:$B$1103,2)</f>
        <v>-14.220052206846299</v>
      </c>
      <c r="C381">
        <f>VLOOKUP(A381,load_time_series!$D$8:$E$1103,2,0)</f>
        <v>-9.3357400645549493</v>
      </c>
    </row>
    <row r="382" spans="1:3">
      <c r="A382" s="8">
        <v>36903</v>
      </c>
      <c r="B382">
        <f>VLOOKUP(A382,load_time_series!$A$8:$B$1103,2)</f>
        <v>-13.5322886308628</v>
      </c>
      <c r="C382">
        <f>VLOOKUP(A382,load_time_series!$D$8:$E$1103,2,0)</f>
        <v>-8.7744247569613893</v>
      </c>
    </row>
    <row r="383" spans="1:3">
      <c r="A383" s="8">
        <v>36904</v>
      </c>
      <c r="B383">
        <f>VLOOKUP(A383,load_time_series!$A$8:$B$1103,2)</f>
        <v>-14.1482665576362</v>
      </c>
      <c r="C383">
        <f>VLOOKUP(A383,load_time_series!$D$8:$E$1103,2,0)</f>
        <v>-8.5466866157806507</v>
      </c>
    </row>
    <row r="384" spans="1:3">
      <c r="A384" s="8">
        <v>36905</v>
      </c>
      <c r="B384">
        <f>VLOOKUP(A384,load_time_series!$A$8:$B$1103,2)</f>
        <v>-13.4992747135279</v>
      </c>
      <c r="C384">
        <f>VLOOKUP(A384,load_time_series!$D$8:$E$1103,2,0)</f>
        <v>-8.6922154242687402</v>
      </c>
    </row>
    <row r="385" spans="1:3">
      <c r="A385" s="8">
        <v>36906</v>
      </c>
      <c r="B385">
        <f>VLOOKUP(A385,load_time_series!$A$8:$B$1103,2)</f>
        <v>-14.144488535223299</v>
      </c>
      <c r="C385">
        <f>VLOOKUP(A385,load_time_series!$D$8:$E$1103,2,0)</f>
        <v>-8.7987639114470806</v>
      </c>
    </row>
    <row r="386" spans="1:3">
      <c r="A386" s="8">
        <v>36907</v>
      </c>
      <c r="B386">
        <f>VLOOKUP(A386,load_time_series!$A$8:$B$1103,2)</f>
        <v>-13.447347255270801</v>
      </c>
      <c r="C386">
        <f>VLOOKUP(A386,load_time_series!$D$8:$E$1103,2,0)</f>
        <v>-8.2681002968422597</v>
      </c>
    </row>
    <row r="387" spans="1:3">
      <c r="A387" s="8">
        <v>36908</v>
      </c>
      <c r="B387">
        <f>VLOOKUP(A387,load_time_series!$A$8:$B$1103,2)</f>
        <v>-13.4321489984469</v>
      </c>
      <c r="C387">
        <f>VLOOKUP(A387,load_time_series!$D$8:$E$1103,2,0)</f>
        <v>-8.6941390817010706</v>
      </c>
    </row>
    <row r="388" spans="1:3">
      <c r="A388" s="8">
        <v>36909</v>
      </c>
      <c r="B388">
        <f>VLOOKUP(A388,load_time_series!$A$8:$B$1103,2)</f>
        <v>-13.5277956528882</v>
      </c>
      <c r="C388">
        <f>VLOOKUP(A388,load_time_series!$D$8:$E$1103,2,0)</f>
        <v>-8.5848321008013802</v>
      </c>
    </row>
    <row r="389" spans="1:3">
      <c r="A389" s="8">
        <v>36910</v>
      </c>
      <c r="B389">
        <f>VLOOKUP(A389,load_time_series!$A$8:$B$1103,2)</f>
        <v>-13.592721989951199</v>
      </c>
      <c r="C389">
        <f>VLOOKUP(A389,load_time_series!$D$8:$E$1103,2,0)</f>
        <v>-8.0202904780081798</v>
      </c>
    </row>
    <row r="390" spans="1:3">
      <c r="A390" s="8">
        <v>36911</v>
      </c>
      <c r="B390">
        <f>VLOOKUP(A390,load_time_series!$A$8:$B$1103,2)</f>
        <v>-12.910087901359001</v>
      </c>
      <c r="C390">
        <f>VLOOKUP(A390,load_time_series!$D$8:$E$1103,2,0)</f>
        <v>-8.1985083038343003</v>
      </c>
    </row>
    <row r="391" spans="1:3">
      <c r="A391" s="8">
        <v>36912</v>
      </c>
      <c r="B391">
        <f>VLOOKUP(A391,load_time_series!$A$8:$B$1103,2)</f>
        <v>-13.4497153614321</v>
      </c>
      <c r="C391">
        <f>VLOOKUP(A391,load_time_series!$D$8:$E$1103,2,0)</f>
        <v>-8.3341621096230991</v>
      </c>
    </row>
    <row r="392" spans="1:3">
      <c r="A392" s="8">
        <v>36913</v>
      </c>
      <c r="B392">
        <f>VLOOKUP(A392,load_time_series!$A$8:$B$1103,2)</f>
        <v>-12.9949019528586</v>
      </c>
      <c r="C392">
        <f>VLOOKUP(A392,load_time_series!$D$8:$E$1103,2,0)</f>
        <v>-7.7515688790926802</v>
      </c>
    </row>
    <row r="393" spans="1:3">
      <c r="A393" s="8">
        <v>36914</v>
      </c>
      <c r="B393">
        <f>VLOOKUP(A393,load_time_series!$A$8:$B$1103,2)</f>
        <v>-13.3560886047021</v>
      </c>
      <c r="C393">
        <f>VLOOKUP(A393,load_time_series!$D$8:$E$1103,2,0)</f>
        <v>-8.2059843865572404</v>
      </c>
    </row>
    <row r="394" spans="1:3">
      <c r="A394" s="8">
        <v>36915</v>
      </c>
      <c r="B394">
        <f>VLOOKUP(A394,load_time_series!$A$8:$B$1103,2)</f>
        <v>-13.063250771316399</v>
      </c>
      <c r="C394">
        <f>VLOOKUP(A394,load_time_series!$D$8:$E$1103,2,0)</f>
        <v>-7.3287875740263999</v>
      </c>
    </row>
    <row r="395" spans="1:3">
      <c r="A395" s="8">
        <v>36916</v>
      </c>
      <c r="B395">
        <f>VLOOKUP(A395,load_time_series!$A$8:$B$1103,2)</f>
        <v>-12.6416345634299</v>
      </c>
      <c r="C395">
        <f>VLOOKUP(A395,load_time_series!$D$8:$E$1103,2,0)</f>
        <v>-7.9046415577144398</v>
      </c>
    </row>
    <row r="396" spans="1:3">
      <c r="A396" s="8">
        <v>36917</v>
      </c>
      <c r="B396">
        <f>VLOOKUP(A396,load_time_series!$A$8:$B$1103,2)</f>
        <v>-12.1617513945239</v>
      </c>
      <c r="C396">
        <f>VLOOKUP(A396,load_time_series!$D$8:$E$1103,2,0)</f>
        <v>-7.9163687538762</v>
      </c>
    </row>
    <row r="397" spans="1:3">
      <c r="A397" s="8">
        <v>36918</v>
      </c>
      <c r="B397">
        <f>VLOOKUP(A397,load_time_series!$A$8:$B$1103,2)</f>
        <v>-12.7281807795819</v>
      </c>
      <c r="C397">
        <f>VLOOKUP(A397,load_time_series!$D$8:$E$1103,2,0)</f>
        <v>-7.7955361944391601</v>
      </c>
    </row>
    <row r="398" spans="1:3">
      <c r="A398" s="8">
        <v>36919</v>
      </c>
      <c r="B398">
        <f>VLOOKUP(A398,load_time_series!$A$8:$B$1103,2)</f>
        <v>-12.0024676048412</v>
      </c>
      <c r="C398">
        <f>VLOOKUP(A398,load_time_series!$D$8:$E$1103,2,0)</f>
        <v>-6.9651329345909199</v>
      </c>
    </row>
    <row r="399" spans="1:3">
      <c r="A399" s="8">
        <v>36920</v>
      </c>
      <c r="B399">
        <f>VLOOKUP(A399,load_time_series!$A$8:$B$1103,2)</f>
        <v>-11.9052909584593</v>
      </c>
      <c r="C399">
        <f>VLOOKUP(A399,load_time_series!$D$8:$E$1103,2,0)</f>
        <v>-6.77868084774836</v>
      </c>
    </row>
    <row r="400" spans="1:3">
      <c r="A400" s="8">
        <v>36921</v>
      </c>
      <c r="B400">
        <f>VLOOKUP(A400,load_time_series!$A$8:$B$1103,2)</f>
        <v>-12.419805964158201</v>
      </c>
      <c r="C400">
        <f>VLOOKUP(A400,load_time_series!$D$8:$E$1103,2,0)</f>
        <v>-6.7138730486623102</v>
      </c>
    </row>
    <row r="401" spans="1:3">
      <c r="A401" s="8">
        <v>36922</v>
      </c>
      <c r="B401">
        <f>VLOOKUP(A401,load_time_series!$A$8:$B$1103,2)</f>
        <v>-11.8196915523783</v>
      </c>
      <c r="C401">
        <f>VLOOKUP(A401,load_time_series!$D$8:$E$1103,2,0)</f>
        <v>-6.5503000288087501</v>
      </c>
    </row>
    <row r="402" spans="1:3">
      <c r="A402" s="8">
        <v>36923</v>
      </c>
      <c r="B402">
        <f>VLOOKUP(A402,load_time_series!$A$8:$B$1103,2)</f>
        <v>-11.1877613492195</v>
      </c>
      <c r="C402">
        <f>VLOOKUP(A402,load_time_series!$D$8:$E$1103,2,0)</f>
        <v>-6.1979567792654198</v>
      </c>
    </row>
    <row r="403" spans="1:3">
      <c r="A403" s="8">
        <v>36924</v>
      </c>
      <c r="B403">
        <f>VLOOKUP(A403,load_time_series!$A$8:$B$1103,2)</f>
        <v>-11.8937003043325</v>
      </c>
      <c r="C403">
        <f>VLOOKUP(A403,load_time_series!$D$8:$E$1103,2,0)</f>
        <v>-6.5397267215836097</v>
      </c>
    </row>
    <row r="404" spans="1:3">
      <c r="A404" s="8">
        <v>36925</v>
      </c>
      <c r="B404">
        <f>VLOOKUP(A404,load_time_series!$A$8:$B$1103,2)</f>
        <v>-11.1063801519314</v>
      </c>
      <c r="C404">
        <f>VLOOKUP(A404,load_time_series!$D$8:$E$1103,2,0)</f>
        <v>-6.06259743813143</v>
      </c>
    </row>
    <row r="405" spans="1:3">
      <c r="A405" s="8">
        <v>36926</v>
      </c>
      <c r="B405">
        <f>VLOOKUP(A405,load_time_series!$A$8:$B$1103,2)</f>
        <v>-11.0509835068267</v>
      </c>
      <c r="C405">
        <f>VLOOKUP(A405,load_time_series!$D$8:$E$1103,2,0)</f>
        <v>-6.2669567944889204</v>
      </c>
    </row>
    <row r="406" spans="1:3">
      <c r="A406" s="8">
        <v>36927</v>
      </c>
      <c r="B406">
        <f>VLOOKUP(A406,load_time_series!$A$8:$B$1103,2)</f>
        <v>-10.931809058728</v>
      </c>
      <c r="C406">
        <f>VLOOKUP(A406,load_time_series!$D$8:$E$1103,2,0)</f>
        <v>-5.58226201326839</v>
      </c>
    </row>
    <row r="407" spans="1:3">
      <c r="A407" s="8">
        <v>36928</v>
      </c>
      <c r="B407">
        <f>VLOOKUP(A407,load_time_series!$A$8:$B$1103,2)</f>
        <v>-10.8604211523208</v>
      </c>
      <c r="C407">
        <f>VLOOKUP(A407,load_time_series!$D$8:$E$1103,2,0)</f>
        <v>-6.3577292670688301</v>
      </c>
    </row>
    <row r="408" spans="1:3">
      <c r="A408" s="8">
        <v>36929</v>
      </c>
      <c r="B408">
        <f>VLOOKUP(A408,load_time_series!$A$8:$B$1103,2)</f>
        <v>-10.6208767693425</v>
      </c>
      <c r="C408">
        <f>VLOOKUP(A408,load_time_series!$D$8:$E$1103,2,0)</f>
        <v>-5.2074615214755804</v>
      </c>
    </row>
    <row r="409" spans="1:3">
      <c r="A409" s="8">
        <v>36930</v>
      </c>
      <c r="B409">
        <f>VLOOKUP(A409,load_time_series!$A$8:$B$1103,2)</f>
        <v>-10.5885954788648</v>
      </c>
      <c r="C409">
        <f>VLOOKUP(A409,load_time_series!$D$8:$E$1103,2,0)</f>
        <v>-5.4449055478927004</v>
      </c>
    </row>
    <row r="410" spans="1:3">
      <c r="A410" s="8">
        <v>36931</v>
      </c>
      <c r="B410">
        <f>VLOOKUP(A410,load_time_series!$A$8:$B$1103,2)</f>
        <v>-10.7619665776426</v>
      </c>
      <c r="C410">
        <f>VLOOKUP(A410,load_time_series!$D$8:$E$1103,2,0)</f>
        <v>-5.4917354655879302</v>
      </c>
    </row>
    <row r="411" spans="1:3">
      <c r="A411" s="8">
        <v>36932</v>
      </c>
      <c r="B411">
        <f>VLOOKUP(A411,load_time_series!$A$8:$B$1103,2)</f>
        <v>-10.3675140619826</v>
      </c>
      <c r="C411">
        <f>VLOOKUP(A411,load_time_series!$D$8:$E$1103,2,0)</f>
        <v>-5.1005976623314897</v>
      </c>
    </row>
    <row r="412" spans="1:3">
      <c r="A412" s="8">
        <v>36933</v>
      </c>
      <c r="B412">
        <f>VLOOKUP(A412,load_time_series!$A$8:$B$1103,2)</f>
        <v>-9.9135021382990001</v>
      </c>
      <c r="C412">
        <f>VLOOKUP(A412,load_time_series!$D$8:$E$1103,2,0)</f>
        <v>-5.1750524831202203</v>
      </c>
    </row>
    <row r="413" spans="1:3">
      <c r="A413" s="8">
        <v>36934</v>
      </c>
      <c r="B413">
        <f>VLOOKUP(A413,load_time_series!$A$8:$B$1103,2)</f>
        <v>-9.6551362671579994</v>
      </c>
      <c r="C413">
        <f>VLOOKUP(A413,load_time_series!$D$8:$E$1103,2,0)</f>
        <v>-5.1293969129539798</v>
      </c>
    </row>
    <row r="414" spans="1:3">
      <c r="A414" s="8">
        <v>36935</v>
      </c>
      <c r="B414">
        <f>VLOOKUP(A414,load_time_series!$A$8:$B$1103,2)</f>
        <v>-9.1682777306635508</v>
      </c>
      <c r="C414">
        <f>VLOOKUP(A414,load_time_series!$D$8:$E$1103,2,0)</f>
        <v>-4.4337973038390803</v>
      </c>
    </row>
    <row r="415" spans="1:3">
      <c r="A415" s="8">
        <v>36936</v>
      </c>
      <c r="B415">
        <f>VLOOKUP(A415,load_time_series!$A$8:$B$1103,2)</f>
        <v>-8.92887571870701</v>
      </c>
      <c r="C415">
        <f>VLOOKUP(A415,load_time_series!$D$8:$E$1103,2,0)</f>
        <v>-4.2224420931343998</v>
      </c>
    </row>
    <row r="416" spans="1:3">
      <c r="A416" s="8">
        <v>36937</v>
      </c>
      <c r="B416">
        <f>VLOOKUP(A416,load_time_series!$A$8:$B$1103,2)</f>
        <v>-9.6177040644213996</v>
      </c>
      <c r="C416">
        <f>VLOOKUP(A416,load_time_series!$D$8:$E$1103,2,0)</f>
        <v>-3.9188912480790599</v>
      </c>
    </row>
    <row r="417" spans="1:3">
      <c r="A417" s="8">
        <v>36938</v>
      </c>
      <c r="B417">
        <f>VLOOKUP(A417,load_time_series!$A$8:$B$1103,2)</f>
        <v>-8.8513437320692905</v>
      </c>
      <c r="C417">
        <f>VLOOKUP(A417,load_time_series!$D$8:$E$1103,2,0)</f>
        <v>-4.1644542388273402</v>
      </c>
    </row>
    <row r="418" spans="1:3">
      <c r="A418" s="8">
        <v>36939</v>
      </c>
      <c r="B418">
        <f>VLOOKUP(A418,load_time_series!$A$8:$B$1103,2)</f>
        <v>-8.7092649125411103</v>
      </c>
      <c r="C418">
        <f>VLOOKUP(A418,load_time_series!$D$8:$E$1103,2,0)</f>
        <v>-4.0619630786734797</v>
      </c>
    </row>
    <row r="419" spans="1:3">
      <c r="A419" s="8">
        <v>36940</v>
      </c>
      <c r="B419">
        <f>VLOOKUP(A419,load_time_series!$A$8:$B$1103,2)</f>
        <v>-8.6344197265710001</v>
      </c>
      <c r="C419">
        <f>VLOOKUP(A419,load_time_series!$D$8:$E$1103,2,0)</f>
        <v>-3.76323420449806</v>
      </c>
    </row>
    <row r="420" spans="1:3">
      <c r="A420" s="8">
        <v>36941</v>
      </c>
      <c r="B420">
        <f>VLOOKUP(A420,load_time_series!$A$8:$B$1103,2)</f>
        <v>-8.5454820576909594</v>
      </c>
      <c r="C420">
        <f>VLOOKUP(A420,load_time_series!$D$8:$E$1103,2,0)</f>
        <v>-3.5731058073217299</v>
      </c>
    </row>
    <row r="421" spans="1:3">
      <c r="A421" s="8">
        <v>36942</v>
      </c>
      <c r="B421">
        <f>VLOOKUP(A421,load_time_series!$A$8:$B$1103,2)</f>
        <v>-8.2170229917464503</v>
      </c>
      <c r="C421">
        <f>VLOOKUP(A421,load_time_series!$D$8:$E$1103,2,0)</f>
        <v>-2.7651159004875501</v>
      </c>
    </row>
    <row r="422" spans="1:3">
      <c r="A422" s="8">
        <v>36943</v>
      </c>
      <c r="B422">
        <f>VLOOKUP(A422,load_time_series!$A$8:$B$1103,2)</f>
        <v>-7.8098666428819898</v>
      </c>
      <c r="C422">
        <f>VLOOKUP(A422,load_time_series!$D$8:$E$1103,2,0)</f>
        <v>-2.72481622871164</v>
      </c>
    </row>
    <row r="423" spans="1:3">
      <c r="A423" s="8">
        <v>36944</v>
      </c>
      <c r="B423">
        <f>VLOOKUP(A423,load_time_series!$A$8:$B$1103,2)</f>
        <v>-7.3070176216146896</v>
      </c>
      <c r="C423">
        <f>VLOOKUP(A423,load_time_series!$D$8:$E$1103,2,0)</f>
        <v>-2.97842418518381</v>
      </c>
    </row>
    <row r="424" spans="1:3">
      <c r="A424" s="8">
        <v>36945</v>
      </c>
      <c r="B424">
        <f>VLOOKUP(A424,load_time_series!$A$8:$B$1103,2)</f>
        <v>-7.9609031199428797</v>
      </c>
      <c r="C424">
        <f>VLOOKUP(A424,load_time_series!$D$8:$E$1103,2,0)</f>
        <v>-2.4438075093006999</v>
      </c>
    </row>
    <row r="425" spans="1:3">
      <c r="A425" s="8">
        <v>36946</v>
      </c>
      <c r="B425">
        <f>VLOOKUP(A425,load_time_series!$A$8:$B$1103,2)</f>
        <v>-7.0331841074474202</v>
      </c>
      <c r="C425">
        <f>VLOOKUP(A425,load_time_series!$D$8:$E$1103,2,0)</f>
        <v>-2.0648972030572801</v>
      </c>
    </row>
    <row r="426" spans="1:3">
      <c r="A426" s="8">
        <v>36947</v>
      </c>
      <c r="B426">
        <f>VLOOKUP(A426,load_time_series!$A$8:$B$1103,2)</f>
        <v>-7.0187695304520004</v>
      </c>
      <c r="C426">
        <f>VLOOKUP(A426,load_time_series!$D$8:$E$1103,2,0)</f>
        <v>-1.7633929323180499</v>
      </c>
    </row>
    <row r="427" spans="1:3">
      <c r="A427" s="8">
        <v>36948</v>
      </c>
      <c r="B427">
        <f>VLOOKUP(A427,load_time_series!$A$8:$B$1103,2)</f>
        <v>-6.47371235914596</v>
      </c>
      <c r="C427">
        <f>VLOOKUP(A427,load_time_series!$D$8:$E$1103,2,0)</f>
        <v>-1.4839279215190899</v>
      </c>
    </row>
    <row r="428" spans="1:3">
      <c r="A428" s="8">
        <v>36949</v>
      </c>
      <c r="B428">
        <f>VLOOKUP(A428,load_time_series!$A$8:$B$1103,2)</f>
        <v>-7.0589550270446697</v>
      </c>
      <c r="C428">
        <f>VLOOKUP(A428,load_time_series!$D$8:$E$1103,2,0)</f>
        <v>-1.56437719835341</v>
      </c>
    </row>
    <row r="429" spans="1:3">
      <c r="A429" s="8">
        <v>36950</v>
      </c>
      <c r="B429">
        <f>VLOOKUP(A429,load_time_series!$A$8:$B$1103,2)</f>
        <v>-6.6388432479804402</v>
      </c>
      <c r="C429">
        <f>VLOOKUP(A429,load_time_series!$D$8:$E$1103,2,0)</f>
        <v>-1.8636017463315</v>
      </c>
    </row>
    <row r="430" spans="1:3">
      <c r="A430" s="8">
        <v>36951</v>
      </c>
      <c r="B430">
        <f>VLOOKUP(A430,load_time_series!$A$8:$B$1103,2)</f>
        <v>-6.6505490885136602</v>
      </c>
      <c r="C430">
        <f>VLOOKUP(A430,load_time_series!$D$8:$E$1103,2,0)</f>
        <v>-1.4840939189534801</v>
      </c>
    </row>
    <row r="431" spans="1:3">
      <c r="A431" s="8">
        <v>36952</v>
      </c>
      <c r="B431">
        <f>VLOOKUP(A431,load_time_series!$A$8:$B$1103,2)</f>
        <v>-5.9660225283260102</v>
      </c>
      <c r="C431">
        <f>VLOOKUP(A431,load_time_series!$D$8:$E$1103,2,0)</f>
        <v>-0.60074221738632105</v>
      </c>
    </row>
    <row r="432" spans="1:3">
      <c r="A432" s="8">
        <v>36953</v>
      </c>
      <c r="B432">
        <f>VLOOKUP(A432,load_time_series!$A$8:$B$1103,2)</f>
        <v>-5.4678711267586904</v>
      </c>
      <c r="C432">
        <f>VLOOKUP(A432,load_time_series!$D$8:$E$1103,2,0)</f>
        <v>-0.82202902450804105</v>
      </c>
    </row>
    <row r="433" spans="1:3">
      <c r="A433" s="8">
        <v>36954</v>
      </c>
      <c r="B433">
        <f>VLOOKUP(A433,load_time_series!$A$8:$B$1103,2)</f>
        <v>-5.7175097376377897</v>
      </c>
      <c r="C433">
        <f>VLOOKUP(A433,load_time_series!$D$8:$E$1103,2,0)</f>
        <v>-0.33928596185058202</v>
      </c>
    </row>
    <row r="434" spans="1:3">
      <c r="A434" s="8">
        <v>36955</v>
      </c>
      <c r="B434">
        <f>VLOOKUP(A434,load_time_series!$A$8:$B$1103,2)</f>
        <v>-5.5376050270485502</v>
      </c>
      <c r="C434">
        <f>VLOOKUP(A434,load_time_series!$D$8:$E$1103,2,0)</f>
        <v>2.05195674792353E-2</v>
      </c>
    </row>
    <row r="435" spans="1:3">
      <c r="A435" s="8">
        <v>36956</v>
      </c>
      <c r="B435">
        <f>VLOOKUP(A435,load_time_series!$A$8:$B$1103,2)</f>
        <v>-5.1924380982226204</v>
      </c>
      <c r="C435">
        <f>VLOOKUP(A435,load_time_series!$D$8:$E$1103,2,0)</f>
        <v>-0.27584173322533001</v>
      </c>
    </row>
    <row r="436" spans="1:3">
      <c r="A436" s="8">
        <v>36957</v>
      </c>
      <c r="B436">
        <f>VLOOKUP(A436,load_time_series!$A$8:$B$1103,2)</f>
        <v>-4.82960205770424</v>
      </c>
      <c r="C436">
        <f>VLOOKUP(A436,load_time_series!$D$8:$E$1103,2,0)</f>
        <v>0.271571879740579</v>
      </c>
    </row>
    <row r="437" spans="1:3">
      <c r="A437" s="8">
        <v>36958</v>
      </c>
      <c r="B437">
        <f>VLOOKUP(A437,load_time_series!$A$8:$B$1103,2)</f>
        <v>-4.3030290157166204</v>
      </c>
      <c r="C437">
        <f>VLOOKUP(A437,load_time_series!$D$8:$E$1103,2,0)</f>
        <v>0.189171741237665</v>
      </c>
    </row>
    <row r="438" spans="1:3">
      <c r="A438" s="8">
        <v>36959</v>
      </c>
      <c r="B438">
        <f>VLOOKUP(A438,load_time_series!$A$8:$B$1103,2)</f>
        <v>-4.28659466063392</v>
      </c>
      <c r="C438">
        <f>VLOOKUP(A438,load_time_series!$D$8:$E$1103,2,0)</f>
        <v>0.21043244863329999</v>
      </c>
    </row>
    <row r="439" spans="1:3">
      <c r="A439" s="8">
        <v>36960</v>
      </c>
      <c r="B439">
        <f>VLOOKUP(A439,load_time_series!$A$8:$B$1103,2)</f>
        <v>-4.1686114842888697</v>
      </c>
      <c r="C439">
        <f>VLOOKUP(A439,load_time_series!$D$8:$E$1103,2,0)</f>
        <v>1.2155137210923701</v>
      </c>
    </row>
    <row r="440" spans="1:3">
      <c r="A440" s="8">
        <v>36961</v>
      </c>
      <c r="B440">
        <f>VLOOKUP(A440,load_time_series!$A$8:$B$1103,2)</f>
        <v>-3.3989392233406499</v>
      </c>
      <c r="C440">
        <f>VLOOKUP(A440,load_time_series!$D$8:$E$1103,2,0)</f>
        <v>0.71741080932653201</v>
      </c>
    </row>
    <row r="441" spans="1:3">
      <c r="A441" s="8">
        <v>36962</v>
      </c>
      <c r="B441">
        <f>VLOOKUP(A441,load_time_series!$A$8:$B$1103,2)</f>
        <v>-3.0911859619981001</v>
      </c>
      <c r="C441">
        <f>VLOOKUP(A441,load_time_series!$D$8:$E$1103,2,0)</f>
        <v>1.3366597236378699</v>
      </c>
    </row>
    <row r="442" spans="1:3">
      <c r="A442" s="8">
        <v>36963</v>
      </c>
      <c r="B442">
        <f>VLOOKUP(A442,load_time_series!$A$8:$B$1103,2)</f>
        <v>-3.1789956173785301</v>
      </c>
      <c r="C442">
        <f>VLOOKUP(A442,load_time_series!$D$8:$E$1103,2,0)</f>
        <v>1.4452771858261799</v>
      </c>
    </row>
    <row r="443" spans="1:3">
      <c r="A443" s="8">
        <v>36964</v>
      </c>
      <c r="B443">
        <f>VLOOKUP(A443,load_time_series!$A$8:$B$1103,2)</f>
        <v>-3.4249228846533799</v>
      </c>
      <c r="C443">
        <f>VLOOKUP(A443,load_time_series!$D$8:$E$1103,2,0)</f>
        <v>1.6472628666858899</v>
      </c>
    </row>
    <row r="444" spans="1:3">
      <c r="A444" s="8">
        <v>36965</v>
      </c>
      <c r="B444">
        <f>VLOOKUP(A444,load_time_series!$A$8:$B$1103,2)</f>
        <v>-2.6872893589055802</v>
      </c>
      <c r="C444">
        <f>VLOOKUP(A444,load_time_series!$D$8:$E$1103,2,0)</f>
        <v>2.3566883299823802</v>
      </c>
    </row>
    <row r="445" spans="1:3">
      <c r="A445" s="8">
        <v>36966</v>
      </c>
      <c r="B445">
        <f>VLOOKUP(A445,load_time_series!$A$8:$B$1103,2)</f>
        <v>-2.6702285977005902</v>
      </c>
      <c r="C445">
        <f>VLOOKUP(A445,load_time_series!$D$8:$E$1103,2,0)</f>
        <v>2.8614933782646501</v>
      </c>
    </row>
    <row r="446" spans="1:3">
      <c r="A446" s="8">
        <v>36967</v>
      </c>
      <c r="B446">
        <f>VLOOKUP(A446,load_time_series!$A$8:$B$1103,2)</f>
        <v>-1.80880777524314</v>
      </c>
      <c r="C446">
        <f>VLOOKUP(A446,load_time_series!$D$8:$E$1103,2,0)</f>
        <v>2.20690102493145</v>
      </c>
    </row>
    <row r="447" spans="1:3">
      <c r="A447" s="8">
        <v>36968</v>
      </c>
      <c r="B447">
        <f>VLOOKUP(A447,load_time_series!$A$8:$B$1103,2)</f>
        <v>-2.25909735821919</v>
      </c>
      <c r="C447">
        <f>VLOOKUP(A447,load_time_series!$D$8:$E$1103,2,0)</f>
        <v>3.2004985573837499</v>
      </c>
    </row>
    <row r="448" spans="1:3">
      <c r="A448" s="8">
        <v>36969</v>
      </c>
      <c r="B448">
        <f>VLOOKUP(A448,load_time_series!$A$8:$B$1103,2)</f>
        <v>-1.5849019211377999</v>
      </c>
      <c r="C448">
        <f>VLOOKUP(A448,load_time_series!$D$8:$E$1103,2,0)</f>
        <v>3.5085774434425101</v>
      </c>
    </row>
    <row r="449" spans="1:3">
      <c r="A449" s="8">
        <v>36970</v>
      </c>
      <c r="B449">
        <f>VLOOKUP(A449,load_time_series!$A$8:$B$1103,2)</f>
        <v>-1.5003772605652399</v>
      </c>
      <c r="C449">
        <f>VLOOKUP(A449,load_time_series!$D$8:$E$1103,2,0)</f>
        <v>3.8722157830003199</v>
      </c>
    </row>
    <row r="450" spans="1:3">
      <c r="A450" s="8">
        <v>36971</v>
      </c>
      <c r="B450">
        <f>VLOOKUP(A450,load_time_series!$A$8:$B$1103,2)</f>
        <v>-1.5862587396004699</v>
      </c>
      <c r="C450">
        <f>VLOOKUP(A450,load_time_series!$D$8:$E$1103,2,0)</f>
        <v>4.1951041571927199</v>
      </c>
    </row>
    <row r="451" spans="1:3">
      <c r="A451" s="8">
        <v>36972</v>
      </c>
      <c r="B451">
        <f>VLOOKUP(A451,load_time_series!$A$8:$B$1103,2)</f>
        <v>-0.83339400209132597</v>
      </c>
      <c r="C451">
        <f>VLOOKUP(A451,load_time_series!$D$8:$E$1103,2,0)</f>
        <v>3.5970343881167302</v>
      </c>
    </row>
    <row r="452" spans="1:3">
      <c r="A452" s="8">
        <v>36973</v>
      </c>
      <c r="B452">
        <f>VLOOKUP(A452,load_time_series!$A$8:$B$1103,2)</f>
        <v>-1.21528217754118</v>
      </c>
      <c r="C452">
        <f>VLOOKUP(A452,load_time_series!$D$8:$E$1103,2,0)</f>
        <v>4.2532325827070103</v>
      </c>
    </row>
    <row r="453" spans="1:3">
      <c r="A453" s="8">
        <v>36974</v>
      </c>
      <c r="B453">
        <f>VLOOKUP(A453,load_time_series!$A$8:$B$1103,2)</f>
        <v>-0.82383607746094201</v>
      </c>
      <c r="C453">
        <f>VLOOKUP(A453,load_time_series!$D$8:$E$1103,2,0)</f>
        <v>4.8137046185278898</v>
      </c>
    </row>
    <row r="454" spans="1:3">
      <c r="A454" s="8">
        <v>36975</v>
      </c>
      <c r="B454">
        <f>VLOOKUP(A454,load_time_series!$A$8:$B$1103,2)</f>
        <v>-0.70484610991529495</v>
      </c>
      <c r="C454">
        <f>VLOOKUP(A454,load_time_series!$D$8:$E$1103,2,0)</f>
        <v>4.8865183653502502</v>
      </c>
    </row>
    <row r="455" spans="1:3">
      <c r="A455" s="8">
        <v>36976</v>
      </c>
      <c r="B455">
        <f>VLOOKUP(A455,load_time_series!$A$8:$B$1103,2)</f>
        <v>0.39252521907744498</v>
      </c>
      <c r="C455">
        <f>VLOOKUP(A455,load_time_series!$D$8:$E$1103,2,0)</f>
        <v>5.4613940939357999</v>
      </c>
    </row>
    <row r="456" spans="1:3">
      <c r="A456" s="8">
        <v>36977</v>
      </c>
      <c r="B456">
        <f>VLOOKUP(A456,load_time_series!$A$8:$B$1103,2)</f>
        <v>0.60541219646676603</v>
      </c>
      <c r="C456">
        <f>VLOOKUP(A456,load_time_series!$D$8:$E$1103,2,0)</f>
        <v>5.7125441838955</v>
      </c>
    </row>
    <row r="457" spans="1:3">
      <c r="A457" s="8">
        <v>36978</v>
      </c>
      <c r="B457">
        <f>VLOOKUP(A457,load_time_series!$A$8:$B$1103,2)</f>
        <v>0.141976601955874</v>
      </c>
      <c r="C457">
        <f>VLOOKUP(A457,load_time_series!$D$8:$E$1103,2,0)</f>
        <v>5.9904266021341801</v>
      </c>
    </row>
    <row r="458" spans="1:3">
      <c r="A458" s="8">
        <v>36979</v>
      </c>
      <c r="B458">
        <f>VLOOKUP(A458,load_time_series!$A$8:$B$1103,2)</f>
        <v>0.69243269785186801</v>
      </c>
      <c r="C458">
        <f>VLOOKUP(A458,load_time_series!$D$8:$E$1103,2,0)</f>
        <v>5.3493620326259803</v>
      </c>
    </row>
    <row r="459" spans="1:3">
      <c r="A459" s="8">
        <v>36980</v>
      </c>
      <c r="B459">
        <f>VLOOKUP(A459,load_time_series!$A$8:$B$1103,2)</f>
        <v>0.66035935352242703</v>
      </c>
      <c r="C459">
        <f>VLOOKUP(A459,load_time_series!$D$8:$E$1103,2,0)</f>
        <v>5.9776655571918997</v>
      </c>
    </row>
    <row r="460" spans="1:3">
      <c r="A460" s="8">
        <v>36981</v>
      </c>
      <c r="B460">
        <f>VLOOKUP(A460,load_time_series!$A$8:$B$1103,2)</f>
        <v>1.3701761527684599</v>
      </c>
      <c r="C460">
        <f>VLOOKUP(A460,load_time_series!$D$8:$E$1103,2,0)</f>
        <v>6.1189235733182601</v>
      </c>
    </row>
    <row r="461" spans="1:3">
      <c r="A461" s="8">
        <v>36982</v>
      </c>
      <c r="B461">
        <f>VLOOKUP(A461,load_time_series!$A$8:$B$1103,2)</f>
        <v>2.00519014270865</v>
      </c>
      <c r="C461">
        <f>VLOOKUP(A461,load_time_series!$D$8:$E$1103,2,0)</f>
        <v>6.1898520664799399</v>
      </c>
    </row>
    <row r="462" spans="1:3">
      <c r="A462" s="8">
        <v>36983</v>
      </c>
      <c r="B462">
        <f>VLOOKUP(A462,load_time_series!$A$8:$B$1103,2)</f>
        <v>1.5695886891197099</v>
      </c>
      <c r="C462">
        <f>VLOOKUP(A462,load_time_series!$D$8:$E$1103,2,0)</f>
        <v>6.4477886795485402</v>
      </c>
    </row>
    <row r="463" spans="1:3">
      <c r="A463" s="8">
        <v>36984</v>
      </c>
      <c r="B463">
        <f>VLOOKUP(A463,load_time_series!$A$8:$B$1103,2)</f>
        <v>2.5600833551709199</v>
      </c>
      <c r="C463">
        <f>VLOOKUP(A463,load_time_series!$D$8:$E$1103,2,0)</f>
        <v>7.3761655803383004</v>
      </c>
    </row>
    <row r="464" spans="1:3">
      <c r="A464" s="8">
        <v>36985</v>
      </c>
      <c r="B464">
        <f>VLOOKUP(A464,load_time_series!$A$8:$B$1103,2)</f>
        <v>2.1765750623025402</v>
      </c>
      <c r="C464">
        <f>VLOOKUP(A464,load_time_series!$D$8:$E$1103,2,0)</f>
        <v>7.3515312856530599</v>
      </c>
    </row>
    <row r="465" spans="1:3">
      <c r="A465" s="8">
        <v>36986</v>
      </c>
      <c r="B465">
        <f>VLOOKUP(A465,load_time_series!$A$8:$B$1103,2)</f>
        <v>2.2912971858973301</v>
      </c>
      <c r="C465">
        <f>VLOOKUP(A465,load_time_series!$D$8:$E$1103,2,0)</f>
        <v>8.0270317825853308</v>
      </c>
    </row>
    <row r="466" spans="1:3">
      <c r="A466" s="8">
        <v>36987</v>
      </c>
      <c r="B466">
        <f>VLOOKUP(A466,load_time_series!$A$8:$B$1103,2)</f>
        <v>3.0039925916672501</v>
      </c>
      <c r="C466">
        <f>VLOOKUP(A466,load_time_series!$D$8:$E$1103,2,0)</f>
        <v>8.3265055082611692</v>
      </c>
    </row>
    <row r="467" spans="1:3">
      <c r="A467" s="8">
        <v>36988</v>
      </c>
      <c r="B467">
        <f>VLOOKUP(A467,load_time_series!$A$8:$B$1103,2)</f>
        <v>3.5662079090827299</v>
      </c>
      <c r="C467">
        <f>VLOOKUP(A467,load_time_series!$D$8:$E$1103,2,0)</f>
        <v>8.0027573822089799</v>
      </c>
    </row>
    <row r="468" spans="1:3">
      <c r="A468" s="8">
        <v>36989</v>
      </c>
      <c r="B468">
        <f>VLOOKUP(A468,load_time_series!$A$8:$B$1103,2)</f>
        <v>3.4694924733147801</v>
      </c>
      <c r="C468">
        <f>VLOOKUP(A468,load_time_series!$D$8:$E$1103,2,0)</f>
        <v>8.2179805289187406</v>
      </c>
    </row>
    <row r="469" spans="1:3">
      <c r="A469" s="8">
        <v>36990</v>
      </c>
      <c r="B469">
        <f>VLOOKUP(A469,load_time_series!$A$8:$B$1103,2)</f>
        <v>3.1634164276460801</v>
      </c>
      <c r="C469">
        <f>VLOOKUP(A469,load_time_series!$D$8:$E$1103,2,0)</f>
        <v>8.3267326275337403</v>
      </c>
    </row>
    <row r="470" spans="1:3">
      <c r="A470" s="8">
        <v>36991</v>
      </c>
      <c r="B470">
        <f>VLOOKUP(A470,load_time_series!$A$8:$B$1103,2)</f>
        <v>3.7255553907320702</v>
      </c>
      <c r="C470">
        <f>VLOOKUP(A470,load_time_series!$D$8:$E$1103,2,0)</f>
        <v>8.7980768163146195</v>
      </c>
    </row>
    <row r="471" spans="1:3">
      <c r="A471" s="8">
        <v>36992</v>
      </c>
      <c r="B471">
        <f>VLOOKUP(A471,load_time_series!$A$8:$B$1103,2)</f>
        <v>3.7694714317983098</v>
      </c>
      <c r="C471">
        <f>VLOOKUP(A471,load_time_series!$D$8:$E$1103,2,0)</f>
        <v>8.8694413339289202</v>
      </c>
    </row>
    <row r="472" spans="1:3">
      <c r="A472" s="8">
        <v>36993</v>
      </c>
      <c r="B472">
        <f>VLOOKUP(A472,load_time_series!$A$8:$B$1103,2)</f>
        <v>4.0846043015193896</v>
      </c>
      <c r="C472">
        <f>VLOOKUP(A472,load_time_series!$D$8:$E$1103,2,0)</f>
        <v>9.3124226173810705</v>
      </c>
    </row>
    <row r="473" spans="1:3">
      <c r="A473" s="8">
        <v>36994</v>
      </c>
      <c r="B473">
        <f>VLOOKUP(A473,load_time_series!$A$8:$B$1103,2)</f>
        <v>4.1544993600381304</v>
      </c>
      <c r="C473">
        <f>VLOOKUP(A473,load_time_series!$D$8:$E$1103,2,0)</f>
        <v>9.5351960548630501</v>
      </c>
    </row>
    <row r="474" spans="1:3">
      <c r="A474" s="8">
        <v>36995</v>
      </c>
      <c r="B474">
        <f>VLOOKUP(A474,load_time_series!$A$8:$B$1103,2)</f>
        <v>5.25179594951104</v>
      </c>
      <c r="C474">
        <f>VLOOKUP(A474,load_time_series!$D$8:$E$1103,2,0)</f>
        <v>9.6096630670887304</v>
      </c>
    </row>
    <row r="475" spans="1:3">
      <c r="A475" s="8">
        <v>36996</v>
      </c>
      <c r="B475">
        <f>VLOOKUP(A475,load_time_series!$A$8:$B$1103,2)</f>
        <v>5.3897912281273497</v>
      </c>
      <c r="C475">
        <f>VLOOKUP(A475,load_time_series!$D$8:$E$1103,2,0)</f>
        <v>9.7302140365921908</v>
      </c>
    </row>
    <row r="476" spans="1:3">
      <c r="A476" s="8">
        <v>36997</v>
      </c>
      <c r="B476">
        <f>VLOOKUP(A476,load_time_series!$A$8:$B$1103,2)</f>
        <v>5.21461170648878</v>
      </c>
      <c r="C476">
        <f>VLOOKUP(A476,load_time_series!$D$8:$E$1103,2,0)</f>
        <v>10.260825800235001</v>
      </c>
    </row>
    <row r="477" spans="1:3">
      <c r="A477" s="8">
        <v>36998</v>
      </c>
      <c r="B477">
        <f>VLOOKUP(A477,load_time_series!$A$8:$B$1103,2)</f>
        <v>5.9173152706439698</v>
      </c>
      <c r="C477">
        <f>VLOOKUP(A477,load_time_series!$D$8:$E$1103,2,0)</f>
        <v>10.592121076510001</v>
      </c>
    </row>
    <row r="478" spans="1:3">
      <c r="A478" s="8">
        <v>36999</v>
      </c>
      <c r="B478">
        <f>VLOOKUP(A478,load_time_series!$A$8:$B$1103,2)</f>
        <v>6.0812514330265</v>
      </c>
      <c r="C478">
        <f>VLOOKUP(A478,load_time_series!$D$8:$E$1103,2,0)</f>
        <v>10.6517414314368</v>
      </c>
    </row>
    <row r="479" spans="1:3">
      <c r="A479" s="8">
        <v>37000</v>
      </c>
      <c r="B479">
        <f>VLOOKUP(A479,load_time_series!$A$8:$B$1103,2)</f>
        <v>6.1898576562718501</v>
      </c>
      <c r="C479">
        <f>VLOOKUP(A479,load_time_series!$D$8:$E$1103,2,0)</f>
        <v>11.252683359429801</v>
      </c>
    </row>
    <row r="480" spans="1:3">
      <c r="A480" s="8">
        <v>37001</v>
      </c>
      <c r="B480">
        <f>VLOOKUP(A480,load_time_series!$A$8:$B$1103,2)</f>
        <v>6.2010155054775504</v>
      </c>
      <c r="C480">
        <f>VLOOKUP(A480,load_time_series!$D$8:$E$1103,2,0)</f>
        <v>11.2500158356551</v>
      </c>
    </row>
    <row r="481" spans="1:3">
      <c r="A481" s="8">
        <v>37002</v>
      </c>
      <c r="B481">
        <f>VLOOKUP(A481,load_time_series!$A$8:$B$1103,2)</f>
        <v>6.4034073352889003</v>
      </c>
      <c r="C481">
        <f>VLOOKUP(A481,load_time_series!$D$8:$E$1103,2,0)</f>
        <v>11.4797924536762</v>
      </c>
    </row>
    <row r="482" spans="1:3">
      <c r="A482" s="8">
        <v>37003</v>
      </c>
      <c r="B482">
        <f>VLOOKUP(A482,load_time_series!$A$8:$B$1103,2)</f>
        <v>6.3683978779644201</v>
      </c>
      <c r="C482">
        <f>VLOOKUP(A482,load_time_series!$D$8:$E$1103,2,0)</f>
        <v>12.0725689326338</v>
      </c>
    </row>
    <row r="483" spans="1:3">
      <c r="A483" s="8">
        <v>37004</v>
      </c>
      <c r="B483">
        <f>VLOOKUP(A483,load_time_series!$A$8:$B$1103,2)</f>
        <v>6.8547776991148401</v>
      </c>
      <c r="C483">
        <f>VLOOKUP(A483,load_time_series!$D$8:$E$1103,2,0)</f>
        <v>12.3286570651593</v>
      </c>
    </row>
    <row r="484" spans="1:3">
      <c r="A484" s="8">
        <v>37005</v>
      </c>
      <c r="B484">
        <f>VLOOKUP(A484,load_time_series!$A$8:$B$1103,2)</f>
        <v>7.29339659564494</v>
      </c>
      <c r="C484">
        <f>VLOOKUP(A484,load_time_series!$D$8:$E$1103,2,0)</f>
        <v>12.4968386552871</v>
      </c>
    </row>
    <row r="485" spans="1:3">
      <c r="A485" s="8">
        <v>37006</v>
      </c>
      <c r="B485">
        <f>VLOOKUP(A485,load_time_series!$A$8:$B$1103,2)</f>
        <v>7.4349001608913596</v>
      </c>
      <c r="C485">
        <f>VLOOKUP(A485,load_time_series!$D$8:$E$1103,2,0)</f>
        <v>12.7636086411239</v>
      </c>
    </row>
    <row r="486" spans="1:3">
      <c r="A486" s="8">
        <v>37007</v>
      </c>
      <c r="B486">
        <f>VLOOKUP(A486,load_time_series!$A$8:$B$1103,2)</f>
        <v>7.8473651202397399</v>
      </c>
      <c r="C486">
        <f>VLOOKUP(A486,load_time_series!$D$8:$E$1103,2,0)</f>
        <v>12.7031801998886</v>
      </c>
    </row>
    <row r="487" spans="1:3">
      <c r="A487" s="8">
        <v>37008</v>
      </c>
      <c r="B487">
        <f>VLOOKUP(A487,load_time_series!$A$8:$B$1103,2)</f>
        <v>7.9408595528959802</v>
      </c>
      <c r="C487">
        <f>VLOOKUP(A487,load_time_series!$D$8:$E$1103,2,0)</f>
        <v>12.982520634325599</v>
      </c>
    </row>
    <row r="488" spans="1:3">
      <c r="A488" s="8">
        <v>37009</v>
      </c>
      <c r="B488">
        <f>VLOOKUP(A488,load_time_series!$A$8:$B$1103,2)</f>
        <v>8.4649902642610702</v>
      </c>
      <c r="C488">
        <f>VLOOKUP(A488,load_time_series!$D$8:$E$1103,2,0)</f>
        <v>13.2813135340822</v>
      </c>
    </row>
    <row r="489" spans="1:3">
      <c r="A489" s="8">
        <v>37010</v>
      </c>
      <c r="B489">
        <f>VLOOKUP(A489,load_time_series!$A$8:$B$1103,2)</f>
        <v>7.9687050585883901</v>
      </c>
      <c r="C489">
        <f>VLOOKUP(A489,load_time_series!$D$8:$E$1103,2,0)</f>
        <v>12.969511017447701</v>
      </c>
    </row>
    <row r="490" spans="1:3">
      <c r="A490" s="8">
        <v>37011</v>
      </c>
      <c r="B490">
        <f>VLOOKUP(A490,load_time_series!$A$8:$B$1103,2)</f>
        <v>8.5538609683442406</v>
      </c>
      <c r="C490">
        <f>VLOOKUP(A490,load_time_series!$D$8:$E$1103,2,0)</f>
        <v>13.3358235896356</v>
      </c>
    </row>
    <row r="491" spans="1:3">
      <c r="A491" s="8">
        <v>37012</v>
      </c>
      <c r="B491">
        <f>VLOOKUP(A491,load_time_series!$A$8:$B$1103,2)</f>
        <v>8.8961931671245704</v>
      </c>
      <c r="C491">
        <f>VLOOKUP(A491,load_time_series!$D$8:$E$1103,2,0)</f>
        <v>13.922100819809501</v>
      </c>
    </row>
    <row r="492" spans="1:3">
      <c r="A492" s="8">
        <v>37013</v>
      </c>
      <c r="B492">
        <f>VLOOKUP(A492,load_time_series!$A$8:$B$1103,2)</f>
        <v>8.7073146595009003</v>
      </c>
      <c r="C492">
        <f>VLOOKUP(A492,load_time_series!$D$8:$E$1103,2,0)</f>
        <v>13.8251025465681</v>
      </c>
    </row>
    <row r="493" spans="1:3">
      <c r="A493" s="8">
        <v>37014</v>
      </c>
      <c r="B493">
        <f>VLOOKUP(A493,load_time_series!$A$8:$B$1103,2)</f>
        <v>9.3427149449117497</v>
      </c>
      <c r="C493">
        <f>VLOOKUP(A493,load_time_series!$D$8:$E$1103,2,0)</f>
        <v>14.4983524010251</v>
      </c>
    </row>
    <row r="494" spans="1:3">
      <c r="A494" s="8">
        <v>37015</v>
      </c>
      <c r="B494">
        <f>VLOOKUP(A494,load_time_series!$A$8:$B$1103,2)</f>
        <v>8.9919816912000794</v>
      </c>
      <c r="C494">
        <f>VLOOKUP(A494,load_time_series!$D$8:$E$1103,2,0)</f>
        <v>14.207268802198801</v>
      </c>
    </row>
    <row r="495" spans="1:3">
      <c r="A495" s="8">
        <v>37016</v>
      </c>
      <c r="B495">
        <f>VLOOKUP(A495,load_time_series!$A$8:$B$1103,2)</f>
        <v>9.7217724431355208</v>
      </c>
      <c r="C495">
        <f>VLOOKUP(A495,load_time_series!$D$8:$E$1103,2,0)</f>
        <v>14.1855517989334</v>
      </c>
    </row>
    <row r="496" spans="1:3">
      <c r="A496" s="8">
        <v>37017</v>
      </c>
      <c r="B496">
        <f>VLOOKUP(A496,load_time_series!$A$8:$B$1103,2)</f>
        <v>10.1916858106931</v>
      </c>
      <c r="C496">
        <f>VLOOKUP(A496,load_time_series!$D$8:$E$1103,2,0)</f>
        <v>14.6459028863973</v>
      </c>
    </row>
    <row r="497" spans="1:3">
      <c r="A497" s="8">
        <v>37018</v>
      </c>
      <c r="B497">
        <f>VLOOKUP(A497,load_time_series!$A$8:$B$1103,2)</f>
        <v>10.0495922851219</v>
      </c>
      <c r="C497">
        <f>VLOOKUP(A497,load_time_series!$D$8:$E$1103,2,0)</f>
        <v>15.1062312865943</v>
      </c>
    </row>
    <row r="498" spans="1:3">
      <c r="A498" s="8">
        <v>37019</v>
      </c>
      <c r="B498">
        <f>VLOOKUP(A498,load_time_series!$A$8:$B$1103,2)</f>
        <v>10.1865865703053</v>
      </c>
      <c r="C498">
        <f>VLOOKUP(A498,load_time_series!$D$8:$E$1103,2,0)</f>
        <v>15.7166361537342</v>
      </c>
    </row>
    <row r="499" spans="1:3">
      <c r="A499" s="8">
        <v>37020</v>
      </c>
      <c r="B499">
        <f>VLOOKUP(A499,load_time_series!$A$8:$B$1103,2)</f>
        <v>10.091425724140899</v>
      </c>
      <c r="C499">
        <f>VLOOKUP(A499,load_time_series!$D$8:$E$1103,2,0)</f>
        <v>15.631493352029301</v>
      </c>
    </row>
    <row r="500" spans="1:3">
      <c r="A500" s="8">
        <v>37021</v>
      </c>
      <c r="B500">
        <f>VLOOKUP(A500,load_time_series!$A$8:$B$1103,2)</f>
        <v>10.162508911637801</v>
      </c>
      <c r="C500">
        <f>VLOOKUP(A500,load_time_series!$D$8:$E$1103,2,0)</f>
        <v>15.852110859129599</v>
      </c>
    </row>
    <row r="501" spans="1:3">
      <c r="A501" s="8">
        <v>37022</v>
      </c>
      <c r="B501">
        <f>VLOOKUP(A501,load_time_series!$A$8:$B$1103,2)</f>
        <v>11.079757077669701</v>
      </c>
      <c r="C501">
        <f>VLOOKUP(A501,load_time_series!$D$8:$E$1103,2,0)</f>
        <v>15.8821164092553</v>
      </c>
    </row>
    <row r="502" spans="1:3">
      <c r="A502" s="8">
        <v>37023</v>
      </c>
      <c r="B502">
        <f>VLOOKUP(A502,load_time_series!$A$8:$B$1103,2)</f>
        <v>11.3049924010169</v>
      </c>
      <c r="C502">
        <f>VLOOKUP(A502,load_time_series!$D$8:$E$1103,2,0)</f>
        <v>16.0422403728777</v>
      </c>
    </row>
    <row r="503" spans="1:3">
      <c r="A503" s="8">
        <v>37024</v>
      </c>
      <c r="B503">
        <f>VLOOKUP(A503,load_time_series!$A$8:$B$1103,2)</f>
        <v>10.9851266251094</v>
      </c>
      <c r="C503">
        <f>VLOOKUP(A503,load_time_series!$D$8:$E$1103,2,0)</f>
        <v>16.567295033256499</v>
      </c>
    </row>
    <row r="504" spans="1:3">
      <c r="A504" s="8">
        <v>37025</v>
      </c>
      <c r="B504">
        <f>VLOOKUP(A504,load_time_series!$A$8:$B$1103,2)</f>
        <v>10.9862944990881</v>
      </c>
      <c r="C504">
        <f>VLOOKUP(A504,load_time_series!$D$8:$E$1103,2,0)</f>
        <v>16.264186345794599</v>
      </c>
    </row>
    <row r="505" spans="1:3">
      <c r="A505" s="8">
        <v>37026</v>
      </c>
      <c r="B505">
        <f>VLOOKUP(A505,load_time_series!$A$8:$B$1103,2)</f>
        <v>11.4224747685178</v>
      </c>
      <c r="C505">
        <f>VLOOKUP(A505,load_time_series!$D$8:$E$1103,2,0)</f>
        <v>16.5054500755307</v>
      </c>
    </row>
    <row r="506" spans="1:3">
      <c r="A506" s="8">
        <v>37027</v>
      </c>
      <c r="B506">
        <f>VLOOKUP(A506,load_time_series!$A$8:$B$1103,2)</f>
        <v>12.0492986890008</v>
      </c>
      <c r="C506">
        <f>VLOOKUP(A506,load_time_series!$D$8:$E$1103,2,0)</f>
        <v>16.428650148917399</v>
      </c>
    </row>
    <row r="507" spans="1:3">
      <c r="A507" s="8">
        <v>37028</v>
      </c>
      <c r="B507">
        <f>VLOOKUP(A507,load_time_series!$A$8:$B$1103,2)</f>
        <v>12.2318784841717</v>
      </c>
      <c r="C507">
        <f>VLOOKUP(A507,load_time_series!$D$8:$E$1103,2,0)</f>
        <v>17.147375065200801</v>
      </c>
    </row>
    <row r="508" spans="1:3">
      <c r="A508" s="8">
        <v>37029</v>
      </c>
      <c r="B508">
        <f>VLOOKUP(A508,load_time_series!$A$8:$B$1103,2)</f>
        <v>12.2216621790355</v>
      </c>
      <c r="C508">
        <f>VLOOKUP(A508,load_time_series!$D$8:$E$1103,2,0)</f>
        <v>17.103115755656201</v>
      </c>
    </row>
    <row r="509" spans="1:3">
      <c r="A509" s="8">
        <v>37030</v>
      </c>
      <c r="B509">
        <f>VLOOKUP(A509,load_time_series!$A$8:$B$1103,2)</f>
        <v>12.6794611108665</v>
      </c>
      <c r="C509">
        <f>VLOOKUP(A509,load_time_series!$D$8:$E$1103,2,0)</f>
        <v>17.076709327947999</v>
      </c>
    </row>
    <row r="510" spans="1:3">
      <c r="A510" s="8">
        <v>37031</v>
      </c>
      <c r="B510">
        <f>VLOOKUP(A510,load_time_series!$A$8:$B$1103,2)</f>
        <v>12.8218637469173</v>
      </c>
      <c r="C510">
        <f>VLOOKUP(A510,load_time_series!$D$8:$E$1103,2,0)</f>
        <v>17.579743644401798</v>
      </c>
    </row>
    <row r="511" spans="1:3">
      <c r="A511" s="8">
        <v>37032</v>
      </c>
      <c r="B511">
        <f>VLOOKUP(A511,load_time_series!$A$8:$B$1103,2)</f>
        <v>12.147350138052801</v>
      </c>
      <c r="C511">
        <f>VLOOKUP(A511,load_time_series!$D$8:$E$1103,2,0)</f>
        <v>17.1438731423607</v>
      </c>
    </row>
    <row r="512" spans="1:3">
      <c r="A512" s="8">
        <v>37033</v>
      </c>
      <c r="B512">
        <f>VLOOKUP(A512,load_time_series!$A$8:$B$1103,2)</f>
        <v>12.835276759147501</v>
      </c>
      <c r="C512">
        <f>VLOOKUP(A512,load_time_series!$D$8:$E$1103,2,0)</f>
        <v>17.193600075886199</v>
      </c>
    </row>
    <row r="513" spans="1:3">
      <c r="A513" s="8">
        <v>37034</v>
      </c>
      <c r="B513">
        <f>VLOOKUP(A513,load_time_series!$A$8:$B$1103,2)</f>
        <v>12.816520757902</v>
      </c>
      <c r="C513">
        <f>VLOOKUP(A513,load_time_series!$D$8:$E$1103,2,0)</f>
        <v>17.933018786023901</v>
      </c>
    </row>
    <row r="514" spans="1:3">
      <c r="A514" s="8">
        <v>37035</v>
      </c>
      <c r="B514">
        <f>VLOOKUP(A514,load_time_series!$A$8:$B$1103,2)</f>
        <v>12.5473094553859</v>
      </c>
      <c r="C514">
        <f>VLOOKUP(A514,load_time_series!$D$8:$E$1103,2,0)</f>
        <v>18.139964830058599</v>
      </c>
    </row>
    <row r="515" spans="1:3">
      <c r="A515" s="8">
        <v>37036</v>
      </c>
      <c r="B515">
        <f>VLOOKUP(A515,load_time_series!$A$8:$B$1103,2)</f>
        <v>13.519933719114601</v>
      </c>
      <c r="C515">
        <f>VLOOKUP(A515,load_time_series!$D$8:$E$1103,2,0)</f>
        <v>18.202168924134501</v>
      </c>
    </row>
    <row r="516" spans="1:3">
      <c r="A516" s="8">
        <v>37037</v>
      </c>
      <c r="B516">
        <f>VLOOKUP(A516,load_time_series!$A$8:$B$1103,2)</f>
        <v>13.257026133510299</v>
      </c>
      <c r="C516">
        <f>VLOOKUP(A516,load_time_series!$D$8:$E$1103,2,0)</f>
        <v>18.669747614696298</v>
      </c>
    </row>
    <row r="517" spans="1:3">
      <c r="A517" s="8">
        <v>37038</v>
      </c>
      <c r="B517">
        <f>VLOOKUP(A517,load_time_series!$A$8:$B$1103,2)</f>
        <v>13.664951941487301</v>
      </c>
      <c r="C517">
        <f>VLOOKUP(A517,load_time_series!$D$8:$E$1103,2,0)</f>
        <v>18.529654664740399</v>
      </c>
    </row>
    <row r="518" spans="1:3">
      <c r="A518" s="8">
        <v>37039</v>
      </c>
      <c r="B518">
        <f>VLOOKUP(A518,load_time_series!$A$8:$B$1103,2)</f>
        <v>13.084042583785999</v>
      </c>
      <c r="C518">
        <f>VLOOKUP(A518,load_time_series!$D$8:$E$1103,2,0)</f>
        <v>18.549241605597398</v>
      </c>
    </row>
    <row r="519" spans="1:3">
      <c r="A519" s="8">
        <v>37040</v>
      </c>
      <c r="B519">
        <f>VLOOKUP(A519,load_time_series!$A$8:$B$1103,2)</f>
        <v>13.4123104634365</v>
      </c>
      <c r="C519">
        <f>VLOOKUP(A519,load_time_series!$D$8:$E$1103,2,0)</f>
        <v>18.409476078642999</v>
      </c>
    </row>
    <row r="520" spans="1:3">
      <c r="A520" s="8">
        <v>37041</v>
      </c>
      <c r="B520">
        <f>VLOOKUP(A520,load_time_series!$A$8:$B$1103,2)</f>
        <v>13.923198426164699</v>
      </c>
      <c r="C520">
        <f>VLOOKUP(A520,load_time_series!$D$8:$E$1103,2,0)</f>
        <v>18.323299924819199</v>
      </c>
    </row>
    <row r="521" spans="1:3">
      <c r="A521" s="8">
        <v>37042</v>
      </c>
      <c r="B521">
        <f>VLOOKUP(A521,load_time_series!$A$8:$B$1103,2)</f>
        <v>13.524076208566299</v>
      </c>
      <c r="C521">
        <f>VLOOKUP(A521,load_time_series!$D$8:$E$1103,2,0)</f>
        <v>19.122422427276501</v>
      </c>
    </row>
    <row r="522" spans="1:3">
      <c r="A522" s="8">
        <v>37043</v>
      </c>
      <c r="B522">
        <f>VLOOKUP(A522,load_time_series!$A$8:$B$1103,2)</f>
        <v>14.1433933896633</v>
      </c>
      <c r="C522">
        <f>VLOOKUP(A522,load_time_series!$D$8:$E$1103,2,0)</f>
        <v>18.669139043756999</v>
      </c>
    </row>
    <row r="523" spans="1:3">
      <c r="A523" s="8">
        <v>37044</v>
      </c>
      <c r="B523">
        <f>VLOOKUP(A523,load_time_series!$A$8:$B$1103,2)</f>
        <v>14.000164324710401</v>
      </c>
      <c r="C523">
        <f>VLOOKUP(A523,load_time_series!$D$8:$E$1103,2,0)</f>
        <v>18.895618235432099</v>
      </c>
    </row>
    <row r="524" spans="1:3">
      <c r="A524" s="8">
        <v>37045</v>
      </c>
      <c r="B524">
        <f>VLOOKUP(A524,load_time_series!$A$8:$B$1103,2)</f>
        <v>14.4872584484306</v>
      </c>
      <c r="C524">
        <f>VLOOKUP(A524,load_time_series!$D$8:$E$1103,2,0)</f>
        <v>18.9809877707333</v>
      </c>
    </row>
    <row r="525" spans="1:3">
      <c r="A525" s="8">
        <v>37046</v>
      </c>
      <c r="B525">
        <f>VLOOKUP(A525,load_time_series!$A$8:$B$1103,2)</f>
        <v>14.476749103466</v>
      </c>
      <c r="C525">
        <f>VLOOKUP(A525,load_time_series!$D$8:$E$1103,2,0)</f>
        <v>19.3709293809864</v>
      </c>
    </row>
    <row r="526" spans="1:3">
      <c r="A526" s="8">
        <v>37047</v>
      </c>
      <c r="B526">
        <f>VLOOKUP(A526,load_time_series!$A$8:$B$1103,2)</f>
        <v>14.303499284960999</v>
      </c>
      <c r="C526">
        <f>VLOOKUP(A526,load_time_series!$D$8:$E$1103,2,0)</f>
        <v>19.463278687164401</v>
      </c>
    </row>
    <row r="527" spans="1:3">
      <c r="A527" s="8">
        <v>37048</v>
      </c>
      <c r="B527">
        <f>VLOOKUP(A527,load_time_series!$A$8:$B$1103,2)</f>
        <v>14.3160802086977</v>
      </c>
      <c r="C527">
        <f>VLOOKUP(A527,load_time_series!$D$8:$E$1103,2,0)</f>
        <v>19.804174810006199</v>
      </c>
    </row>
    <row r="528" spans="1:3">
      <c r="A528" s="8">
        <v>37049</v>
      </c>
      <c r="B528">
        <f>VLOOKUP(A528,load_time_series!$A$8:$B$1103,2)</f>
        <v>14.4460993261917</v>
      </c>
      <c r="C528">
        <f>VLOOKUP(A528,load_time_series!$D$8:$E$1103,2,0)</f>
        <v>19.975565325999899</v>
      </c>
    </row>
    <row r="529" spans="1:3">
      <c r="A529" s="8">
        <v>37050</v>
      </c>
      <c r="B529">
        <f>VLOOKUP(A529,load_time_series!$A$8:$B$1103,2)</f>
        <v>15.1106045518135</v>
      </c>
      <c r="C529">
        <f>VLOOKUP(A529,load_time_series!$D$8:$E$1103,2,0)</f>
        <v>19.979218545260299</v>
      </c>
    </row>
    <row r="530" spans="1:3">
      <c r="A530" s="8">
        <v>37051</v>
      </c>
      <c r="B530">
        <f>VLOOKUP(A530,load_time_series!$A$8:$B$1103,2)</f>
        <v>14.729457772343</v>
      </c>
      <c r="C530">
        <f>VLOOKUP(A530,load_time_series!$D$8:$E$1103,2,0)</f>
        <v>20.242618814935501</v>
      </c>
    </row>
    <row r="531" spans="1:3">
      <c r="A531" s="8">
        <v>37052</v>
      </c>
      <c r="B531">
        <f>VLOOKUP(A531,load_time_series!$A$8:$B$1103,2)</f>
        <v>14.7929714010548</v>
      </c>
      <c r="C531">
        <f>VLOOKUP(A531,load_time_series!$D$8:$E$1103,2,0)</f>
        <v>19.530942558145298</v>
      </c>
    </row>
    <row r="532" spans="1:3">
      <c r="A532" s="8">
        <v>37053</v>
      </c>
      <c r="B532">
        <f>VLOOKUP(A532,load_time_series!$A$8:$B$1103,2)</f>
        <v>14.8776914022014</v>
      </c>
      <c r="C532">
        <f>VLOOKUP(A532,load_time_series!$D$8:$E$1103,2,0)</f>
        <v>20.354104545403398</v>
      </c>
    </row>
    <row r="533" spans="1:3">
      <c r="A533" s="8">
        <v>37054</v>
      </c>
      <c r="B533">
        <f>VLOOKUP(A533,load_time_series!$A$8:$B$1103,2)</f>
        <v>15.437544729912799</v>
      </c>
      <c r="C533">
        <f>VLOOKUP(A533,load_time_series!$D$8:$E$1103,2,0)</f>
        <v>19.537414596766599</v>
      </c>
    </row>
    <row r="534" spans="1:3">
      <c r="A534" s="8">
        <v>37055</v>
      </c>
      <c r="B534">
        <f>VLOOKUP(A534,load_time_series!$A$8:$B$1103,2)</f>
        <v>14.775844441203899</v>
      </c>
      <c r="C534">
        <f>VLOOKUP(A534,load_time_series!$D$8:$E$1103,2,0)</f>
        <v>19.797371373941701</v>
      </c>
    </row>
    <row r="535" spans="1:3">
      <c r="A535" s="8">
        <v>37056</v>
      </c>
      <c r="B535">
        <f>VLOOKUP(A535,load_time_series!$A$8:$B$1103,2)</f>
        <v>15.4992775805908</v>
      </c>
      <c r="C535">
        <f>VLOOKUP(A535,load_time_series!$D$8:$E$1103,2,0)</f>
        <v>19.625729814757701</v>
      </c>
    </row>
    <row r="536" spans="1:3">
      <c r="A536" s="8">
        <v>37057</v>
      </c>
      <c r="B536">
        <f>VLOOKUP(A536,load_time_series!$A$8:$B$1103,2)</f>
        <v>14.692568208032499</v>
      </c>
      <c r="C536">
        <f>VLOOKUP(A536,load_time_series!$D$8:$E$1103,2,0)</f>
        <v>20.344286319520702</v>
      </c>
    </row>
    <row r="537" spans="1:3">
      <c r="A537" s="8">
        <v>37058</v>
      </c>
      <c r="B537">
        <f>VLOOKUP(A537,load_time_series!$A$8:$B$1103,2)</f>
        <v>15.0659278334589</v>
      </c>
      <c r="C537">
        <f>VLOOKUP(A537,load_time_series!$D$8:$E$1103,2,0)</f>
        <v>20.628976180239</v>
      </c>
    </row>
    <row r="538" spans="1:3">
      <c r="A538" s="8">
        <v>37059</v>
      </c>
      <c r="B538">
        <f>VLOOKUP(A538,load_time_series!$A$8:$B$1103,2)</f>
        <v>15.537297473674201</v>
      </c>
      <c r="C538">
        <f>VLOOKUP(A538,load_time_series!$D$8:$E$1103,2,0)</f>
        <v>20.3436863395914</v>
      </c>
    </row>
    <row r="539" spans="1:3">
      <c r="A539" s="8">
        <v>37060</v>
      </c>
      <c r="B539">
        <f>VLOOKUP(A539,load_time_series!$A$8:$B$1103,2)</f>
        <v>15.156803761157899</v>
      </c>
      <c r="C539">
        <f>VLOOKUP(A539,load_time_series!$D$8:$E$1103,2,0)</f>
        <v>19.969461349967499</v>
      </c>
    </row>
    <row r="540" spans="1:3">
      <c r="A540" s="8">
        <v>37061</v>
      </c>
      <c r="B540">
        <f>VLOOKUP(A540,load_time_series!$A$8:$B$1103,2)</f>
        <v>15.4711467875217</v>
      </c>
      <c r="C540">
        <f>VLOOKUP(A540,load_time_series!$D$8:$E$1103,2,0)</f>
        <v>20.354707817094301</v>
      </c>
    </row>
    <row r="541" spans="1:3">
      <c r="A541" s="8">
        <v>37062</v>
      </c>
      <c r="B541">
        <f>VLOOKUP(A541,load_time_series!$A$8:$B$1103,2)</f>
        <v>15.3393008001926</v>
      </c>
      <c r="C541">
        <f>VLOOKUP(A541,load_time_series!$D$8:$E$1103,2,0)</f>
        <v>20.454012516373702</v>
      </c>
    </row>
    <row r="542" spans="1:3">
      <c r="A542" s="8">
        <v>37063</v>
      </c>
      <c r="B542">
        <f>VLOOKUP(A542,load_time_series!$A$8:$B$1103,2)</f>
        <v>14.925970369533101</v>
      </c>
      <c r="C542">
        <f>VLOOKUP(A542,load_time_series!$D$8:$E$1103,2,0)</f>
        <v>20.104079542645099</v>
      </c>
    </row>
    <row r="543" spans="1:3">
      <c r="A543" s="8">
        <v>37064</v>
      </c>
      <c r="B543">
        <f>VLOOKUP(A543,load_time_series!$A$8:$B$1103,2)</f>
        <v>15.5399971874293</v>
      </c>
      <c r="C543">
        <f>VLOOKUP(A543,load_time_series!$D$8:$E$1103,2,0)</f>
        <v>20.265112483425899</v>
      </c>
    </row>
    <row r="544" spans="1:3">
      <c r="A544" s="8">
        <v>37065</v>
      </c>
      <c r="B544">
        <f>VLOOKUP(A544,load_time_series!$A$8:$B$1103,2)</f>
        <v>15.5631653055028</v>
      </c>
      <c r="C544">
        <f>VLOOKUP(A544,load_time_series!$D$8:$E$1103,2,0)</f>
        <v>20.6776342999832</v>
      </c>
    </row>
    <row r="545" spans="1:3">
      <c r="A545" s="8">
        <v>37066</v>
      </c>
      <c r="B545">
        <f>VLOOKUP(A545,load_time_series!$A$8:$B$1103,2)</f>
        <v>15.6272619012151</v>
      </c>
      <c r="C545">
        <f>VLOOKUP(A545,load_time_series!$D$8:$E$1103,2,0)</f>
        <v>20.530773158824999</v>
      </c>
    </row>
    <row r="546" spans="1:3">
      <c r="A546" s="8">
        <v>37067</v>
      </c>
      <c r="B546">
        <f>VLOOKUP(A546,load_time_series!$A$8:$B$1103,2)</f>
        <v>15.3323743173864</v>
      </c>
      <c r="C546">
        <f>VLOOKUP(A546,load_time_series!$D$8:$E$1103,2,0)</f>
        <v>20.131935424621499</v>
      </c>
    </row>
    <row r="547" spans="1:3">
      <c r="A547" s="8">
        <v>37068</v>
      </c>
      <c r="B547">
        <f>VLOOKUP(A547,load_time_series!$A$8:$B$1103,2)</f>
        <v>15.4903204170395</v>
      </c>
      <c r="C547">
        <f>VLOOKUP(A547,load_time_series!$D$8:$E$1103,2,0)</f>
        <v>20.377384720877298</v>
      </c>
    </row>
    <row r="548" spans="1:3">
      <c r="A548" s="8">
        <v>37069</v>
      </c>
      <c r="B548">
        <f>VLOOKUP(A548,load_time_series!$A$8:$B$1103,2)</f>
        <v>15.701718642346201</v>
      </c>
      <c r="C548">
        <f>VLOOKUP(A548,load_time_series!$D$8:$E$1103,2,0)</f>
        <v>20.396513942303699</v>
      </c>
    </row>
    <row r="549" spans="1:3">
      <c r="A549" s="8">
        <v>37070</v>
      </c>
      <c r="B549">
        <f>VLOOKUP(A549,load_time_series!$A$8:$B$1103,2)</f>
        <v>15.886226026811199</v>
      </c>
      <c r="C549">
        <f>VLOOKUP(A549,load_time_series!$D$8:$E$1103,2,0)</f>
        <v>20.575165121075798</v>
      </c>
    </row>
    <row r="550" spans="1:3">
      <c r="A550" s="8">
        <v>37071</v>
      </c>
      <c r="B550">
        <f>VLOOKUP(A550,load_time_series!$A$8:$B$1103,2)</f>
        <v>15.0475156432734</v>
      </c>
      <c r="C550">
        <f>VLOOKUP(A550,load_time_series!$D$8:$E$1103,2,0)</f>
        <v>20.011859299828298</v>
      </c>
    </row>
    <row r="551" spans="1:3">
      <c r="A551" s="8">
        <v>37072</v>
      </c>
      <c r="B551">
        <f>VLOOKUP(A551,load_time_series!$A$8:$B$1103,2)</f>
        <v>15.080411530589499</v>
      </c>
      <c r="C551">
        <f>VLOOKUP(A551,load_time_series!$D$8:$E$1103,2,0)</f>
        <v>20.559629641313201</v>
      </c>
    </row>
    <row r="552" spans="1:3">
      <c r="A552" s="8">
        <v>37073</v>
      </c>
      <c r="B552">
        <f>VLOOKUP(A552,load_time_series!$A$8:$B$1103,2)</f>
        <v>15.616984643813399</v>
      </c>
      <c r="C552">
        <f>VLOOKUP(A552,load_time_series!$D$8:$E$1103,2,0)</f>
        <v>20.899397951149201</v>
      </c>
    </row>
    <row r="553" spans="1:3">
      <c r="A553" s="8">
        <v>37074</v>
      </c>
      <c r="B553">
        <f>VLOOKUP(A553,load_time_series!$A$8:$B$1103,2)</f>
        <v>15.7119899229445</v>
      </c>
      <c r="C553">
        <f>VLOOKUP(A553,load_time_series!$D$8:$E$1103,2,0)</f>
        <v>20.054791811947101</v>
      </c>
    </row>
    <row r="554" spans="1:3">
      <c r="A554" s="8">
        <v>37075</v>
      </c>
      <c r="B554">
        <f>VLOOKUP(A554,load_time_series!$A$8:$B$1103,2)</f>
        <v>15.912165755661899</v>
      </c>
      <c r="C554">
        <f>VLOOKUP(A554,load_time_series!$D$8:$E$1103,2,0)</f>
        <v>20.656356572798401</v>
      </c>
    </row>
    <row r="555" spans="1:3">
      <c r="A555" s="8">
        <v>37076</v>
      </c>
      <c r="B555">
        <f>VLOOKUP(A555,load_time_series!$A$8:$B$1103,2)</f>
        <v>15.0213970232659</v>
      </c>
      <c r="C555">
        <f>VLOOKUP(A555,load_time_series!$D$8:$E$1103,2,0)</f>
        <v>20.8665950188064</v>
      </c>
    </row>
    <row r="556" spans="1:3">
      <c r="A556" s="8">
        <v>37077</v>
      </c>
      <c r="B556">
        <f>VLOOKUP(A556,load_time_series!$A$8:$B$1103,2)</f>
        <v>15.2280007971532</v>
      </c>
      <c r="C556">
        <f>VLOOKUP(A556,load_time_series!$D$8:$E$1103,2,0)</f>
        <v>20.4724091606478</v>
      </c>
    </row>
    <row r="557" spans="1:3">
      <c r="A557" s="8">
        <v>37078</v>
      </c>
      <c r="B557">
        <f>VLOOKUP(A557,load_time_series!$A$8:$B$1103,2)</f>
        <v>15.502800719502799</v>
      </c>
      <c r="C557">
        <f>VLOOKUP(A557,load_time_series!$D$8:$E$1103,2,0)</f>
        <v>20.546236241399502</v>
      </c>
    </row>
    <row r="558" spans="1:3">
      <c r="A558" s="8">
        <v>37079</v>
      </c>
      <c r="B558">
        <f>VLOOKUP(A558,load_time_series!$A$8:$B$1103,2)</f>
        <v>15.1609823748471</v>
      </c>
      <c r="C558">
        <f>VLOOKUP(A558,load_time_series!$D$8:$E$1103,2,0)</f>
        <v>20.087976529359398</v>
      </c>
    </row>
    <row r="559" spans="1:3">
      <c r="A559" s="8">
        <v>37080</v>
      </c>
      <c r="B559">
        <f>VLOOKUP(A559,load_time_series!$A$8:$B$1103,2)</f>
        <v>15.602955088482799</v>
      </c>
      <c r="C559">
        <f>VLOOKUP(A559,load_time_series!$D$8:$E$1103,2,0)</f>
        <v>20.1985189910942</v>
      </c>
    </row>
    <row r="560" spans="1:3">
      <c r="A560" s="8">
        <v>37081</v>
      </c>
      <c r="B560">
        <f>VLOOKUP(A560,load_time_series!$A$8:$B$1103,2)</f>
        <v>14.981378110441799</v>
      </c>
      <c r="C560">
        <f>VLOOKUP(A560,load_time_series!$D$8:$E$1103,2,0)</f>
        <v>19.7374299726382</v>
      </c>
    </row>
    <row r="561" spans="1:3">
      <c r="A561" s="8">
        <v>37082</v>
      </c>
      <c r="B561">
        <f>VLOOKUP(A561,load_time_series!$A$8:$B$1103,2)</f>
        <v>14.768428325834201</v>
      </c>
      <c r="C561">
        <f>VLOOKUP(A561,load_time_series!$D$8:$E$1103,2,0)</f>
        <v>20.020305440425101</v>
      </c>
    </row>
    <row r="562" spans="1:3">
      <c r="A562" s="8">
        <v>37083</v>
      </c>
      <c r="B562">
        <f>VLOOKUP(A562,load_time_series!$A$8:$B$1103,2)</f>
        <v>15.248819172949901</v>
      </c>
      <c r="C562">
        <f>VLOOKUP(A562,load_time_series!$D$8:$E$1103,2,0)</f>
        <v>19.937885038770599</v>
      </c>
    </row>
    <row r="563" spans="1:3">
      <c r="A563" s="8">
        <v>37084</v>
      </c>
      <c r="B563">
        <f>VLOOKUP(A563,load_time_series!$A$8:$B$1103,2)</f>
        <v>14.715649729314</v>
      </c>
      <c r="C563">
        <f>VLOOKUP(A563,load_time_series!$D$8:$E$1103,2,0)</f>
        <v>19.800648803691399</v>
      </c>
    </row>
    <row r="564" spans="1:3">
      <c r="A564" s="8">
        <v>37085</v>
      </c>
      <c r="B564">
        <f>VLOOKUP(A564,load_time_series!$A$8:$B$1103,2)</f>
        <v>15.3141755022603</v>
      </c>
      <c r="C564">
        <f>VLOOKUP(A564,load_time_series!$D$8:$E$1103,2,0)</f>
        <v>20.262373039950202</v>
      </c>
    </row>
    <row r="565" spans="1:3">
      <c r="A565" s="8">
        <v>37086</v>
      </c>
      <c r="B565">
        <f>VLOOKUP(A565,load_time_series!$A$8:$B$1103,2)</f>
        <v>15.1251326206649</v>
      </c>
      <c r="C565">
        <f>VLOOKUP(A565,load_time_series!$D$8:$E$1103,2,0)</f>
        <v>19.824503393633801</v>
      </c>
    </row>
    <row r="566" spans="1:3">
      <c r="A566" s="8">
        <v>37087</v>
      </c>
      <c r="B566">
        <f>VLOOKUP(A566,load_time_series!$A$8:$B$1103,2)</f>
        <v>14.7174106243676</v>
      </c>
      <c r="C566">
        <f>VLOOKUP(A566,load_time_series!$D$8:$E$1103,2,0)</f>
        <v>20.1046634947378</v>
      </c>
    </row>
    <row r="567" spans="1:3">
      <c r="A567" s="8">
        <v>37088</v>
      </c>
      <c r="B567">
        <f>VLOOKUP(A567,load_time_series!$A$8:$B$1103,2)</f>
        <v>14.218080900028699</v>
      </c>
      <c r="C567">
        <f>VLOOKUP(A567,load_time_series!$D$8:$E$1103,2,0)</f>
        <v>20.0080227698536</v>
      </c>
    </row>
    <row r="568" spans="1:3">
      <c r="A568" s="8">
        <v>37089</v>
      </c>
      <c r="B568">
        <f>VLOOKUP(A568,load_time_series!$A$8:$B$1103,2)</f>
        <v>14.282919371899499</v>
      </c>
      <c r="C568">
        <f>VLOOKUP(A568,load_time_series!$D$8:$E$1103,2,0)</f>
        <v>19.4164135127183</v>
      </c>
    </row>
    <row r="569" spans="1:3">
      <c r="A569" s="8">
        <v>37090</v>
      </c>
      <c r="B569">
        <f>VLOOKUP(A569,load_time_series!$A$8:$B$1103,2)</f>
        <v>14.318707697847399</v>
      </c>
      <c r="C569">
        <f>VLOOKUP(A569,load_time_series!$D$8:$E$1103,2,0)</f>
        <v>19.113182634928201</v>
      </c>
    </row>
    <row r="570" spans="1:3">
      <c r="A570" s="8">
        <v>37091</v>
      </c>
      <c r="B570">
        <f>VLOOKUP(A570,load_time_series!$A$8:$B$1103,2)</f>
        <v>14.824554372937</v>
      </c>
      <c r="C570">
        <f>VLOOKUP(A570,load_time_series!$D$8:$E$1103,2,0)</f>
        <v>19.007060082196499</v>
      </c>
    </row>
    <row r="571" spans="1:3">
      <c r="A571" s="8">
        <v>37092</v>
      </c>
      <c r="B571">
        <f>VLOOKUP(A571,load_time_series!$A$8:$B$1103,2)</f>
        <v>14.456502138517701</v>
      </c>
      <c r="C571">
        <f>VLOOKUP(A571,load_time_series!$D$8:$E$1103,2,0)</f>
        <v>19.492773633945902</v>
      </c>
    </row>
    <row r="572" spans="1:3">
      <c r="A572" s="8">
        <v>37093</v>
      </c>
      <c r="B572">
        <f>VLOOKUP(A572,load_time_series!$A$8:$B$1103,2)</f>
        <v>14.0754554781783</v>
      </c>
      <c r="C572">
        <f>VLOOKUP(A572,load_time_series!$D$8:$E$1103,2,0)</f>
        <v>19.1785526065642</v>
      </c>
    </row>
    <row r="573" spans="1:3">
      <c r="A573" s="8">
        <v>37094</v>
      </c>
      <c r="B573">
        <f>VLOOKUP(A573,load_time_series!$A$8:$B$1103,2)</f>
        <v>13.9335004443837</v>
      </c>
      <c r="C573">
        <f>VLOOKUP(A573,load_time_series!$D$8:$E$1103,2,0)</f>
        <v>19.554738717995999</v>
      </c>
    </row>
    <row r="574" spans="1:3">
      <c r="A574" s="8">
        <v>37095</v>
      </c>
      <c r="B574">
        <f>VLOOKUP(A574,load_time_series!$A$8:$B$1103,2)</f>
        <v>13.9754189655741</v>
      </c>
      <c r="C574">
        <f>VLOOKUP(A574,load_time_series!$D$8:$E$1103,2,0)</f>
        <v>18.9574240434168</v>
      </c>
    </row>
    <row r="575" spans="1:3">
      <c r="A575" s="8">
        <v>37096</v>
      </c>
      <c r="B575">
        <f>VLOOKUP(A575,load_time_series!$A$8:$B$1103,2)</f>
        <v>14.330745776048699</v>
      </c>
      <c r="C575">
        <f>VLOOKUP(A575,load_time_series!$D$8:$E$1103,2,0)</f>
        <v>18.581045052383601</v>
      </c>
    </row>
    <row r="576" spans="1:3">
      <c r="A576" s="8">
        <v>37097</v>
      </c>
      <c r="B576">
        <f>VLOOKUP(A576,load_time_series!$A$8:$B$1103,2)</f>
        <v>14.234997228986</v>
      </c>
      <c r="C576">
        <f>VLOOKUP(A576,load_time_series!$D$8:$E$1103,2,0)</f>
        <v>18.849890847769402</v>
      </c>
    </row>
    <row r="577" spans="1:3">
      <c r="A577" s="8">
        <v>37098</v>
      </c>
      <c r="B577">
        <f>VLOOKUP(A577,load_time_series!$A$8:$B$1103,2)</f>
        <v>13.6941448872096</v>
      </c>
      <c r="C577">
        <f>VLOOKUP(A577,load_time_series!$D$8:$E$1103,2,0)</f>
        <v>19.125943802964098</v>
      </c>
    </row>
    <row r="578" spans="1:3">
      <c r="A578" s="8">
        <v>37099</v>
      </c>
      <c r="B578">
        <f>VLOOKUP(A578,load_time_series!$A$8:$B$1103,2)</f>
        <v>13.6914869536635</v>
      </c>
      <c r="C578">
        <f>VLOOKUP(A578,load_time_series!$D$8:$E$1103,2,0)</f>
        <v>18.724860209308599</v>
      </c>
    </row>
    <row r="579" spans="1:3">
      <c r="A579" s="8">
        <v>37100</v>
      </c>
      <c r="B579">
        <f>VLOOKUP(A579,load_time_series!$A$8:$B$1103,2)</f>
        <v>13.6543506635692</v>
      </c>
      <c r="C579">
        <f>VLOOKUP(A579,load_time_series!$D$8:$E$1103,2,0)</f>
        <v>18.329744178310602</v>
      </c>
    </row>
    <row r="580" spans="1:3">
      <c r="A580" s="8">
        <v>37101</v>
      </c>
      <c r="B580">
        <f>VLOOKUP(A580,load_time_series!$A$8:$B$1103,2)</f>
        <v>12.8263482650973</v>
      </c>
      <c r="C580">
        <f>VLOOKUP(A580,load_time_series!$D$8:$E$1103,2,0)</f>
        <v>18.0614259258967</v>
      </c>
    </row>
    <row r="581" spans="1:3">
      <c r="A581" s="8">
        <v>37102</v>
      </c>
      <c r="B581">
        <f>VLOOKUP(A581,load_time_series!$A$8:$B$1103,2)</f>
        <v>13.240922894822299</v>
      </c>
      <c r="C581">
        <f>VLOOKUP(A581,load_time_series!$D$8:$E$1103,2,0)</f>
        <v>18.513902552796001</v>
      </c>
    </row>
    <row r="582" spans="1:3">
      <c r="A582" s="8">
        <v>37103</v>
      </c>
      <c r="B582">
        <f>VLOOKUP(A582,load_time_series!$A$8:$B$1103,2)</f>
        <v>12.5723266596692</v>
      </c>
      <c r="C582">
        <f>VLOOKUP(A582,load_time_series!$D$8:$E$1103,2,0)</f>
        <v>18.470848270545002</v>
      </c>
    </row>
    <row r="583" spans="1:3">
      <c r="A583" s="8">
        <v>37104</v>
      </c>
      <c r="B583">
        <f>VLOOKUP(A583,load_time_series!$A$8:$B$1103,2)</f>
        <v>12.8044137240972</v>
      </c>
      <c r="C583">
        <f>VLOOKUP(A583,load_time_series!$D$8:$E$1103,2,0)</f>
        <v>17.7588821731119</v>
      </c>
    </row>
    <row r="584" spans="1:3">
      <c r="A584" s="8">
        <v>37105</v>
      </c>
      <c r="B584">
        <f>VLOOKUP(A584,load_time_series!$A$8:$B$1103,2)</f>
        <v>12.7020377183854</v>
      </c>
      <c r="C584">
        <f>VLOOKUP(A584,load_time_series!$D$8:$E$1103,2,0)</f>
        <v>17.3015836416367</v>
      </c>
    </row>
    <row r="585" spans="1:3">
      <c r="A585" s="8">
        <v>37106</v>
      </c>
      <c r="B585">
        <f>VLOOKUP(A585,load_time_series!$A$8:$B$1103,2)</f>
        <v>12.105727276961399</v>
      </c>
      <c r="C585">
        <f>VLOOKUP(A585,load_time_series!$D$8:$E$1103,2,0)</f>
        <v>17.264681058881401</v>
      </c>
    </row>
    <row r="586" spans="1:3">
      <c r="A586" s="8">
        <v>37107</v>
      </c>
      <c r="B586">
        <f>VLOOKUP(A586,load_time_series!$A$8:$B$1103,2)</f>
        <v>11.993388682688201</v>
      </c>
      <c r="C586">
        <f>VLOOKUP(A586,load_time_series!$D$8:$E$1103,2,0)</f>
        <v>17.504062255439099</v>
      </c>
    </row>
    <row r="587" spans="1:3">
      <c r="A587" s="8">
        <v>37108</v>
      </c>
      <c r="B587">
        <f>VLOOKUP(A587,load_time_series!$A$8:$B$1103,2)</f>
        <v>12.6939517089045</v>
      </c>
      <c r="C587">
        <f>VLOOKUP(A587,load_time_series!$D$8:$E$1103,2,0)</f>
        <v>16.955880404777801</v>
      </c>
    </row>
    <row r="588" spans="1:3">
      <c r="A588" s="8">
        <v>37109</v>
      </c>
      <c r="B588">
        <f>VLOOKUP(A588,load_time_series!$A$8:$B$1103,2)</f>
        <v>12.142331266433301</v>
      </c>
      <c r="C588">
        <f>VLOOKUP(A588,load_time_series!$D$8:$E$1103,2,0)</f>
        <v>16.899636758440302</v>
      </c>
    </row>
    <row r="589" spans="1:3">
      <c r="A589" s="8">
        <v>37110</v>
      </c>
      <c r="B589">
        <f>VLOOKUP(A589,load_time_series!$A$8:$B$1103,2)</f>
        <v>11.8097381440472</v>
      </c>
      <c r="C589">
        <f>VLOOKUP(A589,load_time_series!$D$8:$E$1103,2,0)</f>
        <v>16.9046057819845</v>
      </c>
    </row>
    <row r="590" spans="1:3">
      <c r="A590" s="8">
        <v>37111</v>
      </c>
      <c r="B590">
        <f>VLOOKUP(A590,load_time_series!$A$8:$B$1103,2)</f>
        <v>11.638250336573799</v>
      </c>
      <c r="C590">
        <f>VLOOKUP(A590,load_time_series!$D$8:$E$1103,2,0)</f>
        <v>16.621281598044501</v>
      </c>
    </row>
    <row r="591" spans="1:3">
      <c r="A591" s="8">
        <v>37112</v>
      </c>
      <c r="B591">
        <f>VLOOKUP(A591,load_time_series!$A$8:$B$1103,2)</f>
        <v>11.253699485202</v>
      </c>
      <c r="C591">
        <f>VLOOKUP(A591,load_time_series!$D$8:$E$1103,2,0)</f>
        <v>16.4204915359153</v>
      </c>
    </row>
    <row r="592" spans="1:3">
      <c r="A592" s="8">
        <v>37113</v>
      </c>
      <c r="B592">
        <f>VLOOKUP(A592,load_time_series!$A$8:$B$1103,2)</f>
        <v>11.076666221602199</v>
      </c>
      <c r="C592">
        <f>VLOOKUP(A592,load_time_series!$D$8:$E$1103,2,0)</f>
        <v>16.386972202582001</v>
      </c>
    </row>
    <row r="593" spans="1:3">
      <c r="A593" s="8">
        <v>37114</v>
      </c>
      <c r="B593">
        <f>VLOOKUP(A593,load_time_series!$A$8:$B$1103,2)</f>
        <v>11.0993535952021</v>
      </c>
      <c r="C593">
        <f>VLOOKUP(A593,load_time_series!$D$8:$E$1103,2,0)</f>
        <v>15.984446423661501</v>
      </c>
    </row>
    <row r="594" spans="1:3">
      <c r="A594" s="8">
        <v>37115</v>
      </c>
      <c r="B594">
        <f>VLOOKUP(A594,load_time_series!$A$8:$B$1103,2)</f>
        <v>10.902826452045799</v>
      </c>
      <c r="C594">
        <f>VLOOKUP(A594,load_time_series!$D$8:$E$1103,2,0)</f>
        <v>15.594612393966701</v>
      </c>
    </row>
    <row r="595" spans="1:3">
      <c r="A595" s="8">
        <v>37116</v>
      </c>
      <c r="B595">
        <f>VLOOKUP(A595,load_time_series!$A$8:$B$1103,2)</f>
        <v>11.1660658666827</v>
      </c>
      <c r="C595">
        <f>VLOOKUP(A595,load_time_series!$D$8:$E$1103,2,0)</f>
        <v>16.040491476370001</v>
      </c>
    </row>
    <row r="596" spans="1:3">
      <c r="A596" s="8">
        <v>37117</v>
      </c>
      <c r="B596">
        <f>VLOOKUP(A596,load_time_series!$A$8:$B$1103,2)</f>
        <v>10.6808784741489</v>
      </c>
      <c r="C596">
        <f>VLOOKUP(A596,load_time_series!$D$8:$E$1103,2,0)</f>
        <v>15.352942825246201</v>
      </c>
    </row>
    <row r="597" spans="1:3">
      <c r="A597" s="8">
        <v>37118</v>
      </c>
      <c r="B597">
        <f>VLOOKUP(A597,load_time_series!$A$8:$B$1103,2)</f>
        <v>10.4680177740345</v>
      </c>
      <c r="C597">
        <f>VLOOKUP(A597,load_time_series!$D$8:$E$1103,2,0)</f>
        <v>15.805882361706001</v>
      </c>
    </row>
    <row r="598" spans="1:3">
      <c r="A598" s="8">
        <v>37119</v>
      </c>
      <c r="B598">
        <f>VLOOKUP(A598,load_time_series!$A$8:$B$1103,2)</f>
        <v>9.9405886414926705</v>
      </c>
      <c r="C598">
        <f>VLOOKUP(A598,load_time_series!$D$8:$E$1103,2,0)</f>
        <v>15.217915861730599</v>
      </c>
    </row>
    <row r="599" spans="1:3">
      <c r="A599" s="8">
        <v>37120</v>
      </c>
      <c r="B599">
        <f>VLOOKUP(A599,load_time_series!$A$8:$B$1103,2)</f>
        <v>10.498937171533401</v>
      </c>
      <c r="C599">
        <f>VLOOKUP(A599,load_time_series!$D$8:$E$1103,2,0)</f>
        <v>14.939937579525701</v>
      </c>
    </row>
    <row r="600" spans="1:3">
      <c r="A600" s="8">
        <v>37121</v>
      </c>
      <c r="B600">
        <f>VLOOKUP(A600,load_time_series!$A$8:$B$1103,2)</f>
        <v>10.087464332275999</v>
      </c>
      <c r="C600">
        <f>VLOOKUP(A600,load_time_series!$D$8:$E$1103,2,0)</f>
        <v>15.158921635215201</v>
      </c>
    </row>
    <row r="601" spans="1:3">
      <c r="A601" s="8">
        <v>37122</v>
      </c>
      <c r="B601">
        <f>VLOOKUP(A601,load_time_series!$A$8:$B$1103,2)</f>
        <v>10.045638503209</v>
      </c>
      <c r="C601">
        <f>VLOOKUP(A601,load_time_series!$D$8:$E$1103,2,0)</f>
        <v>14.9568307855311</v>
      </c>
    </row>
    <row r="602" spans="1:3">
      <c r="A602" s="8">
        <v>37123</v>
      </c>
      <c r="B602">
        <f>VLOOKUP(A602,load_time_series!$A$8:$B$1103,2)</f>
        <v>9.6618094949336992</v>
      </c>
      <c r="C602">
        <f>VLOOKUP(A602,load_time_series!$D$8:$E$1103,2,0)</f>
        <v>14.179276524168801</v>
      </c>
    </row>
    <row r="603" spans="1:3">
      <c r="A603" s="8">
        <v>37124</v>
      </c>
      <c r="B603">
        <f>VLOOKUP(A603,load_time_series!$A$8:$B$1103,2)</f>
        <v>9.7814127602983696</v>
      </c>
      <c r="C603">
        <f>VLOOKUP(A603,load_time_series!$D$8:$E$1103,2,0)</f>
        <v>13.9150405856248</v>
      </c>
    </row>
    <row r="604" spans="1:3">
      <c r="A604" s="8">
        <v>37125</v>
      </c>
      <c r="B604">
        <f>VLOOKUP(A604,load_time_series!$A$8:$B$1103,2)</f>
        <v>9.5668529915705598</v>
      </c>
      <c r="C604">
        <f>VLOOKUP(A604,load_time_series!$D$8:$E$1103,2,0)</f>
        <v>13.761100644064401</v>
      </c>
    </row>
    <row r="605" spans="1:3">
      <c r="A605" s="8">
        <v>37126</v>
      </c>
      <c r="B605">
        <f>VLOOKUP(A605,load_time_series!$A$8:$B$1103,2)</f>
        <v>8.6242389370279202</v>
      </c>
      <c r="C605">
        <f>VLOOKUP(A605,load_time_series!$D$8:$E$1103,2,0)</f>
        <v>14.001495087417</v>
      </c>
    </row>
    <row r="606" spans="1:3">
      <c r="A606" s="8">
        <v>37127</v>
      </c>
      <c r="B606">
        <f>VLOOKUP(A606,load_time_series!$A$8:$B$1103,2)</f>
        <v>8.7831980083364698</v>
      </c>
      <c r="C606">
        <f>VLOOKUP(A606,load_time_series!$D$8:$E$1103,2,0)</f>
        <v>14.0005175603449</v>
      </c>
    </row>
    <row r="607" spans="1:3">
      <c r="A607" s="8">
        <v>37128</v>
      </c>
      <c r="B607">
        <f>VLOOKUP(A607,load_time_series!$A$8:$B$1103,2)</f>
        <v>8.6689935319641407</v>
      </c>
      <c r="C607">
        <f>VLOOKUP(A607,load_time_series!$D$8:$E$1103,2,0)</f>
        <v>13.4508339636622</v>
      </c>
    </row>
    <row r="608" spans="1:3">
      <c r="A608" s="8">
        <v>37129</v>
      </c>
      <c r="B608">
        <f>VLOOKUP(A608,load_time_series!$A$8:$B$1103,2)</f>
        <v>8.2186922121648909</v>
      </c>
      <c r="C608">
        <f>VLOOKUP(A608,load_time_series!$D$8:$E$1103,2,0)</f>
        <v>12.886285640806999</v>
      </c>
    </row>
    <row r="609" spans="1:3">
      <c r="A609" s="8">
        <v>37130</v>
      </c>
      <c r="B609">
        <f>VLOOKUP(A609,load_time_series!$A$8:$B$1103,2)</f>
        <v>8.3478332226836507</v>
      </c>
      <c r="C609">
        <f>VLOOKUP(A609,load_time_series!$D$8:$E$1103,2,0)</f>
        <v>13.2123102101539</v>
      </c>
    </row>
    <row r="610" spans="1:3">
      <c r="A610" s="8">
        <v>37131</v>
      </c>
      <c r="B610">
        <f>VLOOKUP(A610,load_time_series!$A$8:$B$1103,2)</f>
        <v>7.4641843414923903</v>
      </c>
      <c r="C610">
        <f>VLOOKUP(A610,load_time_series!$D$8:$E$1103,2,0)</f>
        <v>13.1803034341784</v>
      </c>
    </row>
    <row r="611" spans="1:3">
      <c r="A611" s="8">
        <v>37132</v>
      </c>
      <c r="B611">
        <f>VLOOKUP(A611,load_time_series!$A$8:$B$1103,2)</f>
        <v>7.1705159095125799</v>
      </c>
      <c r="C611">
        <f>VLOOKUP(A611,load_time_series!$D$8:$E$1103,2,0)</f>
        <v>12.264909863405</v>
      </c>
    </row>
    <row r="612" spans="1:3">
      <c r="A612" s="8">
        <v>37133</v>
      </c>
      <c r="B612">
        <f>VLOOKUP(A612,load_time_series!$A$8:$B$1103,2)</f>
        <v>6.8201805359064398</v>
      </c>
      <c r="C612">
        <f>VLOOKUP(A612,load_time_series!$D$8:$E$1103,2,0)</f>
        <v>12.6883515624853</v>
      </c>
    </row>
    <row r="613" spans="1:3">
      <c r="A613" s="8">
        <v>37134</v>
      </c>
      <c r="B613">
        <f>VLOOKUP(A613,load_time_series!$A$8:$B$1103,2)</f>
        <v>6.7393407570234301</v>
      </c>
      <c r="C613">
        <f>VLOOKUP(A613,load_time_series!$D$8:$E$1103,2,0)</f>
        <v>11.7982239106575</v>
      </c>
    </row>
    <row r="614" spans="1:3">
      <c r="A614" s="8">
        <v>37135</v>
      </c>
      <c r="B614">
        <f>VLOOKUP(A614,load_time_series!$A$8:$B$1103,2)</f>
        <v>6.8875949552491198</v>
      </c>
      <c r="C614">
        <f>VLOOKUP(A614,load_time_series!$D$8:$E$1103,2,0)</f>
        <v>12.1900990708835</v>
      </c>
    </row>
    <row r="615" spans="1:3">
      <c r="A615" s="8">
        <v>37136</v>
      </c>
      <c r="B615">
        <f>VLOOKUP(A615,load_time_series!$A$8:$B$1103,2)</f>
        <v>6.6292312396546604</v>
      </c>
      <c r="C615">
        <f>VLOOKUP(A615,load_time_series!$D$8:$E$1103,2,0)</f>
        <v>11.977899323694601</v>
      </c>
    </row>
    <row r="616" spans="1:3">
      <c r="A616" s="8">
        <v>37137</v>
      </c>
      <c r="B616">
        <f>VLOOKUP(A616,load_time_series!$A$8:$B$1103,2)</f>
        <v>6.2671639457815704</v>
      </c>
      <c r="C616">
        <f>VLOOKUP(A616,load_time_series!$D$8:$E$1103,2,0)</f>
        <v>11.4053255388758</v>
      </c>
    </row>
    <row r="617" spans="1:3">
      <c r="A617" s="8">
        <v>37138</v>
      </c>
      <c r="B617">
        <f>VLOOKUP(A617,load_time_series!$A$8:$B$1103,2)</f>
        <v>5.9541520028470698</v>
      </c>
      <c r="C617">
        <f>VLOOKUP(A617,load_time_series!$D$8:$E$1103,2,0)</f>
        <v>11.1209183433955</v>
      </c>
    </row>
    <row r="618" spans="1:3">
      <c r="A618" s="8">
        <v>37139</v>
      </c>
      <c r="B618">
        <f>VLOOKUP(A618,load_time_series!$A$8:$B$1103,2)</f>
        <v>5.4070461725052104</v>
      </c>
      <c r="C618">
        <f>VLOOKUP(A618,load_time_series!$D$8:$E$1103,2,0)</f>
        <v>11.2933738577621</v>
      </c>
    </row>
    <row r="619" spans="1:3">
      <c r="A619" s="8">
        <v>37140</v>
      </c>
      <c r="B619">
        <f>VLOOKUP(A619,load_time_series!$A$8:$B$1103,2)</f>
        <v>5.9770671753686999</v>
      </c>
      <c r="C619">
        <f>VLOOKUP(A619,load_time_series!$D$8:$E$1103,2,0)</f>
        <v>10.2269009304724</v>
      </c>
    </row>
    <row r="620" spans="1:3">
      <c r="A620" s="8">
        <v>37141</v>
      </c>
      <c r="B620">
        <f>VLOOKUP(A620,load_time_series!$A$8:$B$1103,2)</f>
        <v>5.5570476331552099</v>
      </c>
      <c r="C620">
        <f>VLOOKUP(A620,load_time_series!$D$8:$E$1103,2,0)</f>
        <v>10.4280853001463</v>
      </c>
    </row>
    <row r="621" spans="1:3">
      <c r="A621" s="8">
        <v>37142</v>
      </c>
      <c r="B621">
        <f>VLOOKUP(A621,load_time_series!$A$8:$B$1103,2)</f>
        <v>5.1223155046477196</v>
      </c>
      <c r="C621">
        <f>VLOOKUP(A621,load_time_series!$D$8:$E$1103,2,0)</f>
        <v>10.2947740710516</v>
      </c>
    </row>
    <row r="622" spans="1:3">
      <c r="A622" s="8">
        <v>37143</v>
      </c>
      <c r="B622">
        <f>VLOOKUP(A622,load_time_series!$A$8:$B$1103,2)</f>
        <v>4.67202384316648</v>
      </c>
      <c r="C622">
        <f>VLOOKUP(A622,load_time_series!$D$8:$E$1103,2,0)</f>
        <v>10.161505512732299</v>
      </c>
    </row>
    <row r="623" spans="1:3">
      <c r="A623" s="8">
        <v>37144</v>
      </c>
      <c r="B623">
        <f>VLOOKUP(A623,load_time_series!$A$8:$B$1103,2)</f>
        <v>4.9839730142461001</v>
      </c>
      <c r="C623">
        <f>VLOOKUP(A623,load_time_series!$D$8:$E$1103,2,0)</f>
        <v>9.4105841591333199</v>
      </c>
    </row>
    <row r="624" spans="1:3">
      <c r="A624" s="8">
        <v>37145</v>
      </c>
      <c r="B624">
        <f>VLOOKUP(A624,load_time_series!$A$8:$B$1103,2)</f>
        <v>4.7559698723946804</v>
      </c>
      <c r="C624">
        <f>VLOOKUP(A624,load_time_series!$D$8:$E$1103,2,0)</f>
        <v>8.9538708608657291</v>
      </c>
    </row>
    <row r="625" spans="1:3">
      <c r="A625" s="8">
        <v>37146</v>
      </c>
      <c r="B625">
        <f>VLOOKUP(A625,load_time_series!$A$8:$B$1103,2)</f>
        <v>4.5344355553234603</v>
      </c>
      <c r="C625">
        <f>VLOOKUP(A625,load_time_series!$D$8:$E$1103,2,0)</f>
        <v>8.8212337956245594</v>
      </c>
    </row>
    <row r="626" spans="1:3">
      <c r="A626" s="8">
        <v>37147</v>
      </c>
      <c r="B626">
        <f>VLOOKUP(A626,load_time_series!$A$8:$B$1103,2)</f>
        <v>3.8986514534819698</v>
      </c>
      <c r="C626">
        <f>VLOOKUP(A626,load_time_series!$D$8:$E$1103,2,0)</f>
        <v>9.2009071449576201</v>
      </c>
    </row>
    <row r="627" spans="1:3">
      <c r="A627" s="8">
        <v>37148</v>
      </c>
      <c r="B627">
        <f>VLOOKUP(A627,load_time_series!$A$8:$B$1103,2)</f>
        <v>4.15023666556203</v>
      </c>
      <c r="C627">
        <f>VLOOKUP(A627,load_time_series!$D$8:$E$1103,2,0)</f>
        <v>9.1493028732940704</v>
      </c>
    </row>
    <row r="628" spans="1:3">
      <c r="A628" s="8">
        <v>37149</v>
      </c>
      <c r="B628">
        <f>VLOOKUP(A628,load_time_series!$A$8:$B$1103,2)</f>
        <v>3.7679775361069301</v>
      </c>
      <c r="C628">
        <f>VLOOKUP(A628,load_time_series!$D$8:$E$1103,2,0)</f>
        <v>8.3135279371128696</v>
      </c>
    </row>
    <row r="629" spans="1:3">
      <c r="A629" s="8">
        <v>37150</v>
      </c>
      <c r="B629">
        <f>VLOOKUP(A629,load_time_series!$A$8:$B$1103,2)</f>
        <v>2.75161030183193</v>
      </c>
      <c r="C629">
        <f>VLOOKUP(A629,load_time_series!$D$8:$E$1103,2,0)</f>
        <v>8.6664898852744408</v>
      </c>
    </row>
    <row r="630" spans="1:3">
      <c r="A630" s="8">
        <v>37151</v>
      </c>
      <c r="B630">
        <f>VLOOKUP(A630,load_time_series!$A$8:$B$1103,2)</f>
        <v>2.6561974715539698</v>
      </c>
      <c r="C630">
        <f>VLOOKUP(A630,load_time_series!$D$8:$E$1103,2,0)</f>
        <v>7.7449920515625701</v>
      </c>
    </row>
    <row r="631" spans="1:3">
      <c r="A631" s="8">
        <v>37152</v>
      </c>
      <c r="B631">
        <f>VLOOKUP(A631,load_time_series!$A$8:$B$1103,2)</f>
        <v>2.9809892705966101</v>
      </c>
      <c r="C631">
        <f>VLOOKUP(A631,load_time_series!$D$8:$E$1103,2,0)</f>
        <v>7.3005794255160996</v>
      </c>
    </row>
    <row r="632" spans="1:3">
      <c r="A632" s="8">
        <v>37153</v>
      </c>
      <c r="B632">
        <f>VLOOKUP(A632,load_time_series!$A$8:$B$1103,2)</f>
        <v>2.31342584202145</v>
      </c>
      <c r="C632">
        <f>VLOOKUP(A632,load_time_series!$D$8:$E$1103,2,0)</f>
        <v>7.2923507572305297</v>
      </c>
    </row>
    <row r="633" spans="1:3">
      <c r="A633" s="8">
        <v>37154</v>
      </c>
      <c r="B633">
        <f>VLOOKUP(A633,load_time_series!$A$8:$B$1103,2)</f>
        <v>2.1175228235415702</v>
      </c>
      <c r="C633">
        <f>VLOOKUP(A633,load_time_series!$D$8:$E$1103,2,0)</f>
        <v>7.2138464354231804</v>
      </c>
    </row>
    <row r="634" spans="1:3">
      <c r="A634" s="8">
        <v>37155</v>
      </c>
      <c r="B634">
        <f>VLOOKUP(A634,load_time_series!$A$8:$B$1103,2)</f>
        <v>2.3458710073370201</v>
      </c>
      <c r="C634">
        <f>VLOOKUP(A634,load_time_series!$D$8:$E$1103,2,0)</f>
        <v>7.0281702160351598</v>
      </c>
    </row>
    <row r="635" spans="1:3">
      <c r="A635" s="8">
        <v>37156</v>
      </c>
      <c r="B635">
        <f>VLOOKUP(A635,load_time_series!$A$8:$B$1103,2)</f>
        <v>2.1020511099597998</v>
      </c>
      <c r="C635">
        <f>VLOOKUP(A635,load_time_series!$D$8:$E$1103,2,0)</f>
        <v>6.6786521890213599</v>
      </c>
    </row>
    <row r="636" spans="1:3">
      <c r="A636" s="8">
        <v>37157</v>
      </c>
      <c r="B636">
        <f>VLOOKUP(A636,load_time_series!$A$8:$B$1103,2)</f>
        <v>1.6447047545420701</v>
      </c>
      <c r="C636">
        <f>VLOOKUP(A636,load_time_series!$D$8:$E$1103,2,0)</f>
        <v>6.1944133122029301</v>
      </c>
    </row>
    <row r="637" spans="1:3">
      <c r="A637" s="8">
        <v>37158</v>
      </c>
      <c r="B637">
        <f>VLOOKUP(A637,load_time_series!$A$8:$B$1103,2)</f>
        <v>1.19606697049808</v>
      </c>
      <c r="C637">
        <f>VLOOKUP(A637,load_time_series!$D$8:$E$1103,2,0)</f>
        <v>5.7808601037257397</v>
      </c>
    </row>
    <row r="638" spans="1:3">
      <c r="A638" s="8">
        <v>37159</v>
      </c>
      <c r="B638">
        <f>VLOOKUP(A638,load_time_series!$A$8:$B$1103,2)</f>
        <v>1.27938772457733</v>
      </c>
      <c r="C638">
        <f>VLOOKUP(A638,load_time_series!$D$8:$E$1103,2,0)</f>
        <v>5.5160789327325102</v>
      </c>
    </row>
    <row r="639" spans="1:3">
      <c r="A639" s="8">
        <v>37160</v>
      </c>
      <c r="B639">
        <f>VLOOKUP(A639,load_time_series!$A$8:$B$1103,2)</f>
        <v>0.60071672487899697</v>
      </c>
      <c r="C639">
        <f>VLOOKUP(A639,load_time_series!$D$8:$E$1103,2,0)</f>
        <v>5.2422350897058898</v>
      </c>
    </row>
    <row r="640" spans="1:3">
      <c r="A640" s="8">
        <v>37161</v>
      </c>
      <c r="B640">
        <f>VLOOKUP(A640,load_time_series!$A$8:$B$1103,2)</f>
        <v>1.30871121153833E-2</v>
      </c>
      <c r="C640">
        <f>VLOOKUP(A640,load_time_series!$D$8:$E$1103,2,0)</f>
        <v>5.5568778513947903</v>
      </c>
    </row>
    <row r="641" spans="1:3">
      <c r="A641" s="8">
        <v>37162</v>
      </c>
      <c r="B641">
        <f>VLOOKUP(A641,load_time_series!$A$8:$B$1103,2)</f>
        <v>-8.5091860990802501E-2</v>
      </c>
      <c r="C641">
        <f>VLOOKUP(A641,load_time_series!$D$8:$E$1103,2,0)</f>
        <v>5.05377493511123</v>
      </c>
    </row>
    <row r="642" spans="1:3">
      <c r="A642" s="8">
        <v>37163</v>
      </c>
      <c r="B642">
        <f>VLOOKUP(A642,load_time_series!$A$8:$B$1103,2)</f>
        <v>-0.37269587624982797</v>
      </c>
      <c r="C642">
        <f>VLOOKUP(A642,load_time_series!$D$8:$E$1103,2,0)</f>
        <v>4.4441392010703398</v>
      </c>
    </row>
    <row r="643" spans="1:3">
      <c r="A643" s="8">
        <v>37164</v>
      </c>
      <c r="B643">
        <f>VLOOKUP(A643,load_time_series!$A$8:$B$1103,2)</f>
        <v>-0.36867766377875699</v>
      </c>
      <c r="C643">
        <f>VLOOKUP(A643,load_time_series!$D$8:$E$1103,2,0)</f>
        <v>4.7739026969887499</v>
      </c>
    </row>
    <row r="644" spans="1:3">
      <c r="A644" s="8">
        <v>37165</v>
      </c>
      <c r="B644">
        <f>VLOOKUP(A644,load_time_series!$A$8:$B$1103,2)</f>
        <v>-1.11706884226765</v>
      </c>
      <c r="C644">
        <f>VLOOKUP(A644,load_time_series!$D$8:$E$1103,2,0)</f>
        <v>3.9954404921628002</v>
      </c>
    </row>
    <row r="645" spans="1:3">
      <c r="A645" s="8">
        <v>37166</v>
      </c>
      <c r="B645">
        <f>VLOOKUP(A645,load_time_series!$A$8:$B$1103,2)</f>
        <v>-1.37278628267767</v>
      </c>
      <c r="C645">
        <f>VLOOKUP(A645,load_time_series!$D$8:$E$1103,2,0)</f>
        <v>4.3619039515409801</v>
      </c>
    </row>
    <row r="646" spans="1:3">
      <c r="A646" s="8">
        <v>37167</v>
      </c>
      <c r="B646">
        <f>VLOOKUP(A646,load_time_series!$A$8:$B$1103,2)</f>
        <v>-1.5317708043181699</v>
      </c>
      <c r="C646">
        <f>VLOOKUP(A646,load_time_series!$D$8:$E$1103,2,0)</f>
        <v>3.8154007181699798</v>
      </c>
    </row>
    <row r="647" spans="1:3">
      <c r="A647" s="8">
        <v>37168</v>
      </c>
      <c r="B647">
        <f>VLOOKUP(A647,load_time_series!$A$8:$B$1103,2)</f>
        <v>-1.0074050631264999</v>
      </c>
      <c r="C647">
        <f>VLOOKUP(A647,load_time_series!$D$8:$E$1103,2,0)</f>
        <v>3.5935950360236899</v>
      </c>
    </row>
    <row r="648" spans="1:3">
      <c r="A648" s="8">
        <v>37169</v>
      </c>
      <c r="B648">
        <f>VLOOKUP(A648,load_time_series!$A$8:$B$1103,2)</f>
        <v>-1.39946358499186</v>
      </c>
      <c r="C648">
        <f>VLOOKUP(A648,load_time_series!$D$8:$E$1103,2,0)</f>
        <v>2.9972927568372798</v>
      </c>
    </row>
    <row r="649" spans="1:3">
      <c r="A649" s="8">
        <v>37170</v>
      </c>
      <c r="B649">
        <f>VLOOKUP(A649,load_time_series!$A$8:$B$1103,2)</f>
        <v>-1.7551499522237499</v>
      </c>
      <c r="C649">
        <f>VLOOKUP(A649,load_time_series!$D$8:$E$1103,2,0)</f>
        <v>3.31898322939182</v>
      </c>
    </row>
    <row r="650" spans="1:3">
      <c r="A650" s="8">
        <v>37171</v>
      </c>
      <c r="B650">
        <f>VLOOKUP(A650,load_time_series!$A$8:$B$1103,2)</f>
        <v>-1.7496831139532201</v>
      </c>
      <c r="C650">
        <f>VLOOKUP(A650,load_time_series!$D$8:$E$1103,2,0)</f>
        <v>2.8065609570897401</v>
      </c>
    </row>
    <row r="651" spans="1:3">
      <c r="A651" s="8">
        <v>37172</v>
      </c>
      <c r="B651">
        <f>VLOOKUP(A651,load_time_series!$A$8:$B$1103,2)</f>
        <v>-1.97501894314833</v>
      </c>
      <c r="C651">
        <f>VLOOKUP(A651,load_time_series!$D$8:$E$1103,2,0)</f>
        <v>2.5975776310671601</v>
      </c>
    </row>
    <row r="652" spans="1:3">
      <c r="A652" s="8">
        <v>37173</v>
      </c>
      <c r="B652">
        <f>VLOOKUP(A652,load_time_series!$A$8:$B$1103,2)</f>
        <v>-2.2386268864574599</v>
      </c>
      <c r="C652">
        <f>VLOOKUP(A652,load_time_series!$D$8:$E$1103,2,0)</f>
        <v>2.1959590655329801</v>
      </c>
    </row>
    <row r="653" spans="1:3">
      <c r="A653" s="8">
        <v>37174</v>
      </c>
      <c r="B653">
        <f>VLOOKUP(A653,load_time_series!$A$8:$B$1103,2)</f>
        <v>-3.3276751182740698</v>
      </c>
      <c r="C653">
        <f>VLOOKUP(A653,load_time_series!$D$8:$E$1103,2,0)</f>
        <v>2.24339461362475</v>
      </c>
    </row>
    <row r="654" spans="1:3">
      <c r="A654" s="8">
        <v>37175</v>
      </c>
      <c r="B654">
        <f>VLOOKUP(A654,load_time_series!$A$8:$B$1103,2)</f>
        <v>-2.7699323590790401</v>
      </c>
      <c r="C654">
        <f>VLOOKUP(A654,load_time_series!$D$8:$E$1103,2,0)</f>
        <v>1.3447271476390601</v>
      </c>
    </row>
    <row r="655" spans="1:3">
      <c r="A655" s="8">
        <v>37176</v>
      </c>
      <c r="B655">
        <f>VLOOKUP(A655,load_time_series!$A$8:$B$1103,2)</f>
        <v>-3.44749677284348</v>
      </c>
      <c r="C655">
        <f>VLOOKUP(A655,load_time_series!$D$8:$E$1103,2,0)</f>
        <v>1.61690609619074</v>
      </c>
    </row>
    <row r="656" spans="1:3">
      <c r="A656" s="8">
        <v>37177</v>
      </c>
      <c r="B656">
        <f>VLOOKUP(A656,load_time_series!$A$8:$B$1103,2)</f>
        <v>-4.1522352090727299</v>
      </c>
      <c r="C656">
        <f>VLOOKUP(A656,load_time_series!$D$8:$E$1103,2,0)</f>
        <v>1.6356556380143299</v>
      </c>
    </row>
    <row r="657" spans="1:3">
      <c r="A657" s="8">
        <v>37178</v>
      </c>
      <c r="B657">
        <f>VLOOKUP(A657,load_time_series!$A$8:$B$1103,2)</f>
        <v>-4.1616143765922198</v>
      </c>
      <c r="C657">
        <f>VLOOKUP(A657,load_time_series!$D$8:$E$1103,2,0)</f>
        <v>0.975365780071348</v>
      </c>
    </row>
    <row r="658" spans="1:3">
      <c r="A658" s="8">
        <v>37179</v>
      </c>
      <c r="B658">
        <f>VLOOKUP(A658,load_time_series!$A$8:$B$1103,2)</f>
        <v>-3.8240524791397799</v>
      </c>
      <c r="C658">
        <f>VLOOKUP(A658,load_time_series!$D$8:$E$1103,2,0)</f>
        <v>0.93335413132161904</v>
      </c>
    </row>
    <row r="659" spans="1:3">
      <c r="A659" s="8">
        <v>37180</v>
      </c>
      <c r="B659">
        <f>VLOOKUP(A659,load_time_series!$A$8:$B$1103,2)</f>
        <v>-4.12884451847885</v>
      </c>
      <c r="C659">
        <f>VLOOKUP(A659,load_time_series!$D$8:$E$1103,2,0)</f>
        <v>0.339860288533126</v>
      </c>
    </row>
    <row r="660" spans="1:3">
      <c r="A660" s="8">
        <v>37181</v>
      </c>
      <c r="B660">
        <f>VLOOKUP(A660,load_time_series!$A$8:$B$1103,2)</f>
        <v>-5.2041828197029201</v>
      </c>
      <c r="C660">
        <f>VLOOKUP(A660,load_time_series!$D$8:$E$1103,2,0)</f>
        <v>0.400908375570173</v>
      </c>
    </row>
    <row r="661" spans="1:3">
      <c r="A661" s="8">
        <v>37182</v>
      </c>
      <c r="B661">
        <f>VLOOKUP(A661,load_time_series!$A$8:$B$1103,2)</f>
        <v>-4.8076976668673197</v>
      </c>
      <c r="C661">
        <f>VLOOKUP(A661,load_time_series!$D$8:$E$1103,2,0)</f>
        <v>-0.16900520309877201</v>
      </c>
    </row>
    <row r="662" spans="1:3">
      <c r="A662" s="8">
        <v>37183</v>
      </c>
      <c r="B662">
        <f>VLOOKUP(A662,load_time_series!$A$8:$B$1103,2)</f>
        <v>-4.8844865430223603</v>
      </c>
      <c r="C662">
        <f>VLOOKUP(A662,load_time_series!$D$8:$E$1103,2,0)</f>
        <v>0.111893222086358</v>
      </c>
    </row>
    <row r="663" spans="1:3">
      <c r="A663" s="8">
        <v>37184</v>
      </c>
      <c r="B663">
        <f>VLOOKUP(A663,load_time_series!$A$8:$B$1103,2)</f>
        <v>-5.6806145888935298</v>
      </c>
      <c r="C663">
        <f>VLOOKUP(A663,load_time_series!$D$8:$E$1103,2,0)</f>
        <v>-0.12957622614665401</v>
      </c>
    </row>
    <row r="664" spans="1:3">
      <c r="A664" s="8">
        <v>37185</v>
      </c>
      <c r="B664">
        <f>VLOOKUP(A664,load_time_series!$A$8:$B$1103,2)</f>
        <v>-6.0979434120466403</v>
      </c>
      <c r="C664">
        <f>VLOOKUP(A664,load_time_series!$D$8:$E$1103,2,0)</f>
        <v>-0.20797874041988701</v>
      </c>
    </row>
    <row r="665" spans="1:3">
      <c r="A665" s="8">
        <v>37186</v>
      </c>
      <c r="B665">
        <f>VLOOKUP(A665,load_time_series!$A$8:$B$1103,2)</f>
        <v>-6.1334116711546498</v>
      </c>
      <c r="C665">
        <f>VLOOKUP(A665,load_time_series!$D$8:$E$1103,2,0)</f>
        <v>-0.952221825176082</v>
      </c>
    </row>
    <row r="666" spans="1:3">
      <c r="A666" s="8">
        <v>37187</v>
      </c>
      <c r="B666">
        <f>VLOOKUP(A666,load_time_series!$A$8:$B$1103,2)</f>
        <v>-6.5264385371675502</v>
      </c>
      <c r="C666">
        <f>VLOOKUP(A666,load_time_series!$D$8:$E$1103,2,0)</f>
        <v>-1.17227608577739</v>
      </c>
    </row>
    <row r="667" spans="1:3">
      <c r="A667" s="8">
        <v>37188</v>
      </c>
      <c r="B667">
        <f>VLOOKUP(A667,load_time_series!$A$8:$B$1103,2)</f>
        <v>-6.3760744186675904</v>
      </c>
      <c r="C667">
        <f>VLOOKUP(A667,load_time_series!$D$8:$E$1103,2,0)</f>
        <v>-1.25997630521102</v>
      </c>
    </row>
    <row r="668" spans="1:3">
      <c r="A668" s="8">
        <v>37189</v>
      </c>
      <c r="B668">
        <f>VLOOKUP(A668,load_time_series!$A$8:$B$1103,2)</f>
        <v>-6.6695108210779503</v>
      </c>
      <c r="C668">
        <f>VLOOKUP(A668,load_time_series!$D$8:$E$1103,2,0)</f>
        <v>-1.24577345225855</v>
      </c>
    </row>
    <row r="669" spans="1:3">
      <c r="A669" s="8">
        <v>37190</v>
      </c>
      <c r="B669">
        <f>VLOOKUP(A669,load_time_series!$A$8:$B$1103,2)</f>
        <v>-6.9336076714264498</v>
      </c>
      <c r="C669">
        <f>VLOOKUP(A669,load_time_series!$D$8:$E$1103,2,0)</f>
        <v>-2.28369622650201</v>
      </c>
    </row>
    <row r="670" spans="1:3">
      <c r="A670" s="8">
        <v>37191</v>
      </c>
      <c r="B670">
        <f>VLOOKUP(A670,load_time_series!$A$8:$B$1103,2)</f>
        <v>-6.6524653984114801</v>
      </c>
      <c r="C670">
        <f>VLOOKUP(A670,load_time_series!$D$8:$E$1103,2,0)</f>
        <v>-2.3519603718076798</v>
      </c>
    </row>
    <row r="671" spans="1:3">
      <c r="A671" s="8">
        <v>37192</v>
      </c>
      <c r="B671">
        <f>VLOOKUP(A671,load_time_series!$A$8:$B$1103,2)</f>
        <v>-7.3407727958459104</v>
      </c>
      <c r="C671">
        <f>VLOOKUP(A671,load_time_series!$D$8:$E$1103,2,0)</f>
        <v>-1.8177359113313001</v>
      </c>
    </row>
    <row r="672" spans="1:3">
      <c r="A672" s="8">
        <v>37193</v>
      </c>
      <c r="B672">
        <f>VLOOKUP(A672,load_time_series!$A$8:$B$1103,2)</f>
        <v>-7.6972823892509199</v>
      </c>
      <c r="C672">
        <f>VLOOKUP(A672,load_time_series!$D$8:$E$1103,2,0)</f>
        <v>-2.0332081195103799</v>
      </c>
    </row>
    <row r="673" spans="1:3">
      <c r="A673" s="8">
        <v>37194</v>
      </c>
      <c r="B673">
        <f>VLOOKUP(A673,load_time_series!$A$8:$B$1103,2)</f>
        <v>-8.1503840806997196</v>
      </c>
      <c r="C673">
        <f>VLOOKUP(A673,load_time_series!$D$8:$E$1103,2,0)</f>
        <v>-2.74558083350728</v>
      </c>
    </row>
    <row r="674" spans="1:3">
      <c r="A674" s="8">
        <v>37195</v>
      </c>
      <c r="B674">
        <f>VLOOKUP(A674,load_time_series!$A$8:$B$1103,2)</f>
        <v>-8.1944047967831395</v>
      </c>
      <c r="C674">
        <f>VLOOKUP(A674,load_time_series!$D$8:$E$1103,2,0)</f>
        <v>-2.60273822818026</v>
      </c>
    </row>
    <row r="675" spans="1:3">
      <c r="A675" s="8">
        <v>37196</v>
      </c>
      <c r="B675">
        <f>VLOOKUP(A675,load_time_series!$A$8:$B$1103,2)</f>
        <v>-8.3869071972756402</v>
      </c>
      <c r="C675">
        <f>VLOOKUP(A675,load_time_series!$D$8:$E$1103,2,0)</f>
        <v>-2.6972040106525199</v>
      </c>
    </row>
    <row r="676" spans="1:3">
      <c r="A676" s="8">
        <v>37197</v>
      </c>
      <c r="B676">
        <f>VLOOKUP(A676,load_time_series!$A$8:$B$1103,2)</f>
        <v>-8.8067810617291808</v>
      </c>
      <c r="C676">
        <f>VLOOKUP(A676,load_time_series!$D$8:$E$1103,2,0)</f>
        <v>-3.1633222677778798</v>
      </c>
    </row>
    <row r="677" spans="1:3">
      <c r="A677" s="8">
        <v>37198</v>
      </c>
      <c r="B677">
        <f>VLOOKUP(A677,load_time_series!$A$8:$B$1103,2)</f>
        <v>-8.3410666585955706</v>
      </c>
      <c r="C677">
        <f>VLOOKUP(A677,load_time_series!$D$8:$E$1103,2,0)</f>
        <v>-3.6710452973143801</v>
      </c>
    </row>
    <row r="678" spans="1:3">
      <c r="A678" s="8">
        <v>37199</v>
      </c>
      <c r="B678">
        <f>VLOOKUP(A678,load_time_series!$A$8:$B$1103,2)</f>
        <v>-9.2404003024214898</v>
      </c>
      <c r="C678">
        <f>VLOOKUP(A678,load_time_series!$D$8:$E$1103,2,0)</f>
        <v>-3.8423401662125301</v>
      </c>
    </row>
    <row r="679" spans="1:3">
      <c r="A679" s="8">
        <v>37200</v>
      </c>
      <c r="B679">
        <f>VLOOKUP(A679,load_time_series!$A$8:$B$1103,2)</f>
        <v>-8.8390330645410895</v>
      </c>
      <c r="C679">
        <f>VLOOKUP(A679,load_time_series!$D$8:$E$1103,2,0)</f>
        <v>-4.0111298230284298</v>
      </c>
    </row>
    <row r="680" spans="1:3">
      <c r="A680" s="8">
        <v>37201</v>
      </c>
      <c r="B680">
        <f>VLOOKUP(A680,load_time_series!$A$8:$B$1103,2)</f>
        <v>-9.2409818697542097</v>
      </c>
      <c r="C680">
        <f>VLOOKUP(A680,load_time_series!$D$8:$E$1103,2,0)</f>
        <v>-3.9704222065022301</v>
      </c>
    </row>
    <row r="681" spans="1:3">
      <c r="A681" s="8">
        <v>37202</v>
      </c>
      <c r="B681">
        <f>VLOOKUP(A681,load_time_series!$A$8:$B$1103,2)</f>
        <v>-9.5963831666753201</v>
      </c>
      <c r="C681">
        <f>VLOOKUP(A681,load_time_series!$D$8:$E$1103,2,0)</f>
        <v>-4.3802595127450799</v>
      </c>
    </row>
    <row r="682" spans="1:3">
      <c r="A682" s="8">
        <v>37203</v>
      </c>
      <c r="B682">
        <f>VLOOKUP(A682,load_time_series!$A$8:$B$1103,2)</f>
        <v>-9.3862111679140892</v>
      </c>
      <c r="C682">
        <f>VLOOKUP(A682,load_time_series!$D$8:$E$1103,2,0)</f>
        <v>-4.0854067239337404</v>
      </c>
    </row>
    <row r="683" spans="1:3">
      <c r="A683" s="8">
        <v>37204</v>
      </c>
      <c r="B683">
        <f>VLOOKUP(A683,load_time_series!$A$8:$B$1103,2)</f>
        <v>-9.9087601794237603</v>
      </c>
      <c r="C683">
        <f>VLOOKUP(A683,load_time_series!$D$8:$E$1103,2,0)</f>
        <v>-4.8743392856576904</v>
      </c>
    </row>
    <row r="684" spans="1:3">
      <c r="A684" s="8">
        <v>37205</v>
      </c>
      <c r="B684">
        <f>VLOOKUP(A684,load_time_series!$A$8:$B$1103,2)</f>
        <v>-10.3127004345288</v>
      </c>
      <c r="C684">
        <f>VLOOKUP(A684,load_time_series!$D$8:$E$1103,2,0)</f>
        <v>-5.0773516971733104</v>
      </c>
    </row>
    <row r="685" spans="1:3">
      <c r="A685" s="8">
        <v>37206</v>
      </c>
      <c r="B685">
        <f>VLOOKUP(A685,load_time_series!$A$8:$B$1103,2)</f>
        <v>-10.065056359749599</v>
      </c>
      <c r="C685">
        <f>VLOOKUP(A685,load_time_series!$D$8:$E$1103,2,0)</f>
        <v>-4.7047612075448297</v>
      </c>
    </row>
    <row r="686" spans="1:3">
      <c r="A686" s="8">
        <v>37207</v>
      </c>
      <c r="B686">
        <f>VLOOKUP(A686,load_time_series!$A$8:$B$1103,2)</f>
        <v>-10.616858514165299</v>
      </c>
      <c r="C686">
        <f>VLOOKUP(A686,load_time_series!$D$8:$E$1103,2,0)</f>
        <v>-5.2362944983839297</v>
      </c>
    </row>
    <row r="687" spans="1:3">
      <c r="A687" s="8">
        <v>37208</v>
      </c>
      <c r="B687">
        <f>VLOOKUP(A687,load_time_series!$A$8:$B$1103,2)</f>
        <v>-10.0762026977491</v>
      </c>
      <c r="C687">
        <f>VLOOKUP(A687,load_time_series!$D$8:$E$1103,2,0)</f>
        <v>-5.2103576827714004</v>
      </c>
    </row>
    <row r="688" spans="1:3">
      <c r="A688" s="8">
        <v>37209</v>
      </c>
      <c r="B688">
        <f>VLOOKUP(A688,load_time_series!$A$8:$B$1103,2)</f>
        <v>-10.467849453239999</v>
      </c>
      <c r="C688">
        <f>VLOOKUP(A688,load_time_series!$D$8:$E$1103,2,0)</f>
        <v>-6.0094292661501996</v>
      </c>
    </row>
    <row r="689" spans="1:3">
      <c r="A689" s="8">
        <v>37210</v>
      </c>
      <c r="B689">
        <f>VLOOKUP(A689,load_time_series!$A$8:$B$1103,2)</f>
        <v>-10.4579297032555</v>
      </c>
      <c r="C689">
        <f>VLOOKUP(A689,load_time_series!$D$8:$E$1103,2,0)</f>
        <v>-5.8524373770483802</v>
      </c>
    </row>
    <row r="690" spans="1:3">
      <c r="A690" s="8">
        <v>37211</v>
      </c>
      <c r="B690">
        <f>VLOOKUP(A690,load_time_series!$A$8:$B$1103,2)</f>
        <v>-10.711026746662499</v>
      </c>
      <c r="C690">
        <f>VLOOKUP(A690,load_time_series!$D$8:$E$1103,2,0)</f>
        <v>-6.3989383719278203</v>
      </c>
    </row>
    <row r="691" spans="1:3">
      <c r="A691" s="8">
        <v>37212</v>
      </c>
      <c r="B691">
        <f>VLOOKUP(A691,load_time_series!$A$8:$B$1103,2)</f>
        <v>-10.831289749657</v>
      </c>
      <c r="C691">
        <f>VLOOKUP(A691,load_time_series!$D$8:$E$1103,2,0)</f>
        <v>-5.9749629106835496</v>
      </c>
    </row>
    <row r="692" spans="1:3">
      <c r="A692" s="8">
        <v>37213</v>
      </c>
      <c r="B692">
        <f>VLOOKUP(A692,load_time_series!$A$8:$B$1103,2)</f>
        <v>-11.166518114005299</v>
      </c>
      <c r="C692">
        <f>VLOOKUP(A692,load_time_series!$D$8:$E$1103,2,0)</f>
        <v>-6.0958189157324503</v>
      </c>
    </row>
    <row r="693" spans="1:3">
      <c r="A693" s="8">
        <v>37214</v>
      </c>
      <c r="B693">
        <f>VLOOKUP(A693,load_time_series!$A$8:$B$1103,2)</f>
        <v>-11.2467138454008</v>
      </c>
      <c r="C693">
        <f>VLOOKUP(A693,load_time_series!$D$8:$E$1103,2,0)</f>
        <v>-6.0381905849562303</v>
      </c>
    </row>
    <row r="694" spans="1:3">
      <c r="A694" s="8">
        <v>37215</v>
      </c>
      <c r="B694">
        <f>VLOOKUP(A694,load_time_series!$A$8:$B$1103,2)</f>
        <v>-11.422605050771001</v>
      </c>
      <c r="C694">
        <f>VLOOKUP(A694,load_time_series!$D$8:$E$1103,2,0)</f>
        <v>-6.4511966814877999</v>
      </c>
    </row>
    <row r="695" spans="1:3">
      <c r="A695" s="8">
        <v>37216</v>
      </c>
      <c r="B695">
        <f>VLOOKUP(A695,load_time_series!$A$8:$B$1103,2)</f>
        <v>-11.9408593351099</v>
      </c>
      <c r="C695">
        <f>VLOOKUP(A695,load_time_series!$D$8:$E$1103,2,0)</f>
        <v>-6.5717022769653699</v>
      </c>
    </row>
    <row r="696" spans="1:3">
      <c r="A696" s="8">
        <v>37217</v>
      </c>
      <c r="B696">
        <f>VLOOKUP(A696,load_time_series!$A$8:$B$1103,2)</f>
        <v>-11.8770638700008</v>
      </c>
      <c r="C696">
        <f>VLOOKUP(A696,load_time_series!$D$8:$E$1103,2,0)</f>
        <v>-6.5549887546899699</v>
      </c>
    </row>
    <row r="697" spans="1:3">
      <c r="A697" s="8">
        <v>37218</v>
      </c>
      <c r="B697">
        <f>VLOOKUP(A697,load_time_series!$A$8:$B$1103,2)</f>
        <v>-11.6787466058709</v>
      </c>
      <c r="C697">
        <f>VLOOKUP(A697,load_time_series!$D$8:$E$1103,2,0)</f>
        <v>-7.0840388407964596</v>
      </c>
    </row>
    <row r="698" spans="1:3">
      <c r="A698" s="8">
        <v>37219</v>
      </c>
      <c r="B698">
        <f>VLOOKUP(A698,load_time_series!$A$8:$B$1103,2)</f>
        <v>-12.6369096776679</v>
      </c>
      <c r="C698">
        <f>VLOOKUP(A698,load_time_series!$D$8:$E$1103,2,0)</f>
        <v>-7.2329706696584397</v>
      </c>
    </row>
    <row r="699" spans="1:3">
      <c r="A699" s="8">
        <v>37220</v>
      </c>
      <c r="B699">
        <f>VLOOKUP(A699,load_time_series!$A$8:$B$1103,2)</f>
        <v>-12.326796613813</v>
      </c>
      <c r="C699">
        <f>VLOOKUP(A699,load_time_series!$D$8:$E$1103,2,0)</f>
        <v>-7.02109320187897</v>
      </c>
    </row>
    <row r="700" spans="1:3">
      <c r="A700" s="8">
        <v>37221</v>
      </c>
      <c r="B700">
        <f>VLOOKUP(A700,load_time_series!$A$8:$B$1103,2)</f>
        <v>-12.5263812371299</v>
      </c>
      <c r="C700">
        <f>VLOOKUP(A700,load_time_series!$D$8:$E$1103,2,0)</f>
        <v>-7.1343772154270004</v>
      </c>
    </row>
    <row r="701" spans="1:3">
      <c r="A701" s="8">
        <v>37222</v>
      </c>
      <c r="B701">
        <f>VLOOKUP(A701,load_time_series!$A$8:$B$1103,2)</f>
        <v>-12.1829689481731</v>
      </c>
      <c r="C701">
        <f>VLOOKUP(A701,load_time_series!$D$8:$E$1103,2,0)</f>
        <v>-7.8968153366184497</v>
      </c>
    </row>
    <row r="702" spans="1:3">
      <c r="A702" s="8">
        <v>37223</v>
      </c>
      <c r="B702">
        <f>VLOOKUP(A702,load_time_series!$A$8:$B$1103,2)</f>
        <v>-12.5812970414799</v>
      </c>
      <c r="C702">
        <f>VLOOKUP(A702,load_time_series!$D$8:$E$1103,2,0)</f>
        <v>-8.1858071845883202</v>
      </c>
    </row>
    <row r="703" spans="1:3">
      <c r="A703" s="8">
        <v>37224</v>
      </c>
      <c r="B703">
        <f>VLOOKUP(A703,load_time_series!$A$8:$B$1103,2)</f>
        <v>-12.3487582771624</v>
      </c>
      <c r="C703">
        <f>VLOOKUP(A703,load_time_series!$D$8:$E$1103,2,0)</f>
        <v>-8.2749795387437892</v>
      </c>
    </row>
    <row r="704" spans="1:3">
      <c r="A704" s="8">
        <v>37225</v>
      </c>
      <c r="B704">
        <f>VLOOKUP(A704,load_time_series!$A$8:$B$1103,2)</f>
        <v>-12.862957767615899</v>
      </c>
      <c r="C704">
        <f>VLOOKUP(A704,load_time_series!$D$8:$E$1103,2,0)</f>
        <v>-8.3052225268454993</v>
      </c>
    </row>
    <row r="705" spans="1:3">
      <c r="A705" s="8">
        <v>37226</v>
      </c>
      <c r="B705">
        <f>VLOOKUP(A705,load_time_series!$A$8:$B$1103,2)</f>
        <v>-12.7199002179599</v>
      </c>
      <c r="C705">
        <f>VLOOKUP(A705,load_time_series!$D$8:$E$1103,2,0)</f>
        <v>-8.3891179980007102</v>
      </c>
    </row>
    <row r="706" spans="1:3">
      <c r="A706" s="8">
        <v>37227</v>
      </c>
      <c r="B706">
        <f>VLOOKUP(A706,load_time_series!$A$8:$B$1103,2)</f>
        <v>-13.2000833036972</v>
      </c>
      <c r="C706">
        <f>VLOOKUP(A706,load_time_series!$D$8:$E$1103,2,0)</f>
        <v>-8.0430523029461707</v>
      </c>
    </row>
    <row r="707" spans="1:3">
      <c r="A707" s="8">
        <v>37228</v>
      </c>
      <c r="B707">
        <f>VLOOKUP(A707,load_time_series!$A$8:$B$1103,2)</f>
        <v>-13.227984714099801</v>
      </c>
      <c r="C707">
        <f>VLOOKUP(A707,load_time_series!$D$8:$E$1103,2,0)</f>
        <v>-8.7436918360697096</v>
      </c>
    </row>
    <row r="708" spans="1:3">
      <c r="A708" s="8">
        <v>37229</v>
      </c>
      <c r="B708">
        <f>VLOOKUP(A708,load_time_series!$A$8:$B$1103,2)</f>
        <v>-13.694331583871399</v>
      </c>
      <c r="C708">
        <f>VLOOKUP(A708,load_time_series!$D$8:$E$1103,2,0)</f>
        <v>-8.4011034395642294</v>
      </c>
    </row>
    <row r="709" spans="1:3">
      <c r="A709" s="8">
        <v>37230</v>
      </c>
      <c r="B709">
        <f>VLOOKUP(A709,load_time_series!$A$8:$B$1103,2)</f>
        <v>-13.335091670649501</v>
      </c>
      <c r="C709">
        <f>VLOOKUP(A709,load_time_series!$D$8:$E$1103,2,0)</f>
        <v>-8.2911105970527501</v>
      </c>
    </row>
    <row r="710" spans="1:3">
      <c r="A710" s="8">
        <v>37231</v>
      </c>
      <c r="B710">
        <f>VLOOKUP(A710,load_time_series!$A$8:$B$1103,2)</f>
        <v>-13.098572774508</v>
      </c>
      <c r="C710">
        <f>VLOOKUP(A710,load_time_series!$D$8:$E$1103,2,0)</f>
        <v>-8.9467425807110903</v>
      </c>
    </row>
    <row r="711" spans="1:3">
      <c r="A711" s="8">
        <v>37232</v>
      </c>
      <c r="B711">
        <f>VLOOKUP(A711,load_time_series!$A$8:$B$1103,2)</f>
        <v>-13.6153292456101</v>
      </c>
      <c r="C711">
        <f>VLOOKUP(A711,load_time_series!$D$8:$E$1103,2,0)</f>
        <v>-8.9132790730654907</v>
      </c>
    </row>
    <row r="712" spans="1:3">
      <c r="A712" s="8">
        <v>37233</v>
      </c>
      <c r="B712">
        <f>VLOOKUP(A712,load_time_series!$A$8:$B$1103,2)</f>
        <v>-13.7533474362611</v>
      </c>
      <c r="C712">
        <f>VLOOKUP(A712,load_time_series!$D$8:$E$1103,2,0)</f>
        <v>-8.9438810863982994</v>
      </c>
    </row>
    <row r="713" spans="1:3">
      <c r="A713" s="8">
        <v>37234</v>
      </c>
      <c r="B713">
        <f>VLOOKUP(A713,load_time_series!$A$8:$B$1103,2)</f>
        <v>-13.5186967632904</v>
      </c>
      <c r="C713">
        <f>VLOOKUP(A713,load_time_series!$D$8:$E$1103,2,0)</f>
        <v>-9.1396065520181899</v>
      </c>
    </row>
    <row r="714" spans="1:3">
      <c r="A714" s="8">
        <v>37235</v>
      </c>
      <c r="B714">
        <f>VLOOKUP(A714,load_time_series!$A$8:$B$1103,2)</f>
        <v>-14.294809223221501</v>
      </c>
      <c r="C714">
        <f>VLOOKUP(A714,load_time_series!$D$8:$E$1103,2,0)</f>
        <v>-9.0638168193694195</v>
      </c>
    </row>
    <row r="715" spans="1:3">
      <c r="A715" s="8">
        <v>37236</v>
      </c>
      <c r="B715">
        <f>VLOOKUP(A715,load_time_series!$A$8:$B$1103,2)</f>
        <v>-13.577620161437901</v>
      </c>
      <c r="C715">
        <f>VLOOKUP(A715,load_time_series!$D$8:$E$1103,2,0)</f>
        <v>-8.6573096053074803</v>
      </c>
    </row>
    <row r="716" spans="1:3">
      <c r="A716" s="8">
        <v>37237</v>
      </c>
      <c r="B716">
        <f>VLOOKUP(A716,load_time_series!$A$8:$B$1103,2)</f>
        <v>-14.521158589202599</v>
      </c>
      <c r="C716">
        <f>VLOOKUP(A716,load_time_series!$D$8:$E$1103,2,0)</f>
        <v>-9.2253984254991401</v>
      </c>
    </row>
    <row r="717" spans="1:3">
      <c r="A717" s="8">
        <v>37238</v>
      </c>
      <c r="B717">
        <f>VLOOKUP(A717,load_time_series!$A$8:$B$1103,2)</f>
        <v>-14.0758113724391</v>
      </c>
      <c r="C717">
        <f>VLOOKUP(A717,load_time_series!$D$8:$E$1103,2,0)</f>
        <v>-8.8117147414906896</v>
      </c>
    </row>
    <row r="718" spans="1:3">
      <c r="A718" s="8">
        <v>37239</v>
      </c>
      <c r="B718">
        <f>VLOOKUP(A718,load_time_series!$A$8:$B$1103,2)</f>
        <v>-13.9668626264399</v>
      </c>
      <c r="C718">
        <f>VLOOKUP(A718,load_time_series!$D$8:$E$1103,2,0)</f>
        <v>-9.0925554301920108</v>
      </c>
    </row>
    <row r="719" spans="1:3">
      <c r="A719" s="8">
        <v>37240</v>
      </c>
      <c r="B719">
        <f>VLOOKUP(A719,load_time_series!$A$8:$B$1103,2)</f>
        <v>-14.1332246837959</v>
      </c>
      <c r="C719">
        <f>VLOOKUP(A719,load_time_series!$D$8:$E$1103,2,0)</f>
        <v>-9.1442806090126592</v>
      </c>
    </row>
    <row r="720" spans="1:3">
      <c r="A720" s="8">
        <v>37241</v>
      </c>
      <c r="B720">
        <f>VLOOKUP(A720,load_time_series!$A$8:$B$1103,2)</f>
        <v>-14.269804131042299</v>
      </c>
      <c r="C720">
        <f>VLOOKUP(A720,load_time_series!$D$8:$E$1103,2,0)</f>
        <v>-9.01761549114552</v>
      </c>
    </row>
    <row r="721" spans="1:3">
      <c r="A721" s="8">
        <v>37242</v>
      </c>
      <c r="B721">
        <f>VLOOKUP(A721,load_time_series!$A$8:$B$1103,2)</f>
        <v>-14.472670152232499</v>
      </c>
      <c r="C721">
        <f>VLOOKUP(A721,load_time_series!$D$8:$E$1103,2,0)</f>
        <v>-9.0195581738907809</v>
      </c>
    </row>
    <row r="722" spans="1:3">
      <c r="A722" s="8">
        <v>37243</v>
      </c>
      <c r="B722">
        <f>VLOOKUP(A722,load_time_series!$A$8:$B$1103,2)</f>
        <v>-14.232139877130599</v>
      </c>
      <c r="C722">
        <f>VLOOKUP(A722,load_time_series!$D$8:$E$1103,2,0)</f>
        <v>-8.9328725709618997</v>
      </c>
    </row>
    <row r="723" spans="1:3">
      <c r="A723" s="8">
        <v>37244</v>
      </c>
      <c r="B723">
        <f>VLOOKUP(A723,load_time_series!$A$8:$B$1103,2)</f>
        <v>-13.956708061146699</v>
      </c>
      <c r="C723">
        <f>VLOOKUP(A723,load_time_series!$D$8:$E$1103,2,0)</f>
        <v>-9.7316936471638709</v>
      </c>
    </row>
    <row r="724" spans="1:3">
      <c r="A724" s="8">
        <v>37245</v>
      </c>
      <c r="B724">
        <f>VLOOKUP(A724,load_time_series!$A$8:$B$1103,2)</f>
        <v>-14.2190778540586</v>
      </c>
      <c r="C724">
        <f>VLOOKUP(A724,load_time_series!$D$8:$E$1103,2,0)</f>
        <v>-9.1075188543901895</v>
      </c>
    </row>
    <row r="725" spans="1:3">
      <c r="A725" s="8">
        <v>37246</v>
      </c>
      <c r="B725">
        <f>VLOOKUP(A725,load_time_series!$A$8:$B$1103,2)</f>
        <v>-13.982181402516799</v>
      </c>
      <c r="C725">
        <f>VLOOKUP(A725,load_time_series!$D$8:$E$1103,2,0)</f>
        <v>-9.7395014994100801</v>
      </c>
    </row>
    <row r="726" spans="1:3">
      <c r="A726" s="8">
        <v>37247</v>
      </c>
      <c r="B726">
        <f>VLOOKUP(A726,load_time_series!$A$8:$B$1103,2)</f>
        <v>-14.852721308181501</v>
      </c>
      <c r="C726">
        <f>VLOOKUP(A726,load_time_series!$D$8:$E$1103,2,0)</f>
        <v>-9.9228359343037091</v>
      </c>
    </row>
    <row r="727" spans="1:3">
      <c r="A727" s="8">
        <v>37248</v>
      </c>
      <c r="B727">
        <f>VLOOKUP(A727,load_time_series!$A$8:$B$1103,2)</f>
        <v>-14.459246291764501</v>
      </c>
      <c r="C727">
        <f>VLOOKUP(A727,load_time_series!$D$8:$E$1103,2,0)</f>
        <v>-9.8428880234460703</v>
      </c>
    </row>
    <row r="728" spans="1:3">
      <c r="A728" s="8">
        <v>37249</v>
      </c>
      <c r="B728">
        <f>VLOOKUP(A728,load_time_series!$A$8:$B$1103,2)</f>
        <v>-14.8741757592122</v>
      </c>
      <c r="C728">
        <f>VLOOKUP(A728,load_time_series!$D$8:$E$1103,2,0)</f>
        <v>-9.8505684131019606</v>
      </c>
    </row>
    <row r="729" spans="1:3">
      <c r="A729" s="8">
        <v>37250</v>
      </c>
      <c r="B729">
        <f>VLOOKUP(A729,load_time_series!$A$8:$B$1103,2)</f>
        <v>-14.4486309328442</v>
      </c>
      <c r="C729">
        <f>VLOOKUP(A729,load_time_series!$D$8:$E$1103,2,0)</f>
        <v>-9.8655818504712105</v>
      </c>
    </row>
    <row r="730" spans="1:3">
      <c r="A730" s="8">
        <v>37251</v>
      </c>
      <c r="B730">
        <f>VLOOKUP(A730,load_time_series!$A$8:$B$1103,2)</f>
        <v>-14.3102526079473</v>
      </c>
      <c r="C730">
        <f>VLOOKUP(A730,load_time_series!$D$8:$E$1103,2,0)</f>
        <v>-9.0637787138925692</v>
      </c>
    </row>
    <row r="731" spans="1:3">
      <c r="A731" s="8">
        <v>37252</v>
      </c>
      <c r="B731">
        <f>VLOOKUP(A731,load_time_series!$A$8:$B$1103,2)</f>
        <v>-14.852322676511999</v>
      </c>
      <c r="C731">
        <f>VLOOKUP(A731,load_time_series!$D$8:$E$1103,2,0)</f>
        <v>-9.7265096096943999</v>
      </c>
    </row>
    <row r="732" spans="1:3">
      <c r="A732" s="8">
        <v>37253</v>
      </c>
      <c r="B732">
        <f>VLOOKUP(A732,load_time_series!$A$8:$B$1103,2)</f>
        <v>-14.2184350385886</v>
      </c>
      <c r="C732">
        <f>VLOOKUP(A732,load_time_series!$D$8:$E$1103,2,0)</f>
        <v>-9.0533168202080301</v>
      </c>
    </row>
    <row r="733" spans="1:3">
      <c r="A733" s="8">
        <v>37254</v>
      </c>
      <c r="B733">
        <f>VLOOKUP(A733,load_time_series!$A$8:$B$1103,2)</f>
        <v>-14.5887576171588</v>
      </c>
      <c r="C733">
        <f>VLOOKUP(A733,load_time_series!$D$8:$E$1103,2,0)</f>
        <v>-9.3496583487938896</v>
      </c>
    </row>
    <row r="734" spans="1:3">
      <c r="A734" s="8">
        <v>37255</v>
      </c>
      <c r="B734">
        <f>VLOOKUP(A734,load_time_series!$A$8:$B$1103,2)</f>
        <v>-14.076880464930101</v>
      </c>
      <c r="C734">
        <f>VLOOKUP(A734,load_time_series!$D$8:$E$1103,2,0)</f>
        <v>-9.1026495922274808</v>
      </c>
    </row>
    <row r="735" spans="1:3">
      <c r="A735" s="8">
        <v>37256</v>
      </c>
      <c r="B735">
        <f>VLOOKUP(A735,load_time_series!$A$8:$B$1103,2)</f>
        <v>-14.651070632879099</v>
      </c>
      <c r="C735">
        <f>VLOOKUP(A735,load_time_series!$D$8:$E$1103,2,0)</f>
        <v>-9.5910412686058102</v>
      </c>
    </row>
    <row r="736" spans="1:3">
      <c r="A736" s="45"/>
      <c r="B736" s="46"/>
      <c r="C736" s="46"/>
    </row>
    <row r="737" spans="1:3">
      <c r="A737" s="45"/>
      <c r="B737" s="46"/>
      <c r="C737" s="46"/>
    </row>
    <row r="738" spans="1:3">
      <c r="A738" s="45"/>
      <c r="B738" s="46"/>
      <c r="C738" s="46"/>
    </row>
    <row r="739" spans="1:3">
      <c r="A739" s="45"/>
      <c r="B739" s="46"/>
      <c r="C739" s="46"/>
    </row>
    <row r="740" spans="1:3">
      <c r="A740" s="45"/>
      <c r="B740" s="46"/>
      <c r="C740" s="46"/>
    </row>
    <row r="741" spans="1:3">
      <c r="A741" s="45"/>
      <c r="B741" s="46"/>
      <c r="C741" s="46"/>
    </row>
    <row r="742" spans="1:3">
      <c r="A742" s="45"/>
      <c r="B742" s="46"/>
      <c r="C742" s="46"/>
    </row>
    <row r="743" spans="1:3">
      <c r="A743" s="45"/>
      <c r="B743" s="46"/>
      <c r="C743" s="46"/>
    </row>
    <row r="744" spans="1:3">
      <c r="A744" s="45"/>
      <c r="B744" s="46"/>
      <c r="C744" s="46"/>
    </row>
    <row r="745" spans="1:3">
      <c r="A745" s="45"/>
      <c r="B745" s="46"/>
      <c r="C745" s="46"/>
    </row>
    <row r="746" spans="1:3">
      <c r="A746" s="45"/>
      <c r="B746" s="46"/>
      <c r="C746" s="46"/>
    </row>
    <row r="747" spans="1:3">
      <c r="A747" s="45"/>
      <c r="B747" s="46"/>
      <c r="C747" s="46"/>
    </row>
    <row r="748" spans="1:3">
      <c r="A748" s="45"/>
      <c r="B748" s="46"/>
      <c r="C748" s="46"/>
    </row>
    <row r="749" spans="1:3">
      <c r="A749" s="45"/>
      <c r="B749" s="46"/>
      <c r="C749" s="46"/>
    </row>
    <row r="750" spans="1:3">
      <c r="A750" s="45"/>
      <c r="B750" s="46"/>
      <c r="C750" s="46"/>
    </row>
    <row r="751" spans="1:3">
      <c r="A751" s="45"/>
      <c r="B751" s="46"/>
      <c r="C751" s="46"/>
    </row>
    <row r="752" spans="1:3">
      <c r="A752" s="45"/>
      <c r="B752" s="46"/>
      <c r="C752" s="46"/>
    </row>
    <row r="753" spans="1:3">
      <c r="A753" s="45"/>
      <c r="B753" s="46"/>
      <c r="C753" s="46"/>
    </row>
    <row r="754" spans="1:3">
      <c r="A754" s="45"/>
      <c r="B754" s="46"/>
      <c r="C754" s="46"/>
    </row>
    <row r="755" spans="1:3">
      <c r="A755" s="45"/>
      <c r="B755" s="46"/>
      <c r="C755" s="46"/>
    </row>
    <row r="756" spans="1:3">
      <c r="A756" s="45"/>
      <c r="B756" s="46"/>
      <c r="C756" s="46"/>
    </row>
    <row r="757" spans="1:3">
      <c r="A757" s="45"/>
      <c r="B757" s="46"/>
      <c r="C757" s="46"/>
    </row>
    <row r="758" spans="1:3">
      <c r="A758" s="45"/>
      <c r="B758" s="46"/>
      <c r="C758" s="46"/>
    </row>
    <row r="759" spans="1:3">
      <c r="A759" s="45"/>
      <c r="B759" s="46"/>
      <c r="C759" s="46"/>
    </row>
    <row r="760" spans="1:3">
      <c r="A760" s="45"/>
      <c r="B760" s="46"/>
      <c r="C760" s="46"/>
    </row>
    <row r="761" spans="1:3">
      <c r="A761" s="45"/>
      <c r="B761" s="46"/>
      <c r="C761" s="46"/>
    </row>
    <row r="762" spans="1:3">
      <c r="A762" s="45"/>
      <c r="B762" s="46"/>
      <c r="C762" s="46"/>
    </row>
    <row r="763" spans="1:3">
      <c r="A763" s="45"/>
      <c r="B763" s="46"/>
      <c r="C763" s="46"/>
    </row>
    <row r="764" spans="1:3">
      <c r="A764" s="45"/>
      <c r="B764" s="46"/>
      <c r="C764" s="46"/>
    </row>
    <row r="765" spans="1:3">
      <c r="A765" s="45"/>
      <c r="B765" s="46"/>
      <c r="C765" s="46"/>
    </row>
    <row r="766" spans="1:3">
      <c r="A766" s="45"/>
      <c r="B766" s="46"/>
      <c r="C766" s="46"/>
    </row>
    <row r="767" spans="1:3">
      <c r="A767" s="45"/>
      <c r="B767" s="46"/>
      <c r="C767" s="46"/>
    </row>
    <row r="768" spans="1:3">
      <c r="A768" s="45"/>
      <c r="B768" s="46"/>
      <c r="C768" s="46"/>
    </row>
    <row r="769" spans="1:3">
      <c r="A769" s="45"/>
      <c r="B769" s="46"/>
      <c r="C769" s="46"/>
    </row>
    <row r="770" spans="1:3">
      <c r="A770" s="45"/>
      <c r="B770" s="46"/>
      <c r="C770" s="46"/>
    </row>
    <row r="771" spans="1:3">
      <c r="A771" s="45"/>
      <c r="B771" s="46"/>
      <c r="C771" s="46"/>
    </row>
    <row r="772" spans="1:3">
      <c r="A772" s="45"/>
      <c r="B772" s="46"/>
      <c r="C772" s="46"/>
    </row>
    <row r="773" spans="1:3">
      <c r="A773" s="45"/>
      <c r="B773" s="46"/>
      <c r="C773" s="46"/>
    </row>
    <row r="774" spans="1:3">
      <c r="A774" s="45"/>
      <c r="B774" s="46"/>
      <c r="C774" s="46"/>
    </row>
    <row r="775" spans="1:3">
      <c r="A775" s="45"/>
      <c r="B775" s="46"/>
      <c r="C775" s="46"/>
    </row>
    <row r="776" spans="1:3">
      <c r="A776" s="45"/>
      <c r="B776" s="46"/>
      <c r="C776" s="46"/>
    </row>
    <row r="777" spans="1:3">
      <c r="A777" s="45"/>
      <c r="B777" s="46"/>
      <c r="C777" s="46"/>
    </row>
    <row r="778" spans="1:3">
      <c r="A778" s="45"/>
      <c r="B778" s="46"/>
      <c r="C778" s="46"/>
    </row>
    <row r="779" spans="1:3">
      <c r="A779" s="45"/>
      <c r="B779" s="46"/>
      <c r="C779" s="46"/>
    </row>
    <row r="780" spans="1:3">
      <c r="A780" s="45"/>
      <c r="B780" s="46"/>
      <c r="C780" s="46"/>
    </row>
    <row r="781" spans="1:3">
      <c r="A781" s="45"/>
      <c r="B781" s="46"/>
      <c r="C781" s="46"/>
    </row>
    <row r="782" spans="1:3">
      <c r="A782" s="45"/>
      <c r="B782" s="46"/>
      <c r="C782" s="46"/>
    </row>
    <row r="783" spans="1:3">
      <c r="A783" s="45"/>
      <c r="B783" s="46"/>
      <c r="C783" s="46"/>
    </row>
    <row r="784" spans="1:3">
      <c r="A784" s="45"/>
      <c r="B784" s="46"/>
      <c r="C784" s="46"/>
    </row>
    <row r="785" spans="1:3">
      <c r="A785" s="45"/>
      <c r="B785" s="46"/>
      <c r="C785" s="46"/>
    </row>
    <row r="786" spans="1:3">
      <c r="A786" s="45"/>
      <c r="B786" s="46"/>
      <c r="C786" s="46"/>
    </row>
    <row r="787" spans="1:3">
      <c r="A787" s="45"/>
      <c r="B787" s="46"/>
      <c r="C787" s="46"/>
    </row>
    <row r="788" spans="1:3">
      <c r="A788" s="45"/>
      <c r="B788" s="46"/>
      <c r="C788" s="46"/>
    </row>
    <row r="789" spans="1:3">
      <c r="A789" s="45"/>
      <c r="B789" s="46"/>
      <c r="C789" s="46"/>
    </row>
    <row r="790" spans="1:3">
      <c r="A790" s="45"/>
      <c r="B790" s="46"/>
      <c r="C790" s="46"/>
    </row>
    <row r="791" spans="1:3">
      <c r="A791" s="45"/>
      <c r="B791" s="46"/>
      <c r="C791" s="46"/>
    </row>
    <row r="792" spans="1:3">
      <c r="A792" s="45"/>
      <c r="B792" s="46"/>
      <c r="C792" s="46"/>
    </row>
    <row r="793" spans="1:3">
      <c r="A793" s="45"/>
      <c r="B793" s="46"/>
      <c r="C793" s="46"/>
    </row>
    <row r="794" spans="1:3">
      <c r="A794" s="45"/>
      <c r="B794" s="46"/>
      <c r="C794" s="46"/>
    </row>
    <row r="795" spans="1:3">
      <c r="A795" s="45"/>
      <c r="B795" s="46"/>
      <c r="C795" s="46"/>
    </row>
    <row r="796" spans="1:3">
      <c r="A796" s="45"/>
      <c r="B796" s="46"/>
      <c r="C796" s="46"/>
    </row>
    <row r="797" spans="1:3">
      <c r="A797" s="45"/>
      <c r="B797" s="46"/>
      <c r="C797" s="46"/>
    </row>
    <row r="798" spans="1:3">
      <c r="A798" s="45"/>
      <c r="B798" s="46"/>
      <c r="C798" s="46"/>
    </row>
    <row r="799" spans="1:3">
      <c r="A799" s="45"/>
      <c r="B799" s="46"/>
      <c r="C799" s="46"/>
    </row>
    <row r="800" spans="1:3">
      <c r="A800" s="45"/>
      <c r="B800" s="46"/>
      <c r="C800" s="46"/>
    </row>
    <row r="801" spans="1:3">
      <c r="A801" s="45"/>
      <c r="B801" s="46"/>
      <c r="C801" s="46"/>
    </row>
    <row r="802" spans="1:3">
      <c r="A802" s="45"/>
      <c r="B802" s="46"/>
      <c r="C802" s="46"/>
    </row>
    <row r="803" spans="1:3">
      <c r="A803" s="45"/>
      <c r="B803" s="46"/>
      <c r="C803" s="46"/>
    </row>
    <row r="804" spans="1:3">
      <c r="A804" s="45"/>
      <c r="B804" s="46"/>
      <c r="C804" s="46"/>
    </row>
    <row r="805" spans="1:3">
      <c r="A805" s="45"/>
      <c r="B805" s="46"/>
      <c r="C805" s="46"/>
    </row>
    <row r="806" spans="1:3">
      <c r="A806" s="45"/>
      <c r="B806" s="46"/>
      <c r="C806" s="46"/>
    </row>
    <row r="807" spans="1:3">
      <c r="A807" s="45"/>
      <c r="B807" s="46"/>
      <c r="C807" s="46"/>
    </row>
    <row r="808" spans="1:3">
      <c r="A808" s="45"/>
      <c r="B808" s="46"/>
      <c r="C808" s="46"/>
    </row>
    <row r="809" spans="1:3">
      <c r="A809" s="45"/>
      <c r="B809" s="46"/>
      <c r="C809" s="46"/>
    </row>
    <row r="810" spans="1:3">
      <c r="A810" s="45"/>
      <c r="B810" s="46"/>
      <c r="C810" s="46"/>
    </row>
    <row r="811" spans="1:3">
      <c r="A811" s="45"/>
      <c r="B811" s="46"/>
      <c r="C811" s="46"/>
    </row>
    <row r="812" spans="1:3">
      <c r="A812" s="45"/>
      <c r="B812" s="46"/>
      <c r="C812" s="46"/>
    </row>
    <row r="813" spans="1:3">
      <c r="A813" s="45"/>
      <c r="B813" s="46"/>
      <c r="C813" s="46"/>
    </row>
    <row r="814" spans="1:3">
      <c r="A814" s="45"/>
      <c r="B814" s="46"/>
      <c r="C814" s="46"/>
    </row>
    <row r="815" spans="1:3">
      <c r="A815" s="45"/>
      <c r="B815" s="46"/>
      <c r="C815" s="46"/>
    </row>
    <row r="816" spans="1:3">
      <c r="A816" s="45"/>
      <c r="B816" s="46"/>
      <c r="C816" s="46"/>
    </row>
    <row r="817" spans="1:3">
      <c r="A817" s="45"/>
      <c r="B817" s="46"/>
      <c r="C817" s="46"/>
    </row>
    <row r="818" spans="1:3">
      <c r="A818" s="45"/>
      <c r="B818" s="46"/>
      <c r="C818" s="46"/>
    </row>
    <row r="819" spans="1:3">
      <c r="A819" s="45"/>
      <c r="B819" s="46"/>
      <c r="C819" s="46"/>
    </row>
    <row r="820" spans="1:3">
      <c r="A820" s="45"/>
      <c r="B820" s="46"/>
      <c r="C820" s="46"/>
    </row>
    <row r="821" spans="1:3">
      <c r="A821" s="45"/>
      <c r="B821" s="46"/>
      <c r="C821" s="46"/>
    </row>
    <row r="822" spans="1:3">
      <c r="A822" s="45"/>
      <c r="B822" s="46"/>
      <c r="C822" s="46"/>
    </row>
    <row r="823" spans="1:3">
      <c r="A823" s="45"/>
      <c r="B823" s="46"/>
      <c r="C823" s="46"/>
    </row>
    <row r="824" spans="1:3">
      <c r="A824" s="45"/>
      <c r="B824" s="46"/>
      <c r="C824" s="46"/>
    </row>
    <row r="825" spans="1:3">
      <c r="A825" s="45"/>
      <c r="B825" s="46"/>
      <c r="C825" s="46"/>
    </row>
    <row r="826" spans="1:3">
      <c r="A826" s="45"/>
      <c r="B826" s="46"/>
      <c r="C826" s="46"/>
    </row>
    <row r="827" spans="1:3">
      <c r="A827" s="45"/>
      <c r="B827" s="46"/>
      <c r="C827" s="46"/>
    </row>
    <row r="828" spans="1:3">
      <c r="A828" s="45"/>
      <c r="B828" s="46"/>
      <c r="C828" s="46"/>
    </row>
    <row r="829" spans="1:3">
      <c r="A829" s="45"/>
      <c r="B829" s="46"/>
      <c r="C829" s="46"/>
    </row>
    <row r="830" spans="1:3">
      <c r="A830" s="45"/>
      <c r="B830" s="46"/>
      <c r="C830" s="46"/>
    </row>
    <row r="831" spans="1:3">
      <c r="A831" s="45"/>
      <c r="B831" s="46"/>
      <c r="C831" s="46"/>
    </row>
    <row r="832" spans="1:3">
      <c r="A832" s="45"/>
      <c r="B832" s="46"/>
      <c r="C832" s="46"/>
    </row>
    <row r="833" spans="1:3">
      <c r="A833" s="45"/>
      <c r="B833" s="46"/>
      <c r="C833" s="46"/>
    </row>
    <row r="834" spans="1:3">
      <c r="A834" s="45"/>
      <c r="B834" s="46"/>
      <c r="C834" s="46"/>
    </row>
    <row r="835" spans="1:3">
      <c r="A835" s="45"/>
      <c r="B835" s="46"/>
      <c r="C835" s="46"/>
    </row>
    <row r="836" spans="1:3">
      <c r="A836" s="45"/>
      <c r="B836" s="46"/>
      <c r="C836" s="46"/>
    </row>
    <row r="837" spans="1:3">
      <c r="A837" s="45"/>
      <c r="B837" s="46"/>
      <c r="C837" s="46"/>
    </row>
    <row r="838" spans="1:3">
      <c r="A838" s="45"/>
      <c r="B838" s="46"/>
      <c r="C838" s="46"/>
    </row>
    <row r="839" spans="1:3">
      <c r="A839" s="45"/>
      <c r="B839" s="46"/>
      <c r="C839" s="46"/>
    </row>
    <row r="840" spans="1:3">
      <c r="A840" s="45"/>
      <c r="B840" s="46"/>
      <c r="C840" s="46"/>
    </row>
    <row r="841" spans="1:3">
      <c r="A841" s="45"/>
      <c r="B841" s="46"/>
      <c r="C841" s="46"/>
    </row>
    <row r="842" spans="1:3">
      <c r="A842" s="45"/>
      <c r="B842" s="46"/>
      <c r="C842" s="46"/>
    </row>
    <row r="843" spans="1:3">
      <c r="A843" s="45"/>
      <c r="B843" s="46"/>
      <c r="C843" s="46"/>
    </row>
    <row r="844" spans="1:3">
      <c r="A844" s="45"/>
      <c r="B844" s="46"/>
      <c r="C844" s="46"/>
    </row>
    <row r="845" spans="1:3">
      <c r="A845" s="45"/>
      <c r="B845" s="46"/>
      <c r="C845" s="46"/>
    </row>
    <row r="846" spans="1:3">
      <c r="A846" s="45"/>
      <c r="B846" s="46"/>
      <c r="C846" s="46"/>
    </row>
    <row r="847" spans="1:3">
      <c r="A847" s="45"/>
      <c r="B847" s="46"/>
      <c r="C847" s="46"/>
    </row>
    <row r="848" spans="1:3">
      <c r="A848" s="45"/>
      <c r="B848" s="46"/>
      <c r="C848" s="46"/>
    </row>
    <row r="849" spans="1:3">
      <c r="A849" s="45"/>
      <c r="B849" s="46"/>
      <c r="C849" s="46"/>
    </row>
    <row r="850" spans="1:3">
      <c r="A850" s="45"/>
      <c r="B850" s="46"/>
      <c r="C850" s="46"/>
    </row>
    <row r="851" spans="1:3">
      <c r="A851" s="45"/>
      <c r="B851" s="46"/>
      <c r="C851" s="46"/>
    </row>
    <row r="852" spans="1:3">
      <c r="A852" s="45"/>
      <c r="B852" s="46"/>
      <c r="C852" s="46"/>
    </row>
    <row r="853" spans="1:3">
      <c r="A853" s="45"/>
      <c r="B853" s="46"/>
      <c r="C853" s="46"/>
    </row>
    <row r="854" spans="1:3">
      <c r="A854" s="45"/>
      <c r="B854" s="46"/>
      <c r="C854" s="46"/>
    </row>
    <row r="855" spans="1:3">
      <c r="A855" s="45"/>
      <c r="B855" s="46"/>
      <c r="C855" s="46"/>
    </row>
    <row r="856" spans="1:3">
      <c r="A856" s="45"/>
      <c r="B856" s="46"/>
      <c r="C856" s="46"/>
    </row>
    <row r="857" spans="1:3">
      <c r="A857" s="45"/>
      <c r="B857" s="46"/>
      <c r="C857" s="46"/>
    </row>
    <row r="858" spans="1:3">
      <c r="A858" s="45"/>
      <c r="B858" s="46"/>
      <c r="C858" s="46"/>
    </row>
    <row r="859" spans="1:3">
      <c r="A859" s="45"/>
      <c r="B859" s="46"/>
      <c r="C859" s="46"/>
    </row>
    <row r="860" spans="1:3">
      <c r="A860" s="45"/>
      <c r="B860" s="46"/>
      <c r="C860" s="46"/>
    </row>
    <row r="861" spans="1:3">
      <c r="A861" s="45"/>
      <c r="B861" s="46"/>
      <c r="C861" s="46"/>
    </row>
    <row r="862" spans="1:3">
      <c r="A862" s="45"/>
      <c r="B862" s="46"/>
      <c r="C862" s="46"/>
    </row>
    <row r="863" spans="1:3">
      <c r="A863" s="45"/>
      <c r="B863" s="46"/>
      <c r="C863" s="46"/>
    </row>
    <row r="864" spans="1:3">
      <c r="A864" s="45"/>
      <c r="B864" s="46"/>
      <c r="C864" s="46"/>
    </row>
    <row r="865" spans="1:3">
      <c r="A865" s="45"/>
      <c r="B865" s="46"/>
      <c r="C865" s="46"/>
    </row>
    <row r="866" spans="1:3">
      <c r="A866" s="45"/>
      <c r="B866" s="46"/>
      <c r="C866" s="46"/>
    </row>
    <row r="867" spans="1:3">
      <c r="A867" s="45"/>
      <c r="B867" s="46"/>
      <c r="C867" s="46"/>
    </row>
    <row r="868" spans="1:3">
      <c r="A868" s="45"/>
      <c r="B868" s="46"/>
      <c r="C868" s="46"/>
    </row>
    <row r="869" spans="1:3">
      <c r="A869" s="45"/>
      <c r="B869" s="46"/>
      <c r="C869" s="46"/>
    </row>
    <row r="870" spans="1:3">
      <c r="A870" s="45"/>
      <c r="B870" s="46"/>
      <c r="C870" s="46"/>
    </row>
    <row r="871" spans="1:3">
      <c r="A871" s="45"/>
      <c r="B871" s="46"/>
      <c r="C871" s="46"/>
    </row>
    <row r="872" spans="1:3">
      <c r="A872" s="45"/>
      <c r="B872" s="46"/>
      <c r="C872" s="46"/>
    </row>
    <row r="873" spans="1:3">
      <c r="A873" s="45"/>
      <c r="B873" s="46"/>
      <c r="C873" s="46"/>
    </row>
    <row r="874" spans="1:3">
      <c r="A874" s="45"/>
      <c r="B874" s="46"/>
      <c r="C874" s="46"/>
    </row>
    <row r="875" spans="1:3">
      <c r="A875" s="45"/>
      <c r="B875" s="46"/>
      <c r="C875" s="46"/>
    </row>
    <row r="876" spans="1:3">
      <c r="A876" s="45"/>
      <c r="B876" s="46"/>
      <c r="C876" s="46"/>
    </row>
    <row r="877" spans="1:3">
      <c r="A877" s="45"/>
      <c r="B877" s="46"/>
      <c r="C877" s="46"/>
    </row>
    <row r="878" spans="1:3">
      <c r="A878" s="45"/>
      <c r="B878" s="46"/>
      <c r="C878" s="46"/>
    </row>
    <row r="879" spans="1:3">
      <c r="A879" s="45"/>
      <c r="B879" s="46"/>
      <c r="C879" s="46"/>
    </row>
    <row r="880" spans="1:3">
      <c r="A880" s="45"/>
      <c r="B880" s="46"/>
      <c r="C880" s="46"/>
    </row>
    <row r="881" spans="1:3">
      <c r="A881" s="45"/>
      <c r="B881" s="46"/>
      <c r="C881" s="46"/>
    </row>
    <row r="882" spans="1:3">
      <c r="A882" s="45"/>
      <c r="B882" s="46"/>
      <c r="C882" s="46"/>
    </row>
    <row r="883" spans="1:3">
      <c r="A883" s="45"/>
      <c r="B883" s="46"/>
      <c r="C883" s="46"/>
    </row>
    <row r="884" spans="1:3">
      <c r="A884" s="45"/>
      <c r="B884" s="46"/>
      <c r="C884" s="46"/>
    </row>
    <row r="885" spans="1:3">
      <c r="A885" s="45"/>
      <c r="B885" s="46"/>
      <c r="C885" s="46"/>
    </row>
    <row r="886" spans="1:3">
      <c r="A886" s="45"/>
      <c r="B886" s="46"/>
      <c r="C886" s="46"/>
    </row>
    <row r="887" spans="1:3">
      <c r="A887" s="45"/>
      <c r="B887" s="46"/>
      <c r="C887" s="46"/>
    </row>
    <row r="888" spans="1:3">
      <c r="A888" s="45"/>
      <c r="B888" s="46"/>
      <c r="C888" s="46"/>
    </row>
    <row r="889" spans="1:3">
      <c r="A889" s="45"/>
      <c r="B889" s="46"/>
      <c r="C889" s="46"/>
    </row>
    <row r="890" spans="1:3">
      <c r="A890" s="45"/>
      <c r="B890" s="46"/>
      <c r="C890" s="46"/>
    </row>
    <row r="891" spans="1:3">
      <c r="A891" s="45"/>
      <c r="B891" s="46"/>
      <c r="C891" s="46"/>
    </row>
    <row r="892" spans="1:3">
      <c r="A892" s="45"/>
      <c r="B892" s="46"/>
      <c r="C892" s="46"/>
    </row>
    <row r="893" spans="1:3">
      <c r="A893" s="45"/>
      <c r="B893" s="46"/>
      <c r="C893" s="46"/>
    </row>
    <row r="894" spans="1:3">
      <c r="A894" s="45"/>
      <c r="B894" s="46"/>
      <c r="C894" s="46"/>
    </row>
    <row r="895" spans="1:3">
      <c r="A895" s="45"/>
      <c r="B895" s="46"/>
      <c r="C895" s="46"/>
    </row>
    <row r="896" spans="1:3">
      <c r="A896" s="45"/>
      <c r="B896" s="46"/>
      <c r="C896" s="46"/>
    </row>
    <row r="897" spans="1:3">
      <c r="A897" s="45"/>
      <c r="B897" s="46"/>
      <c r="C897" s="46"/>
    </row>
    <row r="898" spans="1:3">
      <c r="A898" s="45"/>
      <c r="B898" s="46"/>
      <c r="C898" s="46"/>
    </row>
    <row r="899" spans="1:3">
      <c r="A899" s="45"/>
      <c r="B899" s="46"/>
      <c r="C899" s="46"/>
    </row>
    <row r="900" spans="1:3">
      <c r="A900" s="45"/>
      <c r="B900" s="46"/>
      <c r="C900" s="46"/>
    </row>
    <row r="901" spans="1:3">
      <c r="A901" s="45"/>
      <c r="B901" s="46"/>
      <c r="C901" s="46"/>
    </row>
    <row r="902" spans="1:3">
      <c r="A902" s="45"/>
      <c r="B902" s="46"/>
      <c r="C902" s="46"/>
    </row>
    <row r="903" spans="1:3">
      <c r="A903" s="45"/>
      <c r="B903" s="46"/>
      <c r="C903" s="46"/>
    </row>
    <row r="904" spans="1:3">
      <c r="A904" s="45"/>
      <c r="B904" s="46"/>
      <c r="C904" s="46"/>
    </row>
    <row r="905" spans="1:3">
      <c r="A905" s="45"/>
      <c r="B905" s="46"/>
      <c r="C905" s="46"/>
    </row>
    <row r="906" spans="1:3">
      <c r="A906" s="45"/>
      <c r="B906" s="46"/>
      <c r="C906" s="46"/>
    </row>
    <row r="907" spans="1:3">
      <c r="A907" s="45"/>
      <c r="B907" s="46"/>
      <c r="C907" s="46"/>
    </row>
    <row r="908" spans="1:3">
      <c r="A908" s="45"/>
      <c r="B908" s="46"/>
      <c r="C908" s="46"/>
    </row>
    <row r="909" spans="1:3">
      <c r="A909" s="45"/>
      <c r="B909" s="46"/>
      <c r="C909" s="46"/>
    </row>
    <row r="910" spans="1:3">
      <c r="A910" s="45"/>
      <c r="B910" s="46"/>
      <c r="C910" s="46"/>
    </row>
    <row r="911" spans="1:3">
      <c r="A911" s="45"/>
      <c r="B911" s="46"/>
      <c r="C911" s="46"/>
    </row>
    <row r="912" spans="1:3">
      <c r="A912" s="45"/>
      <c r="B912" s="46"/>
      <c r="C912" s="46"/>
    </row>
    <row r="913" spans="1:3">
      <c r="A913" s="45"/>
      <c r="B913" s="46"/>
      <c r="C913" s="46"/>
    </row>
    <row r="914" spans="1:3">
      <c r="A914" s="45"/>
      <c r="B914" s="46"/>
      <c r="C914" s="46"/>
    </row>
    <row r="915" spans="1:3">
      <c r="A915" s="45"/>
      <c r="B915" s="46"/>
      <c r="C915" s="46"/>
    </row>
    <row r="916" spans="1:3">
      <c r="A916" s="45"/>
      <c r="B916" s="46"/>
      <c r="C916" s="46"/>
    </row>
    <row r="917" spans="1:3">
      <c r="A917" s="45"/>
      <c r="B917" s="46"/>
      <c r="C917" s="46"/>
    </row>
    <row r="918" spans="1:3">
      <c r="A918" s="45"/>
      <c r="B918" s="46"/>
      <c r="C918" s="46"/>
    </row>
    <row r="919" spans="1:3">
      <c r="A919" s="45"/>
      <c r="B919" s="46"/>
      <c r="C919" s="46"/>
    </row>
    <row r="920" spans="1:3">
      <c r="A920" s="45"/>
      <c r="B920" s="46"/>
      <c r="C920" s="46"/>
    </row>
    <row r="921" spans="1:3">
      <c r="A921" s="45"/>
      <c r="B921" s="46"/>
      <c r="C921" s="46"/>
    </row>
    <row r="922" spans="1:3">
      <c r="A922" s="45"/>
      <c r="B922" s="46"/>
      <c r="C922" s="46"/>
    </row>
    <row r="923" spans="1:3">
      <c r="A923" s="45"/>
      <c r="B923" s="46"/>
      <c r="C923" s="46"/>
    </row>
    <row r="924" spans="1:3">
      <c r="A924" s="45"/>
      <c r="B924" s="46"/>
      <c r="C924" s="46"/>
    </row>
    <row r="925" spans="1:3">
      <c r="A925" s="45"/>
      <c r="B925" s="46"/>
      <c r="C925" s="46"/>
    </row>
    <row r="926" spans="1:3">
      <c r="A926" s="45"/>
      <c r="B926" s="46"/>
      <c r="C926" s="46"/>
    </row>
    <row r="927" spans="1:3">
      <c r="A927" s="45"/>
      <c r="B927" s="46"/>
      <c r="C927" s="46"/>
    </row>
    <row r="928" spans="1:3">
      <c r="A928" s="45"/>
      <c r="B928" s="46"/>
      <c r="C928" s="46"/>
    </row>
    <row r="929" spans="1:3">
      <c r="A929" s="45"/>
      <c r="B929" s="46"/>
      <c r="C929" s="46"/>
    </row>
    <row r="930" spans="1:3">
      <c r="A930" s="45"/>
      <c r="B930" s="46"/>
      <c r="C930" s="46"/>
    </row>
    <row r="931" spans="1:3">
      <c r="A931" s="45"/>
      <c r="B931" s="46"/>
      <c r="C931" s="46"/>
    </row>
    <row r="932" spans="1:3">
      <c r="A932" s="45"/>
      <c r="B932" s="46"/>
      <c r="C932" s="46"/>
    </row>
    <row r="933" spans="1:3">
      <c r="A933" s="45"/>
      <c r="B933" s="46"/>
      <c r="C933" s="46"/>
    </row>
    <row r="934" spans="1:3">
      <c r="A934" s="45"/>
      <c r="B934" s="46"/>
      <c r="C934" s="46"/>
    </row>
    <row r="935" spans="1:3">
      <c r="A935" s="45"/>
      <c r="B935" s="46"/>
      <c r="C935" s="46"/>
    </row>
    <row r="936" spans="1:3">
      <c r="A936" s="45"/>
      <c r="B936" s="46"/>
      <c r="C936" s="46"/>
    </row>
    <row r="937" spans="1:3">
      <c r="A937" s="45"/>
      <c r="B937" s="46"/>
      <c r="C937" s="46"/>
    </row>
    <row r="938" spans="1:3">
      <c r="A938" s="45"/>
      <c r="B938" s="46"/>
      <c r="C938" s="46"/>
    </row>
    <row r="939" spans="1:3">
      <c r="A939" s="45"/>
      <c r="B939" s="46"/>
      <c r="C939" s="46"/>
    </row>
    <row r="940" spans="1:3">
      <c r="A940" s="45"/>
      <c r="B940" s="46"/>
      <c r="C940" s="46"/>
    </row>
    <row r="941" spans="1:3">
      <c r="A941" s="45"/>
      <c r="B941" s="46"/>
      <c r="C941" s="46"/>
    </row>
    <row r="942" spans="1:3">
      <c r="A942" s="45"/>
      <c r="B942" s="46"/>
      <c r="C942" s="46"/>
    </row>
    <row r="943" spans="1:3">
      <c r="A943" s="45"/>
      <c r="B943" s="46"/>
      <c r="C943" s="46"/>
    </row>
    <row r="944" spans="1:3">
      <c r="A944" s="45"/>
      <c r="B944" s="46"/>
      <c r="C944" s="46"/>
    </row>
    <row r="945" spans="1:3">
      <c r="A945" s="45"/>
      <c r="B945" s="46"/>
      <c r="C945" s="46"/>
    </row>
    <row r="946" spans="1:3">
      <c r="A946" s="45"/>
      <c r="B946" s="46"/>
      <c r="C946" s="46"/>
    </row>
    <row r="947" spans="1:3">
      <c r="A947" s="45"/>
      <c r="B947" s="46"/>
      <c r="C947" s="46"/>
    </row>
    <row r="948" spans="1:3">
      <c r="A948" s="45"/>
      <c r="B948" s="46"/>
      <c r="C948" s="46"/>
    </row>
    <row r="949" spans="1:3">
      <c r="A949" s="45"/>
      <c r="B949" s="46"/>
      <c r="C949" s="46"/>
    </row>
    <row r="950" spans="1:3">
      <c r="A950" s="45"/>
      <c r="B950" s="46"/>
      <c r="C950" s="46"/>
    </row>
    <row r="951" spans="1:3">
      <c r="A951" s="45"/>
      <c r="B951" s="46"/>
      <c r="C951" s="46"/>
    </row>
    <row r="952" spans="1:3">
      <c r="A952" s="45"/>
      <c r="B952" s="46"/>
      <c r="C952" s="46"/>
    </row>
    <row r="953" spans="1:3">
      <c r="A953" s="45"/>
      <c r="B953" s="46"/>
      <c r="C953" s="46"/>
    </row>
    <row r="954" spans="1:3">
      <c r="A954" s="45"/>
      <c r="B954" s="46"/>
      <c r="C954" s="46"/>
    </row>
    <row r="955" spans="1:3">
      <c r="A955" s="45"/>
      <c r="B955" s="46"/>
      <c r="C955" s="46"/>
    </row>
    <row r="956" spans="1:3">
      <c r="A956" s="45"/>
      <c r="B956" s="46"/>
      <c r="C956" s="46"/>
    </row>
    <row r="957" spans="1:3">
      <c r="A957" s="45"/>
      <c r="B957" s="46"/>
      <c r="C957" s="46"/>
    </row>
    <row r="958" spans="1:3">
      <c r="A958" s="45"/>
      <c r="B958" s="46"/>
      <c r="C958" s="46"/>
    </row>
    <row r="959" spans="1:3">
      <c r="A959" s="45"/>
      <c r="B959" s="46"/>
      <c r="C959" s="46"/>
    </row>
    <row r="960" spans="1:3">
      <c r="A960" s="45"/>
      <c r="B960" s="46"/>
      <c r="C960" s="46"/>
    </row>
    <row r="961" spans="1:3">
      <c r="A961" s="45"/>
      <c r="B961" s="46"/>
      <c r="C961" s="46"/>
    </row>
    <row r="962" spans="1:3">
      <c r="A962" s="45"/>
      <c r="B962" s="46"/>
      <c r="C962" s="46"/>
    </row>
    <row r="963" spans="1:3">
      <c r="A963" s="45"/>
      <c r="B963" s="46"/>
      <c r="C963" s="46"/>
    </row>
    <row r="964" spans="1:3">
      <c r="A964" s="45"/>
      <c r="B964" s="46"/>
      <c r="C964" s="46"/>
    </row>
    <row r="965" spans="1:3">
      <c r="A965" s="45"/>
      <c r="B965" s="46"/>
      <c r="C965" s="46"/>
    </row>
    <row r="966" spans="1:3">
      <c r="A966" s="45"/>
      <c r="B966" s="46"/>
      <c r="C966" s="46"/>
    </row>
    <row r="967" spans="1:3">
      <c r="A967" s="45"/>
      <c r="B967" s="46"/>
      <c r="C967" s="46"/>
    </row>
    <row r="968" spans="1:3">
      <c r="A968" s="45"/>
      <c r="B968" s="46"/>
      <c r="C968" s="46"/>
    </row>
    <row r="969" spans="1:3">
      <c r="A969" s="45"/>
      <c r="B969" s="46"/>
      <c r="C969" s="46"/>
    </row>
    <row r="970" spans="1:3">
      <c r="A970" s="45"/>
      <c r="B970" s="46"/>
      <c r="C970" s="46"/>
    </row>
    <row r="971" spans="1:3">
      <c r="A971" s="45"/>
      <c r="B971" s="46"/>
      <c r="C971" s="46"/>
    </row>
    <row r="972" spans="1:3">
      <c r="A972" s="45"/>
      <c r="B972" s="46"/>
      <c r="C972" s="46"/>
    </row>
    <row r="973" spans="1:3">
      <c r="A973" s="45"/>
      <c r="B973" s="46"/>
      <c r="C973" s="46"/>
    </row>
    <row r="974" spans="1:3">
      <c r="A974" s="45"/>
      <c r="B974" s="46"/>
      <c r="C974" s="46"/>
    </row>
    <row r="975" spans="1:3">
      <c r="A975" s="45"/>
      <c r="B975" s="46"/>
      <c r="C975" s="46"/>
    </row>
    <row r="976" spans="1:3">
      <c r="A976" s="45"/>
      <c r="B976" s="46"/>
      <c r="C976" s="46"/>
    </row>
    <row r="977" spans="1:3">
      <c r="A977" s="45"/>
      <c r="B977" s="46"/>
      <c r="C977" s="46"/>
    </row>
    <row r="978" spans="1:3">
      <c r="A978" s="45"/>
      <c r="B978" s="46"/>
      <c r="C978" s="46"/>
    </row>
    <row r="979" spans="1:3">
      <c r="A979" s="45"/>
      <c r="B979" s="46"/>
      <c r="C979" s="46"/>
    </row>
    <row r="980" spans="1:3">
      <c r="A980" s="45"/>
      <c r="B980" s="46"/>
      <c r="C980" s="46"/>
    </row>
    <row r="981" spans="1:3">
      <c r="A981" s="45"/>
      <c r="B981" s="46"/>
      <c r="C981" s="46"/>
    </row>
    <row r="982" spans="1:3">
      <c r="A982" s="45"/>
      <c r="B982" s="46"/>
      <c r="C982" s="46"/>
    </row>
    <row r="983" spans="1:3">
      <c r="A983" s="45"/>
      <c r="B983" s="46"/>
      <c r="C983" s="46"/>
    </row>
    <row r="984" spans="1:3">
      <c r="A984" s="45"/>
      <c r="B984" s="46"/>
      <c r="C984" s="46"/>
    </row>
    <row r="985" spans="1:3">
      <c r="A985" s="45"/>
      <c r="B985" s="46"/>
      <c r="C985" s="46"/>
    </row>
    <row r="986" spans="1:3">
      <c r="A986" s="45"/>
      <c r="B986" s="46"/>
      <c r="C986" s="46"/>
    </row>
    <row r="987" spans="1:3">
      <c r="A987" s="45"/>
      <c r="B987" s="46"/>
      <c r="C987" s="46"/>
    </row>
    <row r="988" spans="1:3">
      <c r="A988" s="45"/>
      <c r="B988" s="46"/>
      <c r="C988" s="46"/>
    </row>
    <row r="989" spans="1:3">
      <c r="A989" s="45"/>
      <c r="B989" s="46"/>
      <c r="C989" s="46"/>
    </row>
    <row r="990" spans="1:3">
      <c r="A990" s="45"/>
      <c r="B990" s="46"/>
      <c r="C990" s="46"/>
    </row>
    <row r="991" spans="1:3">
      <c r="A991" s="45"/>
      <c r="B991" s="46"/>
      <c r="C991" s="46"/>
    </row>
    <row r="992" spans="1:3">
      <c r="A992" s="45"/>
      <c r="B992" s="46"/>
      <c r="C992" s="46"/>
    </row>
    <row r="993" spans="1:3">
      <c r="A993" s="45"/>
      <c r="B993" s="46"/>
      <c r="C993" s="46"/>
    </row>
    <row r="994" spans="1:3">
      <c r="A994" s="45"/>
      <c r="B994" s="46"/>
      <c r="C994" s="46"/>
    </row>
    <row r="995" spans="1:3">
      <c r="A995" s="45"/>
      <c r="B995" s="46"/>
      <c r="C995" s="46"/>
    </row>
    <row r="996" spans="1:3">
      <c r="A996" s="45"/>
      <c r="B996" s="46"/>
      <c r="C996" s="46"/>
    </row>
    <row r="997" spans="1:3">
      <c r="A997" s="45"/>
      <c r="B997" s="46"/>
      <c r="C997" s="46"/>
    </row>
    <row r="998" spans="1:3">
      <c r="A998" s="45"/>
      <c r="B998" s="46"/>
      <c r="C998" s="46"/>
    </row>
    <row r="999" spans="1:3">
      <c r="A999" s="45"/>
      <c r="B999" s="46"/>
      <c r="C999" s="46"/>
    </row>
    <row r="1000" spans="1:3">
      <c r="A1000" s="45"/>
      <c r="B1000" s="46"/>
      <c r="C1000" s="46"/>
    </row>
    <row r="1001" spans="1:3">
      <c r="A1001" s="45"/>
      <c r="B1001" s="46"/>
      <c r="C1001" s="46"/>
    </row>
    <row r="1002" spans="1:3">
      <c r="A1002" s="45"/>
      <c r="B1002" s="46"/>
      <c r="C1002" s="46"/>
    </row>
    <row r="1003" spans="1:3">
      <c r="A1003" s="45"/>
      <c r="B1003" s="46"/>
      <c r="C1003" s="46"/>
    </row>
    <row r="1004" spans="1:3">
      <c r="A1004" s="45"/>
      <c r="B1004" s="46"/>
      <c r="C1004" s="46"/>
    </row>
    <row r="1005" spans="1:3">
      <c r="A1005" s="45"/>
      <c r="B1005" s="46"/>
      <c r="C1005" s="46"/>
    </row>
    <row r="1006" spans="1:3">
      <c r="A1006" s="45"/>
      <c r="B1006" s="46"/>
      <c r="C1006" s="46"/>
    </row>
    <row r="1007" spans="1:3">
      <c r="A1007" s="45"/>
      <c r="B1007" s="46"/>
      <c r="C1007" s="46"/>
    </row>
    <row r="1008" spans="1:3">
      <c r="A1008" s="45"/>
      <c r="B1008" s="46"/>
      <c r="C1008" s="46"/>
    </row>
    <row r="1009" spans="1:3">
      <c r="A1009" s="45"/>
      <c r="B1009" s="46"/>
      <c r="C1009" s="46"/>
    </row>
    <row r="1010" spans="1:3">
      <c r="A1010" s="45"/>
      <c r="B1010" s="46"/>
      <c r="C1010" s="46"/>
    </row>
    <row r="1011" spans="1:3">
      <c r="A1011" s="45"/>
      <c r="B1011" s="46"/>
      <c r="C1011" s="46"/>
    </row>
    <row r="1012" spans="1:3">
      <c r="A1012" s="45"/>
      <c r="B1012" s="46"/>
      <c r="C1012" s="46"/>
    </row>
    <row r="1013" spans="1:3">
      <c r="A1013" s="45"/>
      <c r="B1013" s="46"/>
      <c r="C1013" s="46"/>
    </row>
    <row r="1014" spans="1:3">
      <c r="A1014" s="45"/>
      <c r="B1014" s="46"/>
      <c r="C1014" s="46"/>
    </row>
    <row r="1015" spans="1:3">
      <c r="A1015" s="45"/>
      <c r="B1015" s="46"/>
      <c r="C1015" s="46"/>
    </row>
    <row r="1016" spans="1:3">
      <c r="A1016" s="45"/>
      <c r="B1016" s="46"/>
      <c r="C1016" s="46"/>
    </row>
    <row r="1017" spans="1:3">
      <c r="A1017" s="45"/>
      <c r="B1017" s="46"/>
      <c r="C1017" s="46"/>
    </row>
    <row r="1018" spans="1:3">
      <c r="A1018" s="45"/>
      <c r="B1018" s="46"/>
      <c r="C1018" s="46"/>
    </row>
    <row r="1019" spans="1:3">
      <c r="A1019" s="45"/>
      <c r="B1019" s="46"/>
      <c r="C1019" s="46"/>
    </row>
    <row r="1020" spans="1:3">
      <c r="A1020" s="45"/>
      <c r="B1020" s="46"/>
      <c r="C1020" s="46"/>
    </row>
    <row r="1021" spans="1:3">
      <c r="A1021" s="45"/>
      <c r="B1021" s="46"/>
      <c r="C1021" s="46"/>
    </row>
    <row r="1022" spans="1:3">
      <c r="A1022" s="45"/>
      <c r="B1022" s="46"/>
      <c r="C1022" s="46"/>
    </row>
    <row r="1023" spans="1:3">
      <c r="A1023" s="45"/>
      <c r="B1023" s="46"/>
      <c r="C1023" s="46"/>
    </row>
    <row r="1024" spans="1:3">
      <c r="A1024" s="45"/>
      <c r="B1024" s="46"/>
      <c r="C1024" s="46"/>
    </row>
    <row r="1025" spans="1:3">
      <c r="A1025" s="45"/>
      <c r="B1025" s="46"/>
      <c r="C1025" s="46"/>
    </row>
    <row r="1026" spans="1:3">
      <c r="A1026" s="45"/>
      <c r="B1026" s="46"/>
      <c r="C1026" s="46"/>
    </row>
    <row r="1027" spans="1:3">
      <c r="A1027" s="45"/>
      <c r="B1027" s="46"/>
      <c r="C1027" s="46"/>
    </row>
    <row r="1028" spans="1:3">
      <c r="A1028" s="45"/>
      <c r="B1028" s="46"/>
      <c r="C1028" s="46"/>
    </row>
    <row r="1029" spans="1:3">
      <c r="A1029" s="45"/>
      <c r="B1029" s="46"/>
      <c r="C1029" s="46"/>
    </row>
    <row r="1030" spans="1:3">
      <c r="A1030" s="45"/>
      <c r="B1030" s="46"/>
      <c r="C1030" s="46"/>
    </row>
    <row r="1031" spans="1:3">
      <c r="A1031" s="45"/>
      <c r="B1031" s="46"/>
      <c r="C1031" s="46"/>
    </row>
    <row r="1032" spans="1:3">
      <c r="A1032" s="45"/>
      <c r="B1032" s="46"/>
      <c r="C1032" s="46"/>
    </row>
    <row r="1033" spans="1:3">
      <c r="A1033" s="45"/>
      <c r="B1033" s="46"/>
      <c r="C1033" s="46"/>
    </row>
    <row r="1034" spans="1:3">
      <c r="A1034" s="45"/>
      <c r="B1034" s="46"/>
      <c r="C1034" s="46"/>
    </row>
    <row r="1035" spans="1:3">
      <c r="A1035" s="45"/>
      <c r="B1035" s="46"/>
      <c r="C1035" s="46"/>
    </row>
    <row r="1036" spans="1:3">
      <c r="A1036" s="45"/>
      <c r="B1036" s="46"/>
      <c r="C1036" s="46"/>
    </row>
    <row r="1037" spans="1:3">
      <c r="A1037" s="45"/>
      <c r="B1037" s="46"/>
      <c r="C1037" s="46"/>
    </row>
    <row r="1038" spans="1:3">
      <c r="A1038" s="45"/>
      <c r="B1038" s="46"/>
      <c r="C1038" s="46"/>
    </row>
    <row r="1039" spans="1:3">
      <c r="A1039" s="45"/>
      <c r="B1039" s="46"/>
      <c r="C1039" s="46"/>
    </row>
    <row r="1040" spans="1:3">
      <c r="A1040" s="45"/>
      <c r="B1040" s="46"/>
      <c r="C1040" s="46"/>
    </row>
    <row r="1041" spans="1:3">
      <c r="A1041" s="45"/>
      <c r="B1041" s="46"/>
      <c r="C1041" s="46"/>
    </row>
    <row r="1042" spans="1:3">
      <c r="A1042" s="45"/>
      <c r="B1042" s="46"/>
      <c r="C1042" s="46"/>
    </row>
    <row r="1043" spans="1:3">
      <c r="A1043" s="45"/>
      <c r="B1043" s="46"/>
      <c r="C1043" s="46"/>
    </row>
    <row r="1044" spans="1:3">
      <c r="A1044" s="45"/>
      <c r="B1044" s="46"/>
      <c r="C1044" s="46"/>
    </row>
    <row r="1045" spans="1:3">
      <c r="A1045" s="45"/>
      <c r="B1045" s="46"/>
      <c r="C1045" s="46"/>
    </row>
    <row r="1046" spans="1:3">
      <c r="A1046" s="45"/>
      <c r="B1046" s="46"/>
      <c r="C1046" s="46"/>
    </row>
    <row r="1047" spans="1:3">
      <c r="A1047" s="45"/>
      <c r="B1047" s="46"/>
      <c r="C1047" s="46"/>
    </row>
    <row r="1048" spans="1:3">
      <c r="A1048" s="45"/>
      <c r="B1048" s="46"/>
      <c r="C1048" s="46"/>
    </row>
    <row r="1049" spans="1:3">
      <c r="A1049" s="45"/>
      <c r="B1049" s="46"/>
      <c r="C1049" s="46"/>
    </row>
    <row r="1050" spans="1:3">
      <c r="A1050" s="45"/>
      <c r="B1050" s="46"/>
      <c r="C1050" s="46"/>
    </row>
    <row r="1051" spans="1:3">
      <c r="A1051" s="45"/>
      <c r="B1051" s="46"/>
      <c r="C1051" s="46"/>
    </row>
    <row r="1052" spans="1:3">
      <c r="A1052" s="45"/>
      <c r="B1052" s="46"/>
      <c r="C1052" s="46"/>
    </row>
    <row r="1053" spans="1:3">
      <c r="A1053" s="45"/>
      <c r="B1053" s="46"/>
      <c r="C1053" s="46"/>
    </row>
    <row r="1054" spans="1:3">
      <c r="A1054" s="45"/>
      <c r="B1054" s="46"/>
      <c r="C1054" s="46"/>
    </row>
    <row r="1055" spans="1:3">
      <c r="A1055" s="45"/>
      <c r="B1055" s="46"/>
      <c r="C1055" s="46"/>
    </row>
    <row r="1056" spans="1:3">
      <c r="A1056" s="45"/>
      <c r="B1056" s="46"/>
      <c r="C1056" s="46"/>
    </row>
    <row r="1057" spans="1:3">
      <c r="A1057" s="45"/>
      <c r="B1057" s="46"/>
      <c r="C1057" s="46"/>
    </row>
    <row r="1058" spans="1:3">
      <c r="A1058" s="45"/>
      <c r="B1058" s="46"/>
      <c r="C1058" s="46"/>
    </row>
    <row r="1059" spans="1:3">
      <c r="A1059" s="45"/>
      <c r="B1059" s="46"/>
      <c r="C1059" s="46"/>
    </row>
    <row r="1060" spans="1:3">
      <c r="A1060" s="45"/>
      <c r="B1060" s="46"/>
      <c r="C1060" s="46"/>
    </row>
    <row r="1061" spans="1:3">
      <c r="A1061" s="45"/>
      <c r="B1061" s="46"/>
      <c r="C1061" s="46"/>
    </row>
    <row r="1062" spans="1:3">
      <c r="A1062" s="45"/>
      <c r="B1062" s="46"/>
      <c r="C1062" s="46"/>
    </row>
    <row r="1063" spans="1:3">
      <c r="A1063" s="45"/>
      <c r="B1063" s="46"/>
      <c r="C1063" s="46"/>
    </row>
    <row r="1064" spans="1:3">
      <c r="A1064" s="45"/>
      <c r="B1064" s="46"/>
      <c r="C1064" s="46"/>
    </row>
    <row r="1065" spans="1:3">
      <c r="A1065" s="45"/>
      <c r="B1065" s="46"/>
      <c r="C1065" s="46"/>
    </row>
    <row r="1066" spans="1:3">
      <c r="A1066" s="45"/>
      <c r="B1066" s="46"/>
      <c r="C1066" s="46"/>
    </row>
    <row r="1067" spans="1:3">
      <c r="A1067" s="45"/>
      <c r="B1067" s="46"/>
      <c r="C1067" s="46"/>
    </row>
    <row r="1068" spans="1:3">
      <c r="A1068" s="45"/>
      <c r="B1068" s="46"/>
      <c r="C1068" s="46"/>
    </row>
    <row r="1069" spans="1:3">
      <c r="A1069" s="45"/>
      <c r="B1069" s="46"/>
      <c r="C1069" s="46"/>
    </row>
    <row r="1070" spans="1:3">
      <c r="A1070" s="45"/>
      <c r="B1070" s="46"/>
      <c r="C1070" s="46"/>
    </row>
    <row r="1071" spans="1:3">
      <c r="A1071" s="45"/>
      <c r="B1071" s="46"/>
      <c r="C1071" s="46"/>
    </row>
    <row r="1072" spans="1:3">
      <c r="A1072" s="45"/>
      <c r="B1072" s="46"/>
      <c r="C1072" s="46"/>
    </row>
    <row r="1073" spans="1:3">
      <c r="A1073" s="45"/>
      <c r="B1073" s="46"/>
      <c r="C1073" s="46"/>
    </row>
    <row r="1074" spans="1:3">
      <c r="A1074" s="45"/>
      <c r="B1074" s="46"/>
      <c r="C1074" s="46"/>
    </row>
    <row r="1075" spans="1:3">
      <c r="A1075" s="45"/>
      <c r="B1075" s="46"/>
      <c r="C1075" s="46"/>
    </row>
    <row r="1076" spans="1:3">
      <c r="A1076" s="45"/>
      <c r="B1076" s="46"/>
      <c r="C1076" s="46"/>
    </row>
    <row r="1077" spans="1:3">
      <c r="A1077" s="45"/>
      <c r="B1077" s="46"/>
      <c r="C1077" s="46"/>
    </row>
    <row r="1078" spans="1:3">
      <c r="A1078" s="45"/>
      <c r="B1078" s="46"/>
      <c r="C1078" s="46"/>
    </row>
    <row r="1079" spans="1:3">
      <c r="A1079" s="45"/>
      <c r="B1079" s="46"/>
      <c r="C1079" s="46"/>
    </row>
    <row r="1080" spans="1:3">
      <c r="A1080" s="45"/>
      <c r="B1080" s="46"/>
      <c r="C1080" s="46"/>
    </row>
    <row r="1081" spans="1:3">
      <c r="A1081" s="45"/>
      <c r="B1081" s="46"/>
      <c r="C1081" s="46"/>
    </row>
    <row r="1082" spans="1:3">
      <c r="A1082" s="45"/>
      <c r="B1082" s="46"/>
      <c r="C1082" s="46"/>
    </row>
    <row r="1083" spans="1:3">
      <c r="A1083" s="45"/>
      <c r="B1083" s="46"/>
      <c r="C1083" s="46"/>
    </row>
    <row r="1084" spans="1:3">
      <c r="A1084" s="45"/>
      <c r="B1084" s="46"/>
      <c r="C1084" s="46"/>
    </row>
    <row r="1085" spans="1:3">
      <c r="A1085" s="45"/>
      <c r="B1085" s="46"/>
      <c r="C1085" s="46"/>
    </row>
    <row r="1086" spans="1:3">
      <c r="A1086" s="45"/>
      <c r="B1086" s="46"/>
      <c r="C1086" s="46"/>
    </row>
    <row r="1087" spans="1:3">
      <c r="A1087" s="45"/>
      <c r="B1087" s="46"/>
      <c r="C1087" s="46"/>
    </row>
    <row r="1088" spans="1:3">
      <c r="A1088" s="45"/>
      <c r="B1088" s="46"/>
      <c r="C1088" s="46"/>
    </row>
    <row r="1089" spans="1:3">
      <c r="A1089" s="45"/>
      <c r="B1089" s="46"/>
      <c r="C1089" s="46"/>
    </row>
    <row r="1090" spans="1:3">
      <c r="A1090" s="45"/>
      <c r="B1090" s="46"/>
      <c r="C1090" s="46"/>
    </row>
    <row r="1091" spans="1:3">
      <c r="A1091" s="45"/>
      <c r="B1091" s="46"/>
      <c r="C1091" s="46"/>
    </row>
    <row r="1092" spans="1:3">
      <c r="A1092" s="45"/>
      <c r="B1092" s="46"/>
      <c r="C1092" s="46"/>
    </row>
    <row r="1093" spans="1:3">
      <c r="A1093" s="45"/>
      <c r="B1093" s="46"/>
      <c r="C1093" s="46"/>
    </row>
    <row r="1094" spans="1:3">
      <c r="A1094" s="45"/>
      <c r="B1094" s="46"/>
      <c r="C1094" s="46"/>
    </row>
    <row r="1095" spans="1:3">
      <c r="A1095" s="45"/>
      <c r="B1095" s="46"/>
      <c r="C1095" s="46"/>
    </row>
    <row r="1096" spans="1:3">
      <c r="A1096" s="45"/>
      <c r="B1096" s="46"/>
      <c r="C1096" s="46"/>
    </row>
    <row r="1097" spans="1:3">
      <c r="A1097" s="45"/>
      <c r="B1097" s="46"/>
      <c r="C1097" s="46"/>
    </row>
    <row r="1098" spans="1:3">
      <c r="A1098" s="45"/>
      <c r="B1098" s="46"/>
      <c r="C1098" s="46"/>
    </row>
    <row r="1099" spans="1:3">
      <c r="A1099" s="45"/>
      <c r="B1099" s="46"/>
      <c r="C1099" s="46"/>
    </row>
    <row r="1100" spans="1:3">
      <c r="A1100" s="45"/>
      <c r="B1100" s="46"/>
      <c r="C1100" s="46"/>
    </row>
  </sheetData>
  <mergeCells count="1">
    <mergeCell ref="A1:XF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T105"/>
  <sheetViews>
    <sheetView workbookViewId="0">
      <pane ySplit="4" topLeftCell="A6" activePane="bottomLeft" state="frozen"/>
      <selection pane="bottomLeft" activeCell="P24" sqref="P24"/>
    </sheetView>
  </sheetViews>
  <sheetFormatPr baseColWidth="10" defaultRowHeight="15" x14ac:dyDescent="0"/>
  <cols>
    <col min="1" max="1" width="11.6640625" bestFit="1" customWidth="1"/>
    <col min="8" max="8" width="22.6640625" bestFit="1" customWidth="1"/>
    <col min="9" max="9" width="15.1640625" bestFit="1" customWidth="1"/>
  </cols>
  <sheetData>
    <row r="1" spans="1:20" s="43" customFormat="1" ht="36" customHeight="1" thickBot="1">
      <c r="A1" s="42" t="s">
        <v>8</v>
      </c>
    </row>
    <row r="2" spans="1:20" s="4" customFormat="1" ht="17" customHeight="1"/>
    <row r="3" spans="1:20" s="4" customFormat="1" ht="17" customHeight="1">
      <c r="A3" s="5" t="s">
        <v>9</v>
      </c>
      <c r="B3" s="5"/>
      <c r="C3" s="5"/>
      <c r="E3" s="44" t="s">
        <v>12</v>
      </c>
      <c r="F3" s="44"/>
      <c r="G3" s="44"/>
      <c r="H3" s="44"/>
      <c r="I3" s="44"/>
    </row>
    <row r="4" spans="1:20">
      <c r="A4" s="1"/>
      <c r="B4" s="1" t="s">
        <v>2</v>
      </c>
      <c r="C4" s="1" t="s">
        <v>3</v>
      </c>
      <c r="E4" s="2" t="s">
        <v>10</v>
      </c>
      <c r="F4" s="2" t="s">
        <v>11</v>
      </c>
      <c r="G4" s="21" t="s">
        <v>58</v>
      </c>
      <c r="H4" s="21" t="s">
        <v>21</v>
      </c>
      <c r="I4" s="1" t="s">
        <v>57</v>
      </c>
      <c r="K4" s="23" t="s">
        <v>17</v>
      </c>
      <c r="L4" s="14"/>
      <c r="M4" s="14"/>
      <c r="N4" s="14"/>
      <c r="O4" s="14"/>
      <c r="P4" s="14"/>
      <c r="Q4" s="14"/>
      <c r="R4" s="14"/>
      <c r="S4" s="14"/>
      <c r="T4" s="15"/>
    </row>
    <row r="5" spans="1:20">
      <c r="A5" s="1" t="s">
        <v>18</v>
      </c>
      <c r="B5" s="7">
        <v>-50</v>
      </c>
      <c r="C5" s="7">
        <v>50</v>
      </c>
      <c r="E5" s="10" t="s">
        <v>19</v>
      </c>
      <c r="F5" s="10">
        <f>G5+(G6-F6)</f>
        <v>-45.078157619482006</v>
      </c>
      <c r="G5" s="10">
        <f>B5</f>
        <v>-50</v>
      </c>
      <c r="H5" s="9">
        <f>G6-G5</f>
        <v>40.179075476974042</v>
      </c>
      <c r="I5">
        <f>G5</f>
        <v>-50</v>
      </c>
      <c r="K5" s="25"/>
      <c r="L5" s="12"/>
      <c r="M5" s="12"/>
      <c r="N5" s="12"/>
      <c r="O5" s="12"/>
      <c r="P5" s="12"/>
      <c r="Q5" s="12"/>
      <c r="R5" s="12"/>
      <c r="S5" s="12"/>
      <c r="T5" s="17"/>
    </row>
    <row r="6" spans="1:20">
      <c r="E6">
        <v>1</v>
      </c>
      <c r="F6">
        <f>PERCENTILE(select_common_period!B$5:B$1048576,$E6/100)</f>
        <v>-14.74276690354395</v>
      </c>
      <c r="G6" s="9">
        <f>PERCENTILE(select_common_period!C$5:C$1048576,$E6/100)</f>
        <v>-9.8209245230259583</v>
      </c>
      <c r="H6" s="9">
        <f t="shared" ref="H6:H69" si="0">G7-G6</f>
        <v>0.16782613942920044</v>
      </c>
      <c r="I6">
        <f>IF(H6=0,G6+2.2204*10^(-16)*G6,G6)</f>
        <v>-9.8209245230259583</v>
      </c>
      <c r="K6" s="22" t="s">
        <v>22</v>
      </c>
      <c r="L6" s="12"/>
      <c r="M6" s="12"/>
      <c r="N6" s="12"/>
      <c r="O6" s="12"/>
      <c r="P6" s="12"/>
      <c r="Q6" s="12"/>
      <c r="R6" s="12"/>
      <c r="S6" s="12"/>
      <c r="T6" s="17"/>
    </row>
    <row r="7" spans="1:20">
      <c r="E7">
        <v>2</v>
      </c>
      <c r="F7">
        <f>PERCENTILE(select_common_period!B$5:B$1048576,$E7/100)</f>
        <v>-14.495510580349979</v>
      </c>
      <c r="G7" s="9">
        <f>PERCENTILE(select_common_period!C$5:C$1048576,$E7/100)</f>
        <v>-9.6530983835967579</v>
      </c>
      <c r="H7" s="9">
        <f t="shared" si="0"/>
        <v>0.16470404664203642</v>
      </c>
      <c r="I7">
        <f t="shared" ref="I7:I70" si="1">IF(H7=0,G7+2.2204*10^(-16)*G7,G7)</f>
        <v>-9.6530983835967579</v>
      </c>
      <c r="K7" s="22"/>
      <c r="L7" s="12"/>
      <c r="M7" s="12"/>
      <c r="N7" s="12"/>
      <c r="O7" s="12"/>
      <c r="P7" s="12"/>
      <c r="Q7" s="12"/>
      <c r="R7" s="12"/>
      <c r="S7" s="12"/>
      <c r="T7" s="17"/>
    </row>
    <row r="8" spans="1:20">
      <c r="E8">
        <v>3</v>
      </c>
      <c r="F8">
        <f>PERCENTILE(select_common_period!B$5:B$1048576,$E8/100)</f>
        <v>-14.36387460640004</v>
      </c>
      <c r="G8" s="9">
        <f>PERCENTILE(select_common_period!C$5:C$1048576,$E8/100)</f>
        <v>-9.4883943369547215</v>
      </c>
      <c r="H8" s="9">
        <f t="shared" si="0"/>
        <v>0.13201095696372001</v>
      </c>
      <c r="I8">
        <f t="shared" si="1"/>
        <v>-9.4883943369547215</v>
      </c>
      <c r="K8" s="16" t="s">
        <v>23</v>
      </c>
      <c r="L8" s="12"/>
      <c r="M8" s="12"/>
      <c r="N8" s="12"/>
      <c r="O8" s="12"/>
      <c r="P8" s="12"/>
      <c r="Q8" s="12"/>
      <c r="R8" s="12"/>
      <c r="S8" s="12"/>
      <c r="T8" s="17"/>
    </row>
    <row r="9" spans="1:20">
      <c r="E9">
        <v>4</v>
      </c>
      <c r="F9">
        <f>PERCENTILE(select_common_period!B$5:B$1048576,$E9/100)</f>
        <v>-14.292312582359239</v>
      </c>
      <c r="G9" s="9">
        <f>PERCENTILE(select_common_period!C$5:C$1048576,$E9/100)</f>
        <v>-9.3563833799910014</v>
      </c>
      <c r="H9" s="9">
        <f t="shared" si="0"/>
        <v>0.165565686089721</v>
      </c>
      <c r="I9">
        <f t="shared" si="1"/>
        <v>-9.3563833799910014</v>
      </c>
      <c r="K9" s="16" t="s">
        <v>16</v>
      </c>
      <c r="L9" s="12"/>
      <c r="M9" s="12"/>
      <c r="N9" s="12"/>
      <c r="O9" s="12"/>
      <c r="P9" s="12"/>
      <c r="Q9" s="12"/>
      <c r="R9" s="12"/>
      <c r="S9" s="12"/>
      <c r="T9" s="17"/>
    </row>
    <row r="10" spans="1:20">
      <c r="E10">
        <v>5</v>
      </c>
      <c r="F10">
        <f>PERCENTILE(select_common_period!B$5:B$1048576,$E10/100)</f>
        <v>-14.23227183697645</v>
      </c>
      <c r="G10" s="9">
        <f>PERCENTILE(select_common_period!C$5:C$1048576,$E10/100)</f>
        <v>-9.1908176939012804</v>
      </c>
      <c r="H10" s="9">
        <f t="shared" si="0"/>
        <v>8.1834267342799194E-2</v>
      </c>
      <c r="I10">
        <f t="shared" si="1"/>
        <v>-9.1908176939012804</v>
      </c>
      <c r="K10" s="22"/>
      <c r="L10" s="12"/>
      <c r="M10" s="12"/>
      <c r="N10" s="12"/>
      <c r="O10" s="12"/>
      <c r="P10" s="12"/>
      <c r="Q10" s="12"/>
      <c r="R10" s="12"/>
      <c r="S10" s="12"/>
      <c r="T10" s="17"/>
    </row>
    <row r="11" spans="1:20">
      <c r="E11">
        <v>6</v>
      </c>
      <c r="F11">
        <f>PERCENTILE(select_common_period!B$5:B$1048576,$E11/100)</f>
        <v>-14.1891313151728</v>
      </c>
      <c r="G11" s="9">
        <f>PERCENTILE(select_common_period!C$5:C$1048576,$E11/100)</f>
        <v>-9.1089834265584813</v>
      </c>
      <c r="H11" s="9">
        <f t="shared" si="0"/>
        <v>5.5849407665759188E-2</v>
      </c>
      <c r="I11">
        <f t="shared" si="1"/>
        <v>-9.1089834265584813</v>
      </c>
      <c r="K11" s="22" t="s">
        <v>67</v>
      </c>
      <c r="L11" s="12"/>
      <c r="M11" s="12"/>
      <c r="N11" s="12"/>
      <c r="O11" s="12"/>
      <c r="P11" s="12"/>
      <c r="Q11" s="12"/>
      <c r="R11" s="12"/>
      <c r="S11" s="12"/>
      <c r="T11" s="17"/>
    </row>
    <row r="12" spans="1:20">
      <c r="E12">
        <v>7</v>
      </c>
      <c r="F12">
        <f>PERCENTILE(select_common_period!B$5:B$1048576,$E12/100)</f>
        <v>-14.118801075656648</v>
      </c>
      <c r="G12" s="9">
        <f>PERCENTILE(select_common_period!C$5:C$1048576,$E12/100)</f>
        <v>-9.0531340188927221</v>
      </c>
      <c r="H12" s="9">
        <f t="shared" si="0"/>
        <v>8.3426089100159473E-2</v>
      </c>
      <c r="I12">
        <f t="shared" si="1"/>
        <v>-9.0531340188927221</v>
      </c>
      <c r="K12" s="22"/>
      <c r="L12" s="12"/>
      <c r="M12" s="12"/>
      <c r="N12" s="12"/>
      <c r="O12" s="12"/>
      <c r="P12" s="12"/>
      <c r="Q12" s="12"/>
      <c r="R12" s="12"/>
      <c r="S12" s="12"/>
      <c r="T12" s="17"/>
    </row>
    <row r="13" spans="1:20">
      <c r="E13">
        <v>8</v>
      </c>
      <c r="F13">
        <f>PERCENTILE(select_common_period!B$5:B$1048576,$E13/100)</f>
        <v>-14.056721998371421</v>
      </c>
      <c r="G13" s="9">
        <f>PERCENTILE(select_common_period!C$5:C$1048576,$E13/100)</f>
        <v>-8.9697079297925626</v>
      </c>
      <c r="H13" s="9">
        <f t="shared" si="0"/>
        <v>9.6076988537086905E-2</v>
      </c>
      <c r="I13">
        <f t="shared" si="1"/>
        <v>-8.9697079297925626</v>
      </c>
      <c r="K13" s="22" t="s">
        <v>24</v>
      </c>
      <c r="L13" s="12"/>
      <c r="M13" s="12"/>
      <c r="N13" s="12"/>
      <c r="O13" s="12"/>
      <c r="P13" s="12"/>
      <c r="Q13" s="12"/>
      <c r="R13" s="12"/>
      <c r="S13" s="12"/>
      <c r="T13" s="17"/>
    </row>
    <row r="14" spans="1:20">
      <c r="E14">
        <v>9</v>
      </c>
      <c r="F14">
        <f>PERCENTILE(select_common_period!B$5:B$1048576,$E14/100)</f>
        <v>-13.88950925441039</v>
      </c>
      <c r="G14" s="9">
        <f>PERCENTILE(select_common_period!C$5:C$1048576,$E14/100)</f>
        <v>-8.8736309412554757</v>
      </c>
      <c r="H14" s="9">
        <f t="shared" si="0"/>
        <v>0.12993910518576612</v>
      </c>
      <c r="I14">
        <f t="shared" si="1"/>
        <v>-8.8736309412554757</v>
      </c>
      <c r="K14" s="18"/>
      <c r="L14" s="19"/>
      <c r="M14" s="19"/>
      <c r="N14" s="19"/>
      <c r="O14" s="19"/>
      <c r="P14" s="19"/>
      <c r="Q14" s="19"/>
      <c r="R14" s="19"/>
      <c r="S14" s="19"/>
      <c r="T14" s="20"/>
    </row>
    <row r="15" spans="1:20">
      <c r="E15">
        <v>10</v>
      </c>
      <c r="F15">
        <f>PERCENTILE(select_common_period!B$5:B$1048576,$E15/100)</f>
        <v>-13.694331583871399</v>
      </c>
      <c r="G15" s="9">
        <f>PERCENTILE(select_common_period!C$5:C$1048576,$E15/100)</f>
        <v>-8.7436918360697096</v>
      </c>
      <c r="H15" s="9">
        <f t="shared" si="0"/>
        <v>8.5378420721008652E-2</v>
      </c>
      <c r="I15">
        <f t="shared" si="1"/>
        <v>-8.7436918360697096</v>
      </c>
    </row>
    <row r="16" spans="1:20">
      <c r="E16">
        <v>11</v>
      </c>
      <c r="F16">
        <f>PERCENTILE(select_common_period!B$5:B$1048576,$E16/100)</f>
        <v>-13.53094073747042</v>
      </c>
      <c r="G16" s="9">
        <f>PERCENTILE(select_common_period!C$5:C$1048576,$E16/100)</f>
        <v>-8.6583134153487009</v>
      </c>
      <c r="H16" s="9">
        <f t="shared" si="0"/>
        <v>0.26440124072258264</v>
      </c>
      <c r="I16">
        <f t="shared" si="1"/>
        <v>-8.6583134153487009</v>
      </c>
    </row>
    <row r="17" spans="5:9">
      <c r="E17">
        <v>12</v>
      </c>
      <c r="F17">
        <f>PERCENTILE(select_common_period!B$5:B$1048576,$E17/100)</f>
        <v>-13.44829449773532</v>
      </c>
      <c r="G17" s="9">
        <f>PERCENTILE(select_common_period!C$5:C$1048576,$E17/100)</f>
        <v>-8.3939121746261183</v>
      </c>
      <c r="H17" s="9">
        <f t="shared" si="0"/>
        <v>0.11731953005143225</v>
      </c>
      <c r="I17">
        <f t="shared" si="1"/>
        <v>-8.3939121746261183</v>
      </c>
    </row>
    <row r="18" spans="5:9">
      <c r="E18">
        <v>13</v>
      </c>
      <c r="F18">
        <f>PERCENTILE(select_common_period!B$5:B$1048576,$E18/100)</f>
        <v>-13.27664975666465</v>
      </c>
      <c r="G18" s="9">
        <f>PERCENTILE(select_common_period!C$5:C$1048576,$E18/100)</f>
        <v>-8.276592644574686</v>
      </c>
      <c r="H18" s="9">
        <f t="shared" si="0"/>
        <v>8.0624564589582448E-2</v>
      </c>
      <c r="I18">
        <f t="shared" si="1"/>
        <v>-8.276592644574686</v>
      </c>
    </row>
    <row r="19" spans="5:9">
      <c r="E19">
        <v>14</v>
      </c>
      <c r="F19">
        <f>PERCENTILE(select_common_period!B$5:B$1048576,$E19/100)</f>
        <v>-13.12235650538384</v>
      </c>
      <c r="G19" s="9">
        <f>PERCENTILE(select_common_period!C$5:C$1048576,$E19/100)</f>
        <v>-8.1959680799851036</v>
      </c>
      <c r="H19" s="9">
        <f t="shared" si="0"/>
        <v>0.21074368891571815</v>
      </c>
      <c r="I19">
        <f t="shared" si="1"/>
        <v>-8.1959680799851036</v>
      </c>
    </row>
    <row r="20" spans="5:9">
      <c r="E20">
        <v>15</v>
      </c>
      <c r="F20">
        <f>PERCENTILE(select_common_period!B$5:B$1048576,$E20/100)</f>
        <v>-12.886522834487451</v>
      </c>
      <c r="G20" s="9">
        <f>PERCENTILE(select_common_period!C$5:C$1048576,$E20/100)</f>
        <v>-7.9852243910693854</v>
      </c>
      <c r="H20" s="9">
        <f t="shared" si="0"/>
        <v>0.2323250611213652</v>
      </c>
      <c r="I20">
        <f t="shared" si="1"/>
        <v>-7.9852243910693854</v>
      </c>
    </row>
    <row r="21" spans="5:9">
      <c r="E21">
        <v>16</v>
      </c>
      <c r="F21">
        <f>PERCENTILE(select_common_period!B$5:B$1048576,$E21/100)</f>
        <v>-12.6378546548203</v>
      </c>
      <c r="G21" s="9">
        <f>PERCENTILE(select_common_period!C$5:C$1048576,$E21/100)</f>
        <v>-7.7528993299480202</v>
      </c>
      <c r="H21" s="9">
        <f t="shared" si="0"/>
        <v>0.42461611404075139</v>
      </c>
      <c r="I21">
        <f t="shared" si="1"/>
        <v>-7.7528993299480202</v>
      </c>
    </row>
    <row r="22" spans="5:9">
      <c r="E22">
        <v>17</v>
      </c>
      <c r="F22">
        <f>PERCENTILE(select_common_period!B$5:B$1048576,$E22/100)</f>
        <v>-12.46948439415104</v>
      </c>
      <c r="G22" s="9">
        <f>PERCENTILE(select_common_period!C$5:C$1048576,$E22/100)</f>
        <v>-7.3282832159072688</v>
      </c>
      <c r="H22" s="9">
        <f t="shared" si="0"/>
        <v>0.26942263067780559</v>
      </c>
      <c r="I22">
        <f t="shared" si="1"/>
        <v>-7.3282832159072688</v>
      </c>
    </row>
    <row r="23" spans="5:9">
      <c r="E23">
        <v>18</v>
      </c>
      <c r="F23">
        <f>PERCENTILE(select_common_period!B$5:B$1048576,$E23/100)</f>
        <v>-12.174481926713421</v>
      </c>
      <c r="G23" s="9">
        <f>PERCENTILE(select_common_period!C$5:C$1048576,$E23/100)</f>
        <v>-7.0588605852294632</v>
      </c>
      <c r="H23" s="9">
        <f t="shared" si="0"/>
        <v>0.35660544494036372</v>
      </c>
      <c r="I23">
        <f t="shared" si="1"/>
        <v>-7.0588605852294632</v>
      </c>
    </row>
    <row r="24" spans="5:9">
      <c r="E24">
        <v>19</v>
      </c>
      <c r="F24">
        <f>PERCENTILE(select_common_period!B$5:B$1048576,$E24/100)</f>
        <v>-11.90688474806611</v>
      </c>
      <c r="G24" s="9">
        <f>PERCENTILE(select_common_period!C$5:C$1048576,$E24/100)</f>
        <v>-6.7022551402890995</v>
      </c>
      <c r="H24" s="9">
        <f t="shared" si="0"/>
        <v>0.18756579353445968</v>
      </c>
      <c r="I24">
        <f t="shared" si="1"/>
        <v>-6.7022551402890995</v>
      </c>
    </row>
    <row r="25" spans="5:9">
      <c r="E25">
        <v>20</v>
      </c>
      <c r="F25">
        <f>PERCENTILE(select_common_period!B$5:B$1048576,$E25/100)</f>
        <v>-11.711648713502999</v>
      </c>
      <c r="G25" s="9">
        <f>PERCENTILE(select_common_period!C$5:C$1048576,$E25/100)</f>
        <v>-6.5146893467546398</v>
      </c>
      <c r="H25" s="9">
        <f t="shared" si="0"/>
        <v>0.228704694970566</v>
      </c>
      <c r="I25">
        <f t="shared" si="1"/>
        <v>-6.5146893467546398</v>
      </c>
    </row>
    <row r="26" spans="5:9">
      <c r="E26">
        <v>21</v>
      </c>
      <c r="F26">
        <f>PERCENTILE(select_common_period!B$5:B$1048576,$E26/100)</f>
        <v>-11.181388378655241</v>
      </c>
      <c r="G26" s="9">
        <f>PERCENTILE(select_common_period!C$5:C$1048576,$E26/100)</f>
        <v>-6.2859846517840738</v>
      </c>
      <c r="H26" s="9">
        <f t="shared" si="0"/>
        <v>0.2380313255577633</v>
      </c>
      <c r="I26">
        <f t="shared" si="1"/>
        <v>-6.2859846517840738</v>
      </c>
    </row>
    <row r="27" spans="5:9">
      <c r="E27">
        <v>22</v>
      </c>
      <c r="F27">
        <f>PERCENTILE(select_common_period!B$5:B$1048576,$E27/100)</f>
        <v>-11.00973887398048</v>
      </c>
      <c r="G27" s="9">
        <f>PERCENTILE(select_common_period!C$5:C$1048576,$E27/100)</f>
        <v>-6.0479533262263105</v>
      </c>
      <c r="H27" s="9">
        <f t="shared" si="0"/>
        <v>0.18326339581441431</v>
      </c>
      <c r="I27">
        <f t="shared" si="1"/>
        <v>-6.0479533262263105</v>
      </c>
    </row>
    <row r="28" spans="5:9">
      <c r="E28">
        <v>23</v>
      </c>
      <c r="F28">
        <f>PERCENTILE(select_common_period!B$5:B$1048576,$E28/100)</f>
        <v>-10.711539457751359</v>
      </c>
      <c r="G28" s="9">
        <f>PERCENTILE(select_common_period!C$5:C$1048576,$E28/100)</f>
        <v>-5.8646899304118962</v>
      </c>
      <c r="H28" s="9">
        <f t="shared" si="0"/>
        <v>0.62847797750735257</v>
      </c>
      <c r="I28">
        <f t="shared" si="1"/>
        <v>-5.8646899304118962</v>
      </c>
    </row>
    <row r="29" spans="5:9">
      <c r="E29">
        <v>24</v>
      </c>
      <c r="F29">
        <f>PERCENTILE(select_common_period!B$5:B$1048576,$E29/100)</f>
        <v>-10.445909547487641</v>
      </c>
      <c r="G29" s="9">
        <f>PERCENTILE(select_common_period!C$5:C$1048576,$E29/100)</f>
        <v>-5.2362119529045437</v>
      </c>
      <c r="H29" s="9">
        <f t="shared" si="0"/>
        <v>0.18170726541227822</v>
      </c>
      <c r="I29">
        <f t="shared" si="1"/>
        <v>-5.2362119529045437</v>
      </c>
    </row>
    <row r="30" spans="5:9">
      <c r="E30">
        <v>25</v>
      </c>
      <c r="F30">
        <f>PERCENTILE(select_common_period!B$5:B$1048576,$E30/100)</f>
        <v>-10.10236518968355</v>
      </c>
      <c r="G30" s="9">
        <f>PERCENTILE(select_common_period!C$5:C$1048576,$E30/100)</f>
        <v>-5.0545046874922654</v>
      </c>
      <c r="H30" s="9">
        <f t="shared" si="0"/>
        <v>0.4221323892655402</v>
      </c>
      <c r="I30">
        <f t="shared" si="1"/>
        <v>-5.0545046874922654</v>
      </c>
    </row>
    <row r="31" spans="5:9">
      <c r="E31">
        <v>26</v>
      </c>
      <c r="F31">
        <f>PERCENTILE(select_common_period!B$5:B$1048576,$E31/100)</f>
        <v>-9.8312673168808633</v>
      </c>
      <c r="G31" s="9">
        <f>PERCENTILE(select_common_period!C$5:C$1048576,$E31/100)</f>
        <v>-4.6323722982267252</v>
      </c>
      <c r="H31" s="9">
        <f t="shared" si="0"/>
        <v>0.25520111474341789</v>
      </c>
      <c r="I31">
        <f t="shared" si="1"/>
        <v>-4.6323722982267252</v>
      </c>
    </row>
    <row r="32" spans="5:9">
      <c r="E32">
        <v>27</v>
      </c>
      <c r="F32">
        <f>PERCENTILE(select_common_period!B$5:B$1048576,$E32/100)</f>
        <v>-9.3716882380980984</v>
      </c>
      <c r="G32" s="9">
        <f>PERCENTILE(select_common_period!C$5:C$1048576,$E32/100)</f>
        <v>-4.3771711834833074</v>
      </c>
      <c r="H32" s="9">
        <f t="shared" si="0"/>
        <v>0.33554140706784796</v>
      </c>
      <c r="I32">
        <f t="shared" si="1"/>
        <v>-4.3771711834833074</v>
      </c>
    </row>
    <row r="33" spans="5:9">
      <c r="E33">
        <v>28</v>
      </c>
      <c r="F33">
        <f>PERCENTILE(select_common_period!B$5:B$1048576,$E33/100)</f>
        <v>-9.1457761433721174</v>
      </c>
      <c r="G33" s="9">
        <f>PERCENTILE(select_common_period!C$5:C$1048576,$E33/100)</f>
        <v>-4.0416297764154594</v>
      </c>
      <c r="H33" s="9">
        <f t="shared" si="0"/>
        <v>0.26491358834032264</v>
      </c>
      <c r="I33">
        <f t="shared" si="1"/>
        <v>-4.0416297764154594</v>
      </c>
    </row>
    <row r="34" spans="5:9">
      <c r="E34">
        <v>29</v>
      </c>
      <c r="F34">
        <f>PERCENTILE(select_common_period!B$5:B$1048576,$E34/100)</f>
        <v>-8.8164566625727545</v>
      </c>
      <c r="G34" s="9">
        <f>PERCENTILE(select_common_period!C$5:C$1048576,$E34/100)</f>
        <v>-3.7767161880751368</v>
      </c>
      <c r="H34" s="9">
        <f t="shared" si="0"/>
        <v>0.38472116616668695</v>
      </c>
      <c r="I34">
        <f t="shared" si="1"/>
        <v>-3.7767161880751368</v>
      </c>
    </row>
    <row r="35" spans="5:9">
      <c r="E35">
        <v>30</v>
      </c>
      <c r="F35">
        <f>PERCENTILE(select_common_period!B$5:B$1048576,$E35/100)</f>
        <v>-8.28221709399409</v>
      </c>
      <c r="G35" s="9">
        <f>PERCENTILE(select_common_period!C$5:C$1048576,$E35/100)</f>
        <v>-3.3919950219084498</v>
      </c>
      <c r="H35" s="9">
        <f t="shared" si="0"/>
        <v>0.63273964151498108</v>
      </c>
      <c r="I35">
        <f t="shared" si="1"/>
        <v>-3.3919950219084498</v>
      </c>
    </row>
    <row r="36" spans="5:9">
      <c r="E36">
        <v>31</v>
      </c>
      <c r="F36">
        <f>PERCENTILE(select_common_period!B$5:B$1048576,$E36/100)</f>
        <v>-7.9061551479889447</v>
      </c>
      <c r="G36" s="9">
        <f>PERCENTILE(select_common_period!C$5:C$1048576,$E36/100)</f>
        <v>-2.7592553803934687</v>
      </c>
      <c r="H36" s="9">
        <f t="shared" si="0"/>
        <v>0.2264094198625326</v>
      </c>
      <c r="I36">
        <f t="shared" si="1"/>
        <v>-2.7592553803934687</v>
      </c>
    </row>
    <row r="37" spans="5:9">
      <c r="E37">
        <v>32</v>
      </c>
      <c r="F37">
        <f>PERCENTILE(select_common_period!B$5:B$1048576,$E37/100)</f>
        <v>-7.547154395216177</v>
      </c>
      <c r="G37" s="9">
        <f>PERCENTILE(select_common_period!C$5:C$1048576,$E37/100)</f>
        <v>-2.5328459605309361</v>
      </c>
      <c r="H37" s="9">
        <f t="shared" si="0"/>
        <v>0.45647068737162177</v>
      </c>
      <c r="I37">
        <f t="shared" si="1"/>
        <v>-2.5328459605309361</v>
      </c>
    </row>
    <row r="38" spans="5:9">
      <c r="E38">
        <v>33</v>
      </c>
      <c r="F38">
        <f>PERCENTILE(select_common_period!B$5:B$1048576,$E38/100)</f>
        <v>-7.035761199407145</v>
      </c>
      <c r="G38" s="9">
        <f>PERCENTILE(select_common_period!C$5:C$1048576,$E38/100)</f>
        <v>-2.0763752731593144</v>
      </c>
      <c r="H38" s="9">
        <f t="shared" si="0"/>
        <v>0.31201178291065634</v>
      </c>
      <c r="I38">
        <f t="shared" si="1"/>
        <v>-2.0763752731593144</v>
      </c>
    </row>
    <row r="39" spans="5:9">
      <c r="E39">
        <v>34</v>
      </c>
      <c r="F39">
        <f>PERCENTILE(select_common_period!B$5:B$1048576,$E39/100)</f>
        <v>-6.6661017365446558</v>
      </c>
      <c r="G39" s="9">
        <f>PERCENTILE(select_common_period!C$5:C$1048576,$E39/100)</f>
        <v>-1.764363490248658</v>
      </c>
      <c r="H39" s="9">
        <f t="shared" si="0"/>
        <v>0.36840038897742788</v>
      </c>
      <c r="I39">
        <f t="shared" si="1"/>
        <v>-1.764363490248658</v>
      </c>
    </row>
    <row r="40" spans="5:9">
      <c r="E40">
        <v>35</v>
      </c>
      <c r="F40">
        <f>PERCENTILE(select_common_period!B$5:B$1048576,$E40/100)</f>
        <v>-6.4241280808532046</v>
      </c>
      <c r="G40" s="9">
        <f>PERCENTILE(select_common_period!C$5:C$1048576,$E40/100)</f>
        <v>-1.3959631012712301</v>
      </c>
      <c r="H40" s="9">
        <f t="shared" si="0"/>
        <v>0.38803989827636265</v>
      </c>
      <c r="I40">
        <f t="shared" si="1"/>
        <v>-1.3959631012712301</v>
      </c>
    </row>
    <row r="41" spans="5:9">
      <c r="E41">
        <v>36</v>
      </c>
      <c r="F41">
        <f>PERCENTILE(select_common_period!B$5:B$1048576,$E41/100)</f>
        <v>-5.9670621462151665</v>
      </c>
      <c r="G41" s="9">
        <f>PERCENTILE(select_common_period!C$5:C$1048576,$E41/100)</f>
        <v>-1.0079232029948675</v>
      </c>
      <c r="H41" s="9">
        <f t="shared" si="0"/>
        <v>0.67098055395710032</v>
      </c>
      <c r="I41">
        <f t="shared" si="1"/>
        <v>-1.0079232029948675</v>
      </c>
    </row>
    <row r="42" spans="5:9">
      <c r="E42">
        <v>37</v>
      </c>
      <c r="F42">
        <f>PERCENTILE(select_common_period!B$5:B$1048576,$E42/100)</f>
        <v>-5.5717232225126514</v>
      </c>
      <c r="G42" s="9">
        <f>PERCENTILE(select_common_period!C$5:C$1048576,$E42/100)</f>
        <v>-0.33694264903776716</v>
      </c>
      <c r="H42" s="9">
        <f t="shared" si="0"/>
        <v>0.27968651057277061</v>
      </c>
      <c r="I42">
        <f t="shared" si="1"/>
        <v>-0.33694264903776716</v>
      </c>
    </row>
    <row r="43" spans="5:9">
      <c r="E43">
        <v>38</v>
      </c>
      <c r="F43">
        <f>PERCENTILE(select_common_period!B$5:B$1048576,$E43/100)</f>
        <v>-5.0918458146891572</v>
      </c>
      <c r="G43" s="9">
        <f>PERCENTILE(select_common_period!C$5:C$1048576,$E43/100)</f>
        <v>-5.7256138464996546E-2</v>
      </c>
      <c r="H43" s="9">
        <f t="shared" si="0"/>
        <v>0.3766299043603577</v>
      </c>
      <c r="I43">
        <f t="shared" si="1"/>
        <v>-5.7256138464996546E-2</v>
      </c>
    </row>
    <row r="44" spans="5:9">
      <c r="E44">
        <v>39</v>
      </c>
      <c r="F44">
        <f>PERCENTILE(select_common_period!B$5:B$1048576,$E44/100)</f>
        <v>-4.4862851841333393</v>
      </c>
      <c r="G44" s="9">
        <f>PERCENTILE(select_common_period!C$5:C$1048576,$E44/100)</f>
        <v>0.31937376589536115</v>
      </c>
      <c r="H44" s="9">
        <f t="shared" si="0"/>
        <v>0.39803704343117086</v>
      </c>
      <c r="I44">
        <f t="shared" si="1"/>
        <v>0.31937376589536115</v>
      </c>
    </row>
    <row r="45" spans="5:9">
      <c r="E45">
        <v>40</v>
      </c>
      <c r="F45">
        <f>PERCENTILE(select_common_period!B$5:B$1048576,$E45/100)</f>
        <v>-4.1550003201624301</v>
      </c>
      <c r="G45" s="9">
        <f>PERCENTILE(select_common_period!C$5:C$1048576,$E45/100)</f>
        <v>0.71741080932653201</v>
      </c>
      <c r="H45" s="9">
        <f t="shared" si="0"/>
        <v>0.65235995099404132</v>
      </c>
      <c r="I45">
        <f t="shared" si="1"/>
        <v>0.71741080932653201</v>
      </c>
    </row>
    <row r="46" spans="5:9">
      <c r="E46">
        <v>41</v>
      </c>
      <c r="F46">
        <f>PERCENTILE(select_common_period!B$5:B$1048576,$E46/100)</f>
        <v>-3.5765278089409764</v>
      </c>
      <c r="G46" s="9">
        <f>PERCENTILE(select_common_period!C$5:C$1048576,$E46/100)</f>
        <v>1.3697707603205733</v>
      </c>
      <c r="H46" s="9">
        <f t="shared" si="0"/>
        <v>0.2583850609643199</v>
      </c>
      <c r="I46">
        <f t="shared" si="1"/>
        <v>1.3697707603205733</v>
      </c>
    </row>
    <row r="47" spans="5:9">
      <c r="E47">
        <v>42</v>
      </c>
      <c r="F47">
        <f>PERCENTILE(select_common_period!B$5:B$1048576,$E47/100)</f>
        <v>-3.1263098241502751</v>
      </c>
      <c r="G47" s="9">
        <f>PERCENTILE(select_common_period!C$5:C$1048576,$E47/100)</f>
        <v>1.6281558212848932</v>
      </c>
      <c r="H47" s="9">
        <f t="shared" si="0"/>
        <v>0.61158943347052586</v>
      </c>
      <c r="I47">
        <f t="shared" si="1"/>
        <v>1.6281558212848932</v>
      </c>
    </row>
    <row r="48" spans="5:9">
      <c r="E48">
        <v>43</v>
      </c>
      <c r="F48">
        <f>PERCENTILE(select_common_period!B$5:B$1048576,$E48/100)</f>
        <v>-2.6719346738210894</v>
      </c>
      <c r="G48" s="9">
        <f>PERCENTILE(select_common_period!C$5:C$1048576,$E48/100)</f>
        <v>2.2397452547554191</v>
      </c>
      <c r="H48" s="9">
        <f t="shared" si="0"/>
        <v>0.3660862060712291</v>
      </c>
      <c r="I48">
        <f t="shared" si="1"/>
        <v>2.2397452547554191</v>
      </c>
    </row>
    <row r="49" spans="5:9">
      <c r="E49">
        <v>44</v>
      </c>
      <c r="F49">
        <f>PERCENTILE(select_common_period!B$5:B$1048576,$E49/100)</f>
        <v>-2.1126582347574381</v>
      </c>
      <c r="G49" s="9">
        <f>PERCENTILE(select_common_period!C$5:C$1048576,$E49/100)</f>
        <v>2.6058314608266482</v>
      </c>
      <c r="H49" s="9">
        <f t="shared" si="0"/>
        <v>0.46515576573892181</v>
      </c>
      <c r="I49">
        <f t="shared" si="1"/>
        <v>2.6058314608266482</v>
      </c>
    </row>
    <row r="50" spans="5:9">
      <c r="E50">
        <v>45</v>
      </c>
      <c r="F50">
        <f>PERCENTILE(select_common_period!B$5:B$1048576,$E50/100)</f>
        <v>-1.7819788637334448</v>
      </c>
      <c r="G50" s="9">
        <f>PERCENTILE(select_common_period!C$5:C$1048576,$E50/100)</f>
        <v>3.07098722656557</v>
      </c>
      <c r="H50" s="9">
        <f t="shared" si="0"/>
        <v>0.50560429094188475</v>
      </c>
      <c r="I50">
        <f t="shared" si="1"/>
        <v>3.07098722656557</v>
      </c>
    </row>
    <row r="51" spans="5:9">
      <c r="E51">
        <v>46</v>
      </c>
      <c r="F51">
        <f>PERCENTILE(select_common_period!B$5:B$1048576,$E51/100)</f>
        <v>-1.5046826279911456</v>
      </c>
      <c r="G51" s="9">
        <f>PERCENTILE(select_common_period!C$5:C$1048576,$E51/100)</f>
        <v>3.5765915175074547</v>
      </c>
      <c r="H51" s="9">
        <f t="shared" si="0"/>
        <v>0.52051709744320229</v>
      </c>
      <c r="I51">
        <f t="shared" si="1"/>
        <v>3.5765915175074547</v>
      </c>
    </row>
    <row r="52" spans="5:9">
      <c r="E52">
        <v>47</v>
      </c>
      <c r="F52">
        <f>PERCENTILE(select_common_period!B$5:B$1048576,$E52/100)</f>
        <v>-1.0647359114515711</v>
      </c>
      <c r="G52" s="9">
        <f>PERCENTILE(select_common_period!C$5:C$1048576,$E52/100)</f>
        <v>4.097108614950657</v>
      </c>
      <c r="H52" s="9">
        <f t="shared" si="0"/>
        <v>0.49455139679459048</v>
      </c>
      <c r="I52">
        <f t="shared" si="1"/>
        <v>4.097108614950657</v>
      </c>
    </row>
    <row r="53" spans="5:9">
      <c r="E53">
        <v>48</v>
      </c>
      <c r="F53">
        <f>PERCENTILE(select_common_period!B$5:B$1048576,$E53/100)</f>
        <v>-0.53651967299640935</v>
      </c>
      <c r="G53" s="9">
        <f>PERCENTILE(select_common_period!C$5:C$1048576,$E53/100)</f>
        <v>4.5916600117452475</v>
      </c>
      <c r="H53" s="9">
        <f t="shared" si="0"/>
        <v>0.4531166930826922</v>
      </c>
      <c r="I53">
        <f t="shared" si="1"/>
        <v>4.5916600117452475</v>
      </c>
    </row>
    <row r="54" spans="5:9">
      <c r="E54">
        <v>49</v>
      </c>
      <c r="F54">
        <f>PERCENTILE(select_common_period!B$5:B$1048576,$E54/100)</f>
        <v>-0.17449684649919836</v>
      </c>
      <c r="G54" s="9">
        <f>PERCENTILE(select_common_period!C$5:C$1048576,$E54/100)</f>
        <v>5.0447767048279397</v>
      </c>
      <c r="H54" s="9">
        <f t="shared" si="0"/>
        <v>0.44439210126646067</v>
      </c>
      <c r="I54">
        <f t="shared" si="1"/>
        <v>5.0447767048279397</v>
      </c>
    </row>
    <row r="55" spans="5:9">
      <c r="E55">
        <v>50</v>
      </c>
      <c r="F55">
        <f>PERCENTILE(select_common_period!B$5:B$1048576,$E55/100)</f>
        <v>0.59325697269251099</v>
      </c>
      <c r="G55" s="9">
        <f>PERCENTILE(select_common_period!C$5:C$1048576,$E55/100)</f>
        <v>5.4891688060944004</v>
      </c>
      <c r="H55" s="9">
        <f t="shared" si="0"/>
        <v>0.35073293367118996</v>
      </c>
      <c r="I55">
        <f t="shared" si="1"/>
        <v>5.4891688060944004</v>
      </c>
    </row>
    <row r="56" spans="5:9">
      <c r="E56">
        <v>51</v>
      </c>
      <c r="F56">
        <f>PERCENTILE(select_common_period!B$5:B$1048576,$E56/100)</f>
        <v>1.0477301316585113</v>
      </c>
      <c r="G56" s="9">
        <f>PERCENTILE(select_common_period!C$5:C$1048576,$E56/100)</f>
        <v>5.8399017397655903</v>
      </c>
      <c r="H56" s="9">
        <f t="shared" si="0"/>
        <v>0.4173875548529189</v>
      </c>
      <c r="I56">
        <f t="shared" si="1"/>
        <v>5.8399017397655903</v>
      </c>
    </row>
    <row r="57" spans="5:9">
      <c r="E57">
        <v>52</v>
      </c>
      <c r="F57">
        <f>PERCENTILE(select_common_period!B$5:B$1048576,$E57/100)</f>
        <v>1.4359675937595626</v>
      </c>
      <c r="G57" s="9">
        <f>PERCENTILE(select_common_period!C$5:C$1048576,$E57/100)</f>
        <v>6.2572892946185092</v>
      </c>
      <c r="H57" s="9">
        <f t="shared" si="0"/>
        <v>0.53150624464558494</v>
      </c>
      <c r="I57">
        <f t="shared" si="1"/>
        <v>6.2572892946185092</v>
      </c>
    </row>
    <row r="58" spans="5:9">
      <c r="E58">
        <v>53</v>
      </c>
      <c r="F58">
        <f>PERCENTILE(select_common_period!B$5:B$1048576,$E58/100)</f>
        <v>2.092365013234688</v>
      </c>
      <c r="G58" s="9">
        <f>PERCENTILE(select_common_period!C$5:C$1048576,$E58/100)</f>
        <v>6.7887955392640942</v>
      </c>
      <c r="H58" s="9">
        <f t="shared" si="0"/>
        <v>0.50422889176313213</v>
      </c>
      <c r="I58">
        <f t="shared" si="1"/>
        <v>6.7887955392640942</v>
      </c>
    </row>
    <row r="59" spans="5:9">
      <c r="E59">
        <v>54</v>
      </c>
      <c r="F59">
        <f>PERCENTILE(select_common_period!B$5:B$1048576,$E59/100)</f>
        <v>2.4852018320225082</v>
      </c>
      <c r="G59" s="9">
        <f>PERCENTILE(select_common_period!C$5:C$1048576,$E59/100)</f>
        <v>7.2930244310272263</v>
      </c>
      <c r="H59" s="9">
        <f t="shared" si="0"/>
        <v>0.6774371289712251</v>
      </c>
      <c r="I59">
        <f t="shared" si="1"/>
        <v>7.2930244310272263</v>
      </c>
    </row>
    <row r="60" spans="5:9">
      <c r="E60">
        <v>55</v>
      </c>
      <c r="F60">
        <f>PERCENTILE(select_common_period!B$5:B$1048576,$E60/100)</f>
        <v>2.7465796280658004</v>
      </c>
      <c r="G60" s="9">
        <f>PERCENTILE(select_common_period!C$5:C$1048576,$E60/100)</f>
        <v>7.9704615599984514</v>
      </c>
      <c r="H60" s="9">
        <f t="shared" si="0"/>
        <v>0.33612237185204918</v>
      </c>
      <c r="I60">
        <f t="shared" si="1"/>
        <v>7.9704615599984514</v>
      </c>
    </row>
    <row r="61" spans="5:9">
      <c r="E61">
        <v>56</v>
      </c>
      <c r="F61">
        <f>PERCENTILE(select_common_period!B$5:B$1048576,$E61/100)</f>
        <v>3.3542337196399563</v>
      </c>
      <c r="G61" s="9">
        <f>PERCENTILE(select_common_period!C$5:C$1048576,$E61/100)</f>
        <v>8.3065839318505006</v>
      </c>
      <c r="H61" s="9">
        <f t="shared" si="0"/>
        <v>0.53004421167896254</v>
      </c>
      <c r="I61">
        <f t="shared" si="1"/>
        <v>8.3065839318505006</v>
      </c>
    </row>
    <row r="62" spans="5:9">
      <c r="E62">
        <v>57</v>
      </c>
      <c r="F62">
        <f>PERCENTILE(select_common_period!B$5:B$1048576,$E62/100)</f>
        <v>3.6926287415400139</v>
      </c>
      <c r="G62" s="9">
        <f>PERCENTILE(select_common_period!C$5:C$1048576,$E62/100)</f>
        <v>8.8366281435294631</v>
      </c>
      <c r="H62" s="9">
        <f t="shared" si="0"/>
        <v>0.28362037969473874</v>
      </c>
      <c r="I62">
        <f t="shared" si="1"/>
        <v>8.8366281435294631</v>
      </c>
    </row>
    <row r="63" spans="5:9">
      <c r="E63">
        <v>58</v>
      </c>
      <c r="F63">
        <f>PERCENTILE(select_common_period!B$5:B$1048576,$E63/100)</f>
        <v>4.1519417433524701</v>
      </c>
      <c r="G63" s="9">
        <f>PERCENTILE(select_common_period!C$5:C$1048576,$E63/100)</f>
        <v>9.1202485232242019</v>
      </c>
      <c r="H63" s="9">
        <f t="shared" si="0"/>
        <v>0.33175878397693737</v>
      </c>
      <c r="I63">
        <f t="shared" si="1"/>
        <v>9.1202485232242019</v>
      </c>
    </row>
    <row r="64" spans="5:9">
      <c r="E64">
        <v>59</v>
      </c>
      <c r="F64">
        <f>PERCENTILE(select_common_period!B$5:B$1048576,$E64/100)</f>
        <v>4.6783141274071847</v>
      </c>
      <c r="G64" s="9">
        <f>PERCENTILE(select_common_period!C$5:C$1048576,$E64/100)</f>
        <v>9.4520073072011392</v>
      </c>
      <c r="H64" s="9">
        <f t="shared" si="0"/>
        <v>0.70949820553116005</v>
      </c>
      <c r="I64">
        <f t="shared" si="1"/>
        <v>9.4520073072011392</v>
      </c>
    </row>
    <row r="65" spans="5:9">
      <c r="E65">
        <v>60</v>
      </c>
      <c r="F65">
        <f>PERCENTILE(select_common_period!B$5:B$1048576,$E65/100)</f>
        <v>5.25179594951104</v>
      </c>
      <c r="G65" s="9">
        <f>PERCENTILE(select_common_period!C$5:C$1048576,$E65/100)</f>
        <v>10.161505512732299</v>
      </c>
      <c r="H65" s="9">
        <f t="shared" si="0"/>
        <v>0.35498954277949224</v>
      </c>
      <c r="I65">
        <f t="shared" si="1"/>
        <v>10.161505512732299</v>
      </c>
    </row>
    <row r="66" spans="5:9">
      <c r="E66">
        <v>61</v>
      </c>
      <c r="F66">
        <f>PERCENTILE(select_common_period!B$5:B$1048576,$E66/100)</f>
        <v>5.6365802729794989</v>
      </c>
      <c r="G66" s="9">
        <f>PERCENTILE(select_common_period!C$5:C$1048576,$E66/100)</f>
        <v>10.516495055511792</v>
      </c>
      <c r="H66" s="9">
        <f t="shared" si="0"/>
        <v>0.56836652944323163</v>
      </c>
      <c r="I66">
        <f t="shared" si="1"/>
        <v>10.516495055511792</v>
      </c>
    </row>
    <row r="67" spans="5:9">
      <c r="E67">
        <v>62</v>
      </c>
      <c r="F67">
        <f>PERCENTILE(select_common_period!B$5:B$1048576,$E67/100)</f>
        <v>5.9679011063600482</v>
      </c>
      <c r="G67" s="9">
        <f>PERCENTILE(select_common_period!C$5:C$1048576,$E67/100)</f>
        <v>11.084861584955023</v>
      </c>
      <c r="H67" s="9">
        <f t="shared" si="0"/>
        <v>0.30926878580940453</v>
      </c>
      <c r="I67">
        <f t="shared" si="1"/>
        <v>11.084861584955023</v>
      </c>
    </row>
    <row r="68" spans="5:9">
      <c r="E68">
        <v>63</v>
      </c>
      <c r="F68">
        <f>PERCENTILE(select_common_period!B$5:B$1048576,$E68/100)</f>
        <v>6.3642770900811154</v>
      </c>
      <c r="G68" s="9">
        <f>PERCENTILE(select_common_period!C$5:C$1048576,$E68/100)</f>
        <v>11.394130370764428</v>
      </c>
      <c r="H68" s="9">
        <f t="shared" si="0"/>
        <v>0.60270287471801254</v>
      </c>
      <c r="I68">
        <f t="shared" si="1"/>
        <v>11.394130370764428</v>
      </c>
    </row>
    <row r="69" spans="5:9">
      <c r="E69">
        <v>64</v>
      </c>
      <c r="F69">
        <f>PERCENTILE(select_common_period!B$5:B$1048576,$E69/100)</f>
        <v>6.6917387921695095</v>
      </c>
      <c r="G69" s="9">
        <f>PERCENTILE(select_common_period!C$5:C$1048576,$E69/100)</f>
        <v>11.99683324548244</v>
      </c>
      <c r="H69" s="9">
        <f t="shared" si="0"/>
        <v>0.42540419741641067</v>
      </c>
      <c r="I69">
        <f t="shared" si="1"/>
        <v>11.99683324548244</v>
      </c>
    </row>
    <row r="70" spans="5:9">
      <c r="E70">
        <v>65</v>
      </c>
      <c r="F70">
        <f>PERCENTILE(select_common_period!B$5:B$1048576,$E70/100)</f>
        <v>7.1697763421638445</v>
      </c>
      <c r="G70" s="9">
        <f>PERCENTILE(select_common_period!C$5:C$1048576,$E70/100)</f>
        <v>12.422237442898851</v>
      </c>
      <c r="H70" s="9">
        <f t="shared" ref="H70:H104" si="2">G71-G70</f>
        <v>0.27797702950908842</v>
      </c>
      <c r="I70">
        <f t="shared" si="1"/>
        <v>12.422237442898851</v>
      </c>
    </row>
    <row r="71" spans="5:9">
      <c r="E71">
        <v>66</v>
      </c>
      <c r="F71">
        <f>PERCENTILE(select_common_period!B$5:B$1048576,$E71/100)</f>
        <v>7.5785882397462832</v>
      </c>
      <c r="G71" s="9">
        <f>PERCENTILE(select_common_period!C$5:C$1048576,$E71/100)</f>
        <v>12.700214472407939</v>
      </c>
      <c r="H71" s="9">
        <f t="shared" si="2"/>
        <v>0.30208444190294514</v>
      </c>
      <c r="I71">
        <f t="shared" ref="I71:I104" si="3">IF(H71=0,G71+2.2204*10^(-16)*G71,G71)</f>
        <v>12.700214472407939</v>
      </c>
    </row>
    <row r="72" spans="5:9">
      <c r="E72">
        <v>67</v>
      </c>
      <c r="F72">
        <f>PERCENTILE(select_common_period!B$5:B$1048576,$E72/100)</f>
        <v>8.0179567594261556</v>
      </c>
      <c r="G72" s="9">
        <f>PERCENTILE(select_common_period!C$5:C$1048576,$E72/100)</f>
        <v>13.002298914310884</v>
      </c>
      <c r="H72" s="9">
        <f t="shared" si="2"/>
        <v>0.52322891349647449</v>
      </c>
      <c r="I72">
        <f t="shared" si="3"/>
        <v>13.002298914310884</v>
      </c>
    </row>
    <row r="73" spans="5:9">
      <c r="E73">
        <v>68</v>
      </c>
      <c r="F73">
        <f>PERCENTILE(select_common_period!B$5:B$1048576,$E73/100)</f>
        <v>8.5059465220722963</v>
      </c>
      <c r="G73" s="9">
        <f>PERCENTILE(select_common_period!C$5:C$1048576,$E73/100)</f>
        <v>13.525527827807359</v>
      </c>
      <c r="H73" s="9">
        <f t="shared" si="2"/>
        <v>0.28649521896967123</v>
      </c>
      <c r="I73">
        <f t="shared" si="3"/>
        <v>13.525527827807359</v>
      </c>
    </row>
    <row r="74" spans="5:9">
      <c r="E74">
        <v>69</v>
      </c>
      <c r="F74">
        <f>PERCENTILE(select_common_period!B$5:B$1048576,$E74/100)</f>
        <v>8.7604330036857974</v>
      </c>
      <c r="G74" s="9">
        <f>PERCENTILE(select_common_period!C$5:C$1048576,$E74/100)</f>
        <v>13.81202304677703</v>
      </c>
      <c r="H74" s="9">
        <f t="shared" si="2"/>
        <v>0.37352875215636949</v>
      </c>
      <c r="I74">
        <f t="shared" si="3"/>
        <v>13.81202304677703</v>
      </c>
    </row>
    <row r="75" spans="5:9">
      <c r="E75">
        <v>70</v>
      </c>
      <c r="F75">
        <f>PERCENTILE(select_common_period!B$5:B$1048576,$E75/100)</f>
        <v>9.2965480948754831</v>
      </c>
      <c r="G75" s="9">
        <f>PERCENTILE(select_common_period!C$5:C$1048576,$E75/100)</f>
        <v>14.1855517989334</v>
      </c>
      <c r="H75" s="9">
        <f t="shared" si="2"/>
        <v>0.32900968159514754</v>
      </c>
      <c r="I75">
        <f t="shared" si="3"/>
        <v>14.1855517989334</v>
      </c>
    </row>
    <row r="76" spans="5:9">
      <c r="E76">
        <v>71</v>
      </c>
      <c r="F76">
        <f>PERCENTILE(select_common_period!B$5:B$1048576,$E76/100)</f>
        <v>9.8810089326566501</v>
      </c>
      <c r="G76" s="9">
        <f>PERCENTILE(select_common_period!C$5:C$1048576,$E76/100)</f>
        <v>14.514561480528547</v>
      </c>
      <c r="H76" s="9">
        <f t="shared" si="2"/>
        <v>0.62328401523829413</v>
      </c>
      <c r="I76">
        <f t="shared" si="3"/>
        <v>14.514561480528547</v>
      </c>
    </row>
    <row r="77" spans="5:9">
      <c r="E77">
        <v>72</v>
      </c>
      <c r="F77">
        <f>PERCENTILE(select_common_period!B$5:B$1048576,$E77/100)</f>
        <v>10.08470361788312</v>
      </c>
      <c r="G77" s="9">
        <f>PERCENTILE(select_common_period!C$5:C$1048576,$E77/100)</f>
        <v>15.137845495766841</v>
      </c>
      <c r="H77" s="9">
        <f t="shared" si="2"/>
        <v>0.38626868598856845</v>
      </c>
      <c r="I77">
        <f t="shared" si="3"/>
        <v>15.137845495766841</v>
      </c>
    </row>
    <row r="78" spans="5:9">
      <c r="E78">
        <v>73</v>
      </c>
      <c r="F78">
        <f>PERCENTILE(select_common_period!B$5:B$1048576,$E78/100)</f>
        <v>10.247200683878509</v>
      </c>
      <c r="G78" s="9">
        <f>PERCENTILE(select_common_period!C$5:C$1048576,$E78/100)</f>
        <v>15.52411418175541</v>
      </c>
      <c r="H78" s="9">
        <f t="shared" si="2"/>
        <v>0.36510872388513249</v>
      </c>
      <c r="I78">
        <f t="shared" si="3"/>
        <v>15.52411418175541</v>
      </c>
    </row>
    <row r="79" spans="5:9">
      <c r="E79">
        <v>74</v>
      </c>
      <c r="F79">
        <f>PERCENTILE(select_common_period!B$5:B$1048576,$E79/100)</f>
        <v>10.757758778173169</v>
      </c>
      <c r="G79" s="9">
        <f>PERCENTILE(select_common_period!C$5:C$1048576,$E79/100)</f>
        <v>15.889222905640542</v>
      </c>
      <c r="H79" s="9">
        <f t="shared" si="2"/>
        <v>0.24506025552050836</v>
      </c>
      <c r="I79">
        <f t="shared" si="3"/>
        <v>15.889222905640542</v>
      </c>
    </row>
    <row r="80" spans="5:9">
      <c r="E80">
        <v>75</v>
      </c>
      <c r="F80">
        <f>PERCENTILE(select_common_period!B$5:B$1048576,$E80/100)</f>
        <v>11.099772296650251</v>
      </c>
      <c r="G80" s="9">
        <f>PERCENTILE(select_common_period!C$5:C$1048576,$E80/100)</f>
        <v>16.134283161161051</v>
      </c>
      <c r="H80" s="9">
        <f t="shared" si="2"/>
        <v>0.29273526515592607</v>
      </c>
      <c r="I80">
        <f t="shared" si="3"/>
        <v>16.134283161161051</v>
      </c>
    </row>
    <row r="81" spans="5:9">
      <c r="E81">
        <v>76</v>
      </c>
      <c r="F81">
        <f>PERCENTILE(select_common_period!B$5:B$1048576,$E81/100)</f>
        <v>11.294684652610421</v>
      </c>
      <c r="G81" s="9">
        <f>PERCENTILE(select_common_period!C$5:C$1048576,$E81/100)</f>
        <v>16.427018426316977</v>
      </c>
      <c r="H81" s="9">
        <f t="shared" si="2"/>
        <v>0.28322392932163609</v>
      </c>
      <c r="I81">
        <f t="shared" si="3"/>
        <v>16.427018426316977</v>
      </c>
    </row>
    <row r="82" spans="5:9">
      <c r="E82">
        <v>77</v>
      </c>
      <c r="F82">
        <f>PERCENTILE(select_common_period!B$5:B$1048576,$E82/100)</f>
        <v>11.811146409930261</v>
      </c>
      <c r="G82" s="9">
        <f>PERCENTILE(select_common_period!C$5:C$1048576,$E82/100)</f>
        <v>16.710242355638613</v>
      </c>
      <c r="H82" s="9">
        <f t="shared" si="2"/>
        <v>0.29396961840726377</v>
      </c>
      <c r="I82">
        <f t="shared" si="3"/>
        <v>16.710242355638613</v>
      </c>
    </row>
    <row r="83" spans="5:9">
      <c r="E83">
        <v>78</v>
      </c>
      <c r="F83">
        <f>PERCENTILE(select_common_period!B$5:B$1048576,$E83/100)</f>
        <v>12.120368872750159</v>
      </c>
      <c r="G83" s="9">
        <f>PERCENTILE(select_common_period!C$5:C$1048576,$E83/100)</f>
        <v>17.004211974045877</v>
      </c>
      <c r="H83" s="9">
        <f t="shared" si="2"/>
        <v>0.2391447899369652</v>
      </c>
      <c r="I83">
        <f t="shared" si="3"/>
        <v>17.004211974045877</v>
      </c>
    </row>
    <row r="84" spans="5:9">
      <c r="E84">
        <v>79</v>
      </c>
      <c r="F84">
        <f>PERCENTILE(select_common_period!B$5:B$1048576,$E84/100)</f>
        <v>12.30938900343464</v>
      </c>
      <c r="G84" s="9">
        <f>PERCENTILE(select_common_period!C$5:C$1048576,$E84/100)</f>
        <v>17.243356763982842</v>
      </c>
      <c r="H84" s="9">
        <f t="shared" si="2"/>
        <v>0.26070549145625677</v>
      </c>
      <c r="I84">
        <f t="shared" si="3"/>
        <v>17.243356763982842</v>
      </c>
    </row>
    <row r="85" spans="5:9">
      <c r="E85">
        <v>80</v>
      </c>
      <c r="F85">
        <f>PERCENTILE(select_common_period!B$5:B$1048576,$E85/100)</f>
        <v>12.578970928396201</v>
      </c>
      <c r="G85" s="9">
        <f>PERCENTILE(select_common_period!C$5:C$1048576,$E85/100)</f>
        <v>17.504062255439099</v>
      </c>
      <c r="H85" s="9">
        <f t="shared" si="2"/>
        <v>0.26536312628114089</v>
      </c>
      <c r="I85">
        <f t="shared" si="3"/>
        <v>17.504062255439099</v>
      </c>
    </row>
    <row r="86" spans="5:9">
      <c r="E86">
        <v>81</v>
      </c>
      <c r="F86">
        <f>PERCENTILE(select_common_period!B$5:B$1048576,$E86/100)</f>
        <v>12.732931382870721</v>
      </c>
      <c r="G86" s="9">
        <f>PERCENTILE(select_common_period!C$5:C$1048576,$E86/100)</f>
        <v>17.769425381720239</v>
      </c>
      <c r="H86" s="9">
        <f t="shared" si="2"/>
        <v>0.38140134976223905</v>
      </c>
      <c r="I86">
        <f t="shared" si="3"/>
        <v>17.769425381720239</v>
      </c>
    </row>
    <row r="87" spans="5:9">
      <c r="E87">
        <v>82</v>
      </c>
      <c r="F87">
        <f>PERCENTILE(select_common_period!B$5:B$1048576,$E87/100)</f>
        <v>12.979142553953681</v>
      </c>
      <c r="G87" s="9">
        <f>PERCENTILE(select_common_period!C$5:C$1048576,$E87/100)</f>
        <v>18.150826731482478</v>
      </c>
      <c r="H87" s="9">
        <f t="shared" si="2"/>
        <v>0.25378253849669008</v>
      </c>
      <c r="I87">
        <f t="shared" si="3"/>
        <v>18.150826731482478</v>
      </c>
    </row>
    <row r="88" spans="5:9">
      <c r="E88">
        <v>83</v>
      </c>
      <c r="F88">
        <f>PERCENTILE(select_common_period!B$5:B$1048576,$E88/100)</f>
        <v>13.460119397180399</v>
      </c>
      <c r="G88" s="9">
        <f>PERCENTILE(select_common_period!C$5:C$1048576,$E88/100)</f>
        <v>18.404609269979169</v>
      </c>
      <c r="H88" s="9">
        <f t="shared" si="2"/>
        <v>0.23588434200965125</v>
      </c>
      <c r="I88">
        <f t="shared" si="3"/>
        <v>18.404609269979169</v>
      </c>
    </row>
    <row r="89" spans="5:9">
      <c r="E89">
        <v>84</v>
      </c>
      <c r="F89">
        <f>PERCENTILE(select_common_period!B$5:B$1048576,$E89/100)</f>
        <v>13.65647091915282</v>
      </c>
      <c r="G89" s="9">
        <f>PERCENTILE(select_common_period!C$5:C$1048576,$E89/100)</f>
        <v>18.64049361198882</v>
      </c>
      <c r="H89" s="9">
        <f t="shared" si="2"/>
        <v>0.17656996935613023</v>
      </c>
      <c r="I89">
        <f t="shared" si="3"/>
        <v>18.64049361198882</v>
      </c>
    </row>
    <row r="90" spans="5:9">
      <c r="E90">
        <v>85</v>
      </c>
      <c r="F90">
        <f>PERCENTILE(select_common_period!B$5:B$1048576,$E90/100)</f>
        <v>13.918151161929199</v>
      </c>
      <c r="G90" s="9">
        <f>PERCENTILE(select_common_period!C$5:C$1048576,$E90/100)</f>
        <v>18.81706358134495</v>
      </c>
      <c r="H90" s="9">
        <f t="shared" si="2"/>
        <v>0.1847820385589074</v>
      </c>
      <c r="I90">
        <f t="shared" si="3"/>
        <v>18.81706358134495</v>
      </c>
    </row>
    <row r="91" spans="5:9">
      <c r="E91">
        <v>86</v>
      </c>
      <c r="F91">
        <f>PERCENTILE(select_common_period!B$5:B$1048576,$E91/100)</f>
        <v>14.142539882894861</v>
      </c>
      <c r="G91" s="9">
        <f>PERCENTILE(select_common_period!C$5:C$1048576,$E91/100)</f>
        <v>19.001845619903857</v>
      </c>
      <c r="H91" s="9">
        <f t="shared" si="2"/>
        <v>0.14015287965210277</v>
      </c>
      <c r="I91">
        <f t="shared" si="3"/>
        <v>19.001845619903857</v>
      </c>
    </row>
    <row r="92" spans="5:9">
      <c r="E92">
        <v>87</v>
      </c>
      <c r="F92">
        <f>PERCENTILE(select_common_period!B$5:B$1048576,$E92/100)</f>
        <v>14.2599790640229</v>
      </c>
      <c r="G92" s="9">
        <f>PERCENTILE(select_common_period!C$5:C$1048576,$E92/100)</f>
        <v>19.14199849955596</v>
      </c>
      <c r="H92" s="9">
        <f t="shared" si="2"/>
        <v>0.28025185377893891</v>
      </c>
      <c r="I92">
        <f t="shared" si="3"/>
        <v>19.14199849955596</v>
      </c>
    </row>
    <row r="93" spans="5:9">
      <c r="E93">
        <v>88</v>
      </c>
      <c r="F93">
        <f>PERCENTILE(select_common_period!B$5:B$1048576,$E93/100)</f>
        <v>14.415241763591879</v>
      </c>
      <c r="G93" s="9">
        <f>PERCENTILE(select_common_period!C$5:C$1048576,$E93/100)</f>
        <v>19.422250353334899</v>
      </c>
      <c r="H93" s="9">
        <f t="shared" si="2"/>
        <v>0.13852651909030911</v>
      </c>
      <c r="I93">
        <f t="shared" si="3"/>
        <v>19.422250353334899</v>
      </c>
    </row>
    <row r="94" spans="5:9">
      <c r="E94">
        <v>89</v>
      </c>
      <c r="F94">
        <f>PERCENTILE(select_common_period!B$5:B$1048576,$E94/100)</f>
        <v>14.545981311554</v>
      </c>
      <c r="G94" s="9">
        <f>PERCENTILE(select_common_period!C$5:C$1048576,$E94/100)</f>
        <v>19.560776872425208</v>
      </c>
      <c r="H94" s="9">
        <f t="shared" si="2"/>
        <v>0.23659450151649253</v>
      </c>
      <c r="I94">
        <f t="shared" si="3"/>
        <v>19.560776872425208</v>
      </c>
    </row>
    <row r="95" spans="5:9">
      <c r="E95">
        <v>90</v>
      </c>
      <c r="F95">
        <f>PERCENTILE(select_common_period!B$5:B$1048576,$E95/100)</f>
        <v>14.7113311822638</v>
      </c>
      <c r="G95" s="9">
        <f>PERCENTILE(select_common_period!C$5:C$1048576,$E95/100)</f>
        <v>19.797371373941701</v>
      </c>
      <c r="H95" s="9">
        <f t="shared" si="2"/>
        <v>0.10927148822587185</v>
      </c>
      <c r="I95">
        <f t="shared" si="3"/>
        <v>19.797371373941701</v>
      </c>
    </row>
    <row r="96" spans="5:9">
      <c r="E96">
        <v>91</v>
      </c>
      <c r="F96">
        <f>PERCENTILE(select_common_period!B$5:B$1048576,$E96/100)</f>
        <v>14.793046163323369</v>
      </c>
      <c r="G96" s="9">
        <f>PERCENTILE(select_common_period!C$5:C$1048576,$E96/100)</f>
        <v>19.906642862167573</v>
      </c>
      <c r="H96" s="9">
        <f t="shared" si="2"/>
        <v>7.111439538856601E-2</v>
      </c>
      <c r="I96">
        <f t="shared" si="3"/>
        <v>19.906642862167573</v>
      </c>
    </row>
    <row r="97" spans="5:9">
      <c r="E97">
        <v>92</v>
      </c>
      <c r="F97">
        <f>PERCENTILE(select_common_period!B$5:B$1048576,$E97/100)</f>
        <v>14.916298536356461</v>
      </c>
      <c r="G97" s="9">
        <f>PERCENTILE(select_common_period!C$5:C$1048576,$E97/100)</f>
        <v>19.977757257556139</v>
      </c>
      <c r="H97" s="9">
        <f t="shared" si="2"/>
        <v>4.1703568809282388E-2</v>
      </c>
      <c r="I97">
        <f t="shared" si="3"/>
        <v>19.977757257556139</v>
      </c>
    </row>
    <row r="98" spans="5:9">
      <c r="E98">
        <v>93</v>
      </c>
      <c r="F98">
        <f>PERCENTILE(select_common_period!B$5:B$1048576,$E98/100)</f>
        <v>15.063622240196192</v>
      </c>
      <c r="G98" s="9">
        <f>PERCENTILE(select_common_period!C$5:C$1048576,$E98/100)</f>
        <v>20.019460826365421</v>
      </c>
      <c r="H98" s="9">
        <f t="shared" si="2"/>
        <v>4.8774972200376965E-2</v>
      </c>
      <c r="I98">
        <f t="shared" si="3"/>
        <v>20.019460826365421</v>
      </c>
    </row>
    <row r="99" spans="5:9">
      <c r="E99">
        <v>94</v>
      </c>
      <c r="F99">
        <f>PERCENTILE(select_common_period!B$5:B$1048576,$E99/100)</f>
        <v>15.157639483895739</v>
      </c>
      <c r="G99" s="9">
        <f>PERCENTILE(select_common_period!C$5:C$1048576,$E99/100)</f>
        <v>20.068235798565798</v>
      </c>
      <c r="H99" s="9">
        <f t="shared" si="2"/>
        <v>6.5416183929453808E-2</v>
      </c>
      <c r="I99">
        <f t="shared" si="3"/>
        <v>20.068235798565798</v>
      </c>
    </row>
    <row r="100" spans="5:9">
      <c r="E100">
        <v>95</v>
      </c>
      <c r="F100">
        <f>PERCENTILE(select_common_period!B$5:B$1048576,$E100/100)</f>
        <v>15.281497337605099</v>
      </c>
      <c r="G100" s="9">
        <f>PERCENTILE(select_common_period!C$5:C$1048576,$E100/100)</f>
        <v>20.133651982495252</v>
      </c>
      <c r="H100" s="9">
        <f t="shared" si="2"/>
        <v>0.12497565872723015</v>
      </c>
      <c r="I100">
        <f t="shared" si="3"/>
        <v>20.133651982495252</v>
      </c>
    </row>
    <row r="101" spans="5:9">
      <c r="E101">
        <v>96</v>
      </c>
      <c r="F101">
        <f>PERCENTILE(select_common_period!B$5:B$1048576,$E101/100)</f>
        <v>15.426509241484537</v>
      </c>
      <c r="G101" s="9">
        <f>PERCENTILE(select_common_period!C$5:C$1048576,$E101/100)</f>
        <v>20.258627641222482</v>
      </c>
      <c r="H101" s="9">
        <f t="shared" si="2"/>
        <v>9.8347866250119154E-2</v>
      </c>
      <c r="I101">
        <f t="shared" si="3"/>
        <v>20.258627641222482</v>
      </c>
    </row>
    <row r="102" spans="5:9">
      <c r="E102">
        <v>97</v>
      </c>
      <c r="F102">
        <f>PERCENTILE(select_common_period!B$5:B$1048576,$E102/100)</f>
        <v>15.4849858957169</v>
      </c>
      <c r="G102" s="9">
        <f>PERCENTILE(select_common_period!C$5:C$1048576,$E102/100)</f>
        <v>20.356975507472601</v>
      </c>
      <c r="H102" s="9">
        <f t="shared" si="2"/>
        <v>0.17998288438219845</v>
      </c>
      <c r="I102">
        <f t="shared" si="3"/>
        <v>20.356975507472601</v>
      </c>
    </row>
    <row r="103" spans="5:9">
      <c r="E103">
        <v>98</v>
      </c>
      <c r="F103">
        <f>PERCENTILE(select_common_period!B$5:B$1048576,$E103/100)</f>
        <v>15.5516714680615</v>
      </c>
      <c r="G103" s="9">
        <f>PERCENTILE(select_common_period!C$5:C$1048576,$E103/100)</f>
        <v>20.5369583918548</v>
      </c>
      <c r="H103" s="9">
        <f t="shared" si="2"/>
        <v>9.2206322711508193E-2</v>
      </c>
      <c r="I103">
        <f t="shared" si="3"/>
        <v>20.5369583918548</v>
      </c>
    </row>
    <row r="104" spans="5:9">
      <c r="E104">
        <v>99</v>
      </c>
      <c r="F104">
        <f>PERCENTILE(select_common_period!B$5:B$1048576,$E104/100)</f>
        <v>15.701140040460391</v>
      </c>
      <c r="G104" s="9">
        <f>PERCENTILE(select_common_period!C$5:C$1048576,$E104/100)</f>
        <v>20.629164714566308</v>
      </c>
      <c r="H104" s="9">
        <f t="shared" si="2"/>
        <v>29.370835285433692</v>
      </c>
      <c r="I104">
        <f t="shared" si="3"/>
        <v>20.629164714566308</v>
      </c>
    </row>
    <row r="105" spans="5:9">
      <c r="E105" s="10" t="s">
        <v>20</v>
      </c>
      <c r="F105" s="11">
        <f>G105+(F104-G104)</f>
        <v>45.071975325894087</v>
      </c>
      <c r="G105" s="10">
        <f>C5</f>
        <v>50</v>
      </c>
      <c r="H105" s="9"/>
      <c r="I105">
        <f>G105</f>
        <v>50</v>
      </c>
    </row>
  </sheetData>
  <mergeCells count="2">
    <mergeCell ref="A1:XFD1"/>
    <mergeCell ref="E3:I3"/>
  </mergeCells>
  <pageMargins left="0.75" right="0.75" top="1" bottom="1" header="0.5" footer="0.5"/>
  <pageSetup paperSize="9" orientation="portrait" horizontalDpi="4294967292" verticalDpi="4294967292"/>
  <ignoredErrors>
    <ignoredError sqref="G6:G104 F6:F10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Y1110"/>
  <sheetViews>
    <sheetView topLeftCell="I1" workbookViewId="0">
      <pane ySplit="4" topLeftCell="A5" activePane="bottomLeft" state="frozen"/>
      <selection pane="bottomLeft" activeCell="V7" sqref="V7"/>
    </sheetView>
  </sheetViews>
  <sheetFormatPr baseColWidth="10" defaultRowHeight="15" x14ac:dyDescent="0"/>
  <cols>
    <col min="1" max="1" width="8.83203125" bestFit="1" customWidth="1"/>
    <col min="2" max="2" width="15.1640625" bestFit="1" customWidth="1"/>
    <col min="3" max="6" width="7.33203125" customWidth="1"/>
    <col min="7" max="7" width="16.1640625" style="9" bestFit="1" customWidth="1"/>
    <col min="8" max="8" width="16.1640625" bestFit="1" customWidth="1"/>
    <col min="9" max="9" width="10.6640625" customWidth="1"/>
    <col min="10" max="10" width="13.83203125" bestFit="1" customWidth="1"/>
    <col min="11" max="11" width="15.1640625" bestFit="1" customWidth="1"/>
    <col min="12" max="15" width="6.6640625" customWidth="1"/>
    <col min="16" max="16" width="16.1640625" style="9" bestFit="1" customWidth="1"/>
    <col min="17" max="17" width="17.33203125" customWidth="1"/>
    <col min="18" max="18" width="13.1640625" customWidth="1"/>
    <col min="19" max="19" width="17.5" bestFit="1" customWidth="1"/>
  </cols>
  <sheetData>
    <row r="1" spans="1:25" s="43" customFormat="1" ht="36" customHeight="1" thickBot="1">
      <c r="A1" s="42" t="s">
        <v>14</v>
      </c>
    </row>
    <row r="2" spans="1:25">
      <c r="G2"/>
      <c r="P2"/>
    </row>
    <row r="3" spans="1:25">
      <c r="A3" s="39" t="s">
        <v>15</v>
      </c>
      <c r="B3" s="39"/>
      <c r="C3" s="39"/>
      <c r="D3" s="39"/>
      <c r="E3" s="39"/>
      <c r="F3" s="39"/>
      <c r="G3" s="39"/>
      <c r="H3" s="39"/>
      <c r="I3" s="31"/>
      <c r="J3" s="39" t="s">
        <v>59</v>
      </c>
      <c r="K3" s="39"/>
      <c r="L3" s="39"/>
      <c r="M3" s="39"/>
      <c r="N3" s="39"/>
      <c r="O3" s="39"/>
      <c r="P3" s="39"/>
      <c r="Q3" s="39"/>
    </row>
    <row r="4" spans="1:25">
      <c r="A4" s="1" t="s">
        <v>26</v>
      </c>
      <c r="B4" s="1" t="s">
        <v>25</v>
      </c>
      <c r="C4" s="9" t="s">
        <v>27</v>
      </c>
      <c r="D4" s="9" t="s">
        <v>28</v>
      </c>
      <c r="E4" s="9" t="s">
        <v>29</v>
      </c>
      <c r="F4" s="9" t="s">
        <v>30</v>
      </c>
      <c r="G4" s="21" t="s">
        <v>13</v>
      </c>
      <c r="H4" s="1" t="s">
        <v>13</v>
      </c>
      <c r="J4" s="1" t="s">
        <v>26</v>
      </c>
      <c r="K4" s="1" t="s">
        <v>25</v>
      </c>
      <c r="L4" s="9" t="s">
        <v>27</v>
      </c>
      <c r="M4" s="9" t="s">
        <v>28</v>
      </c>
      <c r="N4" s="9" t="s">
        <v>29</v>
      </c>
      <c r="O4" s="9" t="s">
        <v>30</v>
      </c>
      <c r="P4" s="21" t="s">
        <v>13</v>
      </c>
      <c r="Q4" s="1" t="s">
        <v>13</v>
      </c>
      <c r="S4" s="23" t="s">
        <v>17</v>
      </c>
      <c r="T4" s="14"/>
      <c r="U4" s="14"/>
      <c r="V4" s="14"/>
      <c r="W4" s="14"/>
      <c r="X4" s="14"/>
      <c r="Y4" s="15"/>
    </row>
    <row r="5" spans="1:25">
      <c r="A5" s="3">
        <f>load_time_series!D8</f>
        <v>36526</v>
      </c>
      <c r="B5" s="6">
        <f>load_time_series!E8</f>
        <v>-9.8226273555027497</v>
      </c>
      <c r="C5" s="30">
        <f>INDEX(calibration_phase!$I$5:$I$105,MATCH($B5,calibration_phase!$I$5:$I$105))</f>
        <v>-50</v>
      </c>
      <c r="D5" s="30">
        <f>INDEX(calibration_phase!$I$5:$I$105,MATCH($B5,calibration_phase!$I$5:$I$105)+1)</f>
        <v>-9.8209245230259583</v>
      </c>
      <c r="E5" s="30">
        <f>INDEX(calibration_phase!$F$5:$F$105,MATCH($B5,calibration_phase!$I$5:$I$105))</f>
        <v>-45.078157619482006</v>
      </c>
      <c r="F5" s="30">
        <f>INDEX(calibration_phase!$F$5:$F$105,MATCH($B5,calibration_phase!$I$5:$I$105)+1)</f>
        <v>-14.74276690354395</v>
      </c>
      <c r="G5" s="30">
        <f>E5+(F5-E5)*(B5-C5)/(D5-C5)</f>
        <v>-14.744052550062541</v>
      </c>
      <c r="H5" s="6">
        <f>IF(load_time_series!$A$4="T",G5,IF(G5&lt;0,0,G5))</f>
        <v>-14.744052550062541</v>
      </c>
      <c r="I5" s="3"/>
      <c r="J5" s="3">
        <f>load_time_series!G8</f>
        <v>72686</v>
      </c>
      <c r="K5" s="6">
        <f>load_time_series!H8</f>
        <v>1.7924823539317101</v>
      </c>
      <c r="L5" s="30">
        <f>INDEX(calibration_phase!$I$5:$I$105,MATCH($K5,calibration_phase!$I$5:$I$105))</f>
        <v>1.6281558212848932</v>
      </c>
      <c r="M5" s="30">
        <f>INDEX(calibration_phase!$I$5:$I$105,MATCH($K5,calibration_phase!$I$5:$I$105)+1)</f>
        <v>2.2397452547554191</v>
      </c>
      <c r="N5" s="30">
        <f>INDEX(calibration_phase!$F$5:$F$105,MATCH($K5,calibration_phase!$I$5:$I$105))</f>
        <v>-3.1263098241502751</v>
      </c>
      <c r="O5" s="30">
        <f>INDEX(calibration_phase!$F$5:$F$105,MATCH($K5,calibration_phase!$I$5:$I$105)+1)</f>
        <v>-2.6719346738210894</v>
      </c>
      <c r="P5" s="30">
        <f>N5+(O5-N5)*(K5-L5)/(M5-L5)</f>
        <v>-3.0042248290731495</v>
      </c>
      <c r="Q5" s="6">
        <f>IF(load_time_series!$A$4="T",P5,IF(P5&lt;0,0,P5))</f>
        <v>-3.0042248290731495</v>
      </c>
      <c r="S5" s="25"/>
      <c r="T5" s="12"/>
      <c r="U5" s="12"/>
      <c r="V5" s="12"/>
      <c r="W5" s="12"/>
      <c r="X5" s="12"/>
      <c r="Y5" s="17"/>
    </row>
    <row r="6" spans="1:25">
      <c r="A6" s="3">
        <f>load_time_series!D9</f>
        <v>36527</v>
      </c>
      <c r="B6" s="6">
        <f>load_time_series!E9</f>
        <v>-9.0345466738000795</v>
      </c>
      <c r="C6" s="30">
        <f>INDEX(calibration_phase!$I$5:$I$105,MATCH(B6,calibration_phase!$I$5:$I$105))</f>
        <v>-9.0531340188927221</v>
      </c>
      <c r="D6" s="30">
        <f>INDEX(calibration_phase!$I$5:$I$105,MATCH($B6,calibration_phase!$I$5:$I$105)+1)</f>
        <v>-8.9697079297925626</v>
      </c>
      <c r="E6" s="30">
        <f>INDEX(calibration_phase!$F$5:$F$105,MATCH($B6,calibration_phase!$I$5:$I$105))</f>
        <v>-14.118801075656648</v>
      </c>
      <c r="F6" s="30">
        <f>INDEX(calibration_phase!$F$5:$F$105,MATCH($B6,calibration_phase!$I$5:$I$105)+1)</f>
        <v>-14.056721998371421</v>
      </c>
      <c r="G6" s="30">
        <f t="shared" ref="G6:G69" si="0">E6+(F6-E6)*(B6-C6)/(D6-C6)</f>
        <v>-14.104969847979801</v>
      </c>
      <c r="H6" s="6">
        <f>IF(load_time_series!$A$4="T",G6,IF(G6&lt;0,0,G6))</f>
        <v>-14.104969847979801</v>
      </c>
      <c r="I6" s="3"/>
      <c r="J6" s="3">
        <f>load_time_series!G9</f>
        <v>72687</v>
      </c>
      <c r="K6" s="6">
        <f>load_time_series!H9</f>
        <v>0.81958283498120799</v>
      </c>
      <c r="L6" s="30">
        <f>INDEX(calibration_phase!$I$5:$I$105,MATCH($K6,calibration_phase!$I$5:$I$105))</f>
        <v>0.71741080932653201</v>
      </c>
      <c r="M6" s="30">
        <f>INDEX(calibration_phase!$I$5:$I$105,MATCH($K6,calibration_phase!$I$5:$I$105)+1)</f>
        <v>1.3697707603205733</v>
      </c>
      <c r="N6" s="30">
        <f>INDEX(calibration_phase!$F$5:$F$105,MATCH($K6,calibration_phase!$I$5:$I$105))</f>
        <v>-4.1550003201624301</v>
      </c>
      <c r="O6" s="30">
        <f>INDEX(calibration_phase!$F$5:$F$105,MATCH($K6,calibration_phase!$I$5:$I$105)+1)</f>
        <v>-3.5765278089409764</v>
      </c>
      <c r="P6" s="30">
        <f t="shared" ref="P6:P69" si="1">N6+(O6-N6)*(K6-L6)/(M6-L6)</f>
        <v>-4.0644004785152177</v>
      </c>
      <c r="Q6" s="6">
        <f>IF(load_time_series!$A$4="T",P6,IF(P6&lt;0,0,P6))</f>
        <v>-4.0644004785152177</v>
      </c>
      <c r="S6" s="22" t="s">
        <v>70</v>
      </c>
      <c r="T6" s="12"/>
      <c r="U6" s="12"/>
      <c r="V6" s="12"/>
      <c r="W6" s="12"/>
      <c r="X6" s="12"/>
      <c r="Y6" s="17"/>
    </row>
    <row r="7" spans="1:25">
      <c r="A7" s="3">
        <f>load_time_series!D10</f>
        <v>36528</v>
      </c>
      <c r="B7" s="6">
        <f>load_time_series!E10</f>
        <v>-9.6210557422814702</v>
      </c>
      <c r="C7" s="30">
        <f>INDEX(calibration_phase!$I$5:$I$105,MATCH(B7,calibration_phase!$I$5:$I$105))</f>
        <v>-9.6530983835967579</v>
      </c>
      <c r="D7" s="30">
        <f>INDEX(calibration_phase!$I$5:$I$105,MATCH($B7,calibration_phase!$I$5:$I$105)+1)</f>
        <v>-9.4883943369547215</v>
      </c>
      <c r="E7" s="30">
        <f>INDEX(calibration_phase!$F$5:$F$105,MATCH($B7,calibration_phase!$I$5:$I$105))</f>
        <v>-14.495510580349979</v>
      </c>
      <c r="F7" s="30">
        <f>INDEX(calibration_phase!$F$5:$F$105,MATCH($B7,calibration_phase!$I$5:$I$105)+1)</f>
        <v>-14.36387460640004</v>
      </c>
      <c r="G7" s="30">
        <f t="shared" si="0"/>
        <v>-14.469901225974894</v>
      </c>
      <c r="H7" s="6">
        <f>IF(load_time_series!$A$4="T",G7,IF(G7&lt;0,0,G7))</f>
        <v>-14.469901225974894</v>
      </c>
      <c r="I7" s="3"/>
      <c r="J7" s="3">
        <f>load_time_series!G10</f>
        <v>72688</v>
      </c>
      <c r="K7" s="6">
        <f>load_time_series!H10</f>
        <v>1.8583312109263399</v>
      </c>
      <c r="L7" s="30">
        <f>INDEX(calibration_phase!$I$5:$I$105,MATCH($K7,calibration_phase!$I$5:$I$105))</f>
        <v>1.6281558212848932</v>
      </c>
      <c r="M7" s="30">
        <f>INDEX(calibration_phase!$I$5:$I$105,MATCH($K7,calibration_phase!$I$5:$I$105)+1)</f>
        <v>2.2397452547554191</v>
      </c>
      <c r="N7" s="30">
        <f>INDEX(calibration_phase!$F$5:$F$105,MATCH($K7,calibration_phase!$I$5:$I$105))</f>
        <v>-3.1263098241502751</v>
      </c>
      <c r="O7" s="30">
        <f>INDEX(calibration_phase!$F$5:$F$105,MATCH($K7,calibration_phase!$I$5:$I$105)+1)</f>
        <v>-2.6719346738210894</v>
      </c>
      <c r="P7" s="30">
        <f t="shared" si="1"/>
        <v>-2.9553029827192066</v>
      </c>
      <c r="Q7" s="6">
        <f>IF(load_time_series!$A$4="T",P7,IF(P7&lt;0,0,P7))</f>
        <v>-2.9553029827192066</v>
      </c>
      <c r="S7" s="22" t="s">
        <v>71</v>
      </c>
      <c r="T7" s="12"/>
      <c r="U7" s="12"/>
      <c r="V7" s="12"/>
      <c r="W7" s="12"/>
      <c r="X7" s="12"/>
      <c r="Y7" s="17"/>
    </row>
    <row r="8" spans="1:25">
      <c r="A8" s="3">
        <f>load_time_series!D11</f>
        <v>36529</v>
      </c>
      <c r="B8" s="6">
        <f>load_time_series!E11</f>
        <v>-9.3807911820718495</v>
      </c>
      <c r="C8" s="30">
        <f>INDEX(calibration_phase!$I$5:$I$105,MATCH(B8,calibration_phase!$I$5:$I$105))</f>
        <v>-9.4883943369547215</v>
      </c>
      <c r="D8" s="30">
        <f>INDEX(calibration_phase!$I$5:$I$105,MATCH($B8,calibration_phase!$I$5:$I$105)+1)</f>
        <v>-9.3563833799910014</v>
      </c>
      <c r="E8" s="30">
        <f>INDEX(calibration_phase!$F$5:$F$105,MATCH($B8,calibration_phase!$I$5:$I$105))</f>
        <v>-14.36387460640004</v>
      </c>
      <c r="F8" s="30">
        <f>INDEX(calibration_phase!$F$5:$F$105,MATCH($B8,calibration_phase!$I$5:$I$105)+1)</f>
        <v>-14.292312582359239</v>
      </c>
      <c r="G8" s="30">
        <f t="shared" si="0"/>
        <v>-14.305543845577585</v>
      </c>
      <c r="H8" s="6">
        <f>IF(load_time_series!$A$4="T",G8,IF(G8&lt;0,0,G8))</f>
        <v>-14.305543845577585</v>
      </c>
      <c r="I8" s="3"/>
      <c r="J8" s="3">
        <f>load_time_series!G11</f>
        <v>72689</v>
      </c>
      <c r="K8" s="6">
        <f>load_time_series!H11</f>
        <v>1.1891986321146599</v>
      </c>
      <c r="L8" s="30">
        <f>INDEX(calibration_phase!$I$5:$I$105,MATCH($K8,calibration_phase!$I$5:$I$105))</f>
        <v>0.71741080932653201</v>
      </c>
      <c r="M8" s="30">
        <f>INDEX(calibration_phase!$I$5:$I$105,MATCH($K8,calibration_phase!$I$5:$I$105)+1)</f>
        <v>1.3697707603205733</v>
      </c>
      <c r="N8" s="30">
        <f>INDEX(calibration_phase!$F$5:$F$105,MATCH($K8,calibration_phase!$I$5:$I$105))</f>
        <v>-4.1550003201624301</v>
      </c>
      <c r="O8" s="30">
        <f>INDEX(calibration_phase!$F$5:$F$105,MATCH($K8,calibration_phase!$I$5:$I$105)+1)</f>
        <v>-3.5765278089409764</v>
      </c>
      <c r="P8" s="30">
        <f t="shared" si="1"/>
        <v>-3.7366480191113141</v>
      </c>
      <c r="Q8" s="6">
        <f>IF(load_time_series!$A$4="T",P8,IF(P8&lt;0,0,P8))</f>
        <v>-3.7366480191113141</v>
      </c>
      <c r="S8" s="22"/>
      <c r="T8" s="12"/>
      <c r="U8" s="12"/>
      <c r="V8" s="12"/>
      <c r="W8" s="12"/>
      <c r="X8" s="12"/>
      <c r="Y8" s="17"/>
    </row>
    <row r="9" spans="1:25">
      <c r="A9" s="3">
        <f>load_time_series!D12</f>
        <v>36530</v>
      </c>
      <c r="B9" s="6">
        <f>load_time_series!E12</f>
        <v>-9.0620066314407399</v>
      </c>
      <c r="C9" s="30">
        <f>INDEX(calibration_phase!$I$5:$I$105,MATCH(B9,calibration_phase!$I$5:$I$105))</f>
        <v>-9.1089834265584813</v>
      </c>
      <c r="D9" s="30">
        <f>INDEX(calibration_phase!$I$5:$I$105,MATCH($B9,calibration_phase!$I$5:$I$105)+1)</f>
        <v>-9.0531340188927221</v>
      </c>
      <c r="E9" s="30">
        <f>INDEX(calibration_phase!$F$5:$F$105,MATCH($B9,calibration_phase!$I$5:$I$105))</f>
        <v>-14.1891313151728</v>
      </c>
      <c r="F9" s="30">
        <f>INDEX(calibration_phase!$F$5:$F$105,MATCH($B9,calibration_phase!$I$5:$I$105)+1)</f>
        <v>-14.118801075656648</v>
      </c>
      <c r="G9" s="30">
        <f t="shared" si="0"/>
        <v>-14.129974210551303</v>
      </c>
      <c r="H9" s="6">
        <f>IF(load_time_series!$A$4="T",G9,IF(G9&lt;0,0,G9))</f>
        <v>-14.129974210551303</v>
      </c>
      <c r="I9" s="3"/>
      <c r="J9" s="3">
        <f>load_time_series!G12</f>
        <v>72690</v>
      </c>
      <c r="K9" s="6">
        <f>load_time_series!H12</f>
        <v>1.93960845098393</v>
      </c>
      <c r="L9" s="30">
        <f>INDEX(calibration_phase!$I$5:$I$105,MATCH($K9,calibration_phase!$I$5:$I$105))</f>
        <v>1.6281558212848932</v>
      </c>
      <c r="M9" s="30">
        <f>INDEX(calibration_phase!$I$5:$I$105,MATCH($K9,calibration_phase!$I$5:$I$105)+1)</f>
        <v>2.2397452547554191</v>
      </c>
      <c r="N9" s="30">
        <f>INDEX(calibration_phase!$F$5:$F$105,MATCH($K9,calibration_phase!$I$5:$I$105))</f>
        <v>-3.1263098241502751</v>
      </c>
      <c r="O9" s="30">
        <f>INDEX(calibration_phase!$F$5:$F$105,MATCH($K9,calibration_phase!$I$5:$I$105)+1)</f>
        <v>-2.6719346738210894</v>
      </c>
      <c r="P9" s="30">
        <f t="shared" si="1"/>
        <v>-2.8949187508335381</v>
      </c>
      <c r="Q9" s="6">
        <f>IF(load_time_series!$A$4="T",P9,IF(P9&lt;0,0,P9))</f>
        <v>-2.8949187508335381</v>
      </c>
      <c r="S9" s="26" t="s">
        <v>31</v>
      </c>
      <c r="T9" s="12"/>
      <c r="U9" s="12"/>
      <c r="V9" s="12"/>
      <c r="W9" s="12"/>
      <c r="X9" s="12"/>
      <c r="Y9" s="17"/>
    </row>
    <row r="10" spans="1:25">
      <c r="A10" s="3">
        <f>load_time_series!D13</f>
        <v>36531</v>
      </c>
      <c r="B10" s="6">
        <f>load_time_series!E13</f>
        <v>-9.1293837975671401</v>
      </c>
      <c r="C10" s="30">
        <f>INDEX(calibration_phase!$I$5:$I$105,MATCH(B10,calibration_phase!$I$5:$I$105))</f>
        <v>-9.1908176939012804</v>
      </c>
      <c r="D10" s="30">
        <f>INDEX(calibration_phase!$I$5:$I$105,MATCH($B10,calibration_phase!$I$5:$I$105)+1)</f>
        <v>-9.1089834265584813</v>
      </c>
      <c r="E10" s="30">
        <f>INDEX(calibration_phase!$F$5:$F$105,MATCH($B10,calibration_phase!$I$5:$I$105))</f>
        <v>-14.23227183697645</v>
      </c>
      <c r="F10" s="30">
        <f>INDEX(calibration_phase!$F$5:$F$105,MATCH($B10,calibration_phase!$I$5:$I$105)+1)</f>
        <v>-14.1891313151728</v>
      </c>
      <c r="G10" s="30">
        <f t="shared" si="0"/>
        <v>-14.199885766564353</v>
      </c>
      <c r="H10" s="6">
        <f>IF(load_time_series!$A$4="T",G10,IF(G10&lt;0,0,G10))</f>
        <v>-14.199885766564353</v>
      </c>
      <c r="I10" s="3"/>
      <c r="J10" s="3">
        <f>load_time_series!G13</f>
        <v>72691</v>
      </c>
      <c r="K10" s="6">
        <f>load_time_series!H13</f>
        <v>0.39908099307891698</v>
      </c>
      <c r="L10" s="30">
        <f>INDEX(calibration_phase!$I$5:$I$105,MATCH($K10,calibration_phase!$I$5:$I$105))</f>
        <v>0.31937376589536115</v>
      </c>
      <c r="M10" s="30">
        <f>INDEX(calibration_phase!$I$5:$I$105,MATCH($K10,calibration_phase!$I$5:$I$105)+1)</f>
        <v>0.71741080932653201</v>
      </c>
      <c r="N10" s="30">
        <f>INDEX(calibration_phase!$F$5:$F$105,MATCH($K10,calibration_phase!$I$5:$I$105))</f>
        <v>-4.4862851841333393</v>
      </c>
      <c r="O10" s="30">
        <f>INDEX(calibration_phase!$F$5:$F$105,MATCH($K10,calibration_phase!$I$5:$I$105)+1)</f>
        <v>-4.1550003201624301</v>
      </c>
      <c r="P10" s="30">
        <f t="shared" si="1"/>
        <v>-4.4199451327467179</v>
      </c>
      <c r="Q10" s="6">
        <f>IF(load_time_series!$A$4="T",P10,IF(P10&lt;0,0,P10))</f>
        <v>-4.4199451327467179</v>
      </c>
      <c r="S10" s="26"/>
      <c r="T10" s="12"/>
      <c r="U10" s="12"/>
      <c r="V10" s="12"/>
      <c r="W10" s="12"/>
      <c r="X10" s="12"/>
      <c r="Y10" s="17"/>
    </row>
    <row r="11" spans="1:25">
      <c r="A11" s="3">
        <f>load_time_series!D14</f>
        <v>36532</v>
      </c>
      <c r="B11" s="6">
        <f>load_time_series!E14</f>
        <v>-9.6130955014340795</v>
      </c>
      <c r="C11" s="30">
        <f>INDEX(calibration_phase!$I$5:$I$105,MATCH(B11,calibration_phase!$I$5:$I$105))</f>
        <v>-9.6530983835967579</v>
      </c>
      <c r="D11" s="30">
        <f>INDEX(calibration_phase!$I$5:$I$105,MATCH($B11,calibration_phase!$I$5:$I$105)+1)</f>
        <v>-9.4883943369547215</v>
      </c>
      <c r="E11" s="30">
        <f>INDEX(calibration_phase!$F$5:$F$105,MATCH($B11,calibration_phase!$I$5:$I$105))</f>
        <v>-14.495510580349979</v>
      </c>
      <c r="F11" s="30">
        <f>INDEX(calibration_phase!$F$5:$F$105,MATCH($B11,calibration_phase!$I$5:$I$105)+1)</f>
        <v>-14.36387460640004</v>
      </c>
      <c r="G11" s="30">
        <f t="shared" si="0"/>
        <v>-14.463539184008191</v>
      </c>
      <c r="H11" s="6">
        <f>IF(load_time_series!$A$4="T",G11,IF(G11&lt;0,0,G11))</f>
        <v>-14.463539184008191</v>
      </c>
      <c r="I11" s="3"/>
      <c r="J11" s="3">
        <f>load_time_series!G14</f>
        <v>72692</v>
      </c>
      <c r="K11" s="6">
        <f>load_time_series!H14</f>
        <v>0.66118443417534201</v>
      </c>
      <c r="L11" s="30">
        <f>INDEX(calibration_phase!$I$5:$I$105,MATCH($K11,calibration_phase!$I$5:$I$105))</f>
        <v>0.31937376589536115</v>
      </c>
      <c r="M11" s="30">
        <f>INDEX(calibration_phase!$I$5:$I$105,MATCH($K11,calibration_phase!$I$5:$I$105)+1)</f>
        <v>0.71741080932653201</v>
      </c>
      <c r="N11" s="30">
        <f>INDEX(calibration_phase!$F$5:$F$105,MATCH($K11,calibration_phase!$I$5:$I$105))</f>
        <v>-4.4862851841333393</v>
      </c>
      <c r="O11" s="30">
        <f>INDEX(calibration_phase!$F$5:$F$105,MATCH($K11,calibration_phase!$I$5:$I$105)+1)</f>
        <v>-4.1550003201624301</v>
      </c>
      <c r="P11" s="30">
        <f t="shared" si="1"/>
        <v>-4.2017973390603967</v>
      </c>
      <c r="Q11" s="6">
        <f>IF(load_time_series!$A$4="T",P11,IF(P11&lt;0,0,P11))</f>
        <v>-4.2017973390603967</v>
      </c>
      <c r="S11" s="26" t="s">
        <v>34</v>
      </c>
      <c r="T11" s="28"/>
      <c r="U11" s="28"/>
      <c r="V11" s="28"/>
      <c r="W11" s="28"/>
      <c r="X11" s="12"/>
      <c r="Y11" s="17"/>
    </row>
    <row r="12" spans="1:25">
      <c r="A12" s="3">
        <f>load_time_series!D15</f>
        <v>36533</v>
      </c>
      <c r="B12" s="6">
        <f>load_time_series!E15</f>
        <v>-9.0183745550010705</v>
      </c>
      <c r="C12" s="30">
        <f>INDEX(calibration_phase!$I$5:$I$105,MATCH(B12,calibration_phase!$I$5:$I$105))</f>
        <v>-9.0531340188927221</v>
      </c>
      <c r="D12" s="30">
        <f>INDEX(calibration_phase!$I$5:$I$105,MATCH($B12,calibration_phase!$I$5:$I$105)+1)</f>
        <v>-8.9697079297925626</v>
      </c>
      <c r="E12" s="30">
        <f>INDEX(calibration_phase!$F$5:$F$105,MATCH($B12,calibration_phase!$I$5:$I$105))</f>
        <v>-14.118801075656648</v>
      </c>
      <c r="F12" s="30">
        <f>INDEX(calibration_phase!$F$5:$F$105,MATCH($B12,calibration_phase!$I$5:$I$105)+1)</f>
        <v>-14.056721998371421</v>
      </c>
      <c r="G12" s="30">
        <f t="shared" si="0"/>
        <v>-14.092935840109861</v>
      </c>
      <c r="H12" s="6">
        <f>IF(load_time_series!$A$4="T",G12,IF(G12&lt;0,0,G12))</f>
        <v>-14.092935840109861</v>
      </c>
      <c r="I12" s="3"/>
      <c r="J12" s="3">
        <f>load_time_series!G15</f>
        <v>72693</v>
      </c>
      <c r="K12" s="6">
        <f>load_time_series!H15</f>
        <v>1.68821744440611</v>
      </c>
      <c r="L12" s="30">
        <f>INDEX(calibration_phase!$I$5:$I$105,MATCH($K12,calibration_phase!$I$5:$I$105))</f>
        <v>1.6281558212848932</v>
      </c>
      <c r="M12" s="30">
        <f>INDEX(calibration_phase!$I$5:$I$105,MATCH($K12,calibration_phase!$I$5:$I$105)+1)</f>
        <v>2.2397452547554191</v>
      </c>
      <c r="N12" s="30">
        <f>INDEX(calibration_phase!$F$5:$F$105,MATCH($K12,calibration_phase!$I$5:$I$105))</f>
        <v>-3.1263098241502751</v>
      </c>
      <c r="O12" s="30">
        <f>INDEX(calibration_phase!$F$5:$F$105,MATCH($K12,calibration_phase!$I$5:$I$105)+1)</f>
        <v>-2.6719346738210894</v>
      </c>
      <c r="P12" s="30">
        <f t="shared" si="1"/>
        <v>-3.081687553814676</v>
      </c>
      <c r="Q12" s="6">
        <f>IF(load_time_series!$A$4="T",P12,IF(P12&lt;0,0,P12))</f>
        <v>-3.081687553814676</v>
      </c>
      <c r="S12" s="18"/>
      <c r="T12" s="19"/>
      <c r="U12" s="19"/>
      <c r="V12" s="19"/>
      <c r="W12" s="19"/>
      <c r="X12" s="19"/>
      <c r="Y12" s="20"/>
    </row>
    <row r="13" spans="1:25">
      <c r="A13" s="3">
        <f>load_time_series!D16</f>
        <v>36534</v>
      </c>
      <c r="B13" s="6">
        <f>load_time_series!E16</f>
        <v>-9.5337074243541107</v>
      </c>
      <c r="C13" s="30">
        <f>INDEX(calibration_phase!$I$5:$I$105,MATCH(B13,calibration_phase!$I$5:$I$105))</f>
        <v>-9.6530983835967579</v>
      </c>
      <c r="D13" s="30">
        <f>INDEX(calibration_phase!$I$5:$I$105,MATCH($B13,calibration_phase!$I$5:$I$105)+1)</f>
        <v>-9.4883943369547215</v>
      </c>
      <c r="E13" s="30">
        <f>INDEX(calibration_phase!$F$5:$F$105,MATCH($B13,calibration_phase!$I$5:$I$105))</f>
        <v>-14.495510580349979</v>
      </c>
      <c r="F13" s="30">
        <f>INDEX(calibration_phase!$F$5:$F$105,MATCH($B13,calibration_phase!$I$5:$I$105)+1)</f>
        <v>-14.36387460640004</v>
      </c>
      <c r="G13" s="30">
        <f t="shared" si="0"/>
        <v>-14.400090063846942</v>
      </c>
      <c r="H13" s="6">
        <f>IF(load_time_series!$A$4="T",G13,IF(G13&lt;0,0,G13))</f>
        <v>-14.400090063846942</v>
      </c>
      <c r="I13" s="3"/>
      <c r="J13" s="3">
        <f>load_time_series!G16</f>
        <v>72694</v>
      </c>
      <c r="K13" s="6">
        <f>load_time_series!H16</f>
        <v>1.05998119169325</v>
      </c>
      <c r="L13" s="30">
        <f>INDEX(calibration_phase!$I$5:$I$105,MATCH($K13,calibration_phase!$I$5:$I$105))</f>
        <v>0.71741080932653201</v>
      </c>
      <c r="M13" s="30">
        <f>INDEX(calibration_phase!$I$5:$I$105,MATCH($K13,calibration_phase!$I$5:$I$105)+1)</f>
        <v>1.3697707603205733</v>
      </c>
      <c r="N13" s="30">
        <f>INDEX(calibration_phase!$F$5:$F$105,MATCH($K13,calibration_phase!$I$5:$I$105))</f>
        <v>-4.1550003201624301</v>
      </c>
      <c r="O13" s="30">
        <f>INDEX(calibration_phase!$F$5:$F$105,MATCH($K13,calibration_phase!$I$5:$I$105)+1)</f>
        <v>-3.5765278089409764</v>
      </c>
      <c r="P13" s="30">
        <f t="shared" si="1"/>
        <v>-3.8512300641008665</v>
      </c>
      <c r="Q13" s="6">
        <f>IF(load_time_series!$A$4="T",P13,IF(P13&lt;0,0,P13))</f>
        <v>-3.8512300641008665</v>
      </c>
    </row>
    <row r="14" spans="1:25">
      <c r="A14" s="3">
        <f>load_time_series!D17</f>
        <v>36535</v>
      </c>
      <c r="B14" s="6">
        <f>load_time_series!E17</f>
        <v>-8.6601557323971701</v>
      </c>
      <c r="C14" s="30">
        <f>INDEX(calibration_phase!$I$5:$I$105,MATCH(B14,calibration_phase!$I$5:$I$105))</f>
        <v>-8.7436918360697096</v>
      </c>
      <c r="D14" s="30">
        <f>INDEX(calibration_phase!$I$5:$I$105,MATCH($B14,calibration_phase!$I$5:$I$105)+1)</f>
        <v>-8.6583134153487009</v>
      </c>
      <c r="E14" s="30">
        <f>INDEX(calibration_phase!$F$5:$F$105,MATCH($B14,calibration_phase!$I$5:$I$105))</f>
        <v>-13.694331583871399</v>
      </c>
      <c r="F14" s="30">
        <f>INDEX(calibration_phase!$F$5:$F$105,MATCH($B14,calibration_phase!$I$5:$I$105)+1)</f>
        <v>-13.53094073747042</v>
      </c>
      <c r="G14" s="30">
        <f t="shared" si="0"/>
        <v>-13.534466426272653</v>
      </c>
      <c r="H14" s="6">
        <f>IF(load_time_series!$A$4="T",G14,IF(G14&lt;0,0,G14))</f>
        <v>-13.534466426272653</v>
      </c>
      <c r="I14" s="3"/>
      <c r="J14" s="3">
        <f>load_time_series!G17</f>
        <v>72695</v>
      </c>
      <c r="K14" s="6">
        <f>load_time_series!H17</f>
        <v>0.39668940960320898</v>
      </c>
      <c r="L14" s="30">
        <f>INDEX(calibration_phase!$I$5:$I$105,MATCH($K14,calibration_phase!$I$5:$I$105))</f>
        <v>0.31937376589536115</v>
      </c>
      <c r="M14" s="30">
        <f>INDEX(calibration_phase!$I$5:$I$105,MATCH($K14,calibration_phase!$I$5:$I$105)+1)</f>
        <v>0.71741080932653201</v>
      </c>
      <c r="N14" s="30">
        <f>INDEX(calibration_phase!$F$5:$F$105,MATCH($K14,calibration_phase!$I$5:$I$105))</f>
        <v>-4.4862851841333393</v>
      </c>
      <c r="O14" s="30">
        <f>INDEX(calibration_phase!$F$5:$F$105,MATCH($K14,calibration_phase!$I$5:$I$105)+1)</f>
        <v>-4.1550003201624301</v>
      </c>
      <c r="P14" s="30">
        <f t="shared" si="1"/>
        <v>-4.4219356394583427</v>
      </c>
      <c r="Q14" s="6">
        <f>IF(load_time_series!$A$4="T",P14,IF(P14&lt;0,0,P14))</f>
        <v>-4.4219356394583427</v>
      </c>
    </row>
    <row r="15" spans="1:25">
      <c r="A15" s="3">
        <f>load_time_series!D18</f>
        <v>36536</v>
      </c>
      <c r="B15" s="6">
        <f>load_time_series!E18</f>
        <v>-8.6587436196520802</v>
      </c>
      <c r="C15" s="30">
        <f>INDEX(calibration_phase!$I$5:$I$105,MATCH(B15,calibration_phase!$I$5:$I$105))</f>
        <v>-8.7436918360697096</v>
      </c>
      <c r="D15" s="30">
        <f>INDEX(calibration_phase!$I$5:$I$105,MATCH($B15,calibration_phase!$I$5:$I$105)+1)</f>
        <v>-8.6583134153487009</v>
      </c>
      <c r="E15" s="30">
        <f>INDEX(calibration_phase!$F$5:$F$105,MATCH($B15,calibration_phase!$I$5:$I$105))</f>
        <v>-13.694331583871399</v>
      </c>
      <c r="F15" s="30">
        <f>INDEX(calibration_phase!$F$5:$F$105,MATCH($B15,calibration_phase!$I$5:$I$105)+1)</f>
        <v>-13.53094073747042</v>
      </c>
      <c r="G15" s="30">
        <f t="shared" si="0"/>
        <v>-13.531764030343032</v>
      </c>
      <c r="H15" s="6">
        <f>IF(load_time_series!$A$4="T",G15,IF(G15&lt;0,0,G15))</f>
        <v>-13.531764030343032</v>
      </c>
      <c r="I15" s="3"/>
      <c r="J15" s="3">
        <f>load_time_series!G18</f>
        <v>72696</v>
      </c>
      <c r="K15" s="6">
        <f>load_time_series!H18</f>
        <v>1.2234612108124201</v>
      </c>
      <c r="L15" s="30">
        <f>INDEX(calibration_phase!$I$5:$I$105,MATCH($K15,calibration_phase!$I$5:$I$105))</f>
        <v>0.71741080932653201</v>
      </c>
      <c r="M15" s="30">
        <f>INDEX(calibration_phase!$I$5:$I$105,MATCH($K15,calibration_phase!$I$5:$I$105)+1)</f>
        <v>1.3697707603205733</v>
      </c>
      <c r="N15" s="30">
        <f>INDEX(calibration_phase!$F$5:$F$105,MATCH($K15,calibration_phase!$I$5:$I$105))</f>
        <v>-4.1550003201624301</v>
      </c>
      <c r="O15" s="30">
        <f>INDEX(calibration_phase!$F$5:$F$105,MATCH($K15,calibration_phase!$I$5:$I$105)+1)</f>
        <v>-3.5765278089409764</v>
      </c>
      <c r="P15" s="30">
        <f t="shared" si="1"/>
        <v>-3.7062660805664738</v>
      </c>
      <c r="Q15" s="6">
        <f>IF(load_time_series!$A$4="T",P15,IF(P15&lt;0,0,P15))</f>
        <v>-3.7062660805664738</v>
      </c>
      <c r="S15" s="38" t="s">
        <v>33</v>
      </c>
      <c r="T15" s="38"/>
      <c r="V15" s="27"/>
    </row>
    <row r="16" spans="1:25">
      <c r="A16" s="3">
        <f>load_time_series!D19</f>
        <v>36537</v>
      </c>
      <c r="B16" s="6">
        <f>load_time_series!E19</f>
        <v>-8.9648942615638898</v>
      </c>
      <c r="C16" s="30">
        <f>INDEX(calibration_phase!$I$5:$I$105,MATCH(B16,calibration_phase!$I$5:$I$105))</f>
        <v>-8.9697079297925626</v>
      </c>
      <c r="D16" s="30">
        <f>INDEX(calibration_phase!$I$5:$I$105,MATCH($B16,calibration_phase!$I$5:$I$105)+1)</f>
        <v>-8.8736309412554757</v>
      </c>
      <c r="E16" s="30">
        <f>INDEX(calibration_phase!$F$5:$F$105,MATCH($B16,calibration_phase!$I$5:$I$105))</f>
        <v>-14.056721998371421</v>
      </c>
      <c r="F16" s="30">
        <f>INDEX(calibration_phase!$F$5:$F$105,MATCH($B16,calibration_phase!$I$5:$I$105)+1)</f>
        <v>-13.88950925441039</v>
      </c>
      <c r="G16" s="30">
        <f t="shared" si="0"/>
        <v>-14.048344272494598</v>
      </c>
      <c r="H16" s="6">
        <f>IF(load_time_series!$A$4="T",G16,IF(G16&lt;0,0,G16))</f>
        <v>-14.048344272494598</v>
      </c>
      <c r="I16" s="3"/>
      <c r="J16" s="3">
        <f>load_time_series!G19</f>
        <v>72697</v>
      </c>
      <c r="K16" s="6">
        <f>load_time_series!H19</f>
        <v>1.16038695028519</v>
      </c>
      <c r="L16" s="30">
        <f>INDEX(calibration_phase!$I$5:$I$105,MATCH($K16,calibration_phase!$I$5:$I$105))</f>
        <v>0.71741080932653201</v>
      </c>
      <c r="M16" s="30">
        <f>INDEX(calibration_phase!$I$5:$I$105,MATCH($K16,calibration_phase!$I$5:$I$105)+1)</f>
        <v>1.3697707603205733</v>
      </c>
      <c r="N16" s="30">
        <f>INDEX(calibration_phase!$F$5:$F$105,MATCH($K16,calibration_phase!$I$5:$I$105))</f>
        <v>-4.1550003201624301</v>
      </c>
      <c r="O16" s="30">
        <f>INDEX(calibration_phase!$F$5:$F$105,MATCH($K16,calibration_phase!$I$5:$I$105)+1)</f>
        <v>-3.5765278089409764</v>
      </c>
      <c r="P16" s="30">
        <f t="shared" si="1"/>
        <v>-3.7621964389905704</v>
      </c>
      <c r="Q16" s="6">
        <f>IF(load_time_series!$A$4="T",P16,IF(P16&lt;0,0,P16))</f>
        <v>-3.7621964389905704</v>
      </c>
      <c r="S16" s="29" t="s">
        <v>10</v>
      </c>
      <c r="T16" s="21" t="s">
        <v>32</v>
      </c>
    </row>
    <row r="17" spans="1:20">
      <c r="A17" s="3">
        <f>load_time_series!D20</f>
        <v>36538</v>
      </c>
      <c r="B17" s="6">
        <f>load_time_series!E20</f>
        <v>-8.7309428276378096</v>
      </c>
      <c r="C17" s="30">
        <f>INDEX(calibration_phase!$I$5:$I$105,MATCH(B17,calibration_phase!$I$5:$I$105))</f>
        <v>-8.7436918360697096</v>
      </c>
      <c r="D17" s="30">
        <f>INDEX(calibration_phase!$I$5:$I$105,MATCH($B17,calibration_phase!$I$5:$I$105)+1)</f>
        <v>-8.6583134153487009</v>
      </c>
      <c r="E17" s="30">
        <f>INDEX(calibration_phase!$F$5:$F$105,MATCH($B17,calibration_phase!$I$5:$I$105))</f>
        <v>-13.694331583871399</v>
      </c>
      <c r="F17" s="30">
        <f>INDEX(calibration_phase!$F$5:$F$105,MATCH($B17,calibration_phase!$I$5:$I$105)+1)</f>
        <v>-13.53094073747042</v>
      </c>
      <c r="G17" s="30">
        <f t="shared" si="0"/>
        <v>-13.669933483498141</v>
      </c>
      <c r="H17" s="6">
        <f>IF(load_time_series!$A$4="T",G17,IF(G17&lt;0,0,G17))</f>
        <v>-13.669933483498141</v>
      </c>
      <c r="I17" s="3"/>
      <c r="J17" s="3">
        <f>load_time_series!G20</f>
        <v>72698</v>
      </c>
      <c r="K17" s="6">
        <f>load_time_series!H20</f>
        <v>1.37633919161458</v>
      </c>
      <c r="L17" s="30">
        <f>INDEX(calibration_phase!$I$5:$I$105,MATCH($K17,calibration_phase!$I$5:$I$105))</f>
        <v>1.3697707603205733</v>
      </c>
      <c r="M17" s="30">
        <f>INDEX(calibration_phase!$I$5:$I$105,MATCH($K17,calibration_phase!$I$5:$I$105)+1)</f>
        <v>1.6281558212848932</v>
      </c>
      <c r="N17" s="30">
        <f>INDEX(calibration_phase!$F$5:$F$105,MATCH($K17,calibration_phase!$I$5:$I$105))</f>
        <v>-3.5765278089409764</v>
      </c>
      <c r="O17" s="30">
        <f>INDEX(calibration_phase!$F$5:$F$105,MATCH($K17,calibration_phase!$I$5:$I$105)+1)</f>
        <v>-3.1263098241502751</v>
      </c>
      <c r="P17" s="30">
        <f t="shared" si="1"/>
        <v>-3.5650827745826152</v>
      </c>
      <c r="Q17" s="6">
        <f>IF(load_time_series!$A$4="T",P17,IF(P17&lt;0,0,P17))</f>
        <v>-3.5650827745826152</v>
      </c>
      <c r="S17" s="9">
        <v>1</v>
      </c>
      <c r="T17" s="30">
        <f>PERCENTILE($H$5:$H$1048576,$S17/100)</f>
        <v>-14.74191072163911</v>
      </c>
    </row>
    <row r="18" spans="1:20">
      <c r="A18" s="3">
        <f>load_time_series!D21</f>
        <v>36539</v>
      </c>
      <c r="B18" s="6">
        <f>load_time_series!E21</f>
        <v>-8.3597408166317297</v>
      </c>
      <c r="C18" s="30">
        <f>INDEX(calibration_phase!$I$5:$I$105,MATCH(B18,calibration_phase!$I$5:$I$105))</f>
        <v>-8.3939121746261183</v>
      </c>
      <c r="D18" s="30">
        <f>INDEX(calibration_phase!$I$5:$I$105,MATCH($B18,calibration_phase!$I$5:$I$105)+1)</f>
        <v>-8.276592644574686</v>
      </c>
      <c r="E18" s="30">
        <f>INDEX(calibration_phase!$F$5:$F$105,MATCH($B18,calibration_phase!$I$5:$I$105))</f>
        <v>-13.44829449773532</v>
      </c>
      <c r="F18" s="30">
        <f>INDEX(calibration_phase!$F$5:$F$105,MATCH($B18,calibration_phase!$I$5:$I$105)+1)</f>
        <v>-13.27664975666465</v>
      </c>
      <c r="G18" s="30">
        <f t="shared" si="0"/>
        <v>-13.398299975148939</v>
      </c>
      <c r="H18" s="6">
        <f>IF(load_time_series!$A$4="T",G18,IF(G18&lt;0,0,G18))</f>
        <v>-13.398299975148939</v>
      </c>
      <c r="I18" s="3"/>
      <c r="J18" s="3">
        <f>load_time_series!G21</f>
        <v>72699</v>
      </c>
      <c r="K18" s="6">
        <f>load_time_series!H21</f>
        <v>1.0259682720872001</v>
      </c>
      <c r="L18" s="30">
        <f>INDEX(calibration_phase!$I$5:$I$105,MATCH($K18,calibration_phase!$I$5:$I$105))</f>
        <v>0.71741080932653201</v>
      </c>
      <c r="M18" s="30">
        <f>INDEX(calibration_phase!$I$5:$I$105,MATCH($K18,calibration_phase!$I$5:$I$105)+1)</f>
        <v>1.3697707603205733</v>
      </c>
      <c r="N18" s="30">
        <f>INDEX(calibration_phase!$F$5:$F$105,MATCH($K18,calibration_phase!$I$5:$I$105))</f>
        <v>-4.1550003201624301</v>
      </c>
      <c r="O18" s="30">
        <f>INDEX(calibration_phase!$F$5:$F$105,MATCH($K18,calibration_phase!$I$5:$I$105)+1)</f>
        <v>-3.5765278089409764</v>
      </c>
      <c r="P18" s="30">
        <f t="shared" si="1"/>
        <v>-3.88139062038349</v>
      </c>
      <c r="Q18" s="6">
        <f>IF(load_time_series!$A$4="T",P18,IF(P18&lt;0,0,P18))</f>
        <v>-3.88139062038349</v>
      </c>
      <c r="S18" s="9">
        <v>2</v>
      </c>
      <c r="T18" s="30">
        <f t="shared" ref="T18:T81" si="2">PERCENTILE($H$5:$H$1048576,$S18/100)</f>
        <v>-14.500692411144579</v>
      </c>
    </row>
    <row r="19" spans="1:20">
      <c r="A19" s="3">
        <f>load_time_series!D22</f>
        <v>36540</v>
      </c>
      <c r="B19" s="6">
        <f>load_time_series!E22</f>
        <v>-9.1330081942377301</v>
      </c>
      <c r="C19" s="30">
        <f>INDEX(calibration_phase!$I$5:$I$105,MATCH(B19,calibration_phase!$I$5:$I$105))</f>
        <v>-9.1908176939012804</v>
      </c>
      <c r="D19" s="30">
        <f>INDEX(calibration_phase!$I$5:$I$105,MATCH($B19,calibration_phase!$I$5:$I$105)+1)</f>
        <v>-9.1089834265584813</v>
      </c>
      <c r="E19" s="30">
        <f>INDEX(calibration_phase!$F$5:$F$105,MATCH($B19,calibration_phase!$I$5:$I$105))</f>
        <v>-14.23227183697645</v>
      </c>
      <c r="F19" s="30">
        <f>INDEX(calibration_phase!$F$5:$F$105,MATCH($B19,calibration_phase!$I$5:$I$105)+1)</f>
        <v>-14.1891313151728</v>
      </c>
      <c r="G19" s="30">
        <f t="shared" si="0"/>
        <v>-14.201796437590927</v>
      </c>
      <c r="H19" s="6">
        <f>IF(load_time_series!$A$4="T",G19,IF(G19&lt;0,0,G19))</f>
        <v>-14.201796437590927</v>
      </c>
      <c r="I19" s="3"/>
      <c r="J19" s="3">
        <f>load_time_series!G22</f>
        <v>72700</v>
      </c>
      <c r="K19" s="6">
        <f>load_time_series!H22</f>
        <v>1.16028489122317</v>
      </c>
      <c r="L19" s="30">
        <f>INDEX(calibration_phase!$I$5:$I$105,MATCH($K19,calibration_phase!$I$5:$I$105))</f>
        <v>0.71741080932653201</v>
      </c>
      <c r="M19" s="30">
        <f>INDEX(calibration_phase!$I$5:$I$105,MATCH($K19,calibration_phase!$I$5:$I$105)+1)</f>
        <v>1.3697707603205733</v>
      </c>
      <c r="N19" s="30">
        <f>INDEX(calibration_phase!$F$5:$F$105,MATCH($K19,calibration_phase!$I$5:$I$105))</f>
        <v>-4.1550003201624301</v>
      </c>
      <c r="O19" s="30">
        <f>INDEX(calibration_phase!$F$5:$F$105,MATCH($K19,calibration_phase!$I$5:$I$105)+1)</f>
        <v>-3.5765278089409764</v>
      </c>
      <c r="P19" s="30">
        <f t="shared" si="1"/>
        <v>-3.7622869386630438</v>
      </c>
      <c r="Q19" s="6">
        <f>IF(load_time_series!$A$4="T",P19,IF(P19&lt;0,0,P19))</f>
        <v>-3.7622869386630438</v>
      </c>
      <c r="S19" s="9">
        <v>3</v>
      </c>
      <c r="T19" s="30">
        <f t="shared" si="2"/>
        <v>-14.365039767974491</v>
      </c>
    </row>
    <row r="20" spans="1:20">
      <c r="A20" s="3">
        <f>load_time_series!D23</f>
        <v>36541</v>
      </c>
      <c r="B20" s="6">
        <f>load_time_series!E23</f>
        <v>-8.4239347840891803</v>
      </c>
      <c r="C20" s="30">
        <f>INDEX(calibration_phase!$I$5:$I$105,MATCH(B20,calibration_phase!$I$5:$I$105))</f>
        <v>-8.6583134153487009</v>
      </c>
      <c r="D20" s="30">
        <f>INDEX(calibration_phase!$I$5:$I$105,MATCH($B20,calibration_phase!$I$5:$I$105)+1)</f>
        <v>-8.3939121746261183</v>
      </c>
      <c r="E20" s="30">
        <f>INDEX(calibration_phase!$F$5:$F$105,MATCH($B20,calibration_phase!$I$5:$I$105))</f>
        <v>-13.53094073747042</v>
      </c>
      <c r="F20" s="30">
        <f>INDEX(calibration_phase!$F$5:$F$105,MATCH($B20,calibration_phase!$I$5:$I$105)+1)</f>
        <v>-13.44829449773532</v>
      </c>
      <c r="G20" s="30">
        <f t="shared" si="0"/>
        <v>-13.457678930926241</v>
      </c>
      <c r="H20" s="6">
        <f>IF(load_time_series!$A$4="T",G20,IF(G20&lt;0,0,G20))</f>
        <v>-13.457678930926241</v>
      </c>
      <c r="I20" s="3"/>
      <c r="J20" s="3">
        <f>load_time_series!G23</f>
        <v>72701</v>
      </c>
      <c r="K20" s="6">
        <f>load_time_series!H23</f>
        <v>2.0112714305858499</v>
      </c>
      <c r="L20" s="30">
        <f>INDEX(calibration_phase!$I$5:$I$105,MATCH($K20,calibration_phase!$I$5:$I$105))</f>
        <v>1.6281558212848932</v>
      </c>
      <c r="M20" s="30">
        <f>INDEX(calibration_phase!$I$5:$I$105,MATCH($K20,calibration_phase!$I$5:$I$105)+1)</f>
        <v>2.2397452547554191</v>
      </c>
      <c r="N20" s="30">
        <f>INDEX(calibration_phase!$F$5:$F$105,MATCH($K20,calibration_phase!$I$5:$I$105))</f>
        <v>-3.1263098241502751</v>
      </c>
      <c r="O20" s="30">
        <f>INDEX(calibration_phase!$F$5:$F$105,MATCH($K20,calibration_phase!$I$5:$I$105)+1)</f>
        <v>-2.6719346738210894</v>
      </c>
      <c r="P20" s="30">
        <f t="shared" si="1"/>
        <v>-2.8416773517058846</v>
      </c>
      <c r="Q20" s="6">
        <f>IF(load_time_series!$A$4="T",P20,IF(P20&lt;0,0,P20))</f>
        <v>-2.8416773517058846</v>
      </c>
      <c r="S20" s="9">
        <v>4</v>
      </c>
      <c r="T20" s="30">
        <f t="shared" si="2"/>
        <v>-14.292553945770802</v>
      </c>
    </row>
    <row r="21" spans="1:20">
      <c r="A21" s="3">
        <f>load_time_series!D24</f>
        <v>36542</v>
      </c>
      <c r="B21" s="6">
        <f>load_time_series!E24</f>
        <v>-8.2626345028975301</v>
      </c>
      <c r="C21" s="30">
        <f>INDEX(calibration_phase!$I$5:$I$105,MATCH(B21,calibration_phase!$I$5:$I$105))</f>
        <v>-8.276592644574686</v>
      </c>
      <c r="D21" s="30">
        <f>INDEX(calibration_phase!$I$5:$I$105,MATCH($B21,calibration_phase!$I$5:$I$105)+1)</f>
        <v>-8.1959680799851036</v>
      </c>
      <c r="E21" s="30">
        <f>INDEX(calibration_phase!$F$5:$F$105,MATCH($B21,calibration_phase!$I$5:$I$105))</f>
        <v>-13.27664975666465</v>
      </c>
      <c r="F21" s="30">
        <f>INDEX(calibration_phase!$F$5:$F$105,MATCH($B21,calibration_phase!$I$5:$I$105)+1)</f>
        <v>-13.12235650538384</v>
      </c>
      <c r="G21" s="30">
        <f t="shared" si="0"/>
        <v>-13.249937710873523</v>
      </c>
      <c r="H21" s="6">
        <f>IF(load_time_series!$A$4="T",G21,IF(G21&lt;0,0,G21))</f>
        <v>-13.249937710873523</v>
      </c>
      <c r="I21" s="3"/>
      <c r="J21" s="3">
        <f>load_time_series!G24</f>
        <v>72702</v>
      </c>
      <c r="K21" s="6">
        <f>load_time_series!H24</f>
        <v>2.0992462990004701</v>
      </c>
      <c r="L21" s="30">
        <f>INDEX(calibration_phase!$I$5:$I$105,MATCH($K21,calibration_phase!$I$5:$I$105))</f>
        <v>1.6281558212848932</v>
      </c>
      <c r="M21" s="30">
        <f>INDEX(calibration_phase!$I$5:$I$105,MATCH($K21,calibration_phase!$I$5:$I$105)+1)</f>
        <v>2.2397452547554191</v>
      </c>
      <c r="N21" s="30">
        <f>INDEX(calibration_phase!$F$5:$F$105,MATCH($K21,calibration_phase!$I$5:$I$105))</f>
        <v>-3.1263098241502751</v>
      </c>
      <c r="O21" s="30">
        <f>INDEX(calibration_phase!$F$5:$F$105,MATCH($K21,calibration_phase!$I$5:$I$105)+1)</f>
        <v>-2.6719346738210894</v>
      </c>
      <c r="P21" s="30">
        <f t="shared" si="1"/>
        <v>-2.7763171739895216</v>
      </c>
      <c r="Q21" s="6">
        <f>IF(load_time_series!$A$4="T",P21,IF(P21&lt;0,0,P21))</f>
        <v>-2.7763171739895216</v>
      </c>
      <c r="S21" s="9">
        <v>5</v>
      </c>
      <c r="T21" s="30">
        <f t="shared" si="2"/>
        <v>-14.231999941767997</v>
      </c>
    </row>
    <row r="22" spans="1:20">
      <c r="A22" s="3">
        <f>load_time_series!D25</f>
        <v>36543</v>
      </c>
      <c r="B22" s="6">
        <f>load_time_series!E25</f>
        <v>-8.2175895842973699</v>
      </c>
      <c r="C22" s="30">
        <f>INDEX(calibration_phase!$I$5:$I$105,MATCH(B22,calibration_phase!$I$5:$I$105))</f>
        <v>-8.276592644574686</v>
      </c>
      <c r="D22" s="30">
        <f>INDEX(calibration_phase!$I$5:$I$105,MATCH($B22,calibration_phase!$I$5:$I$105)+1)</f>
        <v>-8.1959680799851036</v>
      </c>
      <c r="E22" s="30">
        <f>INDEX(calibration_phase!$F$5:$F$105,MATCH($B22,calibration_phase!$I$5:$I$105))</f>
        <v>-13.27664975666465</v>
      </c>
      <c r="F22" s="30">
        <f>INDEX(calibration_phase!$F$5:$F$105,MATCH($B22,calibration_phase!$I$5:$I$105)+1)</f>
        <v>-13.12235650538384</v>
      </c>
      <c r="G22" s="30">
        <f t="shared" si="0"/>
        <v>-13.163734120443266</v>
      </c>
      <c r="H22" s="6">
        <f>IF(load_time_series!$A$4="T",G22,IF(G22&lt;0,0,G22))</f>
        <v>-13.163734120443266</v>
      </c>
      <c r="I22" s="3"/>
      <c r="J22" s="3">
        <f>load_time_series!G25</f>
        <v>72703</v>
      </c>
      <c r="K22" s="6">
        <f>load_time_series!H25</f>
        <v>1.3459206516092801</v>
      </c>
      <c r="L22" s="30">
        <f>INDEX(calibration_phase!$I$5:$I$105,MATCH($K22,calibration_phase!$I$5:$I$105))</f>
        <v>0.71741080932653201</v>
      </c>
      <c r="M22" s="30">
        <f>INDEX(calibration_phase!$I$5:$I$105,MATCH($K22,calibration_phase!$I$5:$I$105)+1)</f>
        <v>1.3697707603205733</v>
      </c>
      <c r="N22" s="30">
        <f>INDEX(calibration_phase!$F$5:$F$105,MATCH($K22,calibration_phase!$I$5:$I$105))</f>
        <v>-4.1550003201624301</v>
      </c>
      <c r="O22" s="30">
        <f>INDEX(calibration_phase!$F$5:$F$105,MATCH($K22,calibration_phase!$I$5:$I$105)+1)</f>
        <v>-3.5765278089409764</v>
      </c>
      <c r="P22" s="30">
        <f t="shared" si="1"/>
        <v>-3.5976766122329376</v>
      </c>
      <c r="Q22" s="6">
        <f>IF(load_time_series!$A$4="T",P22,IF(P22&lt;0,0,P22))</f>
        <v>-3.5976766122329376</v>
      </c>
      <c r="S22" s="9">
        <v>6</v>
      </c>
      <c r="T22" s="30">
        <f t="shared" si="2"/>
        <v>-14.188273527986533</v>
      </c>
    </row>
    <row r="23" spans="1:20">
      <c r="A23" s="3">
        <f>load_time_series!D26</f>
        <v>36544</v>
      </c>
      <c r="B23" s="6">
        <f>load_time_series!E26</f>
        <v>-8.7133225315800296</v>
      </c>
      <c r="C23" s="30">
        <f>INDEX(calibration_phase!$I$5:$I$105,MATCH(B23,calibration_phase!$I$5:$I$105))</f>
        <v>-8.7436918360697096</v>
      </c>
      <c r="D23" s="30">
        <f>INDEX(calibration_phase!$I$5:$I$105,MATCH($B23,calibration_phase!$I$5:$I$105)+1)</f>
        <v>-8.6583134153487009</v>
      </c>
      <c r="E23" s="30">
        <f>INDEX(calibration_phase!$F$5:$F$105,MATCH($B23,calibration_phase!$I$5:$I$105))</f>
        <v>-13.694331583871399</v>
      </c>
      <c r="F23" s="30">
        <f>INDEX(calibration_phase!$F$5:$F$105,MATCH($B23,calibration_phase!$I$5:$I$105)+1)</f>
        <v>-13.53094073747042</v>
      </c>
      <c r="G23" s="30">
        <f t="shared" si="0"/>
        <v>-13.636213076603708</v>
      </c>
      <c r="H23" s="6">
        <f>IF(load_time_series!$A$4="T",G23,IF(G23&lt;0,0,G23))</f>
        <v>-13.636213076603708</v>
      </c>
      <c r="I23" s="3"/>
      <c r="J23" s="3">
        <f>load_time_series!G26</f>
        <v>72704</v>
      </c>
      <c r="K23" s="6">
        <f>load_time_series!H26</f>
        <v>2.9617979349589199</v>
      </c>
      <c r="L23" s="30">
        <f>INDEX(calibration_phase!$I$5:$I$105,MATCH($K23,calibration_phase!$I$5:$I$105))</f>
        <v>2.6058314608266482</v>
      </c>
      <c r="M23" s="30">
        <f>INDEX(calibration_phase!$I$5:$I$105,MATCH($K23,calibration_phase!$I$5:$I$105)+1)</f>
        <v>3.07098722656557</v>
      </c>
      <c r="N23" s="30">
        <f>INDEX(calibration_phase!$F$5:$F$105,MATCH($K23,calibration_phase!$I$5:$I$105))</f>
        <v>-2.1126582347574381</v>
      </c>
      <c r="O23" s="30">
        <f>INDEX(calibration_phase!$F$5:$F$105,MATCH($K23,calibration_phase!$I$5:$I$105)+1)</f>
        <v>-1.7819788637334448</v>
      </c>
      <c r="P23" s="30">
        <f t="shared" si="1"/>
        <v>-1.8596015633331915</v>
      </c>
      <c r="Q23" s="6">
        <f>IF(load_time_series!$A$4="T",P23,IF(P23&lt;0,0,P23))</f>
        <v>-1.8596015633331915</v>
      </c>
      <c r="S23" s="9">
        <v>7</v>
      </c>
      <c r="T23" s="30">
        <f t="shared" si="2"/>
        <v>-14.118885830861107</v>
      </c>
    </row>
    <row r="24" spans="1:20">
      <c r="A24" s="3">
        <f>load_time_series!D27</f>
        <v>36545</v>
      </c>
      <c r="B24" s="6">
        <f>load_time_series!E27</f>
        <v>-8.3766290287871694</v>
      </c>
      <c r="C24" s="30">
        <f>INDEX(calibration_phase!$I$5:$I$105,MATCH(B24,calibration_phase!$I$5:$I$105))</f>
        <v>-8.3939121746261183</v>
      </c>
      <c r="D24" s="30">
        <f>INDEX(calibration_phase!$I$5:$I$105,MATCH($B24,calibration_phase!$I$5:$I$105)+1)</f>
        <v>-8.276592644574686</v>
      </c>
      <c r="E24" s="30">
        <f>INDEX(calibration_phase!$F$5:$F$105,MATCH($B24,calibration_phase!$I$5:$I$105))</f>
        <v>-13.44829449773532</v>
      </c>
      <c r="F24" s="30">
        <f>INDEX(calibration_phase!$F$5:$F$105,MATCH($B24,calibration_phase!$I$5:$I$105)+1)</f>
        <v>-13.27664975666465</v>
      </c>
      <c r="G24" s="30">
        <f t="shared" si="0"/>
        <v>-13.423008331901613</v>
      </c>
      <c r="H24" s="6">
        <f>IF(load_time_series!$A$4="T",G24,IF(G24&lt;0,0,G24))</f>
        <v>-13.423008331901613</v>
      </c>
      <c r="I24" s="3"/>
      <c r="J24" s="3">
        <f>load_time_series!G27</f>
        <v>72705</v>
      </c>
      <c r="K24" s="6">
        <f>load_time_series!H27</f>
        <v>1.30716316907588</v>
      </c>
      <c r="L24" s="30">
        <f>INDEX(calibration_phase!$I$5:$I$105,MATCH($K24,calibration_phase!$I$5:$I$105))</f>
        <v>0.71741080932653201</v>
      </c>
      <c r="M24" s="30">
        <f>INDEX(calibration_phase!$I$5:$I$105,MATCH($K24,calibration_phase!$I$5:$I$105)+1)</f>
        <v>1.3697707603205733</v>
      </c>
      <c r="N24" s="30">
        <f>INDEX(calibration_phase!$F$5:$F$105,MATCH($K24,calibration_phase!$I$5:$I$105))</f>
        <v>-4.1550003201624301</v>
      </c>
      <c r="O24" s="30">
        <f>INDEX(calibration_phase!$F$5:$F$105,MATCH($K24,calibration_phase!$I$5:$I$105)+1)</f>
        <v>-3.5765278089409764</v>
      </c>
      <c r="P24" s="30">
        <f t="shared" si="1"/>
        <v>-3.6320443538693681</v>
      </c>
      <c r="Q24" s="6">
        <f>IF(load_time_series!$A$4="T",P24,IF(P24&lt;0,0,P24))</f>
        <v>-3.6320443538693681</v>
      </c>
      <c r="S24" s="9">
        <v>8</v>
      </c>
      <c r="T24" s="30">
        <f t="shared" si="2"/>
        <v>-14.054803688030956</v>
      </c>
    </row>
    <row r="25" spans="1:20">
      <c r="A25" s="3">
        <f>load_time_series!D28</f>
        <v>36546</v>
      </c>
      <c r="B25" s="6">
        <f>load_time_series!E28</f>
        <v>-8.6877879937753306</v>
      </c>
      <c r="C25" s="30">
        <f>INDEX(calibration_phase!$I$5:$I$105,MATCH(B25,calibration_phase!$I$5:$I$105))</f>
        <v>-8.7436918360697096</v>
      </c>
      <c r="D25" s="30">
        <f>INDEX(calibration_phase!$I$5:$I$105,MATCH($B25,calibration_phase!$I$5:$I$105)+1)</f>
        <v>-8.6583134153487009</v>
      </c>
      <c r="E25" s="30">
        <f>INDEX(calibration_phase!$F$5:$F$105,MATCH($B25,calibration_phase!$I$5:$I$105))</f>
        <v>-13.694331583871399</v>
      </c>
      <c r="F25" s="30">
        <f>INDEX(calibration_phase!$F$5:$F$105,MATCH($B25,calibration_phase!$I$5:$I$105)+1)</f>
        <v>-13.53094073747042</v>
      </c>
      <c r="G25" s="30">
        <f t="shared" si="0"/>
        <v>-13.587346984807507</v>
      </c>
      <c r="H25" s="6">
        <f>IF(load_time_series!$A$4="T",G25,IF(G25&lt;0,0,G25))</f>
        <v>-13.587346984807507</v>
      </c>
      <c r="I25" s="3"/>
      <c r="J25" s="3">
        <f>load_time_series!G28</f>
        <v>72706</v>
      </c>
      <c r="K25" s="6">
        <f>load_time_series!H28</f>
        <v>1.7012035425941301</v>
      </c>
      <c r="L25" s="30">
        <f>INDEX(calibration_phase!$I$5:$I$105,MATCH($K25,calibration_phase!$I$5:$I$105))</f>
        <v>1.6281558212848932</v>
      </c>
      <c r="M25" s="30">
        <f>INDEX(calibration_phase!$I$5:$I$105,MATCH($K25,calibration_phase!$I$5:$I$105)+1)</f>
        <v>2.2397452547554191</v>
      </c>
      <c r="N25" s="30">
        <f>INDEX(calibration_phase!$F$5:$F$105,MATCH($K25,calibration_phase!$I$5:$I$105))</f>
        <v>-3.1263098241502751</v>
      </c>
      <c r="O25" s="30">
        <f>INDEX(calibration_phase!$F$5:$F$105,MATCH($K25,calibration_phase!$I$5:$I$105)+1)</f>
        <v>-2.6719346738210894</v>
      </c>
      <c r="P25" s="30">
        <f t="shared" si="1"/>
        <v>-3.0720396429884738</v>
      </c>
      <c r="Q25" s="6">
        <f>IF(load_time_series!$A$4="T",P25,IF(P25&lt;0,0,P25))</f>
        <v>-3.0720396429884738</v>
      </c>
      <c r="S25" s="9">
        <v>9</v>
      </c>
      <c r="T25" s="30">
        <f t="shared" si="2"/>
        <v>-13.891614198024653</v>
      </c>
    </row>
    <row r="26" spans="1:20">
      <c r="A26" s="3">
        <f>load_time_series!D29</f>
        <v>36547</v>
      </c>
      <c r="B26" s="6">
        <f>load_time_series!E29</f>
        <v>-8.2698733528368304</v>
      </c>
      <c r="C26" s="30">
        <f>INDEX(calibration_phase!$I$5:$I$105,MATCH(B26,calibration_phase!$I$5:$I$105))</f>
        <v>-8.276592644574686</v>
      </c>
      <c r="D26" s="30">
        <f>INDEX(calibration_phase!$I$5:$I$105,MATCH($B26,calibration_phase!$I$5:$I$105)+1)</f>
        <v>-8.1959680799851036</v>
      </c>
      <c r="E26" s="30">
        <f>INDEX(calibration_phase!$F$5:$F$105,MATCH($B26,calibration_phase!$I$5:$I$105))</f>
        <v>-13.27664975666465</v>
      </c>
      <c r="F26" s="30">
        <f>INDEX(calibration_phase!$F$5:$F$105,MATCH($B26,calibration_phase!$I$5:$I$105)+1)</f>
        <v>-13.12235650538384</v>
      </c>
      <c r="G26" s="30">
        <f t="shared" si="0"/>
        <v>-13.263790879549274</v>
      </c>
      <c r="H26" s="6">
        <f>IF(load_time_series!$A$4="T",G26,IF(G26&lt;0,0,G26))</f>
        <v>-13.263790879549274</v>
      </c>
      <c r="I26" s="3"/>
      <c r="J26" s="3">
        <f>load_time_series!G29</f>
        <v>72707</v>
      </c>
      <c r="K26" s="6">
        <f>load_time_series!H29</f>
        <v>2.4213452883964899</v>
      </c>
      <c r="L26" s="30">
        <f>INDEX(calibration_phase!$I$5:$I$105,MATCH($K26,calibration_phase!$I$5:$I$105))</f>
        <v>2.2397452547554191</v>
      </c>
      <c r="M26" s="30">
        <f>INDEX(calibration_phase!$I$5:$I$105,MATCH($K26,calibration_phase!$I$5:$I$105)+1)</f>
        <v>2.6058314608266482</v>
      </c>
      <c r="N26" s="30">
        <f>INDEX(calibration_phase!$F$5:$F$105,MATCH($K26,calibration_phase!$I$5:$I$105))</f>
        <v>-2.6719346738210894</v>
      </c>
      <c r="O26" s="30">
        <f>INDEX(calibration_phase!$F$5:$F$105,MATCH($K26,calibration_phase!$I$5:$I$105)+1)</f>
        <v>-2.1126582347574381</v>
      </c>
      <c r="P26" s="30">
        <f t="shared" si="1"/>
        <v>-2.3945010571913059</v>
      </c>
      <c r="Q26" s="6">
        <f>IF(load_time_series!$A$4="T",P26,IF(P26&lt;0,0,P26))</f>
        <v>-2.3945010571913059</v>
      </c>
      <c r="S26" s="9">
        <v>10</v>
      </c>
      <c r="T26" s="30">
        <f t="shared" si="2"/>
        <v>-13.694331583871399</v>
      </c>
    </row>
    <row r="27" spans="1:20">
      <c r="A27" s="3">
        <f>load_time_series!D30</f>
        <v>36548</v>
      </c>
      <c r="B27" s="6">
        <f>load_time_series!E30</f>
        <v>-8.3493423746229301</v>
      </c>
      <c r="C27" s="30">
        <f>INDEX(calibration_phase!$I$5:$I$105,MATCH(B27,calibration_phase!$I$5:$I$105))</f>
        <v>-8.3939121746261183</v>
      </c>
      <c r="D27" s="30">
        <f>INDEX(calibration_phase!$I$5:$I$105,MATCH($B27,calibration_phase!$I$5:$I$105)+1)</f>
        <v>-8.276592644574686</v>
      </c>
      <c r="E27" s="30">
        <f>INDEX(calibration_phase!$F$5:$F$105,MATCH($B27,calibration_phase!$I$5:$I$105))</f>
        <v>-13.44829449773532</v>
      </c>
      <c r="F27" s="30">
        <f>INDEX(calibration_phase!$F$5:$F$105,MATCH($B27,calibration_phase!$I$5:$I$105)+1)</f>
        <v>-13.27664975666465</v>
      </c>
      <c r="G27" s="30">
        <f t="shared" si="0"/>
        <v>-13.383086498881548</v>
      </c>
      <c r="H27" s="6">
        <f>IF(load_time_series!$A$4="T",G27,IF(G27&lt;0,0,G27))</f>
        <v>-13.383086498881548</v>
      </c>
      <c r="I27" s="3"/>
      <c r="J27" s="3">
        <f>load_time_series!G30</f>
        <v>72708</v>
      </c>
      <c r="K27" s="6">
        <f>load_time_series!H30</f>
        <v>3.0343853159239198</v>
      </c>
      <c r="L27" s="30">
        <f>INDEX(calibration_phase!$I$5:$I$105,MATCH($K27,calibration_phase!$I$5:$I$105))</f>
        <v>2.6058314608266482</v>
      </c>
      <c r="M27" s="30">
        <f>INDEX(calibration_phase!$I$5:$I$105,MATCH($K27,calibration_phase!$I$5:$I$105)+1)</f>
        <v>3.07098722656557</v>
      </c>
      <c r="N27" s="30">
        <f>INDEX(calibration_phase!$F$5:$F$105,MATCH($K27,calibration_phase!$I$5:$I$105))</f>
        <v>-2.1126582347574381</v>
      </c>
      <c r="O27" s="30">
        <f>INDEX(calibration_phase!$F$5:$F$105,MATCH($K27,calibration_phase!$I$5:$I$105)+1)</f>
        <v>-1.7819788637334448</v>
      </c>
      <c r="P27" s="30">
        <f t="shared" si="1"/>
        <v>-1.8079991728013769</v>
      </c>
      <c r="Q27" s="6">
        <f>IF(load_time_series!$A$4="T",P27,IF(P27&lt;0,0,P27))</f>
        <v>-1.8079991728013769</v>
      </c>
      <c r="S27" s="9">
        <v>11</v>
      </c>
      <c r="T27" s="30">
        <f t="shared" si="2"/>
        <v>-13.531422911540234</v>
      </c>
    </row>
    <row r="28" spans="1:20">
      <c r="A28" s="3">
        <f>load_time_series!D31</f>
        <v>36549</v>
      </c>
      <c r="B28" s="6">
        <f>load_time_series!E31</f>
        <v>-7.9184168894918701</v>
      </c>
      <c r="C28" s="30">
        <f>INDEX(calibration_phase!$I$5:$I$105,MATCH(B28,calibration_phase!$I$5:$I$105))</f>
        <v>-7.9852243910693854</v>
      </c>
      <c r="D28" s="30">
        <f>INDEX(calibration_phase!$I$5:$I$105,MATCH($B28,calibration_phase!$I$5:$I$105)+1)</f>
        <v>-7.7528993299480202</v>
      </c>
      <c r="E28" s="30">
        <f>INDEX(calibration_phase!$F$5:$F$105,MATCH($B28,calibration_phase!$I$5:$I$105))</f>
        <v>-12.886522834487451</v>
      </c>
      <c r="F28" s="30">
        <f>INDEX(calibration_phase!$F$5:$F$105,MATCH($B28,calibration_phase!$I$5:$I$105)+1)</f>
        <v>-12.6378546548203</v>
      </c>
      <c r="G28" s="30">
        <f t="shared" si="0"/>
        <v>-12.815015698213795</v>
      </c>
      <c r="H28" s="6">
        <f>IF(load_time_series!$A$4="T",G28,IF(G28&lt;0,0,G28))</f>
        <v>-12.815015698213795</v>
      </c>
      <c r="I28" s="3"/>
      <c r="J28" s="3">
        <f>load_time_series!G31</f>
        <v>72709</v>
      </c>
      <c r="K28" s="6">
        <f>load_time_series!H31</f>
        <v>1.9231698320189501</v>
      </c>
      <c r="L28" s="30">
        <f>INDEX(calibration_phase!$I$5:$I$105,MATCH($K28,calibration_phase!$I$5:$I$105))</f>
        <v>1.6281558212848932</v>
      </c>
      <c r="M28" s="30">
        <f>INDEX(calibration_phase!$I$5:$I$105,MATCH($K28,calibration_phase!$I$5:$I$105)+1)</f>
        <v>2.2397452547554191</v>
      </c>
      <c r="N28" s="30">
        <f>INDEX(calibration_phase!$F$5:$F$105,MATCH($K28,calibration_phase!$I$5:$I$105))</f>
        <v>-3.1263098241502751</v>
      </c>
      <c r="O28" s="30">
        <f>INDEX(calibration_phase!$F$5:$F$105,MATCH($K28,calibration_phase!$I$5:$I$105)+1)</f>
        <v>-2.6719346738210894</v>
      </c>
      <c r="P28" s="30">
        <f t="shared" si="1"/>
        <v>-2.9071316825073765</v>
      </c>
      <c r="Q28" s="6">
        <f>IF(load_time_series!$A$4="T",P28,IF(P28&lt;0,0,P28))</f>
        <v>-2.9071316825073765</v>
      </c>
      <c r="S28" s="9">
        <v>12</v>
      </c>
      <c r="T28" s="30">
        <f t="shared" si="2"/>
        <v>-13.444985150769323</v>
      </c>
    </row>
    <row r="29" spans="1:20">
      <c r="A29" s="3">
        <f>load_time_series!D32</f>
        <v>36550</v>
      </c>
      <c r="B29" s="6">
        <f>load_time_series!E32</f>
        <v>-7.6775878659501</v>
      </c>
      <c r="C29" s="30">
        <f>INDEX(calibration_phase!$I$5:$I$105,MATCH(B29,calibration_phase!$I$5:$I$105))</f>
        <v>-7.7528993299480202</v>
      </c>
      <c r="D29" s="30">
        <f>INDEX(calibration_phase!$I$5:$I$105,MATCH($B29,calibration_phase!$I$5:$I$105)+1)</f>
        <v>-7.3282832159072688</v>
      </c>
      <c r="E29" s="30">
        <f>INDEX(calibration_phase!$F$5:$F$105,MATCH($B29,calibration_phase!$I$5:$I$105))</f>
        <v>-12.6378546548203</v>
      </c>
      <c r="F29" s="30">
        <f>INDEX(calibration_phase!$F$5:$F$105,MATCH($B29,calibration_phase!$I$5:$I$105)+1)</f>
        <v>-12.46948439415104</v>
      </c>
      <c r="G29" s="30">
        <f t="shared" si="0"/>
        <v>-12.607991890771981</v>
      </c>
      <c r="H29" s="6">
        <f>IF(load_time_series!$A$4="T",G29,IF(G29&lt;0,0,G29))</f>
        <v>-12.607991890771981</v>
      </c>
      <c r="I29" s="3"/>
      <c r="J29" s="3">
        <f>load_time_series!G32</f>
        <v>72710</v>
      </c>
      <c r="K29" s="6">
        <f>load_time_series!H32</f>
        <v>3.6122831762474101</v>
      </c>
      <c r="L29" s="30">
        <f>INDEX(calibration_phase!$I$5:$I$105,MATCH($K29,calibration_phase!$I$5:$I$105))</f>
        <v>3.5765915175074547</v>
      </c>
      <c r="M29" s="30">
        <f>INDEX(calibration_phase!$I$5:$I$105,MATCH($K29,calibration_phase!$I$5:$I$105)+1)</f>
        <v>4.097108614950657</v>
      </c>
      <c r="N29" s="30">
        <f>INDEX(calibration_phase!$F$5:$F$105,MATCH($K29,calibration_phase!$I$5:$I$105))</f>
        <v>-1.5046826279911456</v>
      </c>
      <c r="O29" s="30">
        <f>INDEX(calibration_phase!$F$5:$F$105,MATCH($K29,calibration_phase!$I$5:$I$105)+1)</f>
        <v>-1.0647359114515711</v>
      </c>
      <c r="P29" s="30">
        <f t="shared" si="1"/>
        <v>-1.474515649523723</v>
      </c>
      <c r="Q29" s="6">
        <f>IF(load_time_series!$A$4="T",P29,IF(P29&lt;0,0,P29))</f>
        <v>-1.474515649523723</v>
      </c>
      <c r="S29" s="9">
        <v>13</v>
      </c>
      <c r="T29" s="30">
        <f t="shared" si="2"/>
        <v>-13.275995473708306</v>
      </c>
    </row>
    <row r="30" spans="1:20">
      <c r="A30" s="3">
        <f>load_time_series!D33</f>
        <v>36551</v>
      </c>
      <c r="B30" s="6">
        <f>load_time_series!E33</f>
        <v>-7.3348417383965296</v>
      </c>
      <c r="C30" s="30">
        <f>INDEX(calibration_phase!$I$5:$I$105,MATCH(B30,calibration_phase!$I$5:$I$105))</f>
        <v>-7.7528993299480202</v>
      </c>
      <c r="D30" s="30">
        <f>INDEX(calibration_phase!$I$5:$I$105,MATCH($B30,calibration_phase!$I$5:$I$105)+1)</f>
        <v>-7.3282832159072688</v>
      </c>
      <c r="E30" s="30">
        <f>INDEX(calibration_phase!$F$5:$F$105,MATCH($B30,calibration_phase!$I$5:$I$105))</f>
        <v>-12.6378546548203</v>
      </c>
      <c r="F30" s="30">
        <f>INDEX(calibration_phase!$F$5:$F$105,MATCH($B30,calibration_phase!$I$5:$I$105)+1)</f>
        <v>-12.46948439415104</v>
      </c>
      <c r="G30" s="30">
        <f t="shared" si="0"/>
        <v>-12.472085002334779</v>
      </c>
      <c r="H30" s="6">
        <f>IF(load_time_series!$A$4="T",G30,IF(G30&lt;0,0,G30))</f>
        <v>-12.472085002334779</v>
      </c>
      <c r="I30" s="3"/>
      <c r="J30" s="3">
        <f>load_time_series!G33</f>
        <v>72711</v>
      </c>
      <c r="K30" s="6">
        <f>load_time_series!H33</f>
        <v>2.7170311104688798</v>
      </c>
      <c r="L30" s="30">
        <f>INDEX(calibration_phase!$I$5:$I$105,MATCH($K30,calibration_phase!$I$5:$I$105))</f>
        <v>2.6058314608266482</v>
      </c>
      <c r="M30" s="30">
        <f>INDEX(calibration_phase!$I$5:$I$105,MATCH($K30,calibration_phase!$I$5:$I$105)+1)</f>
        <v>3.07098722656557</v>
      </c>
      <c r="N30" s="30">
        <f>INDEX(calibration_phase!$F$5:$F$105,MATCH($K30,calibration_phase!$I$5:$I$105))</f>
        <v>-2.1126582347574381</v>
      </c>
      <c r="O30" s="30">
        <f>INDEX(calibration_phase!$F$5:$F$105,MATCH($K30,calibration_phase!$I$5:$I$105)+1)</f>
        <v>-1.7819788637334448</v>
      </c>
      <c r="P30" s="30">
        <f t="shared" si="1"/>
        <v>-2.0336063710374037</v>
      </c>
      <c r="Q30" s="6">
        <f>IF(load_time_series!$A$4="T",P30,IF(P30&lt;0,0,P30))</f>
        <v>-2.0336063710374037</v>
      </c>
      <c r="S30" s="9">
        <v>14</v>
      </c>
      <c r="T30" s="30">
        <f t="shared" si="2"/>
        <v>-13.123971418334939</v>
      </c>
    </row>
    <row r="31" spans="1:20">
      <c r="A31" s="3">
        <f>load_time_series!D34</f>
        <v>36552</v>
      </c>
      <c r="B31" s="6">
        <f>load_time_series!E34</f>
        <v>-7.5802408612459899</v>
      </c>
      <c r="C31" s="30">
        <f>INDEX(calibration_phase!$I$5:$I$105,MATCH(B31,calibration_phase!$I$5:$I$105))</f>
        <v>-7.7528993299480202</v>
      </c>
      <c r="D31" s="30">
        <f>INDEX(calibration_phase!$I$5:$I$105,MATCH($B31,calibration_phase!$I$5:$I$105)+1)</f>
        <v>-7.3282832159072688</v>
      </c>
      <c r="E31" s="30">
        <f>INDEX(calibration_phase!$F$5:$F$105,MATCH($B31,calibration_phase!$I$5:$I$105))</f>
        <v>-12.6378546548203</v>
      </c>
      <c r="F31" s="30">
        <f>INDEX(calibration_phase!$F$5:$F$105,MATCH($B31,calibration_phase!$I$5:$I$105)+1)</f>
        <v>-12.46948439415104</v>
      </c>
      <c r="G31" s="30">
        <f t="shared" si="0"/>
        <v>-12.569391517363096</v>
      </c>
      <c r="H31" s="6">
        <f>IF(load_time_series!$A$4="T",G31,IF(G31&lt;0,0,G31))</f>
        <v>-12.569391517363096</v>
      </c>
      <c r="I31" s="3"/>
      <c r="J31" s="3">
        <f>load_time_series!G34</f>
        <v>72712</v>
      </c>
      <c r="K31" s="6">
        <f>load_time_series!H34</f>
        <v>2.1130200035567199</v>
      </c>
      <c r="L31" s="30">
        <f>INDEX(calibration_phase!$I$5:$I$105,MATCH($K31,calibration_phase!$I$5:$I$105))</f>
        <v>1.6281558212848932</v>
      </c>
      <c r="M31" s="30">
        <f>INDEX(calibration_phase!$I$5:$I$105,MATCH($K31,calibration_phase!$I$5:$I$105)+1)</f>
        <v>2.2397452547554191</v>
      </c>
      <c r="N31" s="30">
        <f>INDEX(calibration_phase!$F$5:$F$105,MATCH($K31,calibration_phase!$I$5:$I$105))</f>
        <v>-3.1263098241502751</v>
      </c>
      <c r="O31" s="30">
        <f>INDEX(calibration_phase!$F$5:$F$105,MATCH($K31,calibration_phase!$I$5:$I$105)+1)</f>
        <v>-2.6719346738210894</v>
      </c>
      <c r="P31" s="30">
        <f t="shared" si="1"/>
        <v>-2.766084117733429</v>
      </c>
      <c r="Q31" s="6">
        <f>IF(load_time_series!$A$4="T",P31,IF(P31&lt;0,0,P31))</f>
        <v>-2.766084117733429</v>
      </c>
      <c r="S31" s="9">
        <v>15</v>
      </c>
      <c r="T31" s="30">
        <f t="shared" si="2"/>
        <v>-12.886768213928768</v>
      </c>
    </row>
    <row r="32" spans="1:20">
      <c r="A32" s="3">
        <f>load_time_series!D35</f>
        <v>36553</v>
      </c>
      <c r="B32" s="6">
        <f>load_time_series!E35</f>
        <v>-7.3367012038404198</v>
      </c>
      <c r="C32" s="30">
        <f>INDEX(calibration_phase!$I$5:$I$105,MATCH(B32,calibration_phase!$I$5:$I$105))</f>
        <v>-7.7528993299480202</v>
      </c>
      <c r="D32" s="30">
        <f>INDEX(calibration_phase!$I$5:$I$105,MATCH($B32,calibration_phase!$I$5:$I$105)+1)</f>
        <v>-7.3282832159072688</v>
      </c>
      <c r="E32" s="30">
        <f>INDEX(calibration_phase!$F$5:$F$105,MATCH($B32,calibration_phase!$I$5:$I$105))</f>
        <v>-12.6378546548203</v>
      </c>
      <c r="F32" s="30">
        <f>INDEX(calibration_phase!$F$5:$F$105,MATCH($B32,calibration_phase!$I$5:$I$105)+1)</f>
        <v>-12.46948439415104</v>
      </c>
      <c r="G32" s="30">
        <f t="shared" si="0"/>
        <v>-12.47282232404995</v>
      </c>
      <c r="H32" s="6">
        <f>IF(load_time_series!$A$4="T",G32,IF(G32&lt;0,0,G32))</f>
        <v>-12.47282232404995</v>
      </c>
      <c r="I32" s="3"/>
      <c r="J32" s="3">
        <f>load_time_series!G35</f>
        <v>72713</v>
      </c>
      <c r="K32" s="6">
        <f>load_time_series!H35</f>
        <v>3.4791631295090899</v>
      </c>
      <c r="L32" s="30">
        <f>INDEX(calibration_phase!$I$5:$I$105,MATCH($K32,calibration_phase!$I$5:$I$105))</f>
        <v>3.07098722656557</v>
      </c>
      <c r="M32" s="30">
        <f>INDEX(calibration_phase!$I$5:$I$105,MATCH($K32,calibration_phase!$I$5:$I$105)+1)</f>
        <v>3.5765915175074547</v>
      </c>
      <c r="N32" s="30">
        <f>INDEX(calibration_phase!$F$5:$F$105,MATCH($K32,calibration_phase!$I$5:$I$105))</f>
        <v>-1.7819788637334448</v>
      </c>
      <c r="O32" s="30">
        <f>INDEX(calibration_phase!$F$5:$F$105,MATCH($K32,calibration_phase!$I$5:$I$105)+1)</f>
        <v>-1.5046826279911456</v>
      </c>
      <c r="P32" s="30">
        <f t="shared" si="1"/>
        <v>-1.5581167576660697</v>
      </c>
      <c r="Q32" s="6">
        <f>IF(load_time_series!$A$4="T",P32,IF(P32&lt;0,0,P32))</f>
        <v>-1.5581167576660697</v>
      </c>
      <c r="S32" s="9">
        <v>16</v>
      </c>
      <c r="T32" s="30">
        <f t="shared" si="2"/>
        <v>-12.638571844922529</v>
      </c>
    </row>
    <row r="33" spans="1:20">
      <c r="A33" s="3">
        <f>load_time_series!D36</f>
        <v>36554</v>
      </c>
      <c r="B33" s="6">
        <f>load_time_series!E36</f>
        <v>-6.8089802002250099</v>
      </c>
      <c r="C33" s="30">
        <f>INDEX(calibration_phase!$I$5:$I$105,MATCH(B33,calibration_phase!$I$5:$I$105))</f>
        <v>-7.0588605852294632</v>
      </c>
      <c r="D33" s="30">
        <f>INDEX(calibration_phase!$I$5:$I$105,MATCH($B33,calibration_phase!$I$5:$I$105)+1)</f>
        <v>-6.7022551402890995</v>
      </c>
      <c r="E33" s="30">
        <f>INDEX(calibration_phase!$F$5:$F$105,MATCH($B33,calibration_phase!$I$5:$I$105))</f>
        <v>-12.174481926713421</v>
      </c>
      <c r="F33" s="30">
        <f>INDEX(calibration_phase!$F$5:$F$105,MATCH($B33,calibration_phase!$I$5:$I$105)+1)</f>
        <v>-11.90688474806611</v>
      </c>
      <c r="G33" s="30">
        <f t="shared" si="0"/>
        <v>-11.986971368545477</v>
      </c>
      <c r="H33" s="6">
        <f>IF(load_time_series!$A$4="T",G33,IF(G33&lt;0,0,G33))</f>
        <v>-11.986971368545477</v>
      </c>
      <c r="I33" s="3"/>
      <c r="J33" s="3">
        <f>load_time_series!G36</f>
        <v>72714</v>
      </c>
      <c r="K33" s="6">
        <f>load_time_series!H36</f>
        <v>2.8249328722902498</v>
      </c>
      <c r="L33" s="30">
        <f>INDEX(calibration_phase!$I$5:$I$105,MATCH($K33,calibration_phase!$I$5:$I$105))</f>
        <v>2.6058314608266482</v>
      </c>
      <c r="M33" s="30">
        <f>INDEX(calibration_phase!$I$5:$I$105,MATCH($K33,calibration_phase!$I$5:$I$105)+1)</f>
        <v>3.07098722656557</v>
      </c>
      <c r="N33" s="30">
        <f>INDEX(calibration_phase!$F$5:$F$105,MATCH($K33,calibration_phase!$I$5:$I$105))</f>
        <v>-2.1126582347574381</v>
      </c>
      <c r="O33" s="30">
        <f>INDEX(calibration_phase!$F$5:$F$105,MATCH($K33,calibration_phase!$I$5:$I$105)+1)</f>
        <v>-1.7819788637334448</v>
      </c>
      <c r="P33" s="30">
        <f t="shared" si="1"/>
        <v>-1.9568989767416656</v>
      </c>
      <c r="Q33" s="6">
        <f>IF(load_time_series!$A$4="T",P33,IF(P33&lt;0,0,P33))</f>
        <v>-1.9568989767416656</v>
      </c>
      <c r="S33" s="9">
        <v>17</v>
      </c>
      <c r="T33" s="30">
        <f t="shared" si="2"/>
        <v>-12.469167365878661</v>
      </c>
    </row>
    <row r="34" spans="1:20">
      <c r="A34" s="3">
        <f>load_time_series!D37</f>
        <v>36555</v>
      </c>
      <c r="B34" s="6">
        <f>load_time_series!E37</f>
        <v>-6.6972760367005799</v>
      </c>
      <c r="C34" s="30">
        <f>INDEX(calibration_phase!$I$5:$I$105,MATCH(B34,calibration_phase!$I$5:$I$105))</f>
        <v>-6.7022551402890995</v>
      </c>
      <c r="D34" s="30">
        <f>INDEX(calibration_phase!$I$5:$I$105,MATCH($B34,calibration_phase!$I$5:$I$105)+1)</f>
        <v>-6.5146893467546398</v>
      </c>
      <c r="E34" s="30">
        <f>INDEX(calibration_phase!$F$5:$F$105,MATCH($B34,calibration_phase!$I$5:$I$105))</f>
        <v>-11.90688474806611</v>
      </c>
      <c r="F34" s="30">
        <f>INDEX(calibration_phase!$F$5:$F$105,MATCH($B34,calibration_phase!$I$5:$I$105)+1)</f>
        <v>-11.711648713502999</v>
      </c>
      <c r="G34" s="30">
        <f t="shared" si="0"/>
        <v>-11.901702030993965</v>
      </c>
      <c r="H34" s="6">
        <f>IF(load_time_series!$A$4="T",G34,IF(G34&lt;0,0,G34))</f>
        <v>-11.901702030993965</v>
      </c>
      <c r="I34" s="3"/>
      <c r="J34" s="3">
        <f>load_time_series!G37</f>
        <v>72715</v>
      </c>
      <c r="K34" s="6">
        <f>load_time_series!H37</f>
        <v>3.9638162120767602</v>
      </c>
      <c r="L34" s="30">
        <f>INDEX(calibration_phase!$I$5:$I$105,MATCH($K34,calibration_phase!$I$5:$I$105))</f>
        <v>3.5765915175074547</v>
      </c>
      <c r="M34" s="30">
        <f>INDEX(calibration_phase!$I$5:$I$105,MATCH($K34,calibration_phase!$I$5:$I$105)+1)</f>
        <v>4.097108614950657</v>
      </c>
      <c r="N34" s="30">
        <f>INDEX(calibration_phase!$F$5:$F$105,MATCH($K34,calibration_phase!$I$5:$I$105))</f>
        <v>-1.5046826279911456</v>
      </c>
      <c r="O34" s="30">
        <f>INDEX(calibration_phase!$F$5:$F$105,MATCH($K34,calibration_phase!$I$5:$I$105)+1)</f>
        <v>-1.0647359114515711</v>
      </c>
      <c r="P34" s="30">
        <f t="shared" si="1"/>
        <v>-1.1773961012360958</v>
      </c>
      <c r="Q34" s="6">
        <f>IF(load_time_series!$A$4="T",P34,IF(P34&lt;0,0,P34))</f>
        <v>-1.1773961012360958</v>
      </c>
      <c r="S34" s="9">
        <v>18</v>
      </c>
      <c r="T34" s="30">
        <f t="shared" si="2"/>
        <v>-12.179686905021098</v>
      </c>
    </row>
    <row r="35" spans="1:20">
      <c r="A35" s="3">
        <f>load_time_series!D38</f>
        <v>36556</v>
      </c>
      <c r="B35" s="6">
        <f>load_time_series!E38</f>
        <v>-6.9094651854741196</v>
      </c>
      <c r="C35" s="30">
        <f>INDEX(calibration_phase!$I$5:$I$105,MATCH(B35,calibration_phase!$I$5:$I$105))</f>
        <v>-7.0588605852294632</v>
      </c>
      <c r="D35" s="30">
        <f>INDEX(calibration_phase!$I$5:$I$105,MATCH($B35,calibration_phase!$I$5:$I$105)+1)</f>
        <v>-6.7022551402890995</v>
      </c>
      <c r="E35" s="30">
        <f>INDEX(calibration_phase!$F$5:$F$105,MATCH($B35,calibration_phase!$I$5:$I$105))</f>
        <v>-12.174481926713421</v>
      </c>
      <c r="F35" s="30">
        <f>INDEX(calibration_phase!$F$5:$F$105,MATCH($B35,calibration_phase!$I$5:$I$105)+1)</f>
        <v>-11.90688474806611</v>
      </c>
      <c r="G35" s="30">
        <f t="shared" si="0"/>
        <v>-12.062375429057159</v>
      </c>
      <c r="H35" s="6">
        <f>IF(load_time_series!$A$4="T",G35,IF(G35&lt;0,0,G35))</f>
        <v>-12.062375429057159</v>
      </c>
      <c r="I35" s="3"/>
      <c r="J35" s="3">
        <f>load_time_series!G38</f>
        <v>72716</v>
      </c>
      <c r="K35" s="6">
        <f>load_time_series!H38</f>
        <v>4.4713838481322998</v>
      </c>
      <c r="L35" s="30">
        <f>INDEX(calibration_phase!$I$5:$I$105,MATCH($K35,calibration_phase!$I$5:$I$105))</f>
        <v>4.097108614950657</v>
      </c>
      <c r="M35" s="30">
        <f>INDEX(calibration_phase!$I$5:$I$105,MATCH($K35,calibration_phase!$I$5:$I$105)+1)</f>
        <v>4.5916600117452475</v>
      </c>
      <c r="N35" s="30">
        <f>INDEX(calibration_phase!$F$5:$F$105,MATCH($K35,calibration_phase!$I$5:$I$105))</f>
        <v>-1.0647359114515711</v>
      </c>
      <c r="O35" s="30">
        <f>INDEX(calibration_phase!$F$5:$F$105,MATCH($K35,calibration_phase!$I$5:$I$105)+1)</f>
        <v>-0.53651967299640935</v>
      </c>
      <c r="P35" s="30">
        <f t="shared" si="1"/>
        <v>-0.66498321213759271</v>
      </c>
      <c r="Q35" s="6">
        <f>IF(load_time_series!$A$4="T",P35,IF(P35&lt;0,0,P35))</f>
        <v>-0.66498321213759271</v>
      </c>
      <c r="S35" s="9">
        <v>19</v>
      </c>
      <c r="T35" s="30">
        <f t="shared" si="2"/>
        <v>-11.905872274073788</v>
      </c>
    </row>
    <row r="36" spans="1:20">
      <c r="A36" s="3">
        <f>load_time_series!D39</f>
        <v>36557</v>
      </c>
      <c r="B36" s="6">
        <f>load_time_series!E39</f>
        <v>-6.4074248658161599</v>
      </c>
      <c r="C36" s="30">
        <f>INDEX(calibration_phase!$I$5:$I$105,MATCH(B36,calibration_phase!$I$5:$I$105))</f>
        <v>-6.5146893467546398</v>
      </c>
      <c r="D36" s="30">
        <f>INDEX(calibration_phase!$I$5:$I$105,MATCH($B36,calibration_phase!$I$5:$I$105)+1)</f>
        <v>-6.2859846517840738</v>
      </c>
      <c r="E36" s="30">
        <f>INDEX(calibration_phase!$F$5:$F$105,MATCH($B36,calibration_phase!$I$5:$I$105))</f>
        <v>-11.711648713502999</v>
      </c>
      <c r="F36" s="30">
        <f>INDEX(calibration_phase!$F$5:$F$105,MATCH($B36,calibration_phase!$I$5:$I$105)+1)</f>
        <v>-11.181388378655241</v>
      </c>
      <c r="G36" s="30">
        <f t="shared" si="0"/>
        <v>-11.462952028080649</v>
      </c>
      <c r="H36" s="6">
        <f>IF(load_time_series!$A$4="T",G36,IF(G36&lt;0,0,G36))</f>
        <v>-11.462952028080649</v>
      </c>
      <c r="I36" s="3"/>
      <c r="J36" s="3">
        <f>load_time_series!G39</f>
        <v>72717</v>
      </c>
      <c r="K36" s="6">
        <f>load_time_series!H39</f>
        <v>4.0679408573190798</v>
      </c>
      <c r="L36" s="30">
        <f>INDEX(calibration_phase!$I$5:$I$105,MATCH($K36,calibration_phase!$I$5:$I$105))</f>
        <v>3.5765915175074547</v>
      </c>
      <c r="M36" s="30">
        <f>INDEX(calibration_phase!$I$5:$I$105,MATCH($K36,calibration_phase!$I$5:$I$105)+1)</f>
        <v>4.097108614950657</v>
      </c>
      <c r="N36" s="30">
        <f>INDEX(calibration_phase!$F$5:$F$105,MATCH($K36,calibration_phase!$I$5:$I$105))</f>
        <v>-1.5046826279911456</v>
      </c>
      <c r="O36" s="30">
        <f>INDEX(calibration_phase!$F$5:$F$105,MATCH($K36,calibration_phase!$I$5:$I$105)+1)</f>
        <v>-1.0647359114515711</v>
      </c>
      <c r="P36" s="30">
        <f t="shared" si="1"/>
        <v>-1.0893888176901307</v>
      </c>
      <c r="Q36" s="6">
        <f>IF(load_time_series!$A$4="T",P36,IF(P36&lt;0,0,P36))</f>
        <v>-1.0893888176901307</v>
      </c>
      <c r="S36" s="9">
        <v>20</v>
      </c>
      <c r="T36" s="30">
        <f t="shared" si="2"/>
        <v>-11.711648713502999</v>
      </c>
    </row>
    <row r="37" spans="1:20">
      <c r="A37" s="3">
        <f>load_time_series!D40</f>
        <v>36558</v>
      </c>
      <c r="B37" s="6">
        <f>load_time_series!E40</f>
        <v>-7.1073250504720198</v>
      </c>
      <c r="C37" s="30">
        <f>INDEX(calibration_phase!$I$5:$I$105,MATCH(B37,calibration_phase!$I$5:$I$105))</f>
        <v>-7.3282832159072688</v>
      </c>
      <c r="D37" s="30">
        <f>INDEX(calibration_phase!$I$5:$I$105,MATCH($B37,calibration_phase!$I$5:$I$105)+1)</f>
        <v>-7.0588605852294632</v>
      </c>
      <c r="E37" s="30">
        <f>INDEX(calibration_phase!$F$5:$F$105,MATCH($B37,calibration_phase!$I$5:$I$105))</f>
        <v>-12.46948439415104</v>
      </c>
      <c r="F37" s="30">
        <f>INDEX(calibration_phase!$F$5:$F$105,MATCH($B37,calibration_phase!$I$5:$I$105)+1)</f>
        <v>-12.174481926713421</v>
      </c>
      <c r="G37" s="30">
        <f t="shared" si="0"/>
        <v>-12.227547761582713</v>
      </c>
      <c r="H37" s="6">
        <f>IF(load_time_series!$A$4="T",G37,IF(G37&lt;0,0,G37))</f>
        <v>-12.227547761582713</v>
      </c>
      <c r="I37" s="3"/>
      <c r="J37" s="3">
        <f>load_time_series!G40</f>
        <v>72718</v>
      </c>
      <c r="K37" s="6">
        <f>load_time_series!H40</f>
        <v>3.8376933610329602</v>
      </c>
      <c r="L37" s="30">
        <f>INDEX(calibration_phase!$I$5:$I$105,MATCH($K37,calibration_phase!$I$5:$I$105))</f>
        <v>3.5765915175074547</v>
      </c>
      <c r="M37" s="30">
        <f>INDEX(calibration_phase!$I$5:$I$105,MATCH($K37,calibration_phase!$I$5:$I$105)+1)</f>
        <v>4.097108614950657</v>
      </c>
      <c r="N37" s="30">
        <f>INDEX(calibration_phase!$F$5:$F$105,MATCH($K37,calibration_phase!$I$5:$I$105))</f>
        <v>-1.5046826279911456</v>
      </c>
      <c r="O37" s="30">
        <f>INDEX(calibration_phase!$F$5:$F$105,MATCH($K37,calibration_phase!$I$5:$I$105)+1)</f>
        <v>-1.0647359114515711</v>
      </c>
      <c r="P37" s="30">
        <f t="shared" si="1"/>
        <v>-1.2839965077739124</v>
      </c>
      <c r="Q37" s="6">
        <f>IF(load_time_series!$A$4="T",P37,IF(P37&lt;0,0,P37))</f>
        <v>-1.2839965077739124</v>
      </c>
      <c r="S37" s="9">
        <v>21</v>
      </c>
      <c r="T37" s="30">
        <f t="shared" si="2"/>
        <v>-11.19050699788793</v>
      </c>
    </row>
    <row r="38" spans="1:20">
      <c r="A38" s="3">
        <f>load_time_series!D41</f>
        <v>36559</v>
      </c>
      <c r="B38" s="6">
        <f>load_time_series!E41</f>
        <v>-6.19754916500312</v>
      </c>
      <c r="C38" s="30">
        <f>INDEX(calibration_phase!$I$5:$I$105,MATCH(B38,calibration_phase!$I$5:$I$105))</f>
        <v>-6.2859846517840738</v>
      </c>
      <c r="D38" s="30">
        <f>INDEX(calibration_phase!$I$5:$I$105,MATCH($B38,calibration_phase!$I$5:$I$105)+1)</f>
        <v>-6.0479533262263105</v>
      </c>
      <c r="E38" s="30">
        <f>INDEX(calibration_phase!$F$5:$F$105,MATCH($B38,calibration_phase!$I$5:$I$105))</f>
        <v>-11.181388378655241</v>
      </c>
      <c r="F38" s="30">
        <f>INDEX(calibration_phase!$F$5:$F$105,MATCH($B38,calibration_phase!$I$5:$I$105)+1)</f>
        <v>-11.00973887398048</v>
      </c>
      <c r="G38" s="30">
        <f t="shared" si="0"/>
        <v>-11.117615648464994</v>
      </c>
      <c r="H38" s="6">
        <f>IF(load_time_series!$A$4="T",G38,IF(G38&lt;0,0,G38))</f>
        <v>-11.117615648464994</v>
      </c>
      <c r="I38" s="3"/>
      <c r="J38" s="3">
        <f>load_time_series!G41</f>
        <v>72719</v>
      </c>
      <c r="K38" s="6">
        <f>load_time_series!H41</f>
        <v>3.19191323641784</v>
      </c>
      <c r="L38" s="30">
        <f>INDEX(calibration_phase!$I$5:$I$105,MATCH($K38,calibration_phase!$I$5:$I$105))</f>
        <v>3.07098722656557</v>
      </c>
      <c r="M38" s="30">
        <f>INDEX(calibration_phase!$I$5:$I$105,MATCH($K38,calibration_phase!$I$5:$I$105)+1)</f>
        <v>3.5765915175074547</v>
      </c>
      <c r="N38" s="30">
        <f>INDEX(calibration_phase!$F$5:$F$105,MATCH($K38,calibration_phase!$I$5:$I$105))</f>
        <v>-1.7819788637334448</v>
      </c>
      <c r="O38" s="30">
        <f>INDEX(calibration_phase!$F$5:$F$105,MATCH($K38,calibration_phase!$I$5:$I$105)+1)</f>
        <v>-1.5046826279911456</v>
      </c>
      <c r="P38" s="30">
        <f t="shared" si="1"/>
        <v>-1.7156575766397304</v>
      </c>
      <c r="Q38" s="6">
        <f>IF(load_time_series!$A$4="T",P38,IF(P38&lt;0,0,P38))</f>
        <v>-1.7156575766397304</v>
      </c>
      <c r="S38" s="9">
        <v>22</v>
      </c>
      <c r="T38" s="30">
        <f t="shared" si="2"/>
        <v>-11.004431604710268</v>
      </c>
    </row>
    <row r="39" spans="1:20">
      <c r="A39" s="3">
        <f>load_time_series!D42</f>
        <v>36560</v>
      </c>
      <c r="B39" s="6">
        <f>load_time_series!E42</f>
        <v>-6.5146893467546398</v>
      </c>
      <c r="C39" s="30">
        <f>INDEX(calibration_phase!$I$5:$I$105,MATCH(B39,calibration_phase!$I$5:$I$105))</f>
        <v>-6.5146893467546398</v>
      </c>
      <c r="D39" s="30">
        <f>INDEX(calibration_phase!$I$5:$I$105,MATCH($B39,calibration_phase!$I$5:$I$105)+1)</f>
        <v>-6.2859846517840738</v>
      </c>
      <c r="E39" s="30">
        <f>INDEX(calibration_phase!$F$5:$F$105,MATCH($B39,calibration_phase!$I$5:$I$105))</f>
        <v>-11.711648713502999</v>
      </c>
      <c r="F39" s="30">
        <f>INDEX(calibration_phase!$F$5:$F$105,MATCH($B39,calibration_phase!$I$5:$I$105)+1)</f>
        <v>-11.181388378655241</v>
      </c>
      <c r="G39" s="30">
        <f t="shared" si="0"/>
        <v>-11.711648713502999</v>
      </c>
      <c r="H39" s="6">
        <f>IF(load_time_series!$A$4="T",G39,IF(G39&lt;0,0,G39))</f>
        <v>-11.711648713502999</v>
      </c>
      <c r="I39" s="3"/>
      <c r="J39" s="3">
        <f>load_time_series!G42</f>
        <v>72720</v>
      </c>
      <c r="K39" s="6">
        <f>load_time_series!H42</f>
        <v>3.7259085684926099</v>
      </c>
      <c r="L39" s="30">
        <f>INDEX(calibration_phase!$I$5:$I$105,MATCH($K39,calibration_phase!$I$5:$I$105))</f>
        <v>3.5765915175074547</v>
      </c>
      <c r="M39" s="30">
        <f>INDEX(calibration_phase!$I$5:$I$105,MATCH($K39,calibration_phase!$I$5:$I$105)+1)</f>
        <v>4.097108614950657</v>
      </c>
      <c r="N39" s="30">
        <f>INDEX(calibration_phase!$F$5:$F$105,MATCH($K39,calibration_phase!$I$5:$I$105))</f>
        <v>-1.5046826279911456</v>
      </c>
      <c r="O39" s="30">
        <f>INDEX(calibration_phase!$F$5:$F$105,MATCH($K39,calibration_phase!$I$5:$I$105)+1)</f>
        <v>-1.0647359114515711</v>
      </c>
      <c r="P39" s="30">
        <f t="shared" si="1"/>
        <v>-1.3784782311961694</v>
      </c>
      <c r="Q39" s="6">
        <f>IF(load_time_series!$A$4="T",P39,IF(P39&lt;0,0,P39))</f>
        <v>-1.3784782311961694</v>
      </c>
      <c r="S39" s="9">
        <v>23</v>
      </c>
      <c r="T39" s="30">
        <f t="shared" si="2"/>
        <v>-10.724821916739419</v>
      </c>
    </row>
    <row r="40" spans="1:20">
      <c r="A40" s="3">
        <f>load_time_series!D43</f>
        <v>36561</v>
      </c>
      <c r="B40" s="6">
        <f>load_time_series!E43</f>
        <v>-6.4608417609175097</v>
      </c>
      <c r="C40" s="30">
        <f>INDEX(calibration_phase!$I$5:$I$105,MATCH(B40,calibration_phase!$I$5:$I$105))</f>
        <v>-6.5146893467546398</v>
      </c>
      <c r="D40" s="30">
        <f>INDEX(calibration_phase!$I$5:$I$105,MATCH($B40,calibration_phase!$I$5:$I$105)+1)</f>
        <v>-6.2859846517840738</v>
      </c>
      <c r="E40" s="30">
        <f>INDEX(calibration_phase!$F$5:$F$105,MATCH($B40,calibration_phase!$I$5:$I$105))</f>
        <v>-11.711648713502999</v>
      </c>
      <c r="F40" s="30">
        <f>INDEX(calibration_phase!$F$5:$F$105,MATCH($B40,calibration_phase!$I$5:$I$105)+1)</f>
        <v>-11.181388378655241</v>
      </c>
      <c r="G40" s="30">
        <f t="shared" si="0"/>
        <v>-11.586801084553297</v>
      </c>
      <c r="H40" s="6">
        <f>IF(load_time_series!$A$4="T",G40,IF(G40&lt;0,0,G40))</f>
        <v>-11.586801084553297</v>
      </c>
      <c r="I40" s="3"/>
      <c r="J40" s="3">
        <f>load_time_series!G43</f>
        <v>72721</v>
      </c>
      <c r="K40" s="6">
        <f>load_time_series!H43</f>
        <v>4.3866996874349597</v>
      </c>
      <c r="L40" s="30">
        <f>INDEX(calibration_phase!$I$5:$I$105,MATCH($K40,calibration_phase!$I$5:$I$105))</f>
        <v>4.097108614950657</v>
      </c>
      <c r="M40" s="30">
        <f>INDEX(calibration_phase!$I$5:$I$105,MATCH($K40,calibration_phase!$I$5:$I$105)+1)</f>
        <v>4.5916600117452475</v>
      </c>
      <c r="N40" s="30">
        <f>INDEX(calibration_phase!$F$5:$F$105,MATCH($K40,calibration_phase!$I$5:$I$105))</f>
        <v>-1.0647359114515711</v>
      </c>
      <c r="O40" s="30">
        <f>INDEX(calibration_phase!$F$5:$F$105,MATCH($K40,calibration_phase!$I$5:$I$105)+1)</f>
        <v>-0.53651967299640935</v>
      </c>
      <c r="P40" s="30">
        <f t="shared" si="1"/>
        <v>-0.75543194832599836</v>
      </c>
      <c r="Q40" s="6">
        <f>IF(load_time_series!$A$4="T",P40,IF(P40&lt;0,0,P40))</f>
        <v>-0.75543194832599836</v>
      </c>
      <c r="S40" s="9">
        <v>24</v>
      </c>
      <c r="T40" s="30">
        <f t="shared" si="2"/>
        <v>-10.445812606640427</v>
      </c>
    </row>
    <row r="41" spans="1:20">
      <c r="A41" s="3">
        <f>load_time_series!D44</f>
        <v>36562</v>
      </c>
      <c r="B41" s="6">
        <f>load_time_series!E44</f>
        <v>-5.7035901640520397</v>
      </c>
      <c r="C41" s="30">
        <f>INDEX(calibration_phase!$I$5:$I$105,MATCH(B41,calibration_phase!$I$5:$I$105))</f>
        <v>-5.8646899304118962</v>
      </c>
      <c r="D41" s="30">
        <f>INDEX(calibration_phase!$I$5:$I$105,MATCH($B41,calibration_phase!$I$5:$I$105)+1)</f>
        <v>-5.2362119529045437</v>
      </c>
      <c r="E41" s="30">
        <f>INDEX(calibration_phase!$F$5:$F$105,MATCH($B41,calibration_phase!$I$5:$I$105))</f>
        <v>-10.711539457751359</v>
      </c>
      <c r="F41" s="30">
        <f>INDEX(calibration_phase!$F$5:$F$105,MATCH($B41,calibration_phase!$I$5:$I$105)+1)</f>
        <v>-10.445909547487641</v>
      </c>
      <c r="G41" s="30">
        <f t="shared" si="0"/>
        <v>-10.643449694842882</v>
      </c>
      <c r="H41" s="6">
        <f>IF(load_time_series!$A$4="T",G41,IF(G41&lt;0,0,G41))</f>
        <v>-10.643449694842882</v>
      </c>
      <c r="I41" s="3"/>
      <c r="J41" s="3">
        <f>load_time_series!G44</f>
        <v>72722</v>
      </c>
      <c r="K41" s="6">
        <f>load_time_series!H44</f>
        <v>3.4966681310696099</v>
      </c>
      <c r="L41" s="30">
        <f>INDEX(calibration_phase!$I$5:$I$105,MATCH($K41,calibration_phase!$I$5:$I$105))</f>
        <v>3.07098722656557</v>
      </c>
      <c r="M41" s="30">
        <f>INDEX(calibration_phase!$I$5:$I$105,MATCH($K41,calibration_phase!$I$5:$I$105)+1)</f>
        <v>3.5765915175074547</v>
      </c>
      <c r="N41" s="30">
        <f>INDEX(calibration_phase!$F$5:$F$105,MATCH($K41,calibration_phase!$I$5:$I$105))</f>
        <v>-1.7819788637334448</v>
      </c>
      <c r="O41" s="30">
        <f>INDEX(calibration_phase!$F$5:$F$105,MATCH($K41,calibration_phase!$I$5:$I$105)+1)</f>
        <v>-1.5046826279911456</v>
      </c>
      <c r="P41" s="30">
        <f t="shared" si="1"/>
        <v>-1.5485162239555019</v>
      </c>
      <c r="Q41" s="6">
        <f>IF(load_time_series!$A$4="T",P41,IF(P41&lt;0,0,P41))</f>
        <v>-1.5485162239555019</v>
      </c>
      <c r="S41" s="9">
        <v>25</v>
      </c>
      <c r="T41" s="30">
        <f t="shared" si="2"/>
        <v>-10.116626713413467</v>
      </c>
    </row>
    <row r="42" spans="1:20">
      <c r="A42" s="3">
        <f>load_time_series!D45</f>
        <v>36563</v>
      </c>
      <c r="B42" s="6">
        <f>load_time_series!E45</f>
        <v>-6.01080908606371</v>
      </c>
      <c r="C42" s="30">
        <f>INDEX(calibration_phase!$I$5:$I$105,MATCH(B42,calibration_phase!$I$5:$I$105))</f>
        <v>-6.0479533262263105</v>
      </c>
      <c r="D42" s="30">
        <f>INDEX(calibration_phase!$I$5:$I$105,MATCH($B42,calibration_phase!$I$5:$I$105)+1)</f>
        <v>-5.8646899304118962</v>
      </c>
      <c r="E42" s="30">
        <f>INDEX(calibration_phase!$F$5:$F$105,MATCH($B42,calibration_phase!$I$5:$I$105))</f>
        <v>-11.00973887398048</v>
      </c>
      <c r="F42" s="30">
        <f>INDEX(calibration_phase!$F$5:$F$105,MATCH($B42,calibration_phase!$I$5:$I$105)+1)</f>
        <v>-10.711539457751359</v>
      </c>
      <c r="G42" s="30">
        <f t="shared" si="0"/>
        <v>-10.949299140865534</v>
      </c>
      <c r="H42" s="6">
        <f>IF(load_time_series!$A$4="T",G42,IF(G42&lt;0,0,G42))</f>
        <v>-10.949299140865534</v>
      </c>
      <c r="I42" s="3"/>
      <c r="J42" s="3">
        <f>load_time_series!G45</f>
        <v>72723</v>
      </c>
      <c r="K42" s="6">
        <f>load_time_series!H45</f>
        <v>4.2066433040932001</v>
      </c>
      <c r="L42" s="30">
        <f>INDEX(calibration_phase!$I$5:$I$105,MATCH($K42,calibration_phase!$I$5:$I$105))</f>
        <v>4.097108614950657</v>
      </c>
      <c r="M42" s="30">
        <f>INDEX(calibration_phase!$I$5:$I$105,MATCH($K42,calibration_phase!$I$5:$I$105)+1)</f>
        <v>4.5916600117452475</v>
      </c>
      <c r="N42" s="30">
        <f>INDEX(calibration_phase!$F$5:$F$105,MATCH($K42,calibration_phase!$I$5:$I$105))</f>
        <v>-1.0647359114515711</v>
      </c>
      <c r="O42" s="30">
        <f>INDEX(calibration_phase!$F$5:$F$105,MATCH($K42,calibration_phase!$I$5:$I$105)+1)</f>
        <v>-0.53651967299640935</v>
      </c>
      <c r="P42" s="30">
        <f t="shared" si="1"/>
        <v>-0.94774503476163918</v>
      </c>
      <c r="Q42" s="6">
        <f>IF(load_time_series!$A$4="T",P42,IF(P42&lt;0,0,P42))</f>
        <v>-0.94774503476163918</v>
      </c>
      <c r="S42" s="9">
        <v>26</v>
      </c>
      <c r="T42" s="30">
        <f t="shared" si="2"/>
        <v>-9.8144927790449099</v>
      </c>
    </row>
    <row r="43" spans="1:20">
      <c r="A43" s="3">
        <f>load_time_series!D46</f>
        <v>36564</v>
      </c>
      <c r="B43" s="6">
        <f>load_time_series!E46</f>
        <v>-6.0232588332620702</v>
      </c>
      <c r="C43" s="30">
        <f>INDEX(calibration_phase!$I$5:$I$105,MATCH(B43,calibration_phase!$I$5:$I$105))</f>
        <v>-6.0479533262263105</v>
      </c>
      <c r="D43" s="30">
        <f>INDEX(calibration_phase!$I$5:$I$105,MATCH($B43,calibration_phase!$I$5:$I$105)+1)</f>
        <v>-5.8646899304118962</v>
      </c>
      <c r="E43" s="30">
        <f>INDEX(calibration_phase!$F$5:$F$105,MATCH($B43,calibration_phase!$I$5:$I$105))</f>
        <v>-11.00973887398048</v>
      </c>
      <c r="F43" s="30">
        <f>INDEX(calibration_phase!$F$5:$F$105,MATCH($B43,calibration_phase!$I$5:$I$105)+1)</f>
        <v>-10.711539457751359</v>
      </c>
      <c r="G43" s="30">
        <f t="shared" si="0"/>
        <v>-10.969556908818884</v>
      </c>
      <c r="H43" s="6">
        <f>IF(load_time_series!$A$4="T",G43,IF(G43&lt;0,0,G43))</f>
        <v>-10.969556908818884</v>
      </c>
      <c r="I43" s="3"/>
      <c r="J43" s="3">
        <f>load_time_series!G46</f>
        <v>72724</v>
      </c>
      <c r="K43" s="6">
        <f>load_time_series!H46</f>
        <v>4.9904131527213096</v>
      </c>
      <c r="L43" s="30">
        <f>INDEX(calibration_phase!$I$5:$I$105,MATCH($K43,calibration_phase!$I$5:$I$105))</f>
        <v>4.5916600117452475</v>
      </c>
      <c r="M43" s="30">
        <f>INDEX(calibration_phase!$I$5:$I$105,MATCH($K43,calibration_phase!$I$5:$I$105)+1)</f>
        <v>5.0447767048279397</v>
      </c>
      <c r="N43" s="30">
        <f>INDEX(calibration_phase!$F$5:$F$105,MATCH($K43,calibration_phase!$I$5:$I$105))</f>
        <v>-0.53651967299640935</v>
      </c>
      <c r="O43" s="30">
        <f>INDEX(calibration_phase!$F$5:$F$105,MATCH($K43,calibration_phase!$I$5:$I$105)+1)</f>
        <v>-0.17449684649919836</v>
      </c>
      <c r="P43" s="30">
        <f t="shared" si="1"/>
        <v>-0.21793123568088096</v>
      </c>
      <c r="Q43" s="6">
        <f>IF(load_time_series!$A$4="T",P43,IF(P43&lt;0,0,P43))</f>
        <v>-0.21793123568088096</v>
      </c>
      <c r="S43" s="9">
        <v>27</v>
      </c>
      <c r="T43" s="30">
        <f t="shared" si="2"/>
        <v>-9.3748223265667558</v>
      </c>
    </row>
    <row r="44" spans="1:20">
      <c r="A44" s="3">
        <f>load_time_series!D47</f>
        <v>36565</v>
      </c>
      <c r="B44" s="6">
        <f>load_time_series!E47</f>
        <v>-5.9869661621926697</v>
      </c>
      <c r="C44" s="30">
        <f>INDEX(calibration_phase!$I$5:$I$105,MATCH(B44,calibration_phase!$I$5:$I$105))</f>
        <v>-6.0479533262263105</v>
      </c>
      <c r="D44" s="30">
        <f>INDEX(calibration_phase!$I$5:$I$105,MATCH($B44,calibration_phase!$I$5:$I$105)+1)</f>
        <v>-5.8646899304118962</v>
      </c>
      <c r="E44" s="30">
        <f>INDEX(calibration_phase!$F$5:$F$105,MATCH($B44,calibration_phase!$I$5:$I$105))</f>
        <v>-11.00973887398048</v>
      </c>
      <c r="F44" s="30">
        <f>INDEX(calibration_phase!$F$5:$F$105,MATCH($B44,calibration_phase!$I$5:$I$105)+1)</f>
        <v>-10.711539457751359</v>
      </c>
      <c r="G44" s="30">
        <f t="shared" si="0"/>
        <v>-10.91050281742111</v>
      </c>
      <c r="H44" s="6">
        <f>IF(load_time_series!$A$4="T",G44,IF(G44&lt;0,0,G44))</f>
        <v>-10.91050281742111</v>
      </c>
      <c r="I44" s="3"/>
      <c r="J44" s="3">
        <f>load_time_series!G47</f>
        <v>72725</v>
      </c>
      <c r="K44" s="6">
        <f>load_time_series!H47</f>
        <v>4.3289964935489698</v>
      </c>
      <c r="L44" s="30">
        <f>INDEX(calibration_phase!$I$5:$I$105,MATCH($K44,calibration_phase!$I$5:$I$105))</f>
        <v>4.097108614950657</v>
      </c>
      <c r="M44" s="30">
        <f>INDEX(calibration_phase!$I$5:$I$105,MATCH($K44,calibration_phase!$I$5:$I$105)+1)</f>
        <v>4.5916600117452475</v>
      </c>
      <c r="N44" s="30">
        <f>INDEX(calibration_phase!$F$5:$F$105,MATCH($K44,calibration_phase!$I$5:$I$105))</f>
        <v>-1.0647359114515711</v>
      </c>
      <c r="O44" s="30">
        <f>INDEX(calibration_phase!$F$5:$F$105,MATCH($K44,calibration_phase!$I$5:$I$105)+1)</f>
        <v>-0.53651967299640935</v>
      </c>
      <c r="P44" s="30">
        <f t="shared" si="1"/>
        <v>-0.81706308357070612</v>
      </c>
      <c r="Q44" s="6">
        <f>IF(load_time_series!$A$4="T",P44,IF(P44&lt;0,0,P44))</f>
        <v>-0.81706308357070612</v>
      </c>
      <c r="S44" s="9">
        <v>28</v>
      </c>
      <c r="T44" s="30">
        <f t="shared" si="2"/>
        <v>-9.1388240568547836</v>
      </c>
    </row>
    <row r="45" spans="1:20">
      <c r="A45" s="3">
        <f>load_time_series!D48</f>
        <v>36566</v>
      </c>
      <c r="B45" s="6">
        <f>load_time_series!E48</f>
        <v>-4.8828362547189101</v>
      </c>
      <c r="C45" s="30">
        <f>INDEX(calibration_phase!$I$5:$I$105,MATCH(B45,calibration_phase!$I$5:$I$105))</f>
        <v>-5.0545046874922654</v>
      </c>
      <c r="D45" s="30">
        <f>INDEX(calibration_phase!$I$5:$I$105,MATCH($B45,calibration_phase!$I$5:$I$105)+1)</f>
        <v>-4.6323722982267252</v>
      </c>
      <c r="E45" s="30">
        <f>INDEX(calibration_phase!$F$5:$F$105,MATCH($B45,calibration_phase!$I$5:$I$105))</f>
        <v>-10.10236518968355</v>
      </c>
      <c r="F45" s="30">
        <f>INDEX(calibration_phase!$F$5:$F$105,MATCH($B45,calibration_phase!$I$5:$I$105)+1)</f>
        <v>-9.8312673168808633</v>
      </c>
      <c r="G45" s="30">
        <f t="shared" si="0"/>
        <v>-9.9921179114938816</v>
      </c>
      <c r="H45" s="6">
        <f>IF(load_time_series!$A$4="T",G45,IF(G45&lt;0,0,G45))</f>
        <v>-9.9921179114938816</v>
      </c>
      <c r="I45" s="3"/>
      <c r="J45" s="3">
        <f>load_time_series!G48</f>
        <v>72726</v>
      </c>
      <c r="K45" s="6">
        <f>load_time_series!H48</f>
        <v>4.5019903106619301</v>
      </c>
      <c r="L45" s="30">
        <f>INDEX(calibration_phase!$I$5:$I$105,MATCH($K45,calibration_phase!$I$5:$I$105))</f>
        <v>4.097108614950657</v>
      </c>
      <c r="M45" s="30">
        <f>INDEX(calibration_phase!$I$5:$I$105,MATCH($K45,calibration_phase!$I$5:$I$105)+1)</f>
        <v>4.5916600117452475</v>
      </c>
      <c r="N45" s="30">
        <f>INDEX(calibration_phase!$F$5:$F$105,MATCH($K45,calibration_phase!$I$5:$I$105))</f>
        <v>-1.0647359114515711</v>
      </c>
      <c r="O45" s="30">
        <f>INDEX(calibration_phase!$F$5:$F$105,MATCH($K45,calibration_phase!$I$5:$I$105)+1)</f>
        <v>-0.53651967299640935</v>
      </c>
      <c r="P45" s="30">
        <f t="shared" si="1"/>
        <v>-0.63229332264460048</v>
      </c>
      <c r="Q45" s="6">
        <f>IF(load_time_series!$A$4="T",P45,IF(P45&lt;0,0,P45))</f>
        <v>-0.63229332264460048</v>
      </c>
      <c r="S45" s="9">
        <v>29</v>
      </c>
      <c r="T45" s="30">
        <f t="shared" si="2"/>
        <v>-8.815083328353948</v>
      </c>
    </row>
    <row r="46" spans="1:20">
      <c r="A46" s="3">
        <f>load_time_series!D49</f>
        <v>36567</v>
      </c>
      <c r="B46" s="6">
        <f>load_time_series!E49</f>
        <v>-4.9778100037347297</v>
      </c>
      <c r="C46" s="30">
        <f>INDEX(calibration_phase!$I$5:$I$105,MATCH(B46,calibration_phase!$I$5:$I$105))</f>
        <v>-5.0545046874922654</v>
      </c>
      <c r="D46" s="30">
        <f>INDEX(calibration_phase!$I$5:$I$105,MATCH($B46,calibration_phase!$I$5:$I$105)+1)</f>
        <v>-4.6323722982267252</v>
      </c>
      <c r="E46" s="30">
        <f>INDEX(calibration_phase!$F$5:$F$105,MATCH($B46,calibration_phase!$I$5:$I$105))</f>
        <v>-10.10236518968355</v>
      </c>
      <c r="F46" s="30">
        <f>INDEX(calibration_phase!$F$5:$F$105,MATCH($B46,calibration_phase!$I$5:$I$105)+1)</f>
        <v>-9.8312673168808633</v>
      </c>
      <c r="G46" s="30">
        <f t="shared" si="0"/>
        <v>-10.053111054841828</v>
      </c>
      <c r="H46" s="6">
        <f>IF(load_time_series!$A$4="T",G46,IF(G46&lt;0,0,G46))</f>
        <v>-10.053111054841828</v>
      </c>
      <c r="I46" s="3"/>
      <c r="J46" s="3">
        <f>load_time_series!G49</f>
        <v>72727</v>
      </c>
      <c r="K46" s="6">
        <f>load_time_series!H49</f>
        <v>5.6945848721857297</v>
      </c>
      <c r="L46" s="30">
        <f>INDEX(calibration_phase!$I$5:$I$105,MATCH($K46,calibration_phase!$I$5:$I$105))</f>
        <v>5.4891688060944004</v>
      </c>
      <c r="M46" s="30">
        <f>INDEX(calibration_phase!$I$5:$I$105,MATCH($K46,calibration_phase!$I$5:$I$105)+1)</f>
        <v>5.8399017397655903</v>
      </c>
      <c r="N46" s="30">
        <f>INDEX(calibration_phase!$F$5:$F$105,MATCH($K46,calibration_phase!$I$5:$I$105))</f>
        <v>0.59325697269251099</v>
      </c>
      <c r="O46" s="30">
        <f>INDEX(calibration_phase!$F$5:$F$105,MATCH($K46,calibration_phase!$I$5:$I$105)+1)</f>
        <v>1.0477301316585113</v>
      </c>
      <c r="P46" s="30">
        <f t="shared" si="1"/>
        <v>0.85943125944031862</v>
      </c>
      <c r="Q46" s="6">
        <f>IF(load_time_series!$A$4="T",P46,IF(P46&lt;0,0,P46))</f>
        <v>0.85943125944031862</v>
      </c>
      <c r="S46" s="9">
        <v>30</v>
      </c>
      <c r="T46" s="30">
        <f t="shared" si="2"/>
        <v>-8.28221709399409</v>
      </c>
    </row>
    <row r="47" spans="1:20">
      <c r="A47" s="3">
        <f>load_time_series!D50</f>
        <v>36568</v>
      </c>
      <c r="B47" s="6">
        <f>load_time_series!E50</f>
        <v>-4.6142750708972002</v>
      </c>
      <c r="C47" s="30">
        <f>INDEX(calibration_phase!$I$5:$I$105,MATCH(B47,calibration_phase!$I$5:$I$105))</f>
        <v>-4.6323722982267252</v>
      </c>
      <c r="D47" s="30">
        <f>INDEX(calibration_phase!$I$5:$I$105,MATCH($B47,calibration_phase!$I$5:$I$105)+1)</f>
        <v>-4.3771711834833074</v>
      </c>
      <c r="E47" s="30">
        <f>INDEX(calibration_phase!$F$5:$F$105,MATCH($B47,calibration_phase!$I$5:$I$105))</f>
        <v>-9.8312673168808633</v>
      </c>
      <c r="F47" s="30">
        <f>INDEX(calibration_phase!$F$5:$F$105,MATCH($B47,calibration_phase!$I$5:$I$105)+1)</f>
        <v>-9.3716882380980984</v>
      </c>
      <c r="G47" s="30">
        <f t="shared" si="0"/>
        <v>-9.7986769143154682</v>
      </c>
      <c r="H47" s="6">
        <f>IF(load_time_series!$A$4="T",G47,IF(G47&lt;0,0,G47))</f>
        <v>-9.7986769143154682</v>
      </c>
      <c r="I47" s="3"/>
      <c r="J47" s="3">
        <f>load_time_series!G50</f>
        <v>72728</v>
      </c>
      <c r="K47" s="6">
        <f>load_time_series!H50</f>
        <v>5.6643516761914698</v>
      </c>
      <c r="L47" s="30">
        <f>INDEX(calibration_phase!$I$5:$I$105,MATCH($K47,calibration_phase!$I$5:$I$105))</f>
        <v>5.4891688060944004</v>
      </c>
      <c r="M47" s="30">
        <f>INDEX(calibration_phase!$I$5:$I$105,MATCH($K47,calibration_phase!$I$5:$I$105)+1)</f>
        <v>5.8399017397655903</v>
      </c>
      <c r="N47" s="30">
        <f>INDEX(calibration_phase!$F$5:$F$105,MATCH($K47,calibration_phase!$I$5:$I$105))</f>
        <v>0.59325697269251099</v>
      </c>
      <c r="O47" s="30">
        <f>INDEX(calibration_phase!$F$5:$F$105,MATCH($K47,calibration_phase!$I$5:$I$105)+1)</f>
        <v>1.0477301316585113</v>
      </c>
      <c r="P47" s="30">
        <f t="shared" si="1"/>
        <v>0.82025565096429554</v>
      </c>
      <c r="Q47" s="6">
        <f>IF(load_time_series!$A$4="T",P47,IF(P47&lt;0,0,P47))</f>
        <v>0.82025565096429554</v>
      </c>
      <c r="S47" s="9">
        <v>31</v>
      </c>
      <c r="T47" s="30">
        <f t="shared" si="2"/>
        <v>-7.9020885268402656</v>
      </c>
    </row>
    <row r="48" spans="1:20">
      <c r="A48" s="3">
        <f>load_time_series!D51</f>
        <v>36569</v>
      </c>
      <c r="B48" s="6">
        <f>load_time_series!E51</f>
        <v>-4.3493762201273602</v>
      </c>
      <c r="C48" s="30">
        <f>INDEX(calibration_phase!$I$5:$I$105,MATCH(B48,calibration_phase!$I$5:$I$105))</f>
        <v>-4.3771711834833074</v>
      </c>
      <c r="D48" s="30">
        <f>INDEX(calibration_phase!$I$5:$I$105,MATCH($B48,calibration_phase!$I$5:$I$105)+1)</f>
        <v>-4.0416297764154594</v>
      </c>
      <c r="E48" s="30">
        <f>INDEX(calibration_phase!$F$5:$F$105,MATCH($B48,calibration_phase!$I$5:$I$105))</f>
        <v>-9.3716882380980984</v>
      </c>
      <c r="F48" s="30">
        <f>INDEX(calibration_phase!$F$5:$F$105,MATCH($B48,calibration_phase!$I$5:$I$105)+1)</f>
        <v>-9.1457761433721174</v>
      </c>
      <c r="G48" s="30">
        <f t="shared" si="0"/>
        <v>-9.3529745465467471</v>
      </c>
      <c r="H48" s="6">
        <f>IF(load_time_series!$A$4="T",G48,IF(G48&lt;0,0,G48))</f>
        <v>-9.3529745465467471</v>
      </c>
      <c r="I48" s="3"/>
      <c r="J48" s="3">
        <f>load_time_series!G51</f>
        <v>72729</v>
      </c>
      <c r="K48" s="6">
        <f>load_time_series!H51</f>
        <v>5.8148712668949303</v>
      </c>
      <c r="L48" s="30">
        <f>INDEX(calibration_phase!$I$5:$I$105,MATCH($K48,calibration_phase!$I$5:$I$105))</f>
        <v>5.4891688060944004</v>
      </c>
      <c r="M48" s="30">
        <f>INDEX(calibration_phase!$I$5:$I$105,MATCH($K48,calibration_phase!$I$5:$I$105)+1)</f>
        <v>5.8399017397655903</v>
      </c>
      <c r="N48" s="30">
        <f>INDEX(calibration_phase!$F$5:$F$105,MATCH($K48,calibration_phase!$I$5:$I$105))</f>
        <v>0.59325697269251099</v>
      </c>
      <c r="O48" s="30">
        <f>INDEX(calibration_phase!$F$5:$F$105,MATCH($K48,calibration_phase!$I$5:$I$105)+1)</f>
        <v>1.0477301316585113</v>
      </c>
      <c r="P48" s="30">
        <f t="shared" si="1"/>
        <v>1.0152961142513912</v>
      </c>
      <c r="Q48" s="6">
        <f>IF(load_time_series!$A$4="T",P48,IF(P48&lt;0,0,P48))</f>
        <v>1.0152961142513912</v>
      </c>
      <c r="S48" s="9">
        <v>32</v>
      </c>
      <c r="T48" s="30">
        <f t="shared" si="2"/>
        <v>-7.5480948314755958</v>
      </c>
    </row>
    <row r="49" spans="1:20">
      <c r="A49" s="3">
        <f>load_time_series!D52</f>
        <v>36570</v>
      </c>
      <c r="B49" s="6">
        <f>load_time_series!E52</f>
        <v>-4.4188596252633801</v>
      </c>
      <c r="C49" s="30">
        <f>INDEX(calibration_phase!$I$5:$I$105,MATCH(B49,calibration_phase!$I$5:$I$105))</f>
        <v>-4.6323722982267252</v>
      </c>
      <c r="D49" s="30">
        <f>INDEX(calibration_phase!$I$5:$I$105,MATCH($B49,calibration_phase!$I$5:$I$105)+1)</f>
        <v>-4.3771711834833074</v>
      </c>
      <c r="E49" s="30">
        <f>INDEX(calibration_phase!$F$5:$F$105,MATCH($B49,calibration_phase!$I$5:$I$105))</f>
        <v>-9.8312673168808633</v>
      </c>
      <c r="F49" s="30">
        <f>INDEX(calibration_phase!$F$5:$F$105,MATCH($B49,calibration_phase!$I$5:$I$105)+1)</f>
        <v>-9.3716882380980984</v>
      </c>
      <c r="G49" s="30">
        <f t="shared" si="0"/>
        <v>-9.4467628931929148</v>
      </c>
      <c r="H49" s="6">
        <f>IF(load_time_series!$A$4="T",G49,IF(G49&lt;0,0,G49))</f>
        <v>-9.4467628931929148</v>
      </c>
      <c r="I49" s="3"/>
      <c r="J49" s="3">
        <f>load_time_series!G52</f>
        <v>72730</v>
      </c>
      <c r="K49" s="6">
        <f>load_time_series!H52</f>
        <v>6.8358283794098904</v>
      </c>
      <c r="L49" s="30">
        <f>INDEX(calibration_phase!$I$5:$I$105,MATCH($K49,calibration_phase!$I$5:$I$105))</f>
        <v>6.7887955392640942</v>
      </c>
      <c r="M49" s="30">
        <f>INDEX(calibration_phase!$I$5:$I$105,MATCH($K49,calibration_phase!$I$5:$I$105)+1)</f>
        <v>7.2930244310272263</v>
      </c>
      <c r="N49" s="30">
        <f>INDEX(calibration_phase!$F$5:$F$105,MATCH($K49,calibration_phase!$I$5:$I$105))</f>
        <v>2.092365013234688</v>
      </c>
      <c r="O49" s="30">
        <f>INDEX(calibration_phase!$F$5:$F$105,MATCH($K49,calibration_phase!$I$5:$I$105)+1)</f>
        <v>2.4852018320225082</v>
      </c>
      <c r="P49" s="30">
        <f t="shared" si="1"/>
        <v>2.1290075610998551</v>
      </c>
      <c r="Q49" s="6">
        <f>IF(load_time_series!$A$4="T",P49,IF(P49&lt;0,0,P49))</f>
        <v>2.1290075610998551</v>
      </c>
      <c r="S49" s="9">
        <v>33</v>
      </c>
      <c r="T49" s="30">
        <f t="shared" si="2"/>
        <v>-7.0350955035640208</v>
      </c>
    </row>
    <row r="50" spans="1:20">
      <c r="A50" s="3">
        <f>load_time_series!D53</f>
        <v>36571</v>
      </c>
      <c r="B50" s="6">
        <f>load_time_series!E53</f>
        <v>-3.9892211279618901</v>
      </c>
      <c r="C50" s="30">
        <f>INDEX(calibration_phase!$I$5:$I$105,MATCH(B50,calibration_phase!$I$5:$I$105))</f>
        <v>-4.0416297764154594</v>
      </c>
      <c r="D50" s="30">
        <f>INDEX(calibration_phase!$I$5:$I$105,MATCH($B50,calibration_phase!$I$5:$I$105)+1)</f>
        <v>-3.7767161880751368</v>
      </c>
      <c r="E50" s="30">
        <f>INDEX(calibration_phase!$F$5:$F$105,MATCH($B50,calibration_phase!$I$5:$I$105))</f>
        <v>-9.1457761433721174</v>
      </c>
      <c r="F50" s="30">
        <f>INDEX(calibration_phase!$F$5:$F$105,MATCH($B50,calibration_phase!$I$5:$I$105)+1)</f>
        <v>-8.8164566625727545</v>
      </c>
      <c r="G50" s="30">
        <f t="shared" si="0"/>
        <v>-9.0806258843527363</v>
      </c>
      <c r="H50" s="6">
        <f>IF(load_time_series!$A$4="T",G50,IF(G50&lt;0,0,G50))</f>
        <v>-9.0806258843527363</v>
      </c>
      <c r="I50" s="3"/>
      <c r="J50" s="3">
        <f>load_time_series!G53</f>
        <v>72731</v>
      </c>
      <c r="K50" s="6">
        <f>load_time_series!H53</f>
        <v>6.3501989277167299</v>
      </c>
      <c r="L50" s="30">
        <f>INDEX(calibration_phase!$I$5:$I$105,MATCH($K50,calibration_phase!$I$5:$I$105))</f>
        <v>6.2572892946185092</v>
      </c>
      <c r="M50" s="30">
        <f>INDEX(calibration_phase!$I$5:$I$105,MATCH($K50,calibration_phase!$I$5:$I$105)+1)</f>
        <v>6.7887955392640942</v>
      </c>
      <c r="N50" s="30">
        <f>INDEX(calibration_phase!$F$5:$F$105,MATCH($K50,calibration_phase!$I$5:$I$105))</f>
        <v>1.4359675937595626</v>
      </c>
      <c r="O50" s="30">
        <f>INDEX(calibration_phase!$F$5:$F$105,MATCH($K50,calibration_phase!$I$5:$I$105)+1)</f>
        <v>2.092365013234688</v>
      </c>
      <c r="P50" s="30">
        <f t="shared" si="1"/>
        <v>1.5507087544221598</v>
      </c>
      <c r="Q50" s="6">
        <f>IF(load_time_series!$A$4="T",P50,IF(P50&lt;0,0,P50))</f>
        <v>1.5507087544221598</v>
      </c>
      <c r="S50" s="9">
        <v>34</v>
      </c>
      <c r="T50" s="30">
        <f t="shared" si="2"/>
        <v>-6.6662042155730283</v>
      </c>
    </row>
    <row r="51" spans="1:20">
      <c r="A51" s="3">
        <f>load_time_series!D54</f>
        <v>36572</v>
      </c>
      <c r="B51" s="6">
        <f>load_time_series!E54</f>
        <v>-4.4546089395259498</v>
      </c>
      <c r="C51" s="30">
        <f>INDEX(calibration_phase!$I$5:$I$105,MATCH(B51,calibration_phase!$I$5:$I$105))</f>
        <v>-4.6323722982267252</v>
      </c>
      <c r="D51" s="30">
        <f>INDEX(calibration_phase!$I$5:$I$105,MATCH($B51,calibration_phase!$I$5:$I$105)+1)</f>
        <v>-4.3771711834833074</v>
      </c>
      <c r="E51" s="30">
        <f>INDEX(calibration_phase!$F$5:$F$105,MATCH($B51,calibration_phase!$I$5:$I$105))</f>
        <v>-9.8312673168808633</v>
      </c>
      <c r="F51" s="30">
        <f>INDEX(calibration_phase!$F$5:$F$105,MATCH($B51,calibration_phase!$I$5:$I$105)+1)</f>
        <v>-9.3716882380980984</v>
      </c>
      <c r="G51" s="30">
        <f t="shared" si="0"/>
        <v>-9.5111420669767988</v>
      </c>
      <c r="H51" s="6">
        <f>IF(load_time_series!$A$4="T",G51,IF(G51&lt;0,0,G51))</f>
        <v>-9.5111420669767988</v>
      </c>
      <c r="I51" s="3"/>
      <c r="J51" s="3">
        <f>load_time_series!G54</f>
        <v>72732</v>
      </c>
      <c r="K51" s="6">
        <f>load_time_series!H54</f>
        <v>5.9377988246033704</v>
      </c>
      <c r="L51" s="30">
        <f>INDEX(calibration_phase!$I$5:$I$105,MATCH($K51,calibration_phase!$I$5:$I$105))</f>
        <v>5.8399017397655903</v>
      </c>
      <c r="M51" s="30">
        <f>INDEX(calibration_phase!$I$5:$I$105,MATCH($K51,calibration_phase!$I$5:$I$105)+1)</f>
        <v>6.2572892946185092</v>
      </c>
      <c r="N51" s="30">
        <f>INDEX(calibration_phase!$F$5:$F$105,MATCH($K51,calibration_phase!$I$5:$I$105))</f>
        <v>1.0477301316585113</v>
      </c>
      <c r="O51" s="30">
        <f>INDEX(calibration_phase!$F$5:$F$105,MATCH($K51,calibration_phase!$I$5:$I$105)+1)</f>
        <v>1.4359675937595626</v>
      </c>
      <c r="P51" s="30">
        <f t="shared" si="1"/>
        <v>1.1387901436847545</v>
      </c>
      <c r="Q51" s="6">
        <f>IF(load_time_series!$A$4="T",P51,IF(P51&lt;0,0,P51))</f>
        <v>1.1387901436847545</v>
      </c>
      <c r="S51" s="9">
        <v>35</v>
      </c>
      <c r="T51" s="30">
        <f t="shared" si="2"/>
        <v>-6.4158923226653588</v>
      </c>
    </row>
    <row r="52" spans="1:20">
      <c r="A52" s="3">
        <f>load_time_series!D55</f>
        <v>36573</v>
      </c>
      <c r="B52" s="6">
        <f>load_time_series!E55</f>
        <v>-3.6274605420582899</v>
      </c>
      <c r="C52" s="30">
        <f>INDEX(calibration_phase!$I$5:$I$105,MATCH(B52,calibration_phase!$I$5:$I$105))</f>
        <v>-3.7767161880751368</v>
      </c>
      <c r="D52" s="30">
        <f>INDEX(calibration_phase!$I$5:$I$105,MATCH($B52,calibration_phase!$I$5:$I$105)+1)</f>
        <v>-3.3919950219084498</v>
      </c>
      <c r="E52" s="30">
        <f>INDEX(calibration_phase!$F$5:$F$105,MATCH($B52,calibration_phase!$I$5:$I$105))</f>
        <v>-8.8164566625727545</v>
      </c>
      <c r="F52" s="30">
        <f>INDEX(calibration_phase!$F$5:$F$105,MATCH($B52,calibration_phase!$I$5:$I$105)+1)</f>
        <v>-8.28221709399409</v>
      </c>
      <c r="G52" s="30">
        <f t="shared" si="0"/>
        <v>-8.6091941593669343</v>
      </c>
      <c r="H52" s="6">
        <f>IF(load_time_series!$A$4="T",G52,IF(G52&lt;0,0,G52))</f>
        <v>-8.6091941593669343</v>
      </c>
      <c r="I52" s="3"/>
      <c r="J52" s="3">
        <f>load_time_series!G55</f>
        <v>72733</v>
      </c>
      <c r="K52" s="6">
        <f>load_time_series!H55</f>
        <v>6.5289527052478302</v>
      </c>
      <c r="L52" s="30">
        <f>INDEX(calibration_phase!$I$5:$I$105,MATCH($K52,calibration_phase!$I$5:$I$105))</f>
        <v>6.2572892946185092</v>
      </c>
      <c r="M52" s="30">
        <f>INDEX(calibration_phase!$I$5:$I$105,MATCH($K52,calibration_phase!$I$5:$I$105)+1)</f>
        <v>6.7887955392640942</v>
      </c>
      <c r="N52" s="30">
        <f>INDEX(calibration_phase!$F$5:$F$105,MATCH($K52,calibration_phase!$I$5:$I$105))</f>
        <v>1.4359675937595626</v>
      </c>
      <c r="O52" s="30">
        <f>INDEX(calibration_phase!$F$5:$F$105,MATCH($K52,calibration_phase!$I$5:$I$105)+1)</f>
        <v>2.092365013234688</v>
      </c>
      <c r="P52" s="30">
        <f t="shared" si="1"/>
        <v>1.7714653673027561</v>
      </c>
      <c r="Q52" s="6">
        <f>IF(load_time_series!$A$4="T",P52,IF(P52&lt;0,0,P52))</f>
        <v>1.7714653673027561</v>
      </c>
      <c r="S52" s="9">
        <v>36</v>
      </c>
      <c r="T52" s="30">
        <f t="shared" si="2"/>
        <v>-5.9805189949371362</v>
      </c>
    </row>
    <row r="53" spans="1:20">
      <c r="A53" s="3">
        <f>load_time_series!D56</f>
        <v>36574</v>
      </c>
      <c r="B53" s="6">
        <f>load_time_series!E56</f>
        <v>-3.3919950219084498</v>
      </c>
      <c r="C53" s="30">
        <f>INDEX(calibration_phase!$I$5:$I$105,MATCH(B53,calibration_phase!$I$5:$I$105))</f>
        <v>-3.3919950219084498</v>
      </c>
      <c r="D53" s="30">
        <f>INDEX(calibration_phase!$I$5:$I$105,MATCH($B53,calibration_phase!$I$5:$I$105)+1)</f>
        <v>-2.7592553803934687</v>
      </c>
      <c r="E53" s="30">
        <f>INDEX(calibration_phase!$F$5:$F$105,MATCH($B53,calibration_phase!$I$5:$I$105))</f>
        <v>-8.28221709399409</v>
      </c>
      <c r="F53" s="30">
        <f>INDEX(calibration_phase!$F$5:$F$105,MATCH($B53,calibration_phase!$I$5:$I$105)+1)</f>
        <v>-7.9061551479889447</v>
      </c>
      <c r="G53" s="30">
        <f t="shared" si="0"/>
        <v>-8.28221709399409</v>
      </c>
      <c r="H53" s="6">
        <f>IF(load_time_series!$A$4="T",G53,IF(G53&lt;0,0,G53))</f>
        <v>-8.28221709399409</v>
      </c>
      <c r="I53" s="3"/>
      <c r="J53" s="3">
        <f>load_time_series!G56</f>
        <v>72734</v>
      </c>
      <c r="K53" s="6">
        <f>load_time_series!H56</f>
        <v>7.4178355401484604</v>
      </c>
      <c r="L53" s="30">
        <f>INDEX(calibration_phase!$I$5:$I$105,MATCH($K53,calibration_phase!$I$5:$I$105))</f>
        <v>7.2930244310272263</v>
      </c>
      <c r="M53" s="30">
        <f>INDEX(calibration_phase!$I$5:$I$105,MATCH($K53,calibration_phase!$I$5:$I$105)+1)</f>
        <v>7.9704615599984514</v>
      </c>
      <c r="N53" s="30">
        <f>INDEX(calibration_phase!$F$5:$F$105,MATCH($K53,calibration_phase!$I$5:$I$105))</f>
        <v>2.4852018320225082</v>
      </c>
      <c r="O53" s="30">
        <f>INDEX(calibration_phase!$F$5:$F$105,MATCH($K53,calibration_phase!$I$5:$I$105)+1)</f>
        <v>2.7465796280658004</v>
      </c>
      <c r="P53" s="30">
        <f t="shared" si="1"/>
        <v>2.5333581128472233</v>
      </c>
      <c r="Q53" s="6">
        <f>IF(load_time_series!$A$4="T",P53,IF(P53&lt;0,0,P53))</f>
        <v>2.5333581128472233</v>
      </c>
      <c r="S53" s="9">
        <v>37</v>
      </c>
      <c r="T53" s="30">
        <f t="shared" si="2"/>
        <v>-5.5693473007151413</v>
      </c>
    </row>
    <row r="54" spans="1:20">
      <c r="A54" s="3">
        <f>load_time_series!D57</f>
        <v>36575</v>
      </c>
      <c r="B54" s="6">
        <f>load_time_series!E57</f>
        <v>-3.8081741497549801</v>
      </c>
      <c r="C54" s="30">
        <f>INDEX(calibration_phase!$I$5:$I$105,MATCH(B54,calibration_phase!$I$5:$I$105))</f>
        <v>-4.0416297764154594</v>
      </c>
      <c r="D54" s="30">
        <f>INDEX(calibration_phase!$I$5:$I$105,MATCH($B54,calibration_phase!$I$5:$I$105)+1)</f>
        <v>-3.7767161880751368</v>
      </c>
      <c r="E54" s="30">
        <f>INDEX(calibration_phase!$F$5:$F$105,MATCH($B54,calibration_phase!$I$5:$I$105))</f>
        <v>-9.1457761433721174</v>
      </c>
      <c r="F54" s="30">
        <f>INDEX(calibration_phase!$F$5:$F$105,MATCH($B54,calibration_phase!$I$5:$I$105)+1)</f>
        <v>-8.8164566625727545</v>
      </c>
      <c r="G54" s="30">
        <f t="shared" si="0"/>
        <v>-8.8555626958733331</v>
      </c>
      <c r="H54" s="6">
        <f>IF(load_time_series!$A$4="T",G54,IF(G54&lt;0,0,G54))</f>
        <v>-8.8555626958733331</v>
      </c>
      <c r="I54" s="3"/>
      <c r="J54" s="3">
        <f>load_time_series!G57</f>
        <v>72735</v>
      </c>
      <c r="K54" s="6">
        <f>load_time_series!H57</f>
        <v>7.8799788797814401</v>
      </c>
      <c r="L54" s="30">
        <f>INDEX(calibration_phase!$I$5:$I$105,MATCH($K54,calibration_phase!$I$5:$I$105))</f>
        <v>7.2930244310272263</v>
      </c>
      <c r="M54" s="30">
        <f>INDEX(calibration_phase!$I$5:$I$105,MATCH($K54,calibration_phase!$I$5:$I$105)+1)</f>
        <v>7.9704615599984514</v>
      </c>
      <c r="N54" s="30">
        <f>INDEX(calibration_phase!$F$5:$F$105,MATCH($K54,calibration_phase!$I$5:$I$105))</f>
        <v>2.4852018320225082</v>
      </c>
      <c r="O54" s="30">
        <f>INDEX(calibration_phase!$F$5:$F$105,MATCH($K54,calibration_phase!$I$5:$I$105)+1)</f>
        <v>2.7465796280658004</v>
      </c>
      <c r="P54" s="30">
        <f t="shared" si="1"/>
        <v>2.7116683978958092</v>
      </c>
      <c r="Q54" s="6">
        <f>IF(load_time_series!$A$4="T",P54,IF(P54&lt;0,0,P54))</f>
        <v>2.7116683978958092</v>
      </c>
      <c r="S54" s="9">
        <v>38</v>
      </c>
      <c r="T54" s="30">
        <f t="shared" si="2"/>
        <v>-5.0948350929598565</v>
      </c>
    </row>
    <row r="55" spans="1:20">
      <c r="A55" s="3">
        <f>load_time_series!D58</f>
        <v>36576</v>
      </c>
      <c r="B55" s="6">
        <f>load_time_series!E58</f>
        <v>-3.8283474534935298</v>
      </c>
      <c r="C55" s="30">
        <f>INDEX(calibration_phase!$I$5:$I$105,MATCH(B55,calibration_phase!$I$5:$I$105))</f>
        <v>-4.0416297764154594</v>
      </c>
      <c r="D55" s="30">
        <f>INDEX(calibration_phase!$I$5:$I$105,MATCH($B55,calibration_phase!$I$5:$I$105)+1)</f>
        <v>-3.7767161880751368</v>
      </c>
      <c r="E55" s="30">
        <f>INDEX(calibration_phase!$F$5:$F$105,MATCH($B55,calibration_phase!$I$5:$I$105))</f>
        <v>-9.1457761433721174</v>
      </c>
      <c r="F55" s="30">
        <f>INDEX(calibration_phase!$F$5:$F$105,MATCH($B55,calibration_phase!$I$5:$I$105)+1)</f>
        <v>-8.8164566625727545</v>
      </c>
      <c r="G55" s="30">
        <f t="shared" si="0"/>
        <v>-8.8806405408974705</v>
      </c>
      <c r="H55" s="6">
        <f>IF(load_time_series!$A$4="T",G55,IF(G55&lt;0,0,G55))</f>
        <v>-8.8806405408974705</v>
      </c>
      <c r="I55" s="3"/>
      <c r="J55" s="3">
        <f>load_time_series!G58</f>
        <v>72736</v>
      </c>
      <c r="K55" s="6">
        <f>load_time_series!H58</f>
        <v>7.7752380600945799</v>
      </c>
      <c r="L55" s="30">
        <f>INDEX(calibration_phase!$I$5:$I$105,MATCH($K55,calibration_phase!$I$5:$I$105))</f>
        <v>7.2930244310272263</v>
      </c>
      <c r="M55" s="30">
        <f>INDEX(calibration_phase!$I$5:$I$105,MATCH($K55,calibration_phase!$I$5:$I$105)+1)</f>
        <v>7.9704615599984514</v>
      </c>
      <c r="N55" s="30">
        <f>INDEX(calibration_phase!$F$5:$F$105,MATCH($K55,calibration_phase!$I$5:$I$105))</f>
        <v>2.4852018320225082</v>
      </c>
      <c r="O55" s="30">
        <f>INDEX(calibration_phase!$F$5:$F$105,MATCH($K55,calibration_phase!$I$5:$I$105)+1)</f>
        <v>2.7465796280658004</v>
      </c>
      <c r="P55" s="30">
        <f t="shared" si="1"/>
        <v>2.6712559028690093</v>
      </c>
      <c r="Q55" s="6">
        <f>IF(load_time_series!$A$4="T",P55,IF(P55&lt;0,0,P55))</f>
        <v>2.6712559028690093</v>
      </c>
      <c r="S55" s="9">
        <v>39</v>
      </c>
      <c r="T55" s="30">
        <f t="shared" si="2"/>
        <v>-4.497406916025728</v>
      </c>
    </row>
    <row r="56" spans="1:20">
      <c r="A56" s="3">
        <f>load_time_series!D59</f>
        <v>36577</v>
      </c>
      <c r="B56" s="6">
        <f>load_time_series!E59</f>
        <v>-2.92520269841962</v>
      </c>
      <c r="C56" s="30">
        <f>INDEX(calibration_phase!$I$5:$I$105,MATCH(B56,calibration_phase!$I$5:$I$105))</f>
        <v>-3.3919950219084498</v>
      </c>
      <c r="D56" s="30">
        <f>INDEX(calibration_phase!$I$5:$I$105,MATCH($B56,calibration_phase!$I$5:$I$105)+1)</f>
        <v>-2.7592553803934687</v>
      </c>
      <c r="E56" s="30">
        <f>INDEX(calibration_phase!$F$5:$F$105,MATCH($B56,calibration_phase!$I$5:$I$105))</f>
        <v>-8.28221709399409</v>
      </c>
      <c r="F56" s="30">
        <f>INDEX(calibration_phase!$F$5:$F$105,MATCH($B56,calibration_phase!$I$5:$I$105)+1)</f>
        <v>-7.9061551479889447</v>
      </c>
      <c r="G56" s="30">
        <f t="shared" si="0"/>
        <v>-8.0047841373183122</v>
      </c>
      <c r="H56" s="6">
        <f>IF(load_time_series!$A$4="T",G56,IF(G56&lt;0,0,G56))</f>
        <v>-8.0047841373183122</v>
      </c>
      <c r="I56" s="3"/>
      <c r="J56" s="3">
        <f>load_time_series!G59</f>
        <v>72737</v>
      </c>
      <c r="K56" s="6">
        <f>load_time_series!H59</f>
        <v>7.0021928624863401</v>
      </c>
      <c r="L56" s="30">
        <f>INDEX(calibration_phase!$I$5:$I$105,MATCH($K56,calibration_phase!$I$5:$I$105))</f>
        <v>6.7887955392640942</v>
      </c>
      <c r="M56" s="30">
        <f>INDEX(calibration_phase!$I$5:$I$105,MATCH($K56,calibration_phase!$I$5:$I$105)+1)</f>
        <v>7.2930244310272263</v>
      </c>
      <c r="N56" s="30">
        <f>INDEX(calibration_phase!$F$5:$F$105,MATCH($K56,calibration_phase!$I$5:$I$105))</f>
        <v>2.092365013234688</v>
      </c>
      <c r="O56" s="30">
        <f>INDEX(calibration_phase!$F$5:$F$105,MATCH($K56,calibration_phase!$I$5:$I$105)+1)</f>
        <v>2.4852018320225082</v>
      </c>
      <c r="P56" s="30">
        <f t="shared" si="1"/>
        <v>2.2586195197928798</v>
      </c>
      <c r="Q56" s="6">
        <f>IF(load_time_series!$A$4="T",P56,IF(P56&lt;0,0,P56))</f>
        <v>2.2586195197928798</v>
      </c>
      <c r="S56" s="9">
        <v>40</v>
      </c>
      <c r="T56" s="30">
        <f t="shared" si="2"/>
        <v>-4.1550003201624301</v>
      </c>
    </row>
    <row r="57" spans="1:20">
      <c r="A57" s="3">
        <f>load_time_series!D60</f>
        <v>36578</v>
      </c>
      <c r="B57" s="6">
        <f>load_time_series!E60</f>
        <v>-3.3959364453004102</v>
      </c>
      <c r="C57" s="30">
        <f>INDEX(calibration_phase!$I$5:$I$105,MATCH(B57,calibration_phase!$I$5:$I$105))</f>
        <v>-3.7767161880751368</v>
      </c>
      <c r="D57" s="30">
        <f>INDEX(calibration_phase!$I$5:$I$105,MATCH($B57,calibration_phase!$I$5:$I$105)+1)</f>
        <v>-3.3919950219084498</v>
      </c>
      <c r="E57" s="30">
        <f>INDEX(calibration_phase!$F$5:$F$105,MATCH($B57,calibration_phase!$I$5:$I$105))</f>
        <v>-8.8164566625727545</v>
      </c>
      <c r="F57" s="30">
        <f>INDEX(calibration_phase!$F$5:$F$105,MATCH($B57,calibration_phase!$I$5:$I$105)+1)</f>
        <v>-8.28221709399409</v>
      </c>
      <c r="G57" s="30">
        <f t="shared" si="0"/>
        <v>-8.2876903159472448</v>
      </c>
      <c r="H57" s="6">
        <f>IF(load_time_series!$A$4="T",G57,IF(G57&lt;0,0,G57))</f>
        <v>-8.2876903159472448</v>
      </c>
      <c r="I57" s="3"/>
      <c r="J57" s="3">
        <f>load_time_series!G60</f>
        <v>72738</v>
      </c>
      <c r="K57" s="6">
        <f>load_time_series!H60</f>
        <v>8.0179310984085603</v>
      </c>
      <c r="L57" s="30">
        <f>INDEX(calibration_phase!$I$5:$I$105,MATCH($K57,calibration_phase!$I$5:$I$105))</f>
        <v>7.9704615599984514</v>
      </c>
      <c r="M57" s="30">
        <f>INDEX(calibration_phase!$I$5:$I$105,MATCH($K57,calibration_phase!$I$5:$I$105)+1)</f>
        <v>8.3065839318505006</v>
      </c>
      <c r="N57" s="30">
        <f>INDEX(calibration_phase!$F$5:$F$105,MATCH($K57,calibration_phase!$I$5:$I$105))</f>
        <v>2.7465796280658004</v>
      </c>
      <c r="O57" s="30">
        <f>INDEX(calibration_phase!$F$5:$F$105,MATCH($K57,calibration_phase!$I$5:$I$105)+1)</f>
        <v>3.3542337196399563</v>
      </c>
      <c r="P57" s="30">
        <f t="shared" si="1"/>
        <v>2.8323967638937479</v>
      </c>
      <c r="Q57" s="6">
        <f>IF(load_time_series!$A$4="T",P57,IF(P57&lt;0,0,P57))</f>
        <v>2.8323967638937479</v>
      </c>
      <c r="S57" s="9">
        <v>41</v>
      </c>
      <c r="T57" s="30">
        <f t="shared" si="2"/>
        <v>-3.5615270727473272</v>
      </c>
    </row>
    <row r="58" spans="1:20">
      <c r="A58" s="3">
        <f>load_time_series!D61</f>
        <v>36579</v>
      </c>
      <c r="B58" s="6">
        <f>load_time_series!E61</f>
        <v>-2.5378987390158998</v>
      </c>
      <c r="C58" s="30">
        <f>INDEX(calibration_phase!$I$5:$I$105,MATCH(B58,calibration_phase!$I$5:$I$105))</f>
        <v>-2.7592553803934687</v>
      </c>
      <c r="D58" s="30">
        <f>INDEX(calibration_phase!$I$5:$I$105,MATCH($B58,calibration_phase!$I$5:$I$105)+1)</f>
        <v>-2.5328459605309361</v>
      </c>
      <c r="E58" s="30">
        <f>INDEX(calibration_phase!$F$5:$F$105,MATCH($B58,calibration_phase!$I$5:$I$105))</f>
        <v>-7.9061551479889447</v>
      </c>
      <c r="F58" s="30">
        <f>INDEX(calibration_phase!$F$5:$F$105,MATCH($B58,calibration_phase!$I$5:$I$105)+1)</f>
        <v>-7.547154395216177</v>
      </c>
      <c r="G58" s="30">
        <f t="shared" si="0"/>
        <v>-7.5551662141625675</v>
      </c>
      <c r="H58" s="6">
        <f>IF(load_time_series!$A$4="T",G58,IF(G58&lt;0,0,G58))</f>
        <v>-7.5551662141625675</v>
      </c>
      <c r="I58" s="3"/>
      <c r="J58" s="3">
        <f>load_time_series!G61</f>
        <v>72739</v>
      </c>
      <c r="K58" s="6">
        <f>load_time_series!H61</f>
        <v>8.6121628468671503</v>
      </c>
      <c r="L58" s="30">
        <f>INDEX(calibration_phase!$I$5:$I$105,MATCH($K58,calibration_phase!$I$5:$I$105))</f>
        <v>8.3065839318505006</v>
      </c>
      <c r="M58" s="30">
        <f>INDEX(calibration_phase!$I$5:$I$105,MATCH($K58,calibration_phase!$I$5:$I$105)+1)</f>
        <v>8.8366281435294631</v>
      </c>
      <c r="N58" s="30">
        <f>INDEX(calibration_phase!$F$5:$F$105,MATCH($K58,calibration_phase!$I$5:$I$105))</f>
        <v>3.3542337196399563</v>
      </c>
      <c r="O58" s="30">
        <f>INDEX(calibration_phase!$F$5:$F$105,MATCH($K58,calibration_phase!$I$5:$I$105)+1)</f>
        <v>3.6926287415400139</v>
      </c>
      <c r="P58" s="30">
        <f t="shared" si="1"/>
        <v>3.549323829787006</v>
      </c>
      <c r="Q58" s="6">
        <f>IF(load_time_series!$A$4="T",P58,IF(P58&lt;0,0,P58))</f>
        <v>3.549323829787006</v>
      </c>
      <c r="S58" s="9">
        <v>42</v>
      </c>
      <c r="T58" s="30">
        <f t="shared" si="2"/>
        <v>-3.1308074144409557</v>
      </c>
    </row>
    <row r="59" spans="1:20">
      <c r="A59" s="3">
        <f>load_time_series!D62</f>
        <v>36580</v>
      </c>
      <c r="B59" s="6">
        <f>load_time_series!E62</f>
        <v>-2.6020977418613098</v>
      </c>
      <c r="C59" s="30">
        <f>INDEX(calibration_phase!$I$5:$I$105,MATCH(B59,calibration_phase!$I$5:$I$105))</f>
        <v>-2.7592553803934687</v>
      </c>
      <c r="D59" s="30">
        <f>INDEX(calibration_phase!$I$5:$I$105,MATCH($B59,calibration_phase!$I$5:$I$105)+1)</f>
        <v>-2.5328459605309361</v>
      </c>
      <c r="E59" s="30">
        <f>INDEX(calibration_phase!$F$5:$F$105,MATCH($B59,calibration_phase!$I$5:$I$105))</f>
        <v>-7.9061551479889447</v>
      </c>
      <c r="F59" s="30">
        <f>INDEX(calibration_phase!$F$5:$F$105,MATCH($B59,calibration_phase!$I$5:$I$105)+1)</f>
        <v>-7.547154395216177</v>
      </c>
      <c r="G59" s="30">
        <f t="shared" si="0"/>
        <v>-7.6569618477663148</v>
      </c>
      <c r="H59" s="6">
        <f>IF(load_time_series!$A$4="T",G59,IF(G59&lt;0,0,G59))</f>
        <v>-7.6569618477663148</v>
      </c>
      <c r="I59" s="3"/>
      <c r="J59" s="3">
        <f>load_time_series!G62</f>
        <v>72740</v>
      </c>
      <c r="K59" s="6">
        <f>load_time_series!H62</f>
        <v>8.2861762920047894</v>
      </c>
      <c r="L59" s="30">
        <f>INDEX(calibration_phase!$I$5:$I$105,MATCH($K59,calibration_phase!$I$5:$I$105))</f>
        <v>7.9704615599984514</v>
      </c>
      <c r="M59" s="30">
        <f>INDEX(calibration_phase!$I$5:$I$105,MATCH($K59,calibration_phase!$I$5:$I$105)+1)</f>
        <v>8.3065839318505006</v>
      </c>
      <c r="N59" s="30">
        <f>INDEX(calibration_phase!$F$5:$F$105,MATCH($K59,calibration_phase!$I$5:$I$105))</f>
        <v>2.7465796280658004</v>
      </c>
      <c r="O59" s="30">
        <f>INDEX(calibration_phase!$F$5:$F$105,MATCH($K59,calibration_phase!$I$5:$I$105)+1)</f>
        <v>3.3542337196399563</v>
      </c>
      <c r="P59" s="30">
        <f t="shared" si="1"/>
        <v>3.3173400556351202</v>
      </c>
      <c r="Q59" s="6">
        <f>IF(load_time_series!$A$4="T",P59,IF(P59&lt;0,0,P59))</f>
        <v>3.3173400556351202</v>
      </c>
      <c r="S59" s="9">
        <v>43</v>
      </c>
      <c r="T59" s="30">
        <f t="shared" si="2"/>
        <v>-2.6693571361631538</v>
      </c>
    </row>
    <row r="60" spans="1:20">
      <c r="A60" s="3">
        <f>load_time_series!D63</f>
        <v>36581</v>
      </c>
      <c r="B60" s="6">
        <f>load_time_series!E63</f>
        <v>-2.17967790407763</v>
      </c>
      <c r="C60" s="30">
        <f>INDEX(calibration_phase!$I$5:$I$105,MATCH(B60,calibration_phase!$I$5:$I$105))</f>
        <v>-2.5328459605309361</v>
      </c>
      <c r="D60" s="30">
        <f>INDEX(calibration_phase!$I$5:$I$105,MATCH($B60,calibration_phase!$I$5:$I$105)+1)</f>
        <v>-2.0763752731593144</v>
      </c>
      <c r="E60" s="30">
        <f>INDEX(calibration_phase!$F$5:$F$105,MATCH($B60,calibration_phase!$I$5:$I$105))</f>
        <v>-7.547154395216177</v>
      </c>
      <c r="F60" s="30">
        <f>INDEX(calibration_phase!$F$5:$F$105,MATCH($B60,calibration_phase!$I$5:$I$105)+1)</f>
        <v>-7.035761199407145</v>
      </c>
      <c r="G60" s="30">
        <f t="shared" si="0"/>
        <v>-7.1514931927690535</v>
      </c>
      <c r="H60" s="6">
        <f>IF(load_time_series!$A$4="T",G60,IF(G60&lt;0,0,G60))</f>
        <v>-7.1514931927690535</v>
      </c>
      <c r="I60" s="3"/>
      <c r="J60" s="3">
        <f>load_time_series!G63</f>
        <v>72741</v>
      </c>
      <c r="K60" s="6">
        <f>load_time_series!H63</f>
        <v>8.1314788674672105</v>
      </c>
      <c r="L60" s="30">
        <f>INDEX(calibration_phase!$I$5:$I$105,MATCH($K60,calibration_phase!$I$5:$I$105))</f>
        <v>7.9704615599984514</v>
      </c>
      <c r="M60" s="30">
        <f>INDEX(calibration_phase!$I$5:$I$105,MATCH($K60,calibration_phase!$I$5:$I$105)+1)</f>
        <v>8.3065839318505006</v>
      </c>
      <c r="N60" s="30">
        <f>INDEX(calibration_phase!$F$5:$F$105,MATCH($K60,calibration_phase!$I$5:$I$105))</f>
        <v>2.7465796280658004</v>
      </c>
      <c r="O60" s="30">
        <f>INDEX(calibration_phase!$F$5:$F$105,MATCH($K60,calibration_phase!$I$5:$I$105)+1)</f>
        <v>3.3542337196399563</v>
      </c>
      <c r="P60" s="30">
        <f t="shared" si="1"/>
        <v>3.0376724974827543</v>
      </c>
      <c r="Q60" s="6">
        <f>IF(load_time_series!$A$4="T",P60,IF(P60&lt;0,0,P60))</f>
        <v>3.0376724974827543</v>
      </c>
      <c r="S60" s="9">
        <v>44</v>
      </c>
      <c r="T60" s="30">
        <f t="shared" si="2"/>
        <v>-2.1129659670359473</v>
      </c>
    </row>
    <row r="61" spans="1:20">
      <c r="A61" s="3">
        <f>load_time_series!D64</f>
        <v>36582</v>
      </c>
      <c r="B61" s="6">
        <f>load_time_series!E64</f>
        <v>-2.44004340597803</v>
      </c>
      <c r="C61" s="30">
        <f>INDEX(calibration_phase!$I$5:$I$105,MATCH(B61,calibration_phase!$I$5:$I$105))</f>
        <v>-2.5328459605309361</v>
      </c>
      <c r="D61" s="30">
        <f>INDEX(calibration_phase!$I$5:$I$105,MATCH($B61,calibration_phase!$I$5:$I$105)+1)</f>
        <v>-2.0763752731593144</v>
      </c>
      <c r="E61" s="30">
        <f>INDEX(calibration_phase!$F$5:$F$105,MATCH($B61,calibration_phase!$I$5:$I$105))</f>
        <v>-7.547154395216177</v>
      </c>
      <c r="F61" s="30">
        <f>INDEX(calibration_phase!$F$5:$F$105,MATCH($B61,calibration_phase!$I$5:$I$105)+1)</f>
        <v>-7.035761199407145</v>
      </c>
      <c r="G61" s="30">
        <f t="shared" si="0"/>
        <v>-7.4431858463804978</v>
      </c>
      <c r="H61" s="6">
        <f>IF(load_time_series!$A$4="T",G61,IF(G61&lt;0,0,G61))</f>
        <v>-7.4431858463804978</v>
      </c>
      <c r="I61" s="3"/>
      <c r="J61" s="3">
        <f>load_time_series!G64</f>
        <v>72742</v>
      </c>
      <c r="K61" s="6">
        <f>load_time_series!H64</f>
        <v>7.96278087740993</v>
      </c>
      <c r="L61" s="30">
        <f>INDEX(calibration_phase!$I$5:$I$105,MATCH($K61,calibration_phase!$I$5:$I$105))</f>
        <v>7.2930244310272263</v>
      </c>
      <c r="M61" s="30">
        <f>INDEX(calibration_phase!$I$5:$I$105,MATCH($K61,calibration_phase!$I$5:$I$105)+1)</f>
        <v>7.9704615599984514</v>
      </c>
      <c r="N61" s="30">
        <f>INDEX(calibration_phase!$F$5:$F$105,MATCH($K61,calibration_phase!$I$5:$I$105))</f>
        <v>2.4852018320225082</v>
      </c>
      <c r="O61" s="30">
        <f>INDEX(calibration_phase!$F$5:$F$105,MATCH($K61,calibration_phase!$I$5:$I$105)+1)</f>
        <v>2.7465796280658004</v>
      </c>
      <c r="P61" s="30">
        <f t="shared" si="1"/>
        <v>2.7436161650354456</v>
      </c>
      <c r="Q61" s="6">
        <f>IF(load_time_series!$A$4="T",P61,IF(P61&lt;0,0,P61))</f>
        <v>2.7436161650354456</v>
      </c>
      <c r="S61" s="9">
        <v>45</v>
      </c>
      <c r="T61" s="30">
        <f t="shared" si="2"/>
        <v>-1.7864855073766845</v>
      </c>
    </row>
    <row r="62" spans="1:20">
      <c r="A62" s="3">
        <f>load_time_series!D65</f>
        <v>36583</v>
      </c>
      <c r="B62" s="6">
        <f>load_time_series!E65</f>
        <v>-1.8544598720385499</v>
      </c>
      <c r="C62" s="30">
        <f>INDEX(calibration_phase!$I$5:$I$105,MATCH(B62,calibration_phase!$I$5:$I$105))</f>
        <v>-2.0763752731593144</v>
      </c>
      <c r="D62" s="30">
        <f>INDEX(calibration_phase!$I$5:$I$105,MATCH($B62,calibration_phase!$I$5:$I$105)+1)</f>
        <v>-1.764363490248658</v>
      </c>
      <c r="E62" s="30">
        <f>INDEX(calibration_phase!$F$5:$F$105,MATCH($B62,calibration_phase!$I$5:$I$105))</f>
        <v>-7.035761199407145</v>
      </c>
      <c r="F62" s="30">
        <f>INDEX(calibration_phase!$F$5:$F$105,MATCH($B62,calibration_phase!$I$5:$I$105)+1)</f>
        <v>-6.6661017365446558</v>
      </c>
      <c r="G62" s="30">
        <f t="shared" si="0"/>
        <v>-6.7728444364119937</v>
      </c>
      <c r="H62" s="6">
        <f>IF(load_time_series!$A$4="T",G62,IF(G62&lt;0,0,G62))</f>
        <v>-6.7728444364119937</v>
      </c>
      <c r="I62" s="3"/>
      <c r="J62" s="3">
        <f>load_time_series!G65</f>
        <v>72743</v>
      </c>
      <c r="K62" s="6">
        <f>load_time_series!H65</f>
        <v>8.8044024978002398</v>
      </c>
      <c r="L62" s="30">
        <f>INDEX(calibration_phase!$I$5:$I$105,MATCH($K62,calibration_phase!$I$5:$I$105))</f>
        <v>8.3065839318505006</v>
      </c>
      <c r="M62" s="30">
        <f>INDEX(calibration_phase!$I$5:$I$105,MATCH($K62,calibration_phase!$I$5:$I$105)+1)</f>
        <v>8.8366281435294631</v>
      </c>
      <c r="N62" s="30">
        <f>INDEX(calibration_phase!$F$5:$F$105,MATCH($K62,calibration_phase!$I$5:$I$105))</f>
        <v>3.3542337196399563</v>
      </c>
      <c r="O62" s="30">
        <f>INDEX(calibration_phase!$F$5:$F$105,MATCH($K62,calibration_phase!$I$5:$I$105)+1)</f>
        <v>3.6926287415400139</v>
      </c>
      <c r="P62" s="30">
        <f t="shared" si="1"/>
        <v>3.6720549896679926</v>
      </c>
      <c r="Q62" s="6">
        <f>IF(load_time_series!$A$4="T",P62,IF(P62&lt;0,0,P62))</f>
        <v>3.6720549896679926</v>
      </c>
      <c r="S62" s="9">
        <v>46</v>
      </c>
      <c r="T62" s="30">
        <f t="shared" si="2"/>
        <v>-1.5006457790479717</v>
      </c>
    </row>
    <row r="63" spans="1:20">
      <c r="A63" s="3">
        <f>load_time_series!D66</f>
        <v>36584</v>
      </c>
      <c r="B63" s="6">
        <f>load_time_series!E66</f>
        <v>-1.5262834877384199</v>
      </c>
      <c r="C63" s="30">
        <f>INDEX(calibration_phase!$I$5:$I$105,MATCH(B63,calibration_phase!$I$5:$I$105))</f>
        <v>-1.764363490248658</v>
      </c>
      <c r="D63" s="30">
        <f>INDEX(calibration_phase!$I$5:$I$105,MATCH($B63,calibration_phase!$I$5:$I$105)+1)</f>
        <v>-1.3959631012712301</v>
      </c>
      <c r="E63" s="30">
        <f>INDEX(calibration_phase!$F$5:$F$105,MATCH($B63,calibration_phase!$I$5:$I$105))</f>
        <v>-6.6661017365446558</v>
      </c>
      <c r="F63" s="30">
        <f>INDEX(calibration_phase!$F$5:$F$105,MATCH($B63,calibration_phase!$I$5:$I$105)+1)</f>
        <v>-6.4241280808532046</v>
      </c>
      <c r="G63" s="30">
        <f t="shared" si="0"/>
        <v>-6.5097254397814028</v>
      </c>
      <c r="H63" s="6">
        <f>IF(load_time_series!$A$4="T",G63,IF(G63&lt;0,0,G63))</f>
        <v>-6.5097254397814028</v>
      </c>
      <c r="I63" s="3"/>
      <c r="J63" s="3">
        <f>load_time_series!G66</f>
        <v>72744</v>
      </c>
      <c r="K63" s="6">
        <f>load_time_series!H66</f>
        <v>8.5127299436794104</v>
      </c>
      <c r="L63" s="30">
        <f>INDEX(calibration_phase!$I$5:$I$105,MATCH($K63,calibration_phase!$I$5:$I$105))</f>
        <v>8.3065839318505006</v>
      </c>
      <c r="M63" s="30">
        <f>INDEX(calibration_phase!$I$5:$I$105,MATCH($K63,calibration_phase!$I$5:$I$105)+1)</f>
        <v>8.8366281435294631</v>
      </c>
      <c r="N63" s="30">
        <f>INDEX(calibration_phase!$F$5:$F$105,MATCH($K63,calibration_phase!$I$5:$I$105))</f>
        <v>3.3542337196399563</v>
      </c>
      <c r="O63" s="30">
        <f>INDEX(calibration_phase!$F$5:$F$105,MATCH($K63,calibration_phase!$I$5:$I$105)+1)</f>
        <v>3.6926287415400139</v>
      </c>
      <c r="P63" s="30">
        <f t="shared" si="1"/>
        <v>3.4858430885386116</v>
      </c>
      <c r="Q63" s="6">
        <f>IF(load_time_series!$A$4="T",P63,IF(P63&lt;0,0,P63))</f>
        <v>3.4858430885386116</v>
      </c>
      <c r="S63" s="9">
        <v>47</v>
      </c>
      <c r="T63" s="30">
        <f t="shared" si="2"/>
        <v>-1.0625519770419192</v>
      </c>
    </row>
    <row r="64" spans="1:20">
      <c r="A64" s="3">
        <f>load_time_series!D67</f>
        <v>36585</v>
      </c>
      <c r="B64" s="6">
        <f>load_time_series!E67</f>
        <v>-1.9180418867645901</v>
      </c>
      <c r="C64" s="30">
        <f>INDEX(calibration_phase!$I$5:$I$105,MATCH(B64,calibration_phase!$I$5:$I$105))</f>
        <v>-2.0763752731593144</v>
      </c>
      <c r="D64" s="30">
        <f>INDEX(calibration_phase!$I$5:$I$105,MATCH($B64,calibration_phase!$I$5:$I$105)+1)</f>
        <v>-1.764363490248658</v>
      </c>
      <c r="E64" s="30">
        <f>INDEX(calibration_phase!$F$5:$F$105,MATCH($B64,calibration_phase!$I$5:$I$105))</f>
        <v>-7.035761199407145</v>
      </c>
      <c r="F64" s="30">
        <f>INDEX(calibration_phase!$F$5:$F$105,MATCH($B64,calibration_phase!$I$5:$I$105)+1)</f>
        <v>-6.6661017365446558</v>
      </c>
      <c r="G64" s="30">
        <f t="shared" si="0"/>
        <v>-6.8481739422148982</v>
      </c>
      <c r="H64" s="6">
        <f>IF(load_time_series!$A$4="T",G64,IF(G64&lt;0,0,G64))</f>
        <v>-6.8481739422148982</v>
      </c>
      <c r="I64" s="3"/>
      <c r="J64" s="3">
        <f>load_time_series!G67</f>
        <v>72745</v>
      </c>
      <c r="K64" s="6">
        <f>load_time_series!H67</f>
        <v>9.9869632439728395</v>
      </c>
      <c r="L64" s="30">
        <f>INDEX(calibration_phase!$I$5:$I$105,MATCH($K64,calibration_phase!$I$5:$I$105))</f>
        <v>9.4520073072011392</v>
      </c>
      <c r="M64" s="30">
        <f>INDEX(calibration_phase!$I$5:$I$105,MATCH($K64,calibration_phase!$I$5:$I$105)+1)</f>
        <v>10.161505512732299</v>
      </c>
      <c r="N64" s="30">
        <f>INDEX(calibration_phase!$F$5:$F$105,MATCH($K64,calibration_phase!$I$5:$I$105))</f>
        <v>4.6783141274071847</v>
      </c>
      <c r="O64" s="30">
        <f>INDEX(calibration_phase!$F$5:$F$105,MATCH($K64,calibration_phase!$I$5:$I$105)+1)</f>
        <v>5.25179594951104</v>
      </c>
      <c r="P64" s="30">
        <f t="shared" si="1"/>
        <v>5.1107148057646947</v>
      </c>
      <c r="Q64" s="6">
        <f>IF(load_time_series!$A$4="T",P64,IF(P64&lt;0,0,P64))</f>
        <v>5.1107148057646947</v>
      </c>
      <c r="S64" s="9">
        <v>48</v>
      </c>
      <c r="T64" s="30">
        <f t="shared" si="2"/>
        <v>-0.54314260101179856</v>
      </c>
    </row>
    <row r="65" spans="1:20">
      <c r="A65" s="3">
        <f>load_time_series!D68</f>
        <v>36586</v>
      </c>
      <c r="B65" s="6">
        <f>load_time_series!E68</f>
        <v>-1.23176595866668</v>
      </c>
      <c r="C65" s="30">
        <f>INDEX(calibration_phase!$I$5:$I$105,MATCH(B65,calibration_phase!$I$5:$I$105))</f>
        <v>-1.3959631012712301</v>
      </c>
      <c r="D65" s="30">
        <f>INDEX(calibration_phase!$I$5:$I$105,MATCH($B65,calibration_phase!$I$5:$I$105)+1)</f>
        <v>-1.0079232029948675</v>
      </c>
      <c r="E65" s="30">
        <f>INDEX(calibration_phase!$F$5:$F$105,MATCH($B65,calibration_phase!$I$5:$I$105))</f>
        <v>-6.4241280808532046</v>
      </c>
      <c r="F65" s="30">
        <f>INDEX(calibration_phase!$F$5:$F$105,MATCH($B65,calibration_phase!$I$5:$I$105)+1)</f>
        <v>-5.9670621462151665</v>
      </c>
      <c r="G65" s="30">
        <f t="shared" si="0"/>
        <v>-6.2307229161193609</v>
      </c>
      <c r="H65" s="6">
        <f>IF(load_time_series!$A$4="T",G65,IF(G65&lt;0,0,G65))</f>
        <v>-6.2307229161193609</v>
      </c>
      <c r="I65" s="3"/>
      <c r="J65" s="3">
        <f>load_time_series!G68</f>
        <v>72746</v>
      </c>
      <c r="K65" s="6">
        <f>load_time_series!H68</f>
        <v>9.1820127495403501</v>
      </c>
      <c r="L65" s="30">
        <f>INDEX(calibration_phase!$I$5:$I$105,MATCH($K65,calibration_phase!$I$5:$I$105))</f>
        <v>9.1202485232242019</v>
      </c>
      <c r="M65" s="30">
        <f>INDEX(calibration_phase!$I$5:$I$105,MATCH($K65,calibration_phase!$I$5:$I$105)+1)</f>
        <v>9.4520073072011392</v>
      </c>
      <c r="N65" s="30">
        <f>INDEX(calibration_phase!$F$5:$F$105,MATCH($K65,calibration_phase!$I$5:$I$105))</f>
        <v>4.1519417433524701</v>
      </c>
      <c r="O65" s="30">
        <f>INDEX(calibration_phase!$F$5:$F$105,MATCH($K65,calibration_phase!$I$5:$I$105)+1)</f>
        <v>4.6783141274071847</v>
      </c>
      <c r="P65" s="30">
        <f t="shared" si="1"/>
        <v>4.2499375904122001</v>
      </c>
      <c r="Q65" s="6">
        <f>IF(load_time_series!$A$4="T",P65,IF(P65&lt;0,0,P65))</f>
        <v>4.2499375904122001</v>
      </c>
      <c r="S65" s="9">
        <v>49</v>
      </c>
      <c r="T65" s="30">
        <f t="shared" si="2"/>
        <v>-0.16864726263647353</v>
      </c>
    </row>
    <row r="66" spans="1:20">
      <c r="A66" s="3">
        <f>load_time_series!D69</f>
        <v>36587</v>
      </c>
      <c r="B66" s="6">
        <f>load_time_series!E69</f>
        <v>-0.58382473775582899</v>
      </c>
      <c r="C66" s="30">
        <f>INDEX(calibration_phase!$I$5:$I$105,MATCH(B66,calibration_phase!$I$5:$I$105))</f>
        <v>-1.0079232029948675</v>
      </c>
      <c r="D66" s="30">
        <f>INDEX(calibration_phase!$I$5:$I$105,MATCH($B66,calibration_phase!$I$5:$I$105)+1)</f>
        <v>-0.33694264903776716</v>
      </c>
      <c r="E66" s="30">
        <f>INDEX(calibration_phase!$F$5:$F$105,MATCH($B66,calibration_phase!$I$5:$I$105))</f>
        <v>-5.9670621462151665</v>
      </c>
      <c r="F66" s="30">
        <f>INDEX(calibration_phase!$F$5:$F$105,MATCH($B66,calibration_phase!$I$5:$I$105)+1)</f>
        <v>-5.5717232225126514</v>
      </c>
      <c r="G66" s="30">
        <f t="shared" si="0"/>
        <v>-5.7171851120705828</v>
      </c>
      <c r="H66" s="6">
        <f>IF(load_time_series!$A$4="T",G66,IF(G66&lt;0,0,G66))</f>
        <v>-5.7171851120705828</v>
      </c>
      <c r="I66" s="3"/>
      <c r="J66" s="3">
        <f>load_time_series!G69</f>
        <v>72747</v>
      </c>
      <c r="K66" s="6">
        <f>load_time_series!H69</f>
        <v>10.453841708003401</v>
      </c>
      <c r="L66" s="30">
        <f>INDEX(calibration_phase!$I$5:$I$105,MATCH($K66,calibration_phase!$I$5:$I$105))</f>
        <v>10.161505512732299</v>
      </c>
      <c r="M66" s="30">
        <f>INDEX(calibration_phase!$I$5:$I$105,MATCH($K66,calibration_phase!$I$5:$I$105)+1)</f>
        <v>10.516495055511792</v>
      </c>
      <c r="N66" s="30">
        <f>INDEX(calibration_phase!$F$5:$F$105,MATCH($K66,calibration_phase!$I$5:$I$105))</f>
        <v>5.25179594951104</v>
      </c>
      <c r="O66" s="30">
        <f>INDEX(calibration_phase!$F$5:$F$105,MATCH($K66,calibration_phase!$I$5:$I$105)+1)</f>
        <v>5.6365802729794989</v>
      </c>
      <c r="P66" s="30">
        <f t="shared" si="1"/>
        <v>5.5686683402918771</v>
      </c>
      <c r="Q66" s="6">
        <f>IF(load_time_series!$A$4="T",P66,IF(P66&lt;0,0,P66))</f>
        <v>5.5686683402918771</v>
      </c>
      <c r="S66" s="9">
        <v>50</v>
      </c>
      <c r="T66" s="30">
        <f t="shared" si="2"/>
        <v>0.59325697269251099</v>
      </c>
    </row>
    <row r="67" spans="1:20">
      <c r="A67" s="3">
        <f>load_time_series!D70</f>
        <v>36588</v>
      </c>
      <c r="B67" s="6">
        <f>load_time_series!E70</f>
        <v>-1.12221844297939</v>
      </c>
      <c r="C67" s="30">
        <f>INDEX(calibration_phase!$I$5:$I$105,MATCH(B67,calibration_phase!$I$5:$I$105))</f>
        <v>-1.3959631012712301</v>
      </c>
      <c r="D67" s="30">
        <f>INDEX(calibration_phase!$I$5:$I$105,MATCH($B67,calibration_phase!$I$5:$I$105)+1)</f>
        <v>-1.0079232029948675</v>
      </c>
      <c r="E67" s="30">
        <f>INDEX(calibration_phase!$F$5:$F$105,MATCH($B67,calibration_phase!$I$5:$I$105))</f>
        <v>-6.4241280808532046</v>
      </c>
      <c r="F67" s="30">
        <f>INDEX(calibration_phase!$F$5:$F$105,MATCH($B67,calibration_phase!$I$5:$I$105)+1)</f>
        <v>-5.9670621462151665</v>
      </c>
      <c r="G67" s="30">
        <f t="shared" si="0"/>
        <v>-6.1016886650866846</v>
      </c>
      <c r="H67" s="6">
        <f>IF(load_time_series!$A$4="T",G67,IF(G67&lt;0,0,G67))</f>
        <v>-6.1016886650866846</v>
      </c>
      <c r="I67" s="3"/>
      <c r="J67" s="3">
        <f>load_time_series!G70</f>
        <v>72748</v>
      </c>
      <c r="K67" s="6">
        <f>load_time_series!H70</f>
        <v>10.1165203620707</v>
      </c>
      <c r="L67" s="30">
        <f>INDEX(calibration_phase!$I$5:$I$105,MATCH($K67,calibration_phase!$I$5:$I$105))</f>
        <v>9.4520073072011392</v>
      </c>
      <c r="M67" s="30">
        <f>INDEX(calibration_phase!$I$5:$I$105,MATCH($K67,calibration_phase!$I$5:$I$105)+1)</f>
        <v>10.161505512732299</v>
      </c>
      <c r="N67" s="30">
        <f>INDEX(calibration_phase!$F$5:$F$105,MATCH($K67,calibration_phase!$I$5:$I$105))</f>
        <v>4.6783141274071847</v>
      </c>
      <c r="O67" s="30">
        <f>INDEX(calibration_phase!$F$5:$F$105,MATCH($K67,calibration_phase!$I$5:$I$105)+1)</f>
        <v>5.25179594951104</v>
      </c>
      <c r="P67" s="30">
        <f t="shared" si="1"/>
        <v>5.2154348058634437</v>
      </c>
      <c r="Q67" s="6">
        <f>IF(load_time_series!$A$4="T",P67,IF(P67&lt;0,0,P67))</f>
        <v>5.2154348058634437</v>
      </c>
      <c r="S67" s="9">
        <v>51</v>
      </c>
      <c r="T67" s="30">
        <f t="shared" si="2"/>
        <v>1.0326193431060073</v>
      </c>
    </row>
    <row r="68" spans="1:20">
      <c r="A68" s="3">
        <f>load_time_series!D71</f>
        <v>36589</v>
      </c>
      <c r="B68" s="6">
        <f>load_time_series!E71</f>
        <v>-0.55795396220181603</v>
      </c>
      <c r="C68" s="30">
        <f>INDEX(calibration_phase!$I$5:$I$105,MATCH(B68,calibration_phase!$I$5:$I$105))</f>
        <v>-1.0079232029948675</v>
      </c>
      <c r="D68" s="30">
        <f>INDEX(calibration_phase!$I$5:$I$105,MATCH($B68,calibration_phase!$I$5:$I$105)+1)</f>
        <v>-0.33694264903776716</v>
      </c>
      <c r="E68" s="30">
        <f>INDEX(calibration_phase!$F$5:$F$105,MATCH($B68,calibration_phase!$I$5:$I$105))</f>
        <v>-5.9670621462151665</v>
      </c>
      <c r="F68" s="30">
        <f>INDEX(calibration_phase!$F$5:$F$105,MATCH($B68,calibration_phase!$I$5:$I$105)+1)</f>
        <v>-5.5717232225126514</v>
      </c>
      <c r="G68" s="30">
        <f t="shared" si="0"/>
        <v>-5.7019421597934192</v>
      </c>
      <c r="H68" s="6">
        <f>IF(load_time_series!$A$4="T",G68,IF(G68&lt;0,0,G68))</f>
        <v>-5.7019421597934192</v>
      </c>
      <c r="I68" s="3"/>
      <c r="J68" s="3">
        <f>load_time_series!G71</f>
        <v>72749</v>
      </c>
      <c r="K68" s="6">
        <f>load_time_series!H71</f>
        <v>10.411660559663501</v>
      </c>
      <c r="L68" s="30">
        <f>INDEX(calibration_phase!$I$5:$I$105,MATCH($K68,calibration_phase!$I$5:$I$105))</f>
        <v>10.161505512732299</v>
      </c>
      <c r="M68" s="30">
        <f>INDEX(calibration_phase!$I$5:$I$105,MATCH($K68,calibration_phase!$I$5:$I$105)+1)</f>
        <v>10.516495055511792</v>
      </c>
      <c r="N68" s="30">
        <f>INDEX(calibration_phase!$F$5:$F$105,MATCH($K68,calibration_phase!$I$5:$I$105))</f>
        <v>5.25179594951104</v>
      </c>
      <c r="O68" s="30">
        <f>INDEX(calibration_phase!$F$5:$F$105,MATCH($K68,calibration_phase!$I$5:$I$105)+1)</f>
        <v>5.6365802729794989</v>
      </c>
      <c r="P68" s="30">
        <f t="shared" si="1"/>
        <v>5.5229468677662119</v>
      </c>
      <c r="Q68" s="6">
        <f>IF(load_time_series!$A$4="T",P68,IF(P68&lt;0,0,P68))</f>
        <v>5.5229468677662119</v>
      </c>
      <c r="S68" s="9">
        <v>52</v>
      </c>
      <c r="T68" s="30">
        <f t="shared" si="2"/>
        <v>1.4412499882202805</v>
      </c>
    </row>
    <row r="69" spans="1:20">
      <c r="A69" s="3">
        <f>load_time_series!D72</f>
        <v>36590</v>
      </c>
      <c r="B69" s="6">
        <f>load_time_series!E72</f>
        <v>-0.103417384681061</v>
      </c>
      <c r="C69" s="30">
        <f>INDEX(calibration_phase!$I$5:$I$105,MATCH(B69,calibration_phase!$I$5:$I$105))</f>
        <v>-0.33694264903776716</v>
      </c>
      <c r="D69" s="30">
        <f>INDEX(calibration_phase!$I$5:$I$105,MATCH($B69,calibration_phase!$I$5:$I$105)+1)</f>
        <v>-5.7256138464996546E-2</v>
      </c>
      <c r="E69" s="30">
        <f>INDEX(calibration_phase!$F$5:$F$105,MATCH($B69,calibration_phase!$I$5:$I$105))</f>
        <v>-5.5717232225126514</v>
      </c>
      <c r="F69" s="30">
        <f>INDEX(calibration_phase!$F$5:$F$105,MATCH($B69,calibration_phase!$I$5:$I$105)+1)</f>
        <v>-5.0918458146891572</v>
      </c>
      <c r="G69" s="30">
        <f t="shared" si="0"/>
        <v>-5.1710478438849972</v>
      </c>
      <c r="H69" s="6">
        <f>IF(load_time_series!$A$4="T",G69,IF(G69&lt;0,0,G69))</f>
        <v>-5.1710478438849972</v>
      </c>
      <c r="I69" s="3"/>
      <c r="J69" s="3">
        <f>load_time_series!G72</f>
        <v>72750</v>
      </c>
      <c r="K69" s="6">
        <f>load_time_series!H72</f>
        <v>11.152420233465801</v>
      </c>
      <c r="L69" s="30">
        <f>INDEX(calibration_phase!$I$5:$I$105,MATCH($K69,calibration_phase!$I$5:$I$105))</f>
        <v>11.084861584955023</v>
      </c>
      <c r="M69" s="30">
        <f>INDEX(calibration_phase!$I$5:$I$105,MATCH($K69,calibration_phase!$I$5:$I$105)+1)</f>
        <v>11.394130370764428</v>
      </c>
      <c r="N69" s="30">
        <f>INDEX(calibration_phase!$F$5:$F$105,MATCH($K69,calibration_phase!$I$5:$I$105))</f>
        <v>5.9679011063600482</v>
      </c>
      <c r="O69" s="30">
        <f>INDEX(calibration_phase!$F$5:$F$105,MATCH($K69,calibration_phase!$I$5:$I$105)+1)</f>
        <v>6.3642770900811154</v>
      </c>
      <c r="P69" s="30">
        <f t="shared" si="1"/>
        <v>6.0544880074345988</v>
      </c>
      <c r="Q69" s="6">
        <f>IF(load_time_series!$A$4="T",P69,IF(P69&lt;0,0,P69))</f>
        <v>6.0544880074345988</v>
      </c>
      <c r="S69" s="9">
        <v>53</v>
      </c>
      <c r="T69" s="30">
        <f t="shared" si="2"/>
        <v>2.0873436701952617</v>
      </c>
    </row>
    <row r="70" spans="1:20">
      <c r="A70" s="3">
        <f>load_time_series!D73</f>
        <v>36591</v>
      </c>
      <c r="B70" s="6">
        <f>load_time_series!E73</f>
        <v>-0.228954770580619</v>
      </c>
      <c r="C70" s="30">
        <f>INDEX(calibration_phase!$I$5:$I$105,MATCH(B70,calibration_phase!$I$5:$I$105))</f>
        <v>-0.33694264903776716</v>
      </c>
      <c r="D70" s="30">
        <f>INDEX(calibration_phase!$I$5:$I$105,MATCH($B70,calibration_phase!$I$5:$I$105)+1)</f>
        <v>-5.7256138464996546E-2</v>
      </c>
      <c r="E70" s="30">
        <f>INDEX(calibration_phase!$F$5:$F$105,MATCH($B70,calibration_phase!$I$5:$I$105))</f>
        <v>-5.5717232225126514</v>
      </c>
      <c r="F70" s="30">
        <f>INDEX(calibration_phase!$F$5:$F$105,MATCH($B70,calibration_phase!$I$5:$I$105)+1)</f>
        <v>-5.0918458146891572</v>
      </c>
      <c r="G70" s="30">
        <f t="shared" ref="G70:G133" si="3">E70+(F70-E70)*(B70-C70)/(D70-C70)</f>
        <v>-5.3864409824637818</v>
      </c>
      <c r="H70" s="6">
        <f>IF(load_time_series!$A$4="T",G70,IF(G70&lt;0,0,G70))</f>
        <v>-5.3864409824637818</v>
      </c>
      <c r="I70" s="3"/>
      <c r="J70" s="3">
        <f>load_time_series!G73</f>
        <v>72751</v>
      </c>
      <c r="K70" s="6">
        <f>load_time_series!H73</f>
        <v>11.356026134773799</v>
      </c>
      <c r="L70" s="30">
        <f>INDEX(calibration_phase!$I$5:$I$105,MATCH($K70,calibration_phase!$I$5:$I$105))</f>
        <v>11.084861584955023</v>
      </c>
      <c r="M70" s="30">
        <f>INDEX(calibration_phase!$I$5:$I$105,MATCH($K70,calibration_phase!$I$5:$I$105)+1)</f>
        <v>11.394130370764428</v>
      </c>
      <c r="N70" s="30">
        <f>INDEX(calibration_phase!$F$5:$F$105,MATCH($K70,calibration_phase!$I$5:$I$105))</f>
        <v>5.9679011063600482</v>
      </c>
      <c r="O70" s="30">
        <f>INDEX(calibration_phase!$F$5:$F$105,MATCH($K70,calibration_phase!$I$5:$I$105)+1)</f>
        <v>6.3642770900811154</v>
      </c>
      <c r="P70" s="30">
        <f t="shared" ref="P70:P133" si="4">N70+(O70-N70)*(K70-L70)/(M70-L70)</f>
        <v>6.3154405934227267</v>
      </c>
      <c r="Q70" s="6">
        <f>IF(load_time_series!$A$4="T",P70,IF(P70&lt;0,0,P70))</f>
        <v>6.3154405934227267</v>
      </c>
      <c r="S70" s="9">
        <v>54</v>
      </c>
      <c r="T70" s="30">
        <f t="shared" si="2"/>
        <v>2.4849898936955883</v>
      </c>
    </row>
    <row r="71" spans="1:20">
      <c r="A71" s="3">
        <f>load_time_series!D74</f>
        <v>36592</v>
      </c>
      <c r="B71" s="6">
        <f>load_time_series!E74</f>
        <v>0.66751499240232504</v>
      </c>
      <c r="C71" s="30">
        <f>INDEX(calibration_phase!$I$5:$I$105,MATCH(B71,calibration_phase!$I$5:$I$105))</f>
        <v>0.31937376589536115</v>
      </c>
      <c r="D71" s="30">
        <f>INDEX(calibration_phase!$I$5:$I$105,MATCH($B71,calibration_phase!$I$5:$I$105)+1)</f>
        <v>0.71741080932653201</v>
      </c>
      <c r="E71" s="30">
        <f>INDEX(calibration_phase!$F$5:$F$105,MATCH($B71,calibration_phase!$I$5:$I$105))</f>
        <v>-4.4862851841333393</v>
      </c>
      <c r="F71" s="30">
        <f>INDEX(calibration_phase!$F$5:$F$105,MATCH($B71,calibration_phase!$I$5:$I$105)+1)</f>
        <v>-4.1550003201624301</v>
      </c>
      <c r="G71" s="30">
        <f t="shared" si="3"/>
        <v>-4.1965284371938587</v>
      </c>
      <c r="H71" s="6">
        <f>IF(load_time_series!$A$4="T",G71,IF(G71&lt;0,0,G71))</f>
        <v>-4.1965284371938587</v>
      </c>
      <c r="I71" s="3"/>
      <c r="J71" s="3">
        <f>load_time_series!G74</f>
        <v>72752</v>
      </c>
      <c r="K71" s="6">
        <f>load_time_series!H74</f>
        <v>11.3846616606348</v>
      </c>
      <c r="L71" s="30">
        <f>INDEX(calibration_phase!$I$5:$I$105,MATCH($K71,calibration_phase!$I$5:$I$105))</f>
        <v>11.084861584955023</v>
      </c>
      <c r="M71" s="30">
        <f>INDEX(calibration_phase!$I$5:$I$105,MATCH($K71,calibration_phase!$I$5:$I$105)+1)</f>
        <v>11.394130370764428</v>
      </c>
      <c r="N71" s="30">
        <f>INDEX(calibration_phase!$F$5:$F$105,MATCH($K71,calibration_phase!$I$5:$I$105))</f>
        <v>5.9679011063600482</v>
      </c>
      <c r="O71" s="30">
        <f>INDEX(calibration_phase!$F$5:$F$105,MATCH($K71,calibration_phase!$I$5:$I$105)+1)</f>
        <v>6.3642770900811154</v>
      </c>
      <c r="P71" s="30">
        <f t="shared" si="4"/>
        <v>6.3521414673981527</v>
      </c>
      <c r="Q71" s="6">
        <f>IF(load_time_series!$A$4="T",P71,IF(P71&lt;0,0,P71))</f>
        <v>6.3521414673981527</v>
      </c>
      <c r="S71" s="9">
        <v>55</v>
      </c>
      <c r="T71" s="30">
        <f t="shared" si="2"/>
        <v>2.757691173340171</v>
      </c>
    </row>
    <row r="72" spans="1:20">
      <c r="A72" s="3">
        <f>load_time_series!D75</f>
        <v>36593</v>
      </c>
      <c r="B72" s="6">
        <f>load_time_series!E75</f>
        <v>0.65387259366754302</v>
      </c>
      <c r="C72" s="30">
        <f>INDEX(calibration_phase!$I$5:$I$105,MATCH(B72,calibration_phase!$I$5:$I$105))</f>
        <v>0.31937376589536115</v>
      </c>
      <c r="D72" s="30">
        <f>INDEX(calibration_phase!$I$5:$I$105,MATCH($B72,calibration_phase!$I$5:$I$105)+1)</f>
        <v>0.71741080932653201</v>
      </c>
      <c r="E72" s="30">
        <f>INDEX(calibration_phase!$F$5:$F$105,MATCH($B72,calibration_phase!$I$5:$I$105))</f>
        <v>-4.4862851841333393</v>
      </c>
      <c r="F72" s="30">
        <f>INDEX(calibration_phase!$F$5:$F$105,MATCH($B72,calibration_phase!$I$5:$I$105)+1)</f>
        <v>-4.1550003201624301</v>
      </c>
      <c r="G72" s="30">
        <f t="shared" si="3"/>
        <v>-4.2078829587985052</v>
      </c>
      <c r="H72" s="6">
        <f>IF(load_time_series!$A$4="T",G72,IF(G72&lt;0,0,G72))</f>
        <v>-4.2078829587985052</v>
      </c>
      <c r="I72" s="3"/>
      <c r="J72" s="3">
        <f>load_time_series!G75</f>
        <v>72753</v>
      </c>
      <c r="K72" s="6">
        <f>load_time_series!H75</f>
        <v>10.2700689877391</v>
      </c>
      <c r="L72" s="30">
        <f>INDEX(calibration_phase!$I$5:$I$105,MATCH($K72,calibration_phase!$I$5:$I$105))</f>
        <v>10.161505512732299</v>
      </c>
      <c r="M72" s="30">
        <f>INDEX(calibration_phase!$I$5:$I$105,MATCH($K72,calibration_phase!$I$5:$I$105)+1)</f>
        <v>10.516495055511792</v>
      </c>
      <c r="N72" s="30">
        <f>INDEX(calibration_phase!$F$5:$F$105,MATCH($K72,calibration_phase!$I$5:$I$105))</f>
        <v>5.25179594951104</v>
      </c>
      <c r="O72" s="30">
        <f>INDEX(calibration_phase!$F$5:$F$105,MATCH($K72,calibration_phase!$I$5:$I$105)+1)</f>
        <v>5.6365802729794989</v>
      </c>
      <c r="P72" s="30">
        <f t="shared" si="4"/>
        <v>5.3694713124437019</v>
      </c>
      <c r="Q72" s="6">
        <f>IF(load_time_series!$A$4="T",P72,IF(P72&lt;0,0,P72))</f>
        <v>5.3694713124437019</v>
      </c>
      <c r="S72" s="9">
        <v>56</v>
      </c>
      <c r="T72" s="30">
        <f t="shared" si="2"/>
        <v>3.3477374194732206</v>
      </c>
    </row>
    <row r="73" spans="1:20">
      <c r="A73" s="3">
        <f>load_time_series!D76</f>
        <v>36594</v>
      </c>
      <c r="B73" s="6">
        <f>load_time_series!E76</f>
        <v>0.410326211683751</v>
      </c>
      <c r="C73" s="30">
        <f>INDEX(calibration_phase!$I$5:$I$105,MATCH(B73,calibration_phase!$I$5:$I$105))</f>
        <v>0.31937376589536115</v>
      </c>
      <c r="D73" s="30">
        <f>INDEX(calibration_phase!$I$5:$I$105,MATCH($B73,calibration_phase!$I$5:$I$105)+1)</f>
        <v>0.71741080932653201</v>
      </c>
      <c r="E73" s="30">
        <f>INDEX(calibration_phase!$F$5:$F$105,MATCH($B73,calibration_phase!$I$5:$I$105))</f>
        <v>-4.4862851841333393</v>
      </c>
      <c r="F73" s="30">
        <f>INDEX(calibration_phase!$F$5:$F$105,MATCH($B73,calibration_phase!$I$5:$I$105)+1)</f>
        <v>-4.1550003201624301</v>
      </c>
      <c r="G73" s="30">
        <f t="shared" si="3"/>
        <v>-4.4105857759297944</v>
      </c>
      <c r="H73" s="6">
        <f>IF(load_time_series!$A$4="T",G73,IF(G73&lt;0,0,G73))</f>
        <v>-4.4105857759297944</v>
      </c>
      <c r="I73" s="3"/>
      <c r="J73" s="3">
        <f>load_time_series!G76</f>
        <v>72754</v>
      </c>
      <c r="K73" s="6">
        <f>load_time_series!H76</f>
        <v>11.8643840340495</v>
      </c>
      <c r="L73" s="30">
        <f>INDEX(calibration_phase!$I$5:$I$105,MATCH($K73,calibration_phase!$I$5:$I$105))</f>
        <v>11.394130370764428</v>
      </c>
      <c r="M73" s="30">
        <f>INDEX(calibration_phase!$I$5:$I$105,MATCH($K73,calibration_phase!$I$5:$I$105)+1)</f>
        <v>11.99683324548244</v>
      </c>
      <c r="N73" s="30">
        <f>INDEX(calibration_phase!$F$5:$F$105,MATCH($K73,calibration_phase!$I$5:$I$105))</f>
        <v>6.3642770900811154</v>
      </c>
      <c r="O73" s="30">
        <f>INDEX(calibration_phase!$F$5:$F$105,MATCH($K73,calibration_phase!$I$5:$I$105)+1)</f>
        <v>6.6917387921695095</v>
      </c>
      <c r="P73" s="30">
        <f t="shared" si="4"/>
        <v>6.619776228134306</v>
      </c>
      <c r="Q73" s="6">
        <f>IF(load_time_series!$A$4="T",P73,IF(P73&lt;0,0,P73))</f>
        <v>6.619776228134306</v>
      </c>
      <c r="S73" s="9">
        <v>57</v>
      </c>
      <c r="T73" s="30">
        <f t="shared" si="2"/>
        <v>3.6958478340021821</v>
      </c>
    </row>
    <row r="74" spans="1:20">
      <c r="A74" s="3">
        <f>load_time_series!D77</f>
        <v>36595</v>
      </c>
      <c r="B74" s="6">
        <f>load_time_series!E77</f>
        <v>1.00363664981478</v>
      </c>
      <c r="C74" s="30">
        <f>INDEX(calibration_phase!$I$5:$I$105,MATCH(B74,calibration_phase!$I$5:$I$105))</f>
        <v>0.71741080932653201</v>
      </c>
      <c r="D74" s="30">
        <f>INDEX(calibration_phase!$I$5:$I$105,MATCH($B74,calibration_phase!$I$5:$I$105)+1)</f>
        <v>1.3697707603205733</v>
      </c>
      <c r="E74" s="30">
        <f>INDEX(calibration_phase!$F$5:$F$105,MATCH($B74,calibration_phase!$I$5:$I$105))</f>
        <v>-4.1550003201624301</v>
      </c>
      <c r="F74" s="30">
        <f>INDEX(calibration_phase!$F$5:$F$105,MATCH($B74,calibration_phase!$I$5:$I$105)+1)</f>
        <v>-3.5765278089409764</v>
      </c>
      <c r="G74" s="30">
        <f t="shared" si="3"/>
        <v>-3.9011929236914895</v>
      </c>
      <c r="H74" s="6">
        <f>IF(load_time_series!$A$4="T",G74,IF(G74&lt;0,0,G74))</f>
        <v>-3.9011929236914895</v>
      </c>
      <c r="I74" s="3"/>
      <c r="J74" s="3">
        <f>load_time_series!G77</f>
        <v>72755</v>
      </c>
      <c r="K74" s="6">
        <f>load_time_series!H77</f>
        <v>11.377154969796701</v>
      </c>
      <c r="L74" s="30">
        <f>INDEX(calibration_phase!$I$5:$I$105,MATCH($K74,calibration_phase!$I$5:$I$105))</f>
        <v>11.084861584955023</v>
      </c>
      <c r="M74" s="30">
        <f>INDEX(calibration_phase!$I$5:$I$105,MATCH($K74,calibration_phase!$I$5:$I$105)+1)</f>
        <v>11.394130370764428</v>
      </c>
      <c r="N74" s="30">
        <f>INDEX(calibration_phase!$F$5:$F$105,MATCH($K74,calibration_phase!$I$5:$I$105))</f>
        <v>5.9679011063600482</v>
      </c>
      <c r="O74" s="30">
        <f>INDEX(calibration_phase!$F$5:$F$105,MATCH($K74,calibration_phase!$I$5:$I$105)+1)</f>
        <v>6.3642770900811154</v>
      </c>
      <c r="P74" s="30">
        <f t="shared" si="4"/>
        <v>6.3425204771722745</v>
      </c>
      <c r="Q74" s="6">
        <f>IF(load_time_series!$A$4="T",P74,IF(P74&lt;0,0,P74))</f>
        <v>6.3425204771722745</v>
      </c>
      <c r="S74" s="9">
        <v>58</v>
      </c>
      <c r="T74" s="30">
        <f t="shared" si="2"/>
        <v>4.1515599427204268</v>
      </c>
    </row>
    <row r="75" spans="1:20">
      <c r="A75" s="3">
        <f>load_time_series!D78</f>
        <v>36596</v>
      </c>
      <c r="B75" s="6">
        <f>load_time_series!E78</f>
        <v>1.5748560443239401</v>
      </c>
      <c r="C75" s="30">
        <f>INDEX(calibration_phase!$I$5:$I$105,MATCH(B75,calibration_phase!$I$5:$I$105))</f>
        <v>1.3697707603205733</v>
      </c>
      <c r="D75" s="30">
        <f>INDEX(calibration_phase!$I$5:$I$105,MATCH($B75,calibration_phase!$I$5:$I$105)+1)</f>
        <v>1.6281558212848932</v>
      </c>
      <c r="E75" s="30">
        <f>INDEX(calibration_phase!$F$5:$F$105,MATCH($B75,calibration_phase!$I$5:$I$105))</f>
        <v>-3.5765278089409764</v>
      </c>
      <c r="F75" s="30">
        <f>INDEX(calibration_phase!$F$5:$F$105,MATCH($B75,calibration_phase!$I$5:$I$105)+1)</f>
        <v>-3.1263098241502751</v>
      </c>
      <c r="G75" s="30">
        <f t="shared" si="3"/>
        <v>-3.2191809757702514</v>
      </c>
      <c r="H75" s="6">
        <f>IF(load_time_series!$A$4="T",G75,IF(G75&lt;0,0,G75))</f>
        <v>-3.2191809757702514</v>
      </c>
      <c r="I75" s="3"/>
      <c r="J75" s="3">
        <f>load_time_series!G78</f>
        <v>72756</v>
      </c>
      <c r="K75" s="6">
        <f>load_time_series!H78</f>
        <v>11.292954415167999</v>
      </c>
      <c r="L75" s="30">
        <f>INDEX(calibration_phase!$I$5:$I$105,MATCH($K75,calibration_phase!$I$5:$I$105))</f>
        <v>11.084861584955023</v>
      </c>
      <c r="M75" s="30">
        <f>INDEX(calibration_phase!$I$5:$I$105,MATCH($K75,calibration_phase!$I$5:$I$105)+1)</f>
        <v>11.394130370764428</v>
      </c>
      <c r="N75" s="30">
        <f>INDEX(calibration_phase!$F$5:$F$105,MATCH($K75,calibration_phase!$I$5:$I$105))</f>
        <v>5.9679011063600482</v>
      </c>
      <c r="O75" s="30">
        <f>INDEX(calibration_phase!$F$5:$F$105,MATCH($K75,calibration_phase!$I$5:$I$105)+1)</f>
        <v>6.3642770900811154</v>
      </c>
      <c r="P75" s="30">
        <f t="shared" si="4"/>
        <v>6.2346043886363329</v>
      </c>
      <c r="Q75" s="6">
        <f>IF(load_time_series!$A$4="T",P75,IF(P75&lt;0,0,P75))</f>
        <v>6.2346043886363329</v>
      </c>
      <c r="S75" s="9">
        <v>59</v>
      </c>
      <c r="T75" s="30">
        <f t="shared" si="2"/>
        <v>4.6725711100201837</v>
      </c>
    </row>
    <row r="76" spans="1:20">
      <c r="A76" s="3">
        <f>load_time_series!D79</f>
        <v>36597</v>
      </c>
      <c r="B76" s="6">
        <f>load_time_series!E79</f>
        <v>1.50141397975187</v>
      </c>
      <c r="C76" s="30">
        <f>INDEX(calibration_phase!$I$5:$I$105,MATCH(B76,calibration_phase!$I$5:$I$105))</f>
        <v>1.3697707603205733</v>
      </c>
      <c r="D76" s="30">
        <f>INDEX(calibration_phase!$I$5:$I$105,MATCH($B76,calibration_phase!$I$5:$I$105)+1)</f>
        <v>1.6281558212848932</v>
      </c>
      <c r="E76" s="30">
        <f>INDEX(calibration_phase!$F$5:$F$105,MATCH($B76,calibration_phase!$I$5:$I$105))</f>
        <v>-3.5765278089409764</v>
      </c>
      <c r="F76" s="30">
        <f>INDEX(calibration_phase!$F$5:$F$105,MATCH($B76,calibration_phase!$I$5:$I$105)+1)</f>
        <v>-3.1263098241502751</v>
      </c>
      <c r="G76" s="30">
        <f t="shared" si="3"/>
        <v>-3.3471486616229247</v>
      </c>
      <c r="H76" s="6">
        <f>IF(load_time_series!$A$4="T",G76,IF(G76&lt;0,0,G76))</f>
        <v>-3.3471486616229247</v>
      </c>
      <c r="I76" s="3"/>
      <c r="J76" s="3">
        <f>load_time_series!G79</f>
        <v>72757</v>
      </c>
      <c r="K76" s="6">
        <f>load_time_series!H79</f>
        <v>11.990166928514601</v>
      </c>
      <c r="L76" s="30">
        <f>INDEX(calibration_phase!$I$5:$I$105,MATCH($K76,calibration_phase!$I$5:$I$105))</f>
        <v>11.394130370764428</v>
      </c>
      <c r="M76" s="30">
        <f>INDEX(calibration_phase!$I$5:$I$105,MATCH($K76,calibration_phase!$I$5:$I$105)+1)</f>
        <v>11.99683324548244</v>
      </c>
      <c r="N76" s="30">
        <f>INDEX(calibration_phase!$F$5:$F$105,MATCH($K76,calibration_phase!$I$5:$I$105))</f>
        <v>6.3642770900811154</v>
      </c>
      <c r="O76" s="30">
        <f>INDEX(calibration_phase!$F$5:$F$105,MATCH($K76,calibration_phase!$I$5:$I$105)+1)</f>
        <v>6.6917387921695095</v>
      </c>
      <c r="P76" s="30">
        <f t="shared" si="4"/>
        <v>6.6881168358249825</v>
      </c>
      <c r="Q76" s="6">
        <f>IF(load_time_series!$A$4="T",P76,IF(P76&lt;0,0,P76))</f>
        <v>6.6881168358249825</v>
      </c>
      <c r="S76" s="9">
        <v>60</v>
      </c>
      <c r="T76" s="30">
        <f t="shared" si="2"/>
        <v>5.25179594951104</v>
      </c>
    </row>
    <row r="77" spans="1:20">
      <c r="A77" s="3">
        <f>load_time_series!D80</f>
        <v>36598</v>
      </c>
      <c r="B77" s="6">
        <f>load_time_series!E80</f>
        <v>1.94507109022074</v>
      </c>
      <c r="C77" s="30">
        <f>INDEX(calibration_phase!$I$5:$I$105,MATCH(B77,calibration_phase!$I$5:$I$105))</f>
        <v>1.6281558212848932</v>
      </c>
      <c r="D77" s="30">
        <f>INDEX(calibration_phase!$I$5:$I$105,MATCH($B77,calibration_phase!$I$5:$I$105)+1)</f>
        <v>2.2397452547554191</v>
      </c>
      <c r="E77" s="30">
        <f>INDEX(calibration_phase!$F$5:$F$105,MATCH($B77,calibration_phase!$I$5:$I$105))</f>
        <v>-3.1263098241502751</v>
      </c>
      <c r="F77" s="30">
        <f>INDEX(calibration_phase!$F$5:$F$105,MATCH($B77,calibration_phase!$I$5:$I$105)+1)</f>
        <v>-2.6719346738210894</v>
      </c>
      <c r="G77" s="30">
        <f t="shared" si="3"/>
        <v>-2.8908603296303874</v>
      </c>
      <c r="H77" s="6">
        <f>IF(load_time_series!$A$4="T",G77,IF(G77&lt;0,0,G77))</f>
        <v>-2.8908603296303874</v>
      </c>
      <c r="I77" s="3"/>
      <c r="J77" s="3">
        <f>load_time_series!G80</f>
        <v>72758</v>
      </c>
      <c r="K77" s="6">
        <f>load_time_series!H80</f>
        <v>12.855997900357201</v>
      </c>
      <c r="L77" s="30">
        <f>INDEX(calibration_phase!$I$5:$I$105,MATCH($K77,calibration_phase!$I$5:$I$105))</f>
        <v>12.700214472407939</v>
      </c>
      <c r="M77" s="30">
        <f>INDEX(calibration_phase!$I$5:$I$105,MATCH($K77,calibration_phase!$I$5:$I$105)+1)</f>
        <v>13.002298914310884</v>
      </c>
      <c r="N77" s="30">
        <f>INDEX(calibration_phase!$F$5:$F$105,MATCH($K77,calibration_phase!$I$5:$I$105))</f>
        <v>7.5785882397462832</v>
      </c>
      <c r="O77" s="30">
        <f>INDEX(calibration_phase!$F$5:$F$105,MATCH($K77,calibration_phase!$I$5:$I$105)+1)</f>
        <v>8.0179567594261556</v>
      </c>
      <c r="P77" s="30">
        <f t="shared" si="4"/>
        <v>7.805168376404608</v>
      </c>
      <c r="Q77" s="6">
        <f>IF(load_time_series!$A$4="T",P77,IF(P77&lt;0,0,P77))</f>
        <v>7.805168376404608</v>
      </c>
      <c r="S77" s="9">
        <v>61</v>
      </c>
      <c r="T77" s="30">
        <f t="shared" si="2"/>
        <v>5.6258822185911876</v>
      </c>
    </row>
    <row r="78" spans="1:20">
      <c r="A78" s="3">
        <f>load_time_series!D81</f>
        <v>36599</v>
      </c>
      <c r="B78" s="6">
        <f>load_time_series!E81</f>
        <v>2.3379467375211198</v>
      </c>
      <c r="C78" s="30">
        <f>INDEX(calibration_phase!$I$5:$I$105,MATCH(B78,calibration_phase!$I$5:$I$105))</f>
        <v>2.2397452547554191</v>
      </c>
      <c r="D78" s="30">
        <f>INDEX(calibration_phase!$I$5:$I$105,MATCH($B78,calibration_phase!$I$5:$I$105)+1)</f>
        <v>2.6058314608266482</v>
      </c>
      <c r="E78" s="30">
        <f>INDEX(calibration_phase!$F$5:$F$105,MATCH($B78,calibration_phase!$I$5:$I$105))</f>
        <v>-2.6719346738210894</v>
      </c>
      <c r="F78" s="30">
        <f>INDEX(calibration_phase!$F$5:$F$105,MATCH($B78,calibration_phase!$I$5:$I$105)+1)</f>
        <v>-2.1126582347574381</v>
      </c>
      <c r="G78" s="30">
        <f t="shared" si="3"/>
        <v>-2.52191051371579</v>
      </c>
      <c r="H78" s="6">
        <f>IF(load_time_series!$A$4="T",G78,IF(G78&lt;0,0,G78))</f>
        <v>-2.52191051371579</v>
      </c>
      <c r="I78" s="3"/>
      <c r="J78" s="3">
        <f>load_time_series!G81</f>
        <v>72759</v>
      </c>
      <c r="K78" s="6">
        <f>load_time_series!H81</f>
        <v>12.5213106509105</v>
      </c>
      <c r="L78" s="30">
        <f>INDEX(calibration_phase!$I$5:$I$105,MATCH($K78,calibration_phase!$I$5:$I$105))</f>
        <v>12.422237442898851</v>
      </c>
      <c r="M78" s="30">
        <f>INDEX(calibration_phase!$I$5:$I$105,MATCH($K78,calibration_phase!$I$5:$I$105)+1)</f>
        <v>12.700214472407939</v>
      </c>
      <c r="N78" s="30">
        <f>INDEX(calibration_phase!$F$5:$F$105,MATCH($K78,calibration_phase!$I$5:$I$105))</f>
        <v>7.1697763421638445</v>
      </c>
      <c r="O78" s="30">
        <f>INDEX(calibration_phase!$F$5:$F$105,MATCH($K78,calibration_phase!$I$5:$I$105)+1)</f>
        <v>7.5785882397462832</v>
      </c>
      <c r="P78" s="30">
        <f t="shared" si="4"/>
        <v>7.3154801301291661</v>
      </c>
      <c r="Q78" s="6">
        <f>IF(load_time_series!$A$4="T",P78,IF(P78&lt;0,0,P78))</f>
        <v>7.3154801301291661</v>
      </c>
      <c r="S78" s="9">
        <v>62</v>
      </c>
      <c r="T78" s="30">
        <f t="shared" si="2"/>
        <v>5.983017256726745</v>
      </c>
    </row>
    <row r="79" spans="1:20">
      <c r="A79" s="3">
        <f>load_time_series!D82</f>
        <v>36600</v>
      </c>
      <c r="B79" s="6">
        <f>load_time_series!E82</f>
        <v>2.5362530358309798</v>
      </c>
      <c r="C79" s="30">
        <f>INDEX(calibration_phase!$I$5:$I$105,MATCH(B79,calibration_phase!$I$5:$I$105))</f>
        <v>2.2397452547554191</v>
      </c>
      <c r="D79" s="30">
        <f>INDEX(calibration_phase!$I$5:$I$105,MATCH($B79,calibration_phase!$I$5:$I$105)+1)</f>
        <v>2.6058314608266482</v>
      </c>
      <c r="E79" s="30">
        <f>INDEX(calibration_phase!$F$5:$F$105,MATCH($B79,calibration_phase!$I$5:$I$105))</f>
        <v>-2.6719346738210894</v>
      </c>
      <c r="F79" s="30">
        <f>INDEX(calibration_phase!$F$5:$F$105,MATCH($B79,calibration_phase!$I$5:$I$105)+1)</f>
        <v>-2.1126582347574381</v>
      </c>
      <c r="G79" s="30">
        <f t="shared" si="3"/>
        <v>-2.2189544380065258</v>
      </c>
      <c r="H79" s="6">
        <f>IF(load_time_series!$A$4="T",G79,IF(G79&lt;0,0,G79))</f>
        <v>-2.2189544380065258</v>
      </c>
      <c r="I79" s="3"/>
      <c r="J79" s="3">
        <f>load_time_series!G82</f>
        <v>72760</v>
      </c>
      <c r="K79" s="6">
        <f>load_time_series!H82</f>
        <v>12.214072582108001</v>
      </c>
      <c r="L79" s="30">
        <f>INDEX(calibration_phase!$I$5:$I$105,MATCH($K79,calibration_phase!$I$5:$I$105))</f>
        <v>11.99683324548244</v>
      </c>
      <c r="M79" s="30">
        <f>INDEX(calibration_phase!$I$5:$I$105,MATCH($K79,calibration_phase!$I$5:$I$105)+1)</f>
        <v>12.422237442898851</v>
      </c>
      <c r="N79" s="30">
        <f>INDEX(calibration_phase!$F$5:$F$105,MATCH($K79,calibration_phase!$I$5:$I$105))</f>
        <v>6.6917387921695095</v>
      </c>
      <c r="O79" s="30">
        <f>INDEX(calibration_phase!$F$5:$F$105,MATCH($K79,calibration_phase!$I$5:$I$105)+1)</f>
        <v>7.1697763421638445</v>
      </c>
      <c r="P79" s="30">
        <f t="shared" si="4"/>
        <v>6.9358561771731759</v>
      </c>
      <c r="Q79" s="6">
        <f>IF(load_time_series!$A$4="T",P79,IF(P79&lt;0,0,P79))</f>
        <v>6.9358561771731759</v>
      </c>
      <c r="S79" s="9">
        <v>63</v>
      </c>
      <c r="T79" s="30">
        <f t="shared" si="2"/>
        <v>6.3568379005471698</v>
      </c>
    </row>
    <row r="80" spans="1:20">
      <c r="A80" s="3">
        <f>load_time_series!D83</f>
        <v>36601</v>
      </c>
      <c r="B80" s="6">
        <f>load_time_series!E83</f>
        <v>2.0776079808805501</v>
      </c>
      <c r="C80" s="30">
        <f>INDEX(calibration_phase!$I$5:$I$105,MATCH(B80,calibration_phase!$I$5:$I$105))</f>
        <v>1.6281558212848932</v>
      </c>
      <c r="D80" s="30">
        <f>INDEX(calibration_phase!$I$5:$I$105,MATCH($B80,calibration_phase!$I$5:$I$105)+1)</f>
        <v>2.2397452547554191</v>
      </c>
      <c r="E80" s="30">
        <f>INDEX(calibration_phase!$F$5:$F$105,MATCH($B80,calibration_phase!$I$5:$I$105))</f>
        <v>-3.1263098241502751</v>
      </c>
      <c r="F80" s="30">
        <f>INDEX(calibration_phase!$F$5:$F$105,MATCH($B80,calibration_phase!$I$5:$I$105)+1)</f>
        <v>-2.6719346738210894</v>
      </c>
      <c r="G80" s="30">
        <f t="shared" si="3"/>
        <v>-2.7923931777766002</v>
      </c>
      <c r="H80" s="6">
        <f>IF(load_time_series!$A$4="T",G80,IF(G80&lt;0,0,G80))</f>
        <v>-2.7923931777766002</v>
      </c>
      <c r="I80" s="3"/>
      <c r="J80" s="3">
        <f>load_time_series!G83</f>
        <v>72761</v>
      </c>
      <c r="K80" s="6">
        <f>load_time_series!H83</f>
        <v>12.6548281505099</v>
      </c>
      <c r="L80" s="30">
        <f>INDEX(calibration_phase!$I$5:$I$105,MATCH($K80,calibration_phase!$I$5:$I$105))</f>
        <v>12.422237442898851</v>
      </c>
      <c r="M80" s="30">
        <f>INDEX(calibration_phase!$I$5:$I$105,MATCH($K80,calibration_phase!$I$5:$I$105)+1)</f>
        <v>12.700214472407939</v>
      </c>
      <c r="N80" s="30">
        <f>INDEX(calibration_phase!$F$5:$F$105,MATCH($K80,calibration_phase!$I$5:$I$105))</f>
        <v>7.1697763421638445</v>
      </c>
      <c r="O80" s="30">
        <f>INDEX(calibration_phase!$F$5:$F$105,MATCH($K80,calibration_phase!$I$5:$I$105)+1)</f>
        <v>7.5785882397462832</v>
      </c>
      <c r="P80" s="30">
        <f t="shared" si="4"/>
        <v>7.5118400324854449</v>
      </c>
      <c r="Q80" s="6">
        <f>IF(load_time_series!$A$4="T",P80,IF(P80&lt;0,0,P80))</f>
        <v>7.5118400324854449</v>
      </c>
      <c r="S80" s="9">
        <v>64</v>
      </c>
      <c r="T80" s="30">
        <f t="shared" si="2"/>
        <v>6.7005302446807367</v>
      </c>
    </row>
    <row r="81" spans="1:20">
      <c r="A81" s="3">
        <f>load_time_series!D84</f>
        <v>36602</v>
      </c>
      <c r="B81" s="6">
        <f>load_time_series!E84</f>
        <v>2.3891524110399498</v>
      </c>
      <c r="C81" s="30">
        <f>INDEX(calibration_phase!$I$5:$I$105,MATCH(B81,calibration_phase!$I$5:$I$105))</f>
        <v>2.2397452547554191</v>
      </c>
      <c r="D81" s="30">
        <f>INDEX(calibration_phase!$I$5:$I$105,MATCH($B81,calibration_phase!$I$5:$I$105)+1)</f>
        <v>2.6058314608266482</v>
      </c>
      <c r="E81" s="30">
        <f>INDEX(calibration_phase!$F$5:$F$105,MATCH($B81,calibration_phase!$I$5:$I$105))</f>
        <v>-2.6719346738210894</v>
      </c>
      <c r="F81" s="30">
        <f>INDEX(calibration_phase!$F$5:$F$105,MATCH($B81,calibration_phase!$I$5:$I$105)+1)</f>
        <v>-2.1126582347574381</v>
      </c>
      <c r="G81" s="30">
        <f t="shared" si="3"/>
        <v>-2.4436826912233607</v>
      </c>
      <c r="H81" s="6">
        <f>IF(load_time_series!$A$4="T",G81,IF(G81&lt;0,0,G81))</f>
        <v>-2.4436826912233607</v>
      </c>
      <c r="I81" s="3"/>
      <c r="J81" s="3">
        <f>load_time_series!G84</f>
        <v>72762</v>
      </c>
      <c r="K81" s="6">
        <f>load_time_series!H84</f>
        <v>12.5734747493344</v>
      </c>
      <c r="L81" s="30">
        <f>INDEX(calibration_phase!$I$5:$I$105,MATCH($K81,calibration_phase!$I$5:$I$105))</f>
        <v>12.422237442898851</v>
      </c>
      <c r="M81" s="30">
        <f>INDEX(calibration_phase!$I$5:$I$105,MATCH($K81,calibration_phase!$I$5:$I$105)+1)</f>
        <v>12.700214472407939</v>
      </c>
      <c r="N81" s="30">
        <f>INDEX(calibration_phase!$F$5:$F$105,MATCH($K81,calibration_phase!$I$5:$I$105))</f>
        <v>7.1697763421638445</v>
      </c>
      <c r="O81" s="30">
        <f>INDEX(calibration_phase!$F$5:$F$105,MATCH($K81,calibration_phase!$I$5:$I$105)+1)</f>
        <v>7.5785882397462832</v>
      </c>
      <c r="P81" s="30">
        <f t="shared" si="4"/>
        <v>7.3921961958415459</v>
      </c>
      <c r="Q81" s="6">
        <f>IF(load_time_series!$A$4="T",P81,IF(P81&lt;0,0,P81))</f>
        <v>7.3921961958415459</v>
      </c>
      <c r="S81" s="9">
        <v>65</v>
      </c>
      <c r="T81" s="30">
        <f t="shared" si="2"/>
        <v>7.1702153117812966</v>
      </c>
    </row>
    <row r="82" spans="1:20">
      <c r="A82" s="3">
        <f>load_time_series!D85</f>
        <v>36603</v>
      </c>
      <c r="B82" s="6">
        <f>load_time_series!E85</f>
        <v>2.6077151879144802</v>
      </c>
      <c r="C82" s="30">
        <f>INDEX(calibration_phase!$I$5:$I$105,MATCH(B82,calibration_phase!$I$5:$I$105))</f>
        <v>2.6058314608266482</v>
      </c>
      <c r="D82" s="30">
        <f>INDEX(calibration_phase!$I$5:$I$105,MATCH($B82,calibration_phase!$I$5:$I$105)+1)</f>
        <v>3.07098722656557</v>
      </c>
      <c r="E82" s="30">
        <f>INDEX(calibration_phase!$F$5:$F$105,MATCH($B82,calibration_phase!$I$5:$I$105))</f>
        <v>-2.1126582347574381</v>
      </c>
      <c r="F82" s="30">
        <f>INDEX(calibration_phase!$F$5:$F$105,MATCH($B82,calibration_phase!$I$5:$I$105)+1)</f>
        <v>-1.7819788637334448</v>
      </c>
      <c r="G82" s="30">
        <f t="shared" si="3"/>
        <v>-2.1113190926152448</v>
      </c>
      <c r="H82" s="6">
        <f>IF(load_time_series!$A$4="T",G82,IF(G82&lt;0,0,G82))</f>
        <v>-2.1113190926152448</v>
      </c>
      <c r="I82" s="3"/>
      <c r="J82" s="3">
        <f>load_time_series!G85</f>
        <v>72763</v>
      </c>
      <c r="K82" s="6">
        <f>load_time_series!H85</f>
        <v>13.1553888252391</v>
      </c>
      <c r="L82" s="30">
        <f>INDEX(calibration_phase!$I$5:$I$105,MATCH($K82,calibration_phase!$I$5:$I$105))</f>
        <v>13.002298914310884</v>
      </c>
      <c r="M82" s="30">
        <f>INDEX(calibration_phase!$I$5:$I$105,MATCH($K82,calibration_phase!$I$5:$I$105)+1)</f>
        <v>13.525527827807359</v>
      </c>
      <c r="N82" s="30">
        <f>INDEX(calibration_phase!$F$5:$F$105,MATCH($K82,calibration_phase!$I$5:$I$105))</f>
        <v>8.0179567594261556</v>
      </c>
      <c r="O82" s="30">
        <f>INDEX(calibration_phase!$F$5:$F$105,MATCH($K82,calibration_phase!$I$5:$I$105)+1)</f>
        <v>8.5059465220722963</v>
      </c>
      <c r="P82" s="30">
        <f t="shared" si="4"/>
        <v>8.1607361574493922</v>
      </c>
      <c r="Q82" s="6">
        <f>IF(load_time_series!$A$4="T",P82,IF(P82&lt;0,0,P82))</f>
        <v>8.1607361574493922</v>
      </c>
      <c r="S82" s="9">
        <v>66</v>
      </c>
      <c r="T82" s="30">
        <f t="shared" ref="T82:T115" si="5">PERCENTILE($H$5:$H$1048576,$S82/100)</f>
        <v>7.5785497755823945</v>
      </c>
    </row>
    <row r="83" spans="1:20">
      <c r="A83" s="3">
        <f>load_time_series!D86</f>
        <v>36604</v>
      </c>
      <c r="B83" s="6">
        <f>load_time_series!E86</f>
        <v>2.7378087149378301</v>
      </c>
      <c r="C83" s="30">
        <f>INDEX(calibration_phase!$I$5:$I$105,MATCH(B83,calibration_phase!$I$5:$I$105))</f>
        <v>2.6058314608266482</v>
      </c>
      <c r="D83" s="30">
        <f>INDEX(calibration_phase!$I$5:$I$105,MATCH($B83,calibration_phase!$I$5:$I$105)+1)</f>
        <v>3.07098722656557</v>
      </c>
      <c r="E83" s="30">
        <f>INDEX(calibration_phase!$F$5:$F$105,MATCH($B83,calibration_phase!$I$5:$I$105))</f>
        <v>-2.1126582347574381</v>
      </c>
      <c r="F83" s="30">
        <f>INDEX(calibration_phase!$F$5:$F$105,MATCH($B83,calibration_phase!$I$5:$I$105)+1)</f>
        <v>-1.7819788637334448</v>
      </c>
      <c r="G83" s="30">
        <f t="shared" si="3"/>
        <v>-2.0188355658937476</v>
      </c>
      <c r="H83" s="6">
        <f>IF(load_time_series!$A$4="T",G83,IF(G83&lt;0,0,G83))</f>
        <v>-2.0188355658937476</v>
      </c>
      <c r="I83" s="3"/>
      <c r="J83" s="3">
        <f>load_time_series!G86</f>
        <v>72764</v>
      </c>
      <c r="K83" s="6">
        <f>load_time_series!H86</f>
        <v>13.0883437195402</v>
      </c>
      <c r="L83" s="30">
        <f>INDEX(calibration_phase!$I$5:$I$105,MATCH($K83,calibration_phase!$I$5:$I$105))</f>
        <v>13.002298914310884</v>
      </c>
      <c r="M83" s="30">
        <f>INDEX(calibration_phase!$I$5:$I$105,MATCH($K83,calibration_phase!$I$5:$I$105)+1)</f>
        <v>13.525527827807359</v>
      </c>
      <c r="N83" s="30">
        <f>INDEX(calibration_phase!$F$5:$F$105,MATCH($K83,calibration_phase!$I$5:$I$105))</f>
        <v>8.0179567594261556</v>
      </c>
      <c r="O83" s="30">
        <f>INDEX(calibration_phase!$F$5:$F$105,MATCH($K83,calibration_phase!$I$5:$I$105)+1)</f>
        <v>8.5059465220722963</v>
      </c>
      <c r="P83" s="30">
        <f t="shared" si="4"/>
        <v>8.0982064990672544</v>
      </c>
      <c r="Q83" s="6">
        <f>IF(load_time_series!$A$4="T",P83,IF(P83&lt;0,0,P83))</f>
        <v>8.0982064990672544</v>
      </c>
      <c r="S83" s="9">
        <v>67</v>
      </c>
      <c r="T83" s="30">
        <f t="shared" si="5"/>
        <v>8.0086683880944118</v>
      </c>
    </row>
    <row r="84" spans="1:20">
      <c r="A84" s="3">
        <f>load_time_series!D87</f>
        <v>36605</v>
      </c>
      <c r="B84" s="6">
        <f>load_time_series!E87</f>
        <v>2.9735017404214399</v>
      </c>
      <c r="C84" s="30">
        <f>INDEX(calibration_phase!$I$5:$I$105,MATCH(B84,calibration_phase!$I$5:$I$105))</f>
        <v>2.6058314608266482</v>
      </c>
      <c r="D84" s="30">
        <f>INDEX(calibration_phase!$I$5:$I$105,MATCH($B84,calibration_phase!$I$5:$I$105)+1)</f>
        <v>3.07098722656557</v>
      </c>
      <c r="E84" s="30">
        <f>INDEX(calibration_phase!$F$5:$F$105,MATCH($B84,calibration_phase!$I$5:$I$105))</f>
        <v>-2.1126582347574381</v>
      </c>
      <c r="F84" s="30">
        <f>INDEX(calibration_phase!$F$5:$F$105,MATCH($B84,calibration_phase!$I$5:$I$105)+1)</f>
        <v>-1.7819788637334448</v>
      </c>
      <c r="G84" s="30">
        <f t="shared" si="3"/>
        <v>-1.851281324578792</v>
      </c>
      <c r="H84" s="6">
        <f>IF(load_time_series!$A$4="T",G84,IF(G84&lt;0,0,G84))</f>
        <v>-1.851281324578792</v>
      </c>
      <c r="I84" s="3"/>
      <c r="J84" s="3">
        <f>load_time_series!G87</f>
        <v>72765</v>
      </c>
      <c r="K84" s="6">
        <f>load_time_series!H87</f>
        <v>14.635798718376099</v>
      </c>
      <c r="L84" s="30">
        <f>INDEX(calibration_phase!$I$5:$I$105,MATCH($K84,calibration_phase!$I$5:$I$105))</f>
        <v>14.514561480528547</v>
      </c>
      <c r="M84" s="30">
        <f>INDEX(calibration_phase!$I$5:$I$105,MATCH($K84,calibration_phase!$I$5:$I$105)+1)</f>
        <v>15.137845495766841</v>
      </c>
      <c r="N84" s="30">
        <f>INDEX(calibration_phase!$F$5:$F$105,MATCH($K84,calibration_phase!$I$5:$I$105))</f>
        <v>9.8810089326566501</v>
      </c>
      <c r="O84" s="30">
        <f>INDEX(calibration_phase!$F$5:$F$105,MATCH($K84,calibration_phase!$I$5:$I$105)+1)</f>
        <v>10.08470361788312</v>
      </c>
      <c r="P84" s="30">
        <f t="shared" si="4"/>
        <v>9.9206303257893502</v>
      </c>
      <c r="Q84" s="6">
        <f>IF(load_time_series!$A$4="T",P84,IF(P84&lt;0,0,P84))</f>
        <v>9.9206303257893502</v>
      </c>
      <c r="S84" s="9">
        <v>68</v>
      </c>
      <c r="T84" s="30">
        <f t="shared" si="5"/>
        <v>8.5059061009156043</v>
      </c>
    </row>
    <row r="85" spans="1:20">
      <c r="A85" s="3">
        <f>load_time_series!D88</f>
        <v>36606</v>
      </c>
      <c r="B85" s="6">
        <f>load_time_series!E88</f>
        <v>3.8169819637793601</v>
      </c>
      <c r="C85" s="30">
        <f>INDEX(calibration_phase!$I$5:$I$105,MATCH(B85,calibration_phase!$I$5:$I$105))</f>
        <v>3.5765915175074547</v>
      </c>
      <c r="D85" s="30">
        <f>INDEX(calibration_phase!$I$5:$I$105,MATCH($B85,calibration_phase!$I$5:$I$105)+1)</f>
        <v>4.097108614950657</v>
      </c>
      <c r="E85" s="30">
        <f>INDEX(calibration_phase!$F$5:$F$105,MATCH($B85,calibration_phase!$I$5:$I$105))</f>
        <v>-1.5046826279911456</v>
      </c>
      <c r="F85" s="30">
        <f>INDEX(calibration_phase!$F$5:$F$105,MATCH($B85,calibration_phase!$I$5:$I$105)+1)</f>
        <v>-1.0647359114515711</v>
      </c>
      <c r="G85" s="30">
        <f t="shared" si="3"/>
        <v>-1.3015020061743032</v>
      </c>
      <c r="H85" s="6">
        <f>IF(load_time_series!$A$4="T",G85,IF(G85&lt;0,0,G85))</f>
        <v>-1.3015020061743032</v>
      </c>
      <c r="I85" s="3"/>
      <c r="J85" s="3">
        <f>load_time_series!G88</f>
        <v>72766</v>
      </c>
      <c r="K85" s="6">
        <f>load_time_series!H88</f>
        <v>13.9888321330045</v>
      </c>
      <c r="L85" s="30">
        <f>INDEX(calibration_phase!$I$5:$I$105,MATCH($K85,calibration_phase!$I$5:$I$105))</f>
        <v>13.81202304677703</v>
      </c>
      <c r="M85" s="30">
        <f>INDEX(calibration_phase!$I$5:$I$105,MATCH($K85,calibration_phase!$I$5:$I$105)+1)</f>
        <v>14.1855517989334</v>
      </c>
      <c r="N85" s="30">
        <f>INDEX(calibration_phase!$F$5:$F$105,MATCH($K85,calibration_phase!$I$5:$I$105))</f>
        <v>8.7604330036857974</v>
      </c>
      <c r="O85" s="30">
        <f>INDEX(calibration_phase!$F$5:$F$105,MATCH($K85,calibration_phase!$I$5:$I$105)+1)</f>
        <v>9.2965480948754831</v>
      </c>
      <c r="P85" s="30">
        <f t="shared" si="4"/>
        <v>9.0142020076481035</v>
      </c>
      <c r="Q85" s="6">
        <f>IF(load_time_series!$A$4="T",P85,IF(P85&lt;0,0,P85))</f>
        <v>9.0142020076481035</v>
      </c>
      <c r="S85" s="9">
        <v>69</v>
      </c>
      <c r="T85" s="30">
        <f t="shared" si="5"/>
        <v>8.7654411120064673</v>
      </c>
    </row>
    <row r="86" spans="1:20">
      <c r="A86" s="3">
        <f>load_time_series!D89</f>
        <v>36607</v>
      </c>
      <c r="B86" s="6">
        <f>load_time_series!E89</f>
        <v>4.0862202213682099</v>
      </c>
      <c r="C86" s="30">
        <f>INDEX(calibration_phase!$I$5:$I$105,MATCH(B86,calibration_phase!$I$5:$I$105))</f>
        <v>3.5765915175074547</v>
      </c>
      <c r="D86" s="30">
        <f>INDEX(calibration_phase!$I$5:$I$105,MATCH($B86,calibration_phase!$I$5:$I$105)+1)</f>
        <v>4.097108614950657</v>
      </c>
      <c r="E86" s="30">
        <f>INDEX(calibration_phase!$F$5:$F$105,MATCH($B86,calibration_phase!$I$5:$I$105))</f>
        <v>-1.5046826279911456</v>
      </c>
      <c r="F86" s="30">
        <f>INDEX(calibration_phase!$F$5:$F$105,MATCH($B86,calibration_phase!$I$5:$I$105)+1)</f>
        <v>-1.0647359114515711</v>
      </c>
      <c r="G86" s="30">
        <f t="shared" si="3"/>
        <v>-1.0739389002266149</v>
      </c>
      <c r="H86" s="6">
        <f>IF(load_time_series!$A$4="T",G86,IF(G86&lt;0,0,G86))</f>
        <v>-1.0739389002266149</v>
      </c>
      <c r="I86" s="3"/>
      <c r="J86" s="3">
        <f>load_time_series!G89</f>
        <v>72767</v>
      </c>
      <c r="K86" s="6">
        <f>load_time_series!H89</f>
        <v>13.496170341747099</v>
      </c>
      <c r="L86" s="30">
        <f>INDEX(calibration_phase!$I$5:$I$105,MATCH($K86,calibration_phase!$I$5:$I$105))</f>
        <v>13.002298914310884</v>
      </c>
      <c r="M86" s="30">
        <f>INDEX(calibration_phase!$I$5:$I$105,MATCH($K86,calibration_phase!$I$5:$I$105)+1)</f>
        <v>13.525527827807359</v>
      </c>
      <c r="N86" s="30">
        <f>INDEX(calibration_phase!$F$5:$F$105,MATCH($K86,calibration_phase!$I$5:$I$105))</f>
        <v>8.0179567594261556</v>
      </c>
      <c r="O86" s="30">
        <f>INDEX(calibration_phase!$F$5:$F$105,MATCH($K86,calibration_phase!$I$5:$I$105)+1)</f>
        <v>8.5059465220722963</v>
      </c>
      <c r="P86" s="30">
        <f t="shared" si="4"/>
        <v>8.4785662449413959</v>
      </c>
      <c r="Q86" s="6">
        <f>IF(load_time_series!$A$4="T",P86,IF(P86&lt;0,0,P86))</f>
        <v>8.4785662449413959</v>
      </c>
      <c r="S86" s="9">
        <v>70</v>
      </c>
      <c r="T86" s="30">
        <f t="shared" si="5"/>
        <v>9.2965480948754831</v>
      </c>
    </row>
    <row r="87" spans="1:20">
      <c r="A87" s="3">
        <f>load_time_series!D90</f>
        <v>36608</v>
      </c>
      <c r="B87" s="6">
        <f>load_time_series!E90</f>
        <v>4.6531862513010198</v>
      </c>
      <c r="C87" s="30">
        <f>INDEX(calibration_phase!$I$5:$I$105,MATCH(B87,calibration_phase!$I$5:$I$105))</f>
        <v>4.5916600117452475</v>
      </c>
      <c r="D87" s="30">
        <f>INDEX(calibration_phase!$I$5:$I$105,MATCH($B87,calibration_phase!$I$5:$I$105)+1)</f>
        <v>5.0447767048279397</v>
      </c>
      <c r="E87" s="30">
        <f>INDEX(calibration_phase!$F$5:$F$105,MATCH($B87,calibration_phase!$I$5:$I$105))</f>
        <v>-0.53651967299640935</v>
      </c>
      <c r="F87" s="30">
        <f>INDEX(calibration_phase!$F$5:$F$105,MATCH($B87,calibration_phase!$I$5:$I$105)+1)</f>
        <v>-0.17449684649919836</v>
      </c>
      <c r="G87" s="30">
        <f t="shared" si="3"/>
        <v>-0.48736257177334696</v>
      </c>
      <c r="H87" s="6">
        <f>IF(load_time_series!$A$4="T",G87,IF(G87&lt;0,0,G87))</f>
        <v>-0.48736257177334696</v>
      </c>
      <c r="I87" s="3"/>
      <c r="J87" s="3">
        <f>load_time_series!G90</f>
        <v>72768</v>
      </c>
      <c r="K87" s="6">
        <f>load_time_series!H90</f>
        <v>14.3523122097344</v>
      </c>
      <c r="L87" s="30">
        <f>INDEX(calibration_phase!$I$5:$I$105,MATCH($K87,calibration_phase!$I$5:$I$105))</f>
        <v>14.1855517989334</v>
      </c>
      <c r="M87" s="30">
        <f>INDEX(calibration_phase!$I$5:$I$105,MATCH($K87,calibration_phase!$I$5:$I$105)+1)</f>
        <v>14.514561480528547</v>
      </c>
      <c r="N87" s="30">
        <f>INDEX(calibration_phase!$F$5:$F$105,MATCH($K87,calibration_phase!$I$5:$I$105))</f>
        <v>9.2965480948754831</v>
      </c>
      <c r="O87" s="30">
        <f>INDEX(calibration_phase!$F$5:$F$105,MATCH($K87,calibration_phase!$I$5:$I$105)+1)</f>
        <v>9.8810089326566501</v>
      </c>
      <c r="P87" s="30">
        <f t="shared" si="4"/>
        <v>9.5927853634353077</v>
      </c>
      <c r="Q87" s="6">
        <f>IF(load_time_series!$A$4="T",P87,IF(P87&lt;0,0,P87))</f>
        <v>9.5927853634353077</v>
      </c>
      <c r="S87" s="9">
        <v>71</v>
      </c>
      <c r="T87" s="30">
        <f t="shared" si="5"/>
        <v>9.8645610778125388</v>
      </c>
    </row>
    <row r="88" spans="1:20">
      <c r="A88" s="3">
        <f>load_time_series!D91</f>
        <v>36609</v>
      </c>
      <c r="B88" s="6">
        <f>load_time_series!E91</f>
        <v>4.7253042502127203</v>
      </c>
      <c r="C88" s="30">
        <f>INDEX(calibration_phase!$I$5:$I$105,MATCH(B88,calibration_phase!$I$5:$I$105))</f>
        <v>4.5916600117452475</v>
      </c>
      <c r="D88" s="30">
        <f>INDEX(calibration_phase!$I$5:$I$105,MATCH($B88,calibration_phase!$I$5:$I$105)+1)</f>
        <v>5.0447767048279397</v>
      </c>
      <c r="E88" s="30">
        <f>INDEX(calibration_phase!$F$5:$F$105,MATCH($B88,calibration_phase!$I$5:$I$105))</f>
        <v>-0.53651967299640935</v>
      </c>
      <c r="F88" s="30">
        <f>INDEX(calibration_phase!$F$5:$F$105,MATCH($B88,calibration_phase!$I$5:$I$105)+1)</f>
        <v>-0.17449684649919836</v>
      </c>
      <c r="G88" s="30">
        <f t="shared" si="3"/>
        <v>-0.42974306181949079</v>
      </c>
      <c r="H88" s="6">
        <f>IF(load_time_series!$A$4="T",G88,IF(G88&lt;0,0,G88))</f>
        <v>-0.42974306181949079</v>
      </c>
      <c r="I88" s="3"/>
      <c r="J88" s="3">
        <f>load_time_series!G91</f>
        <v>72769</v>
      </c>
      <c r="K88" s="6">
        <f>load_time_series!H91</f>
        <v>15.665224275245199</v>
      </c>
      <c r="L88" s="30">
        <f>INDEX(calibration_phase!$I$5:$I$105,MATCH($K88,calibration_phase!$I$5:$I$105))</f>
        <v>15.52411418175541</v>
      </c>
      <c r="M88" s="30">
        <f>INDEX(calibration_phase!$I$5:$I$105,MATCH($K88,calibration_phase!$I$5:$I$105)+1)</f>
        <v>15.889222905640542</v>
      </c>
      <c r="N88" s="30">
        <f>INDEX(calibration_phase!$F$5:$F$105,MATCH($K88,calibration_phase!$I$5:$I$105))</f>
        <v>10.247200683878509</v>
      </c>
      <c r="O88" s="30">
        <f>INDEX(calibration_phase!$F$5:$F$105,MATCH($K88,calibration_phase!$I$5:$I$105)+1)</f>
        <v>10.757758778173169</v>
      </c>
      <c r="P88" s="30">
        <f t="shared" si="4"/>
        <v>10.444525194920745</v>
      </c>
      <c r="Q88" s="6">
        <f>IF(load_time_series!$A$4="T",P88,IF(P88&lt;0,0,P88))</f>
        <v>10.444525194920745</v>
      </c>
      <c r="S88" s="9">
        <v>72</v>
      </c>
      <c r="T88" s="30">
        <f t="shared" si="5"/>
        <v>10.085890734618939</v>
      </c>
    </row>
    <row r="89" spans="1:20">
      <c r="A89" s="3">
        <f>load_time_series!D92</f>
        <v>36610</v>
      </c>
      <c r="B89" s="6">
        <f>load_time_series!E92</f>
        <v>4.5506425187080701</v>
      </c>
      <c r="C89" s="30">
        <f>INDEX(calibration_phase!$I$5:$I$105,MATCH(B89,calibration_phase!$I$5:$I$105))</f>
        <v>4.097108614950657</v>
      </c>
      <c r="D89" s="30">
        <f>INDEX(calibration_phase!$I$5:$I$105,MATCH($B89,calibration_phase!$I$5:$I$105)+1)</f>
        <v>4.5916600117452475</v>
      </c>
      <c r="E89" s="30">
        <f>INDEX(calibration_phase!$F$5:$F$105,MATCH($B89,calibration_phase!$I$5:$I$105))</f>
        <v>-1.0647359114515711</v>
      </c>
      <c r="F89" s="30">
        <f>INDEX(calibration_phase!$F$5:$F$105,MATCH($B89,calibration_phase!$I$5:$I$105)+1)</f>
        <v>-0.53651967299640935</v>
      </c>
      <c r="G89" s="30">
        <f t="shared" si="3"/>
        <v>-0.58032928717076282</v>
      </c>
      <c r="H89" s="6">
        <f>IF(load_time_series!$A$4="T",G89,IF(G89&lt;0,0,G89))</f>
        <v>-0.58032928717076282</v>
      </c>
      <c r="I89" s="3"/>
      <c r="J89" s="3">
        <f>load_time_series!G92</f>
        <v>72770</v>
      </c>
      <c r="K89" s="6">
        <f>load_time_series!H92</f>
        <v>14.8121692089323</v>
      </c>
      <c r="L89" s="30">
        <f>INDEX(calibration_phase!$I$5:$I$105,MATCH($K89,calibration_phase!$I$5:$I$105))</f>
        <v>14.514561480528547</v>
      </c>
      <c r="M89" s="30">
        <f>INDEX(calibration_phase!$I$5:$I$105,MATCH($K89,calibration_phase!$I$5:$I$105)+1)</f>
        <v>15.137845495766841</v>
      </c>
      <c r="N89" s="30">
        <f>INDEX(calibration_phase!$F$5:$F$105,MATCH($K89,calibration_phase!$I$5:$I$105))</f>
        <v>9.8810089326566501</v>
      </c>
      <c r="O89" s="30">
        <f>INDEX(calibration_phase!$F$5:$F$105,MATCH($K89,calibration_phase!$I$5:$I$105)+1)</f>
        <v>10.08470361788312</v>
      </c>
      <c r="P89" s="30">
        <f t="shared" si="4"/>
        <v>9.9782697496775885</v>
      </c>
      <c r="Q89" s="6">
        <f>IF(load_time_series!$A$4="T",P89,IF(P89&lt;0,0,P89))</f>
        <v>9.9782697496775885</v>
      </c>
      <c r="S89" s="9">
        <v>73</v>
      </c>
      <c r="T89" s="30">
        <f t="shared" si="5"/>
        <v>10.25031511996119</v>
      </c>
    </row>
    <row r="90" spans="1:20">
      <c r="A90" s="3">
        <f>load_time_series!D93</f>
        <v>36611</v>
      </c>
      <c r="B90" s="6">
        <f>load_time_series!E93</f>
        <v>5.0030581960665197</v>
      </c>
      <c r="C90" s="30">
        <f>INDEX(calibration_phase!$I$5:$I$105,MATCH(B90,calibration_phase!$I$5:$I$105))</f>
        <v>4.5916600117452475</v>
      </c>
      <c r="D90" s="30">
        <f>INDEX(calibration_phase!$I$5:$I$105,MATCH($B90,calibration_phase!$I$5:$I$105)+1)</f>
        <v>5.0447767048279397</v>
      </c>
      <c r="E90" s="30">
        <f>INDEX(calibration_phase!$F$5:$F$105,MATCH($B90,calibration_phase!$I$5:$I$105))</f>
        <v>-0.53651967299640935</v>
      </c>
      <c r="F90" s="30">
        <f>INDEX(calibration_phase!$F$5:$F$105,MATCH($B90,calibration_phase!$I$5:$I$105)+1)</f>
        <v>-0.17449684649919836</v>
      </c>
      <c r="G90" s="30">
        <f t="shared" si="3"/>
        <v>-0.20782833194129768</v>
      </c>
      <c r="H90" s="6">
        <f>IF(load_time_series!$A$4="T",G90,IF(G90&lt;0,0,G90))</f>
        <v>-0.20782833194129768</v>
      </c>
      <c r="I90" s="3"/>
      <c r="J90" s="3">
        <f>load_time_series!G93</f>
        <v>72771</v>
      </c>
      <c r="K90" s="6">
        <f>load_time_series!H93</f>
        <v>16.070170341235102</v>
      </c>
      <c r="L90" s="30">
        <f>INDEX(calibration_phase!$I$5:$I$105,MATCH($K90,calibration_phase!$I$5:$I$105))</f>
        <v>15.889222905640542</v>
      </c>
      <c r="M90" s="30">
        <f>INDEX(calibration_phase!$I$5:$I$105,MATCH($K90,calibration_phase!$I$5:$I$105)+1)</f>
        <v>16.134283161161051</v>
      </c>
      <c r="N90" s="30">
        <f>INDEX(calibration_phase!$F$5:$F$105,MATCH($K90,calibration_phase!$I$5:$I$105))</f>
        <v>10.757758778173169</v>
      </c>
      <c r="O90" s="30">
        <f>INDEX(calibration_phase!$F$5:$F$105,MATCH($K90,calibration_phase!$I$5:$I$105)+1)</f>
        <v>11.099772296650251</v>
      </c>
      <c r="P90" s="30">
        <f t="shared" si="4"/>
        <v>11.010294502400068</v>
      </c>
      <c r="Q90" s="6">
        <f>IF(load_time_series!$A$4="T",P90,IF(P90&lt;0,0,P90))</f>
        <v>11.010294502400068</v>
      </c>
      <c r="S90" s="9">
        <v>74</v>
      </c>
      <c r="T90" s="30">
        <f t="shared" si="5"/>
        <v>10.75774318675435</v>
      </c>
    </row>
    <row r="91" spans="1:20">
      <c r="A91" s="3">
        <f>load_time_series!D94</f>
        <v>36612</v>
      </c>
      <c r="B91" s="6">
        <f>load_time_series!E94</f>
        <v>5.0237808341669297</v>
      </c>
      <c r="C91" s="30">
        <f>INDEX(calibration_phase!$I$5:$I$105,MATCH(B91,calibration_phase!$I$5:$I$105))</f>
        <v>4.5916600117452475</v>
      </c>
      <c r="D91" s="30">
        <f>INDEX(calibration_phase!$I$5:$I$105,MATCH($B91,calibration_phase!$I$5:$I$105)+1)</f>
        <v>5.0447767048279397</v>
      </c>
      <c r="E91" s="30">
        <f>INDEX(calibration_phase!$F$5:$F$105,MATCH($B91,calibration_phase!$I$5:$I$105))</f>
        <v>-0.53651967299640935</v>
      </c>
      <c r="F91" s="30">
        <f>INDEX(calibration_phase!$F$5:$F$105,MATCH($B91,calibration_phase!$I$5:$I$105)+1)</f>
        <v>-0.17449684649919836</v>
      </c>
      <c r="G91" s="30">
        <f t="shared" si="3"/>
        <v>-0.19127174037864675</v>
      </c>
      <c r="H91" s="6">
        <f>IF(load_time_series!$A$4="T",G91,IF(G91&lt;0,0,G91))</f>
        <v>-0.19127174037864675</v>
      </c>
      <c r="I91" s="3"/>
      <c r="J91" s="3">
        <f>load_time_series!G94</f>
        <v>72772</v>
      </c>
      <c r="K91" s="6">
        <f>load_time_series!H94</f>
        <v>15.828646309156399</v>
      </c>
      <c r="L91" s="30">
        <f>INDEX(calibration_phase!$I$5:$I$105,MATCH($K91,calibration_phase!$I$5:$I$105))</f>
        <v>15.52411418175541</v>
      </c>
      <c r="M91" s="30">
        <f>INDEX(calibration_phase!$I$5:$I$105,MATCH($K91,calibration_phase!$I$5:$I$105)+1)</f>
        <v>15.889222905640542</v>
      </c>
      <c r="N91" s="30">
        <f>INDEX(calibration_phase!$F$5:$F$105,MATCH($K91,calibration_phase!$I$5:$I$105))</f>
        <v>10.247200683878509</v>
      </c>
      <c r="O91" s="30">
        <f>INDEX(calibration_phase!$F$5:$F$105,MATCH($K91,calibration_phase!$I$5:$I$105)+1)</f>
        <v>10.757758778173169</v>
      </c>
      <c r="P91" s="30">
        <f t="shared" si="4"/>
        <v>10.673050115693959</v>
      </c>
      <c r="Q91" s="6">
        <f>IF(load_time_series!$A$4="T",P91,IF(P91&lt;0,0,P91))</f>
        <v>10.673050115693959</v>
      </c>
      <c r="S91" s="9">
        <v>75</v>
      </c>
      <c r="T91" s="30">
        <f t="shared" si="5"/>
        <v>11.085565698840746</v>
      </c>
    </row>
    <row r="92" spans="1:20">
      <c r="A92" s="3">
        <f>load_time_series!D95</f>
        <v>36613</v>
      </c>
      <c r="B92" s="6">
        <f>load_time_series!E95</f>
        <v>5.7566757206790697</v>
      </c>
      <c r="C92" s="30">
        <f>INDEX(calibration_phase!$I$5:$I$105,MATCH(B92,calibration_phase!$I$5:$I$105))</f>
        <v>5.4891688060944004</v>
      </c>
      <c r="D92" s="30">
        <f>INDEX(calibration_phase!$I$5:$I$105,MATCH($B92,calibration_phase!$I$5:$I$105)+1)</f>
        <v>5.8399017397655903</v>
      </c>
      <c r="E92" s="30">
        <f>INDEX(calibration_phase!$F$5:$F$105,MATCH($B92,calibration_phase!$I$5:$I$105))</f>
        <v>0.59325697269251099</v>
      </c>
      <c r="F92" s="30">
        <f>INDEX(calibration_phase!$F$5:$F$105,MATCH($B92,calibration_phase!$I$5:$I$105)+1)</f>
        <v>1.0477301316585113</v>
      </c>
      <c r="G92" s="30">
        <f t="shared" si="3"/>
        <v>0.93988741667162778</v>
      </c>
      <c r="H92" s="6">
        <f>IF(load_time_series!$A$4="T",G92,IF(G92&lt;0,0,G92))</f>
        <v>0.93988741667162778</v>
      </c>
      <c r="I92" s="3"/>
      <c r="J92" s="3">
        <f>load_time_series!G95</f>
        <v>72773</v>
      </c>
      <c r="K92" s="6">
        <f>load_time_series!H95</f>
        <v>15.331650388228301</v>
      </c>
      <c r="L92" s="30">
        <f>INDEX(calibration_phase!$I$5:$I$105,MATCH($K92,calibration_phase!$I$5:$I$105))</f>
        <v>15.137845495766841</v>
      </c>
      <c r="M92" s="30">
        <f>INDEX(calibration_phase!$I$5:$I$105,MATCH($K92,calibration_phase!$I$5:$I$105)+1)</f>
        <v>15.52411418175541</v>
      </c>
      <c r="N92" s="30">
        <f>INDEX(calibration_phase!$F$5:$F$105,MATCH($K92,calibration_phase!$I$5:$I$105))</f>
        <v>10.08470361788312</v>
      </c>
      <c r="O92" s="30">
        <f>INDEX(calibration_phase!$F$5:$F$105,MATCH($K92,calibration_phase!$I$5:$I$105)+1)</f>
        <v>10.247200683878509</v>
      </c>
      <c r="P92" s="30">
        <f t="shared" si="4"/>
        <v>10.166234240330395</v>
      </c>
      <c r="Q92" s="6">
        <f>IF(load_time_series!$A$4="T",P92,IF(P92&lt;0,0,P92))</f>
        <v>10.166234240330395</v>
      </c>
      <c r="S92" s="9">
        <v>76</v>
      </c>
      <c r="T92" s="30">
        <f t="shared" si="5"/>
        <v>11.296195861184181</v>
      </c>
    </row>
    <row r="93" spans="1:20">
      <c r="A93" s="3">
        <f>load_time_series!D96</f>
        <v>36614</v>
      </c>
      <c r="B93" s="6">
        <f>load_time_series!E96</f>
        <v>5.3987785951954397</v>
      </c>
      <c r="C93" s="30">
        <f>INDEX(calibration_phase!$I$5:$I$105,MATCH(B93,calibration_phase!$I$5:$I$105))</f>
        <v>5.0447767048279397</v>
      </c>
      <c r="D93" s="30">
        <f>INDEX(calibration_phase!$I$5:$I$105,MATCH($B93,calibration_phase!$I$5:$I$105)+1)</f>
        <v>5.4891688060944004</v>
      </c>
      <c r="E93" s="30">
        <f>INDEX(calibration_phase!$F$5:$F$105,MATCH($B93,calibration_phase!$I$5:$I$105))</f>
        <v>-0.17449684649919836</v>
      </c>
      <c r="F93" s="30">
        <f>INDEX(calibration_phase!$F$5:$F$105,MATCH($B93,calibration_phase!$I$5:$I$105)+1)</f>
        <v>0.59325697269251099</v>
      </c>
      <c r="G93" s="30">
        <f t="shared" si="3"/>
        <v>0.43709436440706362</v>
      </c>
      <c r="H93" s="6">
        <f>IF(load_time_series!$A$4="T",G93,IF(G93&lt;0,0,G93))</f>
        <v>0.43709436440706362</v>
      </c>
      <c r="I93" s="3"/>
      <c r="J93" s="3">
        <f>load_time_series!G96</f>
        <v>72774</v>
      </c>
      <c r="K93" s="6">
        <f>load_time_series!H96</f>
        <v>16.332525212473001</v>
      </c>
      <c r="L93" s="30">
        <f>INDEX(calibration_phase!$I$5:$I$105,MATCH($K93,calibration_phase!$I$5:$I$105))</f>
        <v>16.134283161161051</v>
      </c>
      <c r="M93" s="30">
        <f>INDEX(calibration_phase!$I$5:$I$105,MATCH($K93,calibration_phase!$I$5:$I$105)+1)</f>
        <v>16.427018426316977</v>
      </c>
      <c r="N93" s="30">
        <f>INDEX(calibration_phase!$F$5:$F$105,MATCH($K93,calibration_phase!$I$5:$I$105))</f>
        <v>11.099772296650251</v>
      </c>
      <c r="O93" s="30">
        <f>INDEX(calibration_phase!$F$5:$F$105,MATCH($K93,calibration_phase!$I$5:$I$105)+1)</f>
        <v>11.294684652610421</v>
      </c>
      <c r="P93" s="30">
        <f t="shared" si="4"/>
        <v>11.231768095827393</v>
      </c>
      <c r="Q93" s="6">
        <f>IF(load_time_series!$A$4="T",P93,IF(P93&lt;0,0,P93))</f>
        <v>11.231768095827393</v>
      </c>
      <c r="S93" s="9">
        <v>77</v>
      </c>
      <c r="T93" s="30">
        <f t="shared" si="5"/>
        <v>11.80290146376759</v>
      </c>
    </row>
    <row r="94" spans="1:20">
      <c r="A94" s="3">
        <f>load_time_series!D97</f>
        <v>36615</v>
      </c>
      <c r="B94" s="6">
        <f>load_time_series!E97</f>
        <v>6.2861723267892797</v>
      </c>
      <c r="C94" s="30">
        <f>INDEX(calibration_phase!$I$5:$I$105,MATCH(B94,calibration_phase!$I$5:$I$105))</f>
        <v>6.2572892946185092</v>
      </c>
      <c r="D94" s="30">
        <f>INDEX(calibration_phase!$I$5:$I$105,MATCH($B94,calibration_phase!$I$5:$I$105)+1)</f>
        <v>6.7887955392640942</v>
      </c>
      <c r="E94" s="30">
        <f>INDEX(calibration_phase!$F$5:$F$105,MATCH($B94,calibration_phase!$I$5:$I$105))</f>
        <v>1.4359675937595626</v>
      </c>
      <c r="F94" s="30">
        <f>INDEX(calibration_phase!$F$5:$F$105,MATCH($B94,calibration_phase!$I$5:$I$105)+1)</f>
        <v>2.092365013234688</v>
      </c>
      <c r="G94" s="30">
        <f t="shared" si="3"/>
        <v>1.4716374433135462</v>
      </c>
      <c r="H94" s="6">
        <f>IF(load_time_series!$A$4="T",G94,IF(G94&lt;0,0,G94))</f>
        <v>1.4716374433135462</v>
      </c>
      <c r="I94" s="3"/>
      <c r="J94" s="3">
        <f>load_time_series!G97</f>
        <v>72775</v>
      </c>
      <c r="K94" s="6">
        <f>load_time_series!H97</f>
        <v>16.106610339023</v>
      </c>
      <c r="L94" s="30">
        <f>INDEX(calibration_phase!$I$5:$I$105,MATCH($K94,calibration_phase!$I$5:$I$105))</f>
        <v>15.889222905640542</v>
      </c>
      <c r="M94" s="30">
        <f>INDEX(calibration_phase!$I$5:$I$105,MATCH($K94,calibration_phase!$I$5:$I$105)+1)</f>
        <v>16.134283161161051</v>
      </c>
      <c r="N94" s="30">
        <f>INDEX(calibration_phase!$F$5:$F$105,MATCH($K94,calibration_phase!$I$5:$I$105))</f>
        <v>10.757758778173169</v>
      </c>
      <c r="O94" s="30">
        <f>INDEX(calibration_phase!$F$5:$F$105,MATCH($K94,calibration_phase!$I$5:$I$105)+1)</f>
        <v>11.099772296650251</v>
      </c>
      <c r="P94" s="30">
        <f t="shared" si="4"/>
        <v>11.061151267526117</v>
      </c>
      <c r="Q94" s="6">
        <f>IF(load_time_series!$A$4="T",P94,IF(P94&lt;0,0,P94))</f>
        <v>11.061151267526117</v>
      </c>
      <c r="S94" s="9">
        <v>78</v>
      </c>
      <c r="T94" s="30">
        <f t="shared" si="5"/>
        <v>12.112786072510476</v>
      </c>
    </row>
    <row r="95" spans="1:20">
      <c r="A95" s="3">
        <f>load_time_series!D98</f>
        <v>36616</v>
      </c>
      <c r="B95" s="6">
        <f>load_time_series!E98</f>
        <v>6.6078727376018298</v>
      </c>
      <c r="C95" s="30">
        <f>INDEX(calibration_phase!$I$5:$I$105,MATCH(B95,calibration_phase!$I$5:$I$105))</f>
        <v>6.2572892946185092</v>
      </c>
      <c r="D95" s="30">
        <f>INDEX(calibration_phase!$I$5:$I$105,MATCH($B95,calibration_phase!$I$5:$I$105)+1)</f>
        <v>6.7887955392640942</v>
      </c>
      <c r="E95" s="30">
        <f>INDEX(calibration_phase!$F$5:$F$105,MATCH($B95,calibration_phase!$I$5:$I$105))</f>
        <v>1.4359675937595626</v>
      </c>
      <c r="F95" s="30">
        <f>INDEX(calibration_phase!$F$5:$F$105,MATCH($B95,calibration_phase!$I$5:$I$105)+1)</f>
        <v>2.092365013234688</v>
      </c>
      <c r="G95" s="30">
        <f t="shared" si="3"/>
        <v>1.8689297077576863</v>
      </c>
      <c r="H95" s="6">
        <f>IF(load_time_series!$A$4="T",G95,IF(G95&lt;0,0,G95))</f>
        <v>1.8689297077576863</v>
      </c>
      <c r="I95" s="3"/>
      <c r="J95" s="3">
        <f>load_time_series!G98</f>
        <v>72776</v>
      </c>
      <c r="K95" s="6">
        <f>load_time_series!H98</f>
        <v>17.227815859525499</v>
      </c>
      <c r="L95" s="30">
        <f>INDEX(calibration_phase!$I$5:$I$105,MATCH($K95,calibration_phase!$I$5:$I$105))</f>
        <v>17.004211974045877</v>
      </c>
      <c r="M95" s="30">
        <f>INDEX(calibration_phase!$I$5:$I$105,MATCH($K95,calibration_phase!$I$5:$I$105)+1)</f>
        <v>17.243356763982842</v>
      </c>
      <c r="N95" s="30">
        <f>INDEX(calibration_phase!$F$5:$F$105,MATCH($K95,calibration_phase!$I$5:$I$105))</f>
        <v>12.120368872750159</v>
      </c>
      <c r="O95" s="30">
        <f>INDEX(calibration_phase!$F$5:$F$105,MATCH($K95,calibration_phase!$I$5:$I$105)+1)</f>
        <v>12.30938900343464</v>
      </c>
      <c r="P95" s="30">
        <f t="shared" si="4"/>
        <v>12.297105466786169</v>
      </c>
      <c r="Q95" s="6">
        <f>IF(load_time_series!$A$4="T",P95,IF(P95&lt;0,0,P95))</f>
        <v>12.297105466786169</v>
      </c>
      <c r="S95" s="9">
        <v>79</v>
      </c>
      <c r="T95" s="30">
        <f t="shared" si="5"/>
        <v>12.313025929319361</v>
      </c>
    </row>
    <row r="96" spans="1:20">
      <c r="A96" s="3">
        <f>load_time_series!D99</f>
        <v>36617</v>
      </c>
      <c r="B96" s="6">
        <f>load_time_series!E99</f>
        <v>6.8010336892910601</v>
      </c>
      <c r="C96" s="30">
        <f>INDEX(calibration_phase!$I$5:$I$105,MATCH(B96,calibration_phase!$I$5:$I$105))</f>
        <v>6.7887955392640942</v>
      </c>
      <c r="D96" s="30">
        <f>INDEX(calibration_phase!$I$5:$I$105,MATCH($B96,calibration_phase!$I$5:$I$105)+1)</f>
        <v>7.2930244310272263</v>
      </c>
      <c r="E96" s="30">
        <f>INDEX(calibration_phase!$F$5:$F$105,MATCH($B96,calibration_phase!$I$5:$I$105))</f>
        <v>2.092365013234688</v>
      </c>
      <c r="F96" s="30">
        <f>INDEX(calibration_phase!$F$5:$F$105,MATCH($B96,calibration_phase!$I$5:$I$105)+1)</f>
        <v>2.4852018320225082</v>
      </c>
      <c r="G96" s="30">
        <f t="shared" si="3"/>
        <v>2.1018995639178724</v>
      </c>
      <c r="H96" s="6">
        <f>IF(load_time_series!$A$4="T",G96,IF(G96&lt;0,0,G96))</f>
        <v>2.1018995639178724</v>
      </c>
      <c r="I96" s="3"/>
      <c r="J96" s="3">
        <f>load_time_series!G99</f>
        <v>72777</v>
      </c>
      <c r="K96" s="6">
        <f>load_time_series!H99</f>
        <v>17.52457857792</v>
      </c>
      <c r="L96" s="30">
        <f>INDEX(calibration_phase!$I$5:$I$105,MATCH($K96,calibration_phase!$I$5:$I$105))</f>
        <v>17.504062255439099</v>
      </c>
      <c r="M96" s="30">
        <f>INDEX(calibration_phase!$I$5:$I$105,MATCH($K96,calibration_phase!$I$5:$I$105)+1)</f>
        <v>17.769425381720239</v>
      </c>
      <c r="N96" s="30">
        <f>INDEX(calibration_phase!$F$5:$F$105,MATCH($K96,calibration_phase!$I$5:$I$105))</f>
        <v>12.578970928396201</v>
      </c>
      <c r="O96" s="30">
        <f>INDEX(calibration_phase!$F$5:$F$105,MATCH($K96,calibration_phase!$I$5:$I$105)+1)</f>
        <v>12.732931382870721</v>
      </c>
      <c r="P96" s="30">
        <f t="shared" si="4"/>
        <v>12.590874248867181</v>
      </c>
      <c r="Q96" s="6">
        <f>IF(load_time_series!$A$4="T",P96,IF(P96&lt;0,0,P96))</f>
        <v>12.590874248867181</v>
      </c>
      <c r="S96" s="9">
        <v>80</v>
      </c>
      <c r="T96" s="30">
        <f t="shared" si="5"/>
        <v>12.578970928396201</v>
      </c>
    </row>
    <row r="97" spans="1:20">
      <c r="A97" s="3">
        <f>load_time_series!D100</f>
        <v>36618</v>
      </c>
      <c r="B97" s="6">
        <f>load_time_series!E100</f>
        <v>6.6503468434365303</v>
      </c>
      <c r="C97" s="30">
        <f>INDEX(calibration_phase!$I$5:$I$105,MATCH(B97,calibration_phase!$I$5:$I$105))</f>
        <v>6.2572892946185092</v>
      </c>
      <c r="D97" s="30">
        <f>INDEX(calibration_phase!$I$5:$I$105,MATCH($B97,calibration_phase!$I$5:$I$105)+1)</f>
        <v>6.7887955392640942</v>
      </c>
      <c r="E97" s="30">
        <f>INDEX(calibration_phase!$F$5:$F$105,MATCH($B97,calibration_phase!$I$5:$I$105))</f>
        <v>1.4359675937595626</v>
      </c>
      <c r="F97" s="30">
        <f>INDEX(calibration_phase!$F$5:$F$105,MATCH($B97,calibration_phase!$I$5:$I$105)+1)</f>
        <v>2.092365013234688</v>
      </c>
      <c r="G97" s="30">
        <f t="shared" si="3"/>
        <v>1.9213842061672044</v>
      </c>
      <c r="H97" s="6">
        <f>IF(load_time_series!$A$4="T",G97,IF(G97&lt;0,0,G97))</f>
        <v>1.9213842061672044</v>
      </c>
      <c r="I97" s="3"/>
      <c r="J97" s="3">
        <f>load_time_series!G100</f>
        <v>72778</v>
      </c>
      <c r="K97" s="6">
        <f>load_time_series!H100</f>
        <v>17.212475215450599</v>
      </c>
      <c r="L97" s="30">
        <f>INDEX(calibration_phase!$I$5:$I$105,MATCH($K97,calibration_phase!$I$5:$I$105))</f>
        <v>17.004211974045877</v>
      </c>
      <c r="M97" s="30">
        <f>INDEX(calibration_phase!$I$5:$I$105,MATCH($K97,calibration_phase!$I$5:$I$105)+1)</f>
        <v>17.243356763982842</v>
      </c>
      <c r="N97" s="30">
        <f>INDEX(calibration_phase!$F$5:$F$105,MATCH($K97,calibration_phase!$I$5:$I$105))</f>
        <v>12.120368872750159</v>
      </c>
      <c r="O97" s="30">
        <f>INDEX(calibration_phase!$F$5:$F$105,MATCH($K97,calibration_phase!$I$5:$I$105)+1)</f>
        <v>12.30938900343464</v>
      </c>
      <c r="P97" s="30">
        <f t="shared" si="4"/>
        <v>12.284980216018271</v>
      </c>
      <c r="Q97" s="6">
        <f>IF(load_time_series!$A$4="T",P97,IF(P97&lt;0,0,P97))</f>
        <v>12.284980216018271</v>
      </c>
      <c r="S97" s="9">
        <v>81</v>
      </c>
      <c r="T97" s="30">
        <f t="shared" si="5"/>
        <v>12.733039123163328</v>
      </c>
    </row>
    <row r="98" spans="1:20">
      <c r="A98" s="3">
        <f>load_time_series!D101</f>
        <v>36619</v>
      </c>
      <c r="B98" s="6">
        <f>load_time_series!E101</f>
        <v>7.1545429004558398</v>
      </c>
      <c r="C98" s="30">
        <f>INDEX(calibration_phase!$I$5:$I$105,MATCH(B98,calibration_phase!$I$5:$I$105))</f>
        <v>6.7887955392640942</v>
      </c>
      <c r="D98" s="30">
        <f>INDEX(calibration_phase!$I$5:$I$105,MATCH($B98,calibration_phase!$I$5:$I$105)+1)</f>
        <v>7.2930244310272263</v>
      </c>
      <c r="E98" s="30">
        <f>INDEX(calibration_phase!$F$5:$F$105,MATCH($B98,calibration_phase!$I$5:$I$105))</f>
        <v>2.092365013234688</v>
      </c>
      <c r="F98" s="30">
        <f>INDEX(calibration_phase!$F$5:$F$105,MATCH($B98,calibration_phase!$I$5:$I$105)+1)</f>
        <v>2.4852018320225082</v>
      </c>
      <c r="G98" s="30">
        <f t="shared" si="3"/>
        <v>2.3773130441739787</v>
      </c>
      <c r="H98" s="6">
        <f>IF(load_time_series!$A$4="T",G98,IF(G98&lt;0,0,G98))</f>
        <v>2.3773130441739787</v>
      </c>
      <c r="I98" s="3"/>
      <c r="J98" s="3">
        <f>load_time_series!G101</f>
        <v>72779</v>
      </c>
      <c r="K98" s="6">
        <f>load_time_series!H101</f>
        <v>16.934372787988</v>
      </c>
      <c r="L98" s="30">
        <f>INDEX(calibration_phase!$I$5:$I$105,MATCH($K98,calibration_phase!$I$5:$I$105))</f>
        <v>16.710242355638613</v>
      </c>
      <c r="M98" s="30">
        <f>INDEX(calibration_phase!$I$5:$I$105,MATCH($K98,calibration_phase!$I$5:$I$105)+1)</f>
        <v>17.004211974045877</v>
      </c>
      <c r="N98" s="30">
        <f>INDEX(calibration_phase!$F$5:$F$105,MATCH($K98,calibration_phase!$I$5:$I$105))</f>
        <v>11.811146409930261</v>
      </c>
      <c r="O98" s="30">
        <f>INDEX(calibration_phase!$F$5:$F$105,MATCH($K98,calibration_phase!$I$5:$I$105)+1)</f>
        <v>12.120368872750159</v>
      </c>
      <c r="P98" s="30">
        <f t="shared" si="4"/>
        <v>12.046906025700997</v>
      </c>
      <c r="Q98" s="6">
        <f>IF(load_time_series!$A$4="T",P98,IF(P98&lt;0,0,P98))</f>
        <v>12.046906025700997</v>
      </c>
      <c r="S98" s="9">
        <v>82</v>
      </c>
      <c r="T98" s="30">
        <f t="shared" si="5"/>
        <v>12.984572152117336</v>
      </c>
    </row>
    <row r="99" spans="1:20">
      <c r="A99" s="3">
        <f>load_time_series!D102</f>
        <v>36620</v>
      </c>
      <c r="B99" s="6">
        <f>load_time_series!E102</f>
        <v>7.29571912621401</v>
      </c>
      <c r="C99" s="30">
        <f>INDEX(calibration_phase!$I$5:$I$105,MATCH(B99,calibration_phase!$I$5:$I$105))</f>
        <v>7.2930244310272263</v>
      </c>
      <c r="D99" s="30">
        <f>INDEX(calibration_phase!$I$5:$I$105,MATCH($B99,calibration_phase!$I$5:$I$105)+1)</f>
        <v>7.9704615599984514</v>
      </c>
      <c r="E99" s="30">
        <f>INDEX(calibration_phase!$F$5:$F$105,MATCH($B99,calibration_phase!$I$5:$I$105))</f>
        <v>2.4852018320225082</v>
      </c>
      <c r="F99" s="30">
        <f>INDEX(calibration_phase!$F$5:$F$105,MATCH($B99,calibration_phase!$I$5:$I$105)+1)</f>
        <v>2.7465796280658004</v>
      </c>
      <c r="G99" s="30">
        <f t="shared" si="3"/>
        <v>2.4862415351311933</v>
      </c>
      <c r="H99" s="6">
        <f>IF(load_time_series!$A$4="T",G99,IF(G99&lt;0,0,G99))</f>
        <v>2.4862415351311933</v>
      </c>
      <c r="I99" s="3"/>
      <c r="J99" s="3">
        <f>load_time_series!G102</f>
        <v>72780</v>
      </c>
      <c r="K99" s="6">
        <f>load_time_series!H102</f>
        <v>17.097847874073299</v>
      </c>
      <c r="L99" s="30">
        <f>INDEX(calibration_phase!$I$5:$I$105,MATCH($K99,calibration_phase!$I$5:$I$105))</f>
        <v>17.004211974045877</v>
      </c>
      <c r="M99" s="30">
        <f>INDEX(calibration_phase!$I$5:$I$105,MATCH($K99,calibration_phase!$I$5:$I$105)+1)</f>
        <v>17.243356763982842</v>
      </c>
      <c r="N99" s="30">
        <f>INDEX(calibration_phase!$F$5:$F$105,MATCH($K99,calibration_phase!$I$5:$I$105))</f>
        <v>12.120368872750159</v>
      </c>
      <c r="O99" s="30">
        <f>INDEX(calibration_phase!$F$5:$F$105,MATCH($K99,calibration_phase!$I$5:$I$105)+1)</f>
        <v>12.30938900343464</v>
      </c>
      <c r="P99" s="30">
        <f t="shared" si="4"/>
        <v>12.194378722869025</v>
      </c>
      <c r="Q99" s="6">
        <f>IF(load_time_series!$A$4="T",P99,IF(P99&lt;0,0,P99))</f>
        <v>12.194378722869025</v>
      </c>
      <c r="S99" s="9">
        <v>83</v>
      </c>
      <c r="T99" s="30">
        <f t="shared" si="5"/>
        <v>13.455464082156404</v>
      </c>
    </row>
    <row r="100" spans="1:20">
      <c r="A100" s="3">
        <f>load_time_series!D103</f>
        <v>36621</v>
      </c>
      <c r="B100" s="6">
        <f>load_time_series!E103</f>
        <v>7.1700398464638599</v>
      </c>
      <c r="C100" s="30">
        <f>INDEX(calibration_phase!$I$5:$I$105,MATCH(B100,calibration_phase!$I$5:$I$105))</f>
        <v>6.7887955392640942</v>
      </c>
      <c r="D100" s="30">
        <f>INDEX(calibration_phase!$I$5:$I$105,MATCH($B100,calibration_phase!$I$5:$I$105)+1)</f>
        <v>7.2930244310272263</v>
      </c>
      <c r="E100" s="30">
        <f>INDEX(calibration_phase!$F$5:$F$105,MATCH($B100,calibration_phase!$I$5:$I$105))</f>
        <v>2.092365013234688</v>
      </c>
      <c r="F100" s="30">
        <f>INDEX(calibration_phase!$F$5:$F$105,MATCH($B100,calibration_phase!$I$5:$I$105)+1)</f>
        <v>2.4852018320225082</v>
      </c>
      <c r="G100" s="30">
        <f t="shared" si="3"/>
        <v>2.3893864716791544</v>
      </c>
      <c r="H100" s="6">
        <f>IF(load_time_series!$A$4="T",G100,IF(G100&lt;0,0,G100))</f>
        <v>2.3893864716791544</v>
      </c>
      <c r="I100" s="3"/>
      <c r="J100" s="3">
        <f>load_time_series!G103</f>
        <v>72781</v>
      </c>
      <c r="K100" s="6">
        <f>load_time_series!H103</f>
        <v>17.6283180393348</v>
      </c>
      <c r="L100" s="30">
        <f>INDEX(calibration_phase!$I$5:$I$105,MATCH($K100,calibration_phase!$I$5:$I$105))</f>
        <v>17.504062255439099</v>
      </c>
      <c r="M100" s="30">
        <f>INDEX(calibration_phase!$I$5:$I$105,MATCH($K100,calibration_phase!$I$5:$I$105)+1)</f>
        <v>17.769425381720239</v>
      </c>
      <c r="N100" s="30">
        <f>INDEX(calibration_phase!$F$5:$F$105,MATCH($K100,calibration_phase!$I$5:$I$105))</f>
        <v>12.578970928396201</v>
      </c>
      <c r="O100" s="30">
        <f>INDEX(calibration_phase!$F$5:$F$105,MATCH($K100,calibration_phase!$I$5:$I$105)+1)</f>
        <v>12.732931382870721</v>
      </c>
      <c r="P100" s="30">
        <f t="shared" si="4"/>
        <v>12.651062621118429</v>
      </c>
      <c r="Q100" s="6">
        <f>IF(load_time_series!$A$4="T",P100,IF(P100&lt;0,0,P100))</f>
        <v>12.651062621118429</v>
      </c>
      <c r="S100" s="9">
        <v>84</v>
      </c>
      <c r="T100" s="30">
        <f t="shared" si="5"/>
        <v>13.656578796580444</v>
      </c>
    </row>
    <row r="101" spans="1:20">
      <c r="A101" s="3">
        <f>load_time_series!D104</f>
        <v>36622</v>
      </c>
      <c r="B101" s="6">
        <f>load_time_series!E104</f>
        <v>8.1668828577824097</v>
      </c>
      <c r="C101" s="30">
        <f>INDEX(calibration_phase!$I$5:$I$105,MATCH(B101,calibration_phase!$I$5:$I$105))</f>
        <v>7.9704615599984514</v>
      </c>
      <c r="D101" s="30">
        <f>INDEX(calibration_phase!$I$5:$I$105,MATCH($B101,calibration_phase!$I$5:$I$105)+1)</f>
        <v>8.3065839318505006</v>
      </c>
      <c r="E101" s="30">
        <f>INDEX(calibration_phase!$F$5:$F$105,MATCH($B101,calibration_phase!$I$5:$I$105))</f>
        <v>2.7465796280658004</v>
      </c>
      <c r="F101" s="30">
        <f>INDEX(calibration_phase!$F$5:$F$105,MATCH($B101,calibration_phase!$I$5:$I$105)+1)</f>
        <v>3.3542337196399563</v>
      </c>
      <c r="G101" s="30">
        <f t="shared" si="3"/>
        <v>3.1016771022775584</v>
      </c>
      <c r="H101" s="6">
        <f>IF(load_time_series!$A$4="T",G101,IF(G101&lt;0,0,G101))</f>
        <v>3.1016771022775584</v>
      </c>
      <c r="I101" s="3"/>
      <c r="J101" s="3">
        <f>load_time_series!G104</f>
        <v>72782</v>
      </c>
      <c r="K101" s="6">
        <f>load_time_series!H104</f>
        <v>18.609452445884099</v>
      </c>
      <c r="L101" s="30">
        <f>INDEX(calibration_phase!$I$5:$I$105,MATCH($K101,calibration_phase!$I$5:$I$105))</f>
        <v>18.404609269979169</v>
      </c>
      <c r="M101" s="30">
        <f>INDEX(calibration_phase!$I$5:$I$105,MATCH($K101,calibration_phase!$I$5:$I$105)+1)</f>
        <v>18.64049361198882</v>
      </c>
      <c r="N101" s="30">
        <f>INDEX(calibration_phase!$F$5:$F$105,MATCH($K101,calibration_phase!$I$5:$I$105))</f>
        <v>13.460119397180399</v>
      </c>
      <c r="O101" s="30">
        <f>INDEX(calibration_phase!$F$5:$F$105,MATCH($K101,calibration_phase!$I$5:$I$105)+1)</f>
        <v>13.65647091915282</v>
      </c>
      <c r="P101" s="30">
        <f t="shared" si="4"/>
        <v>13.63063206882247</v>
      </c>
      <c r="Q101" s="6">
        <f>IF(load_time_series!$A$4="T",P101,IF(P101&lt;0,0,P101))</f>
        <v>13.63063206882247</v>
      </c>
      <c r="S101" s="9">
        <v>85</v>
      </c>
      <c r="T101" s="30">
        <f t="shared" si="5"/>
        <v>13.915222807225673</v>
      </c>
    </row>
    <row r="102" spans="1:20">
      <c r="A102" s="3">
        <f>load_time_series!D105</f>
        <v>36623</v>
      </c>
      <c r="B102" s="6">
        <f>load_time_series!E105</f>
        <v>8.2788079108010209</v>
      </c>
      <c r="C102" s="30">
        <f>INDEX(calibration_phase!$I$5:$I$105,MATCH(B102,calibration_phase!$I$5:$I$105))</f>
        <v>7.9704615599984514</v>
      </c>
      <c r="D102" s="30">
        <f>INDEX(calibration_phase!$I$5:$I$105,MATCH($B102,calibration_phase!$I$5:$I$105)+1)</f>
        <v>8.3065839318505006</v>
      </c>
      <c r="E102" s="30">
        <f>INDEX(calibration_phase!$F$5:$F$105,MATCH($B102,calibration_phase!$I$5:$I$105))</f>
        <v>2.7465796280658004</v>
      </c>
      <c r="F102" s="30">
        <f>INDEX(calibration_phase!$F$5:$F$105,MATCH($B102,calibration_phase!$I$5:$I$105)+1)</f>
        <v>3.3542337196399563</v>
      </c>
      <c r="G102" s="30">
        <f t="shared" si="3"/>
        <v>3.3040192315493049</v>
      </c>
      <c r="H102" s="6">
        <f>IF(load_time_series!$A$4="T",G102,IF(G102&lt;0,0,G102))</f>
        <v>3.3040192315493049</v>
      </c>
      <c r="I102" s="3"/>
      <c r="J102" s="3">
        <f>load_time_series!G105</f>
        <v>72783</v>
      </c>
      <c r="K102" s="6">
        <f>load_time_series!H105</f>
        <v>19.205239039212401</v>
      </c>
      <c r="L102" s="30">
        <f>INDEX(calibration_phase!$I$5:$I$105,MATCH($K102,calibration_phase!$I$5:$I$105))</f>
        <v>19.14199849955596</v>
      </c>
      <c r="M102" s="30">
        <f>INDEX(calibration_phase!$I$5:$I$105,MATCH($K102,calibration_phase!$I$5:$I$105)+1)</f>
        <v>19.422250353334899</v>
      </c>
      <c r="N102" s="30">
        <f>INDEX(calibration_phase!$F$5:$F$105,MATCH($K102,calibration_phase!$I$5:$I$105))</f>
        <v>14.2599790640229</v>
      </c>
      <c r="O102" s="30">
        <f>INDEX(calibration_phase!$F$5:$F$105,MATCH($K102,calibration_phase!$I$5:$I$105)+1)</f>
        <v>14.415241763591879</v>
      </c>
      <c r="P102" s="30">
        <f t="shared" si="4"/>
        <v>14.295015038903562</v>
      </c>
      <c r="Q102" s="6">
        <f>IF(load_time_series!$A$4="T",P102,IF(P102&lt;0,0,P102))</f>
        <v>14.295015038903562</v>
      </c>
      <c r="S102" s="9">
        <v>86</v>
      </c>
      <c r="T102" s="30">
        <f t="shared" si="5"/>
        <v>14.140969677153315</v>
      </c>
    </row>
    <row r="103" spans="1:20">
      <c r="A103" s="3">
        <f>load_time_series!D106</f>
        <v>36624</v>
      </c>
      <c r="B103" s="6">
        <f>load_time_series!E106</f>
        <v>8.1141177068719195</v>
      </c>
      <c r="C103" s="30">
        <f>INDEX(calibration_phase!$I$5:$I$105,MATCH(B103,calibration_phase!$I$5:$I$105))</f>
        <v>7.9704615599984514</v>
      </c>
      <c r="D103" s="30">
        <f>INDEX(calibration_phase!$I$5:$I$105,MATCH($B103,calibration_phase!$I$5:$I$105)+1)</f>
        <v>8.3065839318505006</v>
      </c>
      <c r="E103" s="30">
        <f>INDEX(calibration_phase!$F$5:$F$105,MATCH($B103,calibration_phase!$I$5:$I$105))</f>
        <v>2.7465796280658004</v>
      </c>
      <c r="F103" s="30">
        <f>INDEX(calibration_phase!$F$5:$F$105,MATCH($B103,calibration_phase!$I$5:$I$105)+1)</f>
        <v>3.3542337196399563</v>
      </c>
      <c r="G103" s="30">
        <f t="shared" si="3"/>
        <v>3.0062863680440146</v>
      </c>
      <c r="H103" s="6">
        <f>IF(load_time_series!$A$4="T",G103,IF(G103&lt;0,0,G103))</f>
        <v>3.0062863680440146</v>
      </c>
      <c r="I103" s="3"/>
      <c r="J103" s="3">
        <f>load_time_series!G106</f>
        <v>72784</v>
      </c>
      <c r="K103" s="6">
        <f>load_time_series!H106</f>
        <v>19.182547297133901</v>
      </c>
      <c r="L103" s="30">
        <f>INDEX(calibration_phase!$I$5:$I$105,MATCH($K103,calibration_phase!$I$5:$I$105))</f>
        <v>19.14199849955596</v>
      </c>
      <c r="M103" s="30">
        <f>INDEX(calibration_phase!$I$5:$I$105,MATCH($K103,calibration_phase!$I$5:$I$105)+1)</f>
        <v>19.422250353334899</v>
      </c>
      <c r="N103" s="30">
        <f>INDEX(calibration_phase!$F$5:$F$105,MATCH($K103,calibration_phase!$I$5:$I$105))</f>
        <v>14.2599790640229</v>
      </c>
      <c r="O103" s="30">
        <f>INDEX(calibration_phase!$F$5:$F$105,MATCH($K103,calibration_phase!$I$5:$I$105)+1)</f>
        <v>14.415241763591879</v>
      </c>
      <c r="P103" s="30">
        <f t="shared" si="4"/>
        <v>14.282443556911476</v>
      </c>
      <c r="Q103" s="6">
        <f>IF(load_time_series!$A$4="T",P103,IF(P103&lt;0,0,P103))</f>
        <v>14.282443556911476</v>
      </c>
      <c r="S103" s="9">
        <v>87</v>
      </c>
      <c r="T103" s="30">
        <f t="shared" si="5"/>
        <v>14.258941201726081</v>
      </c>
    </row>
    <row r="104" spans="1:20">
      <c r="A104" s="3">
        <f>load_time_series!D107</f>
        <v>36625</v>
      </c>
      <c r="B104" s="6">
        <f>load_time_series!E107</f>
        <v>9.0693620996810598</v>
      </c>
      <c r="C104" s="30">
        <f>INDEX(calibration_phase!$I$5:$I$105,MATCH(B104,calibration_phase!$I$5:$I$105))</f>
        <v>8.8366281435294631</v>
      </c>
      <c r="D104" s="30">
        <f>INDEX(calibration_phase!$I$5:$I$105,MATCH($B104,calibration_phase!$I$5:$I$105)+1)</f>
        <v>9.1202485232242019</v>
      </c>
      <c r="E104" s="30">
        <f>INDEX(calibration_phase!$F$5:$F$105,MATCH($B104,calibration_phase!$I$5:$I$105))</f>
        <v>3.6926287415400139</v>
      </c>
      <c r="F104" s="30">
        <f>INDEX(calibration_phase!$F$5:$F$105,MATCH($B104,calibration_phase!$I$5:$I$105)+1)</f>
        <v>4.1519417433524701</v>
      </c>
      <c r="G104" s="30">
        <f t="shared" si="3"/>
        <v>4.0695330110383221</v>
      </c>
      <c r="H104" s="6">
        <f>IF(load_time_series!$A$4="T",G104,IF(G104&lt;0,0,G104))</f>
        <v>4.0695330110383221</v>
      </c>
      <c r="I104" s="3"/>
      <c r="J104" s="3">
        <f>load_time_series!G107</f>
        <v>72785</v>
      </c>
      <c r="K104" s="6">
        <f>load_time_series!H107</f>
        <v>18.6730568296868</v>
      </c>
      <c r="L104" s="30">
        <f>INDEX(calibration_phase!$I$5:$I$105,MATCH($K104,calibration_phase!$I$5:$I$105))</f>
        <v>18.64049361198882</v>
      </c>
      <c r="M104" s="30">
        <f>INDEX(calibration_phase!$I$5:$I$105,MATCH($K104,calibration_phase!$I$5:$I$105)+1)</f>
        <v>18.81706358134495</v>
      </c>
      <c r="N104" s="30">
        <f>INDEX(calibration_phase!$F$5:$F$105,MATCH($K104,calibration_phase!$I$5:$I$105))</f>
        <v>13.65647091915282</v>
      </c>
      <c r="O104" s="30">
        <f>INDEX(calibration_phase!$F$5:$F$105,MATCH($K104,calibration_phase!$I$5:$I$105)+1)</f>
        <v>13.918151161929199</v>
      </c>
      <c r="P104" s="30">
        <f t="shared" si="4"/>
        <v>13.704730262142233</v>
      </c>
      <c r="Q104" s="6">
        <f>IF(load_time_series!$A$4="T",P104,IF(P104&lt;0,0,P104))</f>
        <v>13.704730262142233</v>
      </c>
      <c r="S104" s="9">
        <v>88</v>
      </c>
      <c r="T104" s="30">
        <f t="shared" si="5"/>
        <v>14.41660679921044</v>
      </c>
    </row>
    <row r="105" spans="1:20">
      <c r="A105" s="3">
        <f>load_time_series!D108</f>
        <v>36626</v>
      </c>
      <c r="B105" s="6">
        <f>load_time_series!E108</f>
        <v>8.5358200601564995</v>
      </c>
      <c r="C105" s="30">
        <f>INDEX(calibration_phase!$I$5:$I$105,MATCH(B105,calibration_phase!$I$5:$I$105))</f>
        <v>8.3065839318505006</v>
      </c>
      <c r="D105" s="30">
        <f>INDEX(calibration_phase!$I$5:$I$105,MATCH($B105,calibration_phase!$I$5:$I$105)+1)</f>
        <v>8.8366281435294631</v>
      </c>
      <c r="E105" s="30">
        <f>INDEX(calibration_phase!$F$5:$F$105,MATCH($B105,calibration_phase!$I$5:$I$105))</f>
        <v>3.3542337196399563</v>
      </c>
      <c r="F105" s="30">
        <f>INDEX(calibration_phase!$F$5:$F$105,MATCH($B105,calibration_phase!$I$5:$I$105)+1)</f>
        <v>3.6926287415400139</v>
      </c>
      <c r="G105" s="30">
        <f t="shared" si="3"/>
        <v>3.5005844635008798</v>
      </c>
      <c r="H105" s="6">
        <f>IF(load_time_series!$A$4="T",G105,IF(G105&lt;0,0,G105))</f>
        <v>3.5005844635008798</v>
      </c>
      <c r="I105" s="3"/>
      <c r="J105" s="3">
        <f>load_time_series!G108</f>
        <v>72786</v>
      </c>
      <c r="K105" s="6">
        <f>load_time_series!H108</f>
        <v>18.6369289829927</v>
      </c>
      <c r="L105" s="30">
        <f>INDEX(calibration_phase!$I$5:$I$105,MATCH($K105,calibration_phase!$I$5:$I$105))</f>
        <v>18.404609269979169</v>
      </c>
      <c r="M105" s="30">
        <f>INDEX(calibration_phase!$I$5:$I$105,MATCH($K105,calibration_phase!$I$5:$I$105)+1)</f>
        <v>18.64049361198882</v>
      </c>
      <c r="N105" s="30">
        <f>INDEX(calibration_phase!$F$5:$F$105,MATCH($K105,calibration_phase!$I$5:$I$105))</f>
        <v>13.460119397180399</v>
      </c>
      <c r="O105" s="30">
        <f>INDEX(calibration_phase!$F$5:$F$105,MATCH($K105,calibration_phase!$I$5:$I$105)+1)</f>
        <v>13.65647091915282</v>
      </c>
      <c r="P105" s="30">
        <f t="shared" si="4"/>
        <v>13.653503700885206</v>
      </c>
      <c r="Q105" s="6">
        <f>IF(load_time_series!$A$4="T",P105,IF(P105&lt;0,0,P105))</f>
        <v>13.653503700885206</v>
      </c>
      <c r="S105" s="9">
        <v>89</v>
      </c>
      <c r="T105" s="30">
        <f t="shared" si="5"/>
        <v>14.545689395170236</v>
      </c>
    </row>
    <row r="106" spans="1:20">
      <c r="A106" s="3">
        <f>load_time_series!D109</f>
        <v>36627</v>
      </c>
      <c r="B106" s="6">
        <f>load_time_series!E109</f>
        <v>8.9031608193065601</v>
      </c>
      <c r="C106" s="30">
        <f>INDEX(calibration_phase!$I$5:$I$105,MATCH(B106,calibration_phase!$I$5:$I$105))</f>
        <v>8.8366281435294631</v>
      </c>
      <c r="D106" s="30">
        <f>INDEX(calibration_phase!$I$5:$I$105,MATCH($B106,calibration_phase!$I$5:$I$105)+1)</f>
        <v>9.1202485232242019</v>
      </c>
      <c r="E106" s="30">
        <f>INDEX(calibration_phase!$F$5:$F$105,MATCH($B106,calibration_phase!$I$5:$I$105))</f>
        <v>3.6926287415400139</v>
      </c>
      <c r="F106" s="30">
        <f>INDEX(calibration_phase!$F$5:$F$105,MATCH($B106,calibration_phase!$I$5:$I$105)+1)</f>
        <v>4.1519417433524701</v>
      </c>
      <c r="G106" s="30">
        <f t="shared" si="3"/>
        <v>3.80037601648085</v>
      </c>
      <c r="H106" s="6">
        <f>IF(load_time_series!$A$4="T",G106,IF(G106&lt;0,0,G106))</f>
        <v>3.80037601648085</v>
      </c>
      <c r="I106" s="3"/>
      <c r="J106" s="3">
        <f>load_time_series!G109</f>
        <v>72787</v>
      </c>
      <c r="K106" s="6">
        <f>load_time_series!H109</f>
        <v>19.094970366898501</v>
      </c>
      <c r="L106" s="30">
        <f>INDEX(calibration_phase!$I$5:$I$105,MATCH($K106,calibration_phase!$I$5:$I$105))</f>
        <v>19.001845619903857</v>
      </c>
      <c r="M106" s="30">
        <f>INDEX(calibration_phase!$I$5:$I$105,MATCH($K106,calibration_phase!$I$5:$I$105)+1)</f>
        <v>19.14199849955596</v>
      </c>
      <c r="N106" s="30">
        <f>INDEX(calibration_phase!$F$5:$F$105,MATCH($K106,calibration_phase!$I$5:$I$105))</f>
        <v>14.142539882894861</v>
      </c>
      <c r="O106" s="30">
        <f>INDEX(calibration_phase!$F$5:$F$105,MATCH($K106,calibration_phase!$I$5:$I$105)+1)</f>
        <v>14.2599790640229</v>
      </c>
      <c r="P106" s="30">
        <f t="shared" si="4"/>
        <v>14.220572485984816</v>
      </c>
      <c r="Q106" s="6">
        <f>IF(load_time_series!$A$4="T",P106,IF(P106&lt;0,0,P106))</f>
        <v>14.220572485984816</v>
      </c>
      <c r="S106" s="9">
        <v>90</v>
      </c>
      <c r="T106" s="30">
        <f t="shared" si="5"/>
        <v>14.7113311822638</v>
      </c>
    </row>
    <row r="107" spans="1:20">
      <c r="A107" s="3">
        <f>load_time_series!D110</f>
        <v>36628</v>
      </c>
      <c r="B107" s="6">
        <f>load_time_series!E110</f>
        <v>9.26451111410279</v>
      </c>
      <c r="C107" s="30">
        <f>INDEX(calibration_phase!$I$5:$I$105,MATCH(B107,calibration_phase!$I$5:$I$105))</f>
        <v>9.1202485232242019</v>
      </c>
      <c r="D107" s="30">
        <f>INDEX(calibration_phase!$I$5:$I$105,MATCH($B107,calibration_phase!$I$5:$I$105)+1)</f>
        <v>9.4520073072011392</v>
      </c>
      <c r="E107" s="30">
        <f>INDEX(calibration_phase!$F$5:$F$105,MATCH($B107,calibration_phase!$I$5:$I$105))</f>
        <v>4.1519417433524701</v>
      </c>
      <c r="F107" s="30">
        <f>INDEX(calibration_phase!$F$5:$F$105,MATCH($B107,calibration_phase!$I$5:$I$105)+1)</f>
        <v>4.6783141274071847</v>
      </c>
      <c r="G107" s="30">
        <f t="shared" si="3"/>
        <v>4.3808304647915719</v>
      </c>
      <c r="H107" s="6">
        <f>IF(load_time_series!$A$4="T",G107,IF(G107&lt;0,0,G107))</f>
        <v>4.3808304647915719</v>
      </c>
      <c r="I107" s="3"/>
      <c r="J107" s="3">
        <f>load_time_series!G110</f>
        <v>72788</v>
      </c>
      <c r="K107" s="6">
        <f>load_time_series!H110</f>
        <v>20.237120250436401</v>
      </c>
      <c r="L107" s="30">
        <f>INDEX(calibration_phase!$I$5:$I$105,MATCH($K107,calibration_phase!$I$5:$I$105))</f>
        <v>20.133651982495252</v>
      </c>
      <c r="M107" s="30">
        <f>INDEX(calibration_phase!$I$5:$I$105,MATCH($K107,calibration_phase!$I$5:$I$105)+1)</f>
        <v>20.258627641222482</v>
      </c>
      <c r="N107" s="30">
        <f>INDEX(calibration_phase!$F$5:$F$105,MATCH($K107,calibration_phase!$I$5:$I$105))</f>
        <v>15.281497337605099</v>
      </c>
      <c r="O107" s="30">
        <f>INDEX(calibration_phase!$F$5:$F$105,MATCH($K107,calibration_phase!$I$5:$I$105)+1)</f>
        <v>15.426509241484537</v>
      </c>
      <c r="P107" s="30">
        <f t="shared" si="4"/>
        <v>15.401553760416213</v>
      </c>
      <c r="Q107" s="6">
        <f>IF(load_time_series!$A$4="T",P107,IF(P107&lt;0,0,P107))</f>
        <v>15.401553760416213</v>
      </c>
      <c r="S107" s="9">
        <v>91</v>
      </c>
      <c r="T107" s="30">
        <f t="shared" si="5"/>
        <v>14.795365035497882</v>
      </c>
    </row>
    <row r="108" spans="1:20">
      <c r="A108" s="3">
        <f>load_time_series!D111</f>
        <v>36629</v>
      </c>
      <c r="B108" s="6">
        <f>load_time_series!E111</f>
        <v>9.3387799138596002</v>
      </c>
      <c r="C108" s="30">
        <f>INDEX(calibration_phase!$I$5:$I$105,MATCH(B108,calibration_phase!$I$5:$I$105))</f>
        <v>9.1202485232242019</v>
      </c>
      <c r="D108" s="30">
        <f>INDEX(calibration_phase!$I$5:$I$105,MATCH($B108,calibration_phase!$I$5:$I$105)+1)</f>
        <v>9.4520073072011392</v>
      </c>
      <c r="E108" s="30">
        <f>INDEX(calibration_phase!$F$5:$F$105,MATCH($B108,calibration_phase!$I$5:$I$105))</f>
        <v>4.1519417433524701</v>
      </c>
      <c r="F108" s="30">
        <f>INDEX(calibration_phase!$F$5:$F$105,MATCH($B108,calibration_phase!$I$5:$I$105)+1)</f>
        <v>4.6783141274071847</v>
      </c>
      <c r="G108" s="30">
        <f t="shared" si="3"/>
        <v>4.4986662149720162</v>
      </c>
      <c r="H108" s="6">
        <f>IF(load_time_series!$A$4="T",G108,IF(G108&lt;0,0,G108))</f>
        <v>4.4986662149720162</v>
      </c>
      <c r="I108" s="3"/>
      <c r="J108" s="3">
        <f>load_time_series!G111</f>
        <v>72789</v>
      </c>
      <c r="K108" s="6">
        <f>load_time_series!H111</f>
        <v>19.2457844137598</v>
      </c>
      <c r="L108" s="30">
        <f>INDEX(calibration_phase!$I$5:$I$105,MATCH($K108,calibration_phase!$I$5:$I$105))</f>
        <v>19.14199849955596</v>
      </c>
      <c r="M108" s="30">
        <f>INDEX(calibration_phase!$I$5:$I$105,MATCH($K108,calibration_phase!$I$5:$I$105)+1)</f>
        <v>19.422250353334899</v>
      </c>
      <c r="N108" s="30">
        <f>INDEX(calibration_phase!$F$5:$F$105,MATCH($K108,calibration_phase!$I$5:$I$105))</f>
        <v>14.2599790640229</v>
      </c>
      <c r="O108" s="30">
        <f>INDEX(calibration_phase!$F$5:$F$105,MATCH($K108,calibration_phase!$I$5:$I$105)+1)</f>
        <v>14.415241763591879</v>
      </c>
      <c r="P108" s="30">
        <f t="shared" si="4"/>
        <v>14.317477635394468</v>
      </c>
      <c r="Q108" s="6">
        <f>IF(load_time_series!$A$4="T",P108,IF(P108&lt;0,0,P108))</f>
        <v>14.317477635394468</v>
      </c>
      <c r="S108" s="9">
        <v>92</v>
      </c>
      <c r="T108" s="30">
        <f t="shared" si="5"/>
        <v>14.917876274447162</v>
      </c>
    </row>
    <row r="109" spans="1:20">
      <c r="A109" s="3">
        <f>load_time_series!D112</f>
        <v>36630</v>
      </c>
      <c r="B109" s="6">
        <f>load_time_series!E112</f>
        <v>9.5450949554785094</v>
      </c>
      <c r="C109" s="30">
        <f>INDEX(calibration_phase!$I$5:$I$105,MATCH(B109,calibration_phase!$I$5:$I$105))</f>
        <v>9.4520073072011392</v>
      </c>
      <c r="D109" s="30">
        <f>INDEX(calibration_phase!$I$5:$I$105,MATCH($B109,calibration_phase!$I$5:$I$105)+1)</f>
        <v>10.161505512732299</v>
      </c>
      <c r="E109" s="30">
        <f>INDEX(calibration_phase!$F$5:$F$105,MATCH($B109,calibration_phase!$I$5:$I$105))</f>
        <v>4.6783141274071847</v>
      </c>
      <c r="F109" s="30">
        <f>INDEX(calibration_phase!$F$5:$F$105,MATCH($B109,calibration_phase!$I$5:$I$105)+1)</f>
        <v>5.25179594951104</v>
      </c>
      <c r="G109" s="30">
        <f t="shared" si="3"/>
        <v>4.7535561417396996</v>
      </c>
      <c r="H109" s="6">
        <f>IF(load_time_series!$A$4="T",G109,IF(G109&lt;0,0,G109))</f>
        <v>4.7535561417396996</v>
      </c>
      <c r="I109" s="3"/>
      <c r="J109" s="3">
        <f>load_time_series!G112</f>
        <v>72790</v>
      </c>
      <c r="K109" s="6">
        <f>load_time_series!H112</f>
        <v>20.347361383067799</v>
      </c>
      <c r="L109" s="30">
        <f>INDEX(calibration_phase!$I$5:$I$105,MATCH($K109,calibration_phase!$I$5:$I$105))</f>
        <v>20.258627641222482</v>
      </c>
      <c r="M109" s="30">
        <f>INDEX(calibration_phase!$I$5:$I$105,MATCH($K109,calibration_phase!$I$5:$I$105)+1)</f>
        <v>20.356975507472601</v>
      </c>
      <c r="N109" s="30">
        <f>INDEX(calibration_phase!$F$5:$F$105,MATCH($K109,calibration_phase!$I$5:$I$105))</f>
        <v>15.426509241484537</v>
      </c>
      <c r="O109" s="30">
        <f>INDEX(calibration_phase!$F$5:$F$105,MATCH($K109,calibration_phase!$I$5:$I$105)+1)</f>
        <v>15.4849858957169</v>
      </c>
      <c r="P109" s="30">
        <f t="shared" si="4"/>
        <v>15.479269433835187</v>
      </c>
      <c r="Q109" s="6">
        <f>IF(load_time_series!$A$4="T",P109,IF(P109&lt;0,0,P109))</f>
        <v>15.479269433835187</v>
      </c>
      <c r="S109" s="9">
        <v>93</v>
      </c>
      <c r="T109" s="30">
        <f t="shared" si="5"/>
        <v>15.062402142920263</v>
      </c>
    </row>
    <row r="110" spans="1:20">
      <c r="A110" s="3">
        <f>load_time_series!D113</f>
        <v>36631</v>
      </c>
      <c r="B110" s="6">
        <f>load_time_series!E113</f>
        <v>10.301878807872299</v>
      </c>
      <c r="C110" s="30">
        <f>INDEX(calibration_phase!$I$5:$I$105,MATCH(B110,calibration_phase!$I$5:$I$105))</f>
        <v>10.161505512732299</v>
      </c>
      <c r="D110" s="30">
        <f>INDEX(calibration_phase!$I$5:$I$105,MATCH($B110,calibration_phase!$I$5:$I$105)+1)</f>
        <v>10.516495055511792</v>
      </c>
      <c r="E110" s="30">
        <f>INDEX(calibration_phase!$F$5:$F$105,MATCH($B110,calibration_phase!$I$5:$I$105))</f>
        <v>5.25179594951104</v>
      </c>
      <c r="F110" s="30">
        <f>INDEX(calibration_phase!$F$5:$F$105,MATCH($B110,calibration_phase!$I$5:$I$105)+1)</f>
        <v>5.6365802729794989</v>
      </c>
      <c r="G110" s="30">
        <f t="shared" si="3"/>
        <v>5.4039509763339977</v>
      </c>
      <c r="H110" s="6">
        <f>IF(load_time_series!$A$4="T",G110,IF(G110&lt;0,0,G110))</f>
        <v>5.4039509763339977</v>
      </c>
      <c r="I110" s="3"/>
      <c r="J110" s="3">
        <f>load_time_series!G113</f>
        <v>72791</v>
      </c>
      <c r="K110" s="6">
        <f>load_time_series!H113</f>
        <v>21.568495082889399</v>
      </c>
      <c r="L110" s="30">
        <f>INDEX(calibration_phase!$I$5:$I$105,MATCH($K110,calibration_phase!$I$5:$I$105))</f>
        <v>20.629164714566308</v>
      </c>
      <c r="M110" s="30">
        <f>INDEX(calibration_phase!$I$5:$I$105,MATCH($K110,calibration_phase!$I$5:$I$105)+1)</f>
        <v>50</v>
      </c>
      <c r="N110" s="30">
        <f>INDEX(calibration_phase!$F$5:$F$105,MATCH($K110,calibration_phase!$I$5:$I$105))</f>
        <v>15.701140040460391</v>
      </c>
      <c r="O110" s="30">
        <f>INDEX(calibration_phase!$F$5:$F$105,MATCH($K110,calibration_phase!$I$5:$I$105)+1)</f>
        <v>45.071975325894087</v>
      </c>
      <c r="P110" s="30">
        <f t="shared" si="4"/>
        <v>16.640470408783482</v>
      </c>
      <c r="Q110" s="6">
        <f>IF(load_time_series!$A$4="T",P110,IF(P110&lt;0,0,P110))</f>
        <v>16.640470408783482</v>
      </c>
      <c r="S110" s="9">
        <v>94</v>
      </c>
      <c r="T110" s="30">
        <f t="shared" si="5"/>
        <v>15.157583209640233</v>
      </c>
    </row>
    <row r="111" spans="1:20">
      <c r="A111" s="3">
        <f>load_time_series!D114</f>
        <v>36632</v>
      </c>
      <c r="B111" s="6">
        <f>load_time_series!E114</f>
        <v>10.022145635309901</v>
      </c>
      <c r="C111" s="30">
        <f>INDEX(calibration_phase!$I$5:$I$105,MATCH(B111,calibration_phase!$I$5:$I$105))</f>
        <v>9.4520073072011392</v>
      </c>
      <c r="D111" s="30">
        <f>INDEX(calibration_phase!$I$5:$I$105,MATCH($B111,calibration_phase!$I$5:$I$105)+1)</f>
        <v>10.161505512732299</v>
      </c>
      <c r="E111" s="30">
        <f>INDEX(calibration_phase!$F$5:$F$105,MATCH($B111,calibration_phase!$I$5:$I$105))</f>
        <v>4.6783141274071847</v>
      </c>
      <c r="F111" s="30">
        <f>INDEX(calibration_phase!$F$5:$F$105,MATCH($B111,calibration_phase!$I$5:$I$105)+1)</f>
        <v>5.25179594951104</v>
      </c>
      <c r="G111" s="30">
        <f t="shared" si="3"/>
        <v>5.139152456110609</v>
      </c>
      <c r="H111" s="6">
        <f>IF(load_time_series!$A$4="T",G111,IF(G111&lt;0,0,G111))</f>
        <v>5.139152456110609</v>
      </c>
      <c r="I111" s="3"/>
      <c r="J111" s="3">
        <f>load_time_series!G114</f>
        <v>72792</v>
      </c>
      <c r="K111" s="6">
        <f>load_time_series!H114</f>
        <v>21.651398673170601</v>
      </c>
      <c r="L111" s="30">
        <f>INDEX(calibration_phase!$I$5:$I$105,MATCH($K111,calibration_phase!$I$5:$I$105))</f>
        <v>20.629164714566308</v>
      </c>
      <c r="M111" s="30">
        <f>INDEX(calibration_phase!$I$5:$I$105,MATCH($K111,calibration_phase!$I$5:$I$105)+1)</f>
        <v>50</v>
      </c>
      <c r="N111" s="30">
        <f>INDEX(calibration_phase!$F$5:$F$105,MATCH($K111,calibration_phase!$I$5:$I$105))</f>
        <v>15.701140040460391</v>
      </c>
      <c r="O111" s="30">
        <f>INDEX(calibration_phase!$F$5:$F$105,MATCH($K111,calibration_phase!$I$5:$I$105)+1)</f>
        <v>45.071975325894087</v>
      </c>
      <c r="P111" s="30">
        <f t="shared" si="4"/>
        <v>16.723373999064684</v>
      </c>
      <c r="Q111" s="6">
        <f>IF(load_time_series!$A$4="T",P111,IF(P111&lt;0,0,P111))</f>
        <v>16.723373999064684</v>
      </c>
      <c r="S111" s="9">
        <v>95</v>
      </c>
      <c r="T111" s="30">
        <f t="shared" si="5"/>
        <v>15.280868166569782</v>
      </c>
    </row>
    <row r="112" spans="1:20">
      <c r="A112" s="3">
        <f>load_time_series!D115</f>
        <v>36633</v>
      </c>
      <c r="B112" s="6">
        <f>load_time_series!E115</f>
        <v>10.6075934831896</v>
      </c>
      <c r="C112" s="30">
        <f>INDEX(calibration_phase!$I$5:$I$105,MATCH(B112,calibration_phase!$I$5:$I$105))</f>
        <v>10.516495055511792</v>
      </c>
      <c r="D112" s="30">
        <f>INDEX(calibration_phase!$I$5:$I$105,MATCH($B112,calibration_phase!$I$5:$I$105)+1)</f>
        <v>11.084861584955023</v>
      </c>
      <c r="E112" s="30">
        <f>INDEX(calibration_phase!$F$5:$F$105,MATCH($B112,calibration_phase!$I$5:$I$105))</f>
        <v>5.6365802729794989</v>
      </c>
      <c r="F112" s="30">
        <f>INDEX(calibration_phase!$F$5:$F$105,MATCH($B112,calibration_phase!$I$5:$I$105)+1)</f>
        <v>5.9679011063600482</v>
      </c>
      <c r="G112" s="30">
        <f t="shared" si="3"/>
        <v>5.6896847494296443</v>
      </c>
      <c r="H112" s="6">
        <f>IF(load_time_series!$A$4="T",G112,IF(G112&lt;0,0,G112))</f>
        <v>5.6896847494296443</v>
      </c>
      <c r="I112" s="3"/>
      <c r="J112" s="3">
        <f>load_time_series!G115</f>
        <v>72793</v>
      </c>
      <c r="K112" s="6">
        <f>load_time_series!H115</f>
        <v>21.235675960293101</v>
      </c>
      <c r="L112" s="30">
        <f>INDEX(calibration_phase!$I$5:$I$105,MATCH($K112,calibration_phase!$I$5:$I$105))</f>
        <v>20.629164714566308</v>
      </c>
      <c r="M112" s="30">
        <f>INDEX(calibration_phase!$I$5:$I$105,MATCH($K112,calibration_phase!$I$5:$I$105)+1)</f>
        <v>50</v>
      </c>
      <c r="N112" s="30">
        <f>INDEX(calibration_phase!$F$5:$F$105,MATCH($K112,calibration_phase!$I$5:$I$105))</f>
        <v>15.701140040460391</v>
      </c>
      <c r="O112" s="30">
        <f>INDEX(calibration_phase!$F$5:$F$105,MATCH($K112,calibration_phase!$I$5:$I$105)+1)</f>
        <v>45.071975325894087</v>
      </c>
      <c r="P112" s="30">
        <f t="shared" si="4"/>
        <v>16.307651286187184</v>
      </c>
      <c r="Q112" s="6">
        <f>IF(load_time_series!$A$4="T",P112,IF(P112&lt;0,0,P112))</f>
        <v>16.307651286187184</v>
      </c>
      <c r="S112" s="9">
        <v>96</v>
      </c>
      <c r="T112" s="30">
        <f t="shared" si="5"/>
        <v>15.424814130300822</v>
      </c>
    </row>
    <row r="113" spans="1:20">
      <c r="A113" s="3">
        <f>load_time_series!D116</f>
        <v>36634</v>
      </c>
      <c r="B113" s="6">
        <f>load_time_series!E116</f>
        <v>10.6235886997226</v>
      </c>
      <c r="C113" s="30">
        <f>INDEX(calibration_phase!$I$5:$I$105,MATCH(B113,calibration_phase!$I$5:$I$105))</f>
        <v>10.516495055511792</v>
      </c>
      <c r="D113" s="30">
        <f>INDEX(calibration_phase!$I$5:$I$105,MATCH($B113,calibration_phase!$I$5:$I$105)+1)</f>
        <v>11.084861584955023</v>
      </c>
      <c r="E113" s="30">
        <f>INDEX(calibration_phase!$F$5:$F$105,MATCH($B113,calibration_phase!$I$5:$I$105))</f>
        <v>5.6365802729794989</v>
      </c>
      <c r="F113" s="30">
        <f>INDEX(calibration_phase!$F$5:$F$105,MATCH($B113,calibration_phase!$I$5:$I$105)+1)</f>
        <v>5.9679011063600482</v>
      </c>
      <c r="G113" s="30">
        <f t="shared" si="3"/>
        <v>5.6990089235273125</v>
      </c>
      <c r="H113" s="6">
        <f>IF(load_time_series!$A$4="T",G113,IF(G113&lt;0,0,G113))</f>
        <v>5.6990089235273125</v>
      </c>
      <c r="I113" s="3"/>
      <c r="J113" s="3">
        <f>load_time_series!G116</f>
        <v>72794</v>
      </c>
      <c r="K113" s="6">
        <f>load_time_series!H116</f>
        <v>21.860451424373402</v>
      </c>
      <c r="L113" s="30">
        <f>INDEX(calibration_phase!$I$5:$I$105,MATCH($K113,calibration_phase!$I$5:$I$105))</f>
        <v>20.629164714566308</v>
      </c>
      <c r="M113" s="30">
        <f>INDEX(calibration_phase!$I$5:$I$105,MATCH($K113,calibration_phase!$I$5:$I$105)+1)</f>
        <v>50</v>
      </c>
      <c r="N113" s="30">
        <f>INDEX(calibration_phase!$F$5:$F$105,MATCH($K113,calibration_phase!$I$5:$I$105))</f>
        <v>15.701140040460391</v>
      </c>
      <c r="O113" s="30">
        <f>INDEX(calibration_phase!$F$5:$F$105,MATCH($K113,calibration_phase!$I$5:$I$105)+1)</f>
        <v>45.071975325894087</v>
      </c>
      <c r="P113" s="30">
        <f t="shared" si="4"/>
        <v>16.932426750267485</v>
      </c>
      <c r="Q113" s="6">
        <f>IF(load_time_series!$A$4="T",P113,IF(P113&lt;0,0,P113))</f>
        <v>16.932426750267485</v>
      </c>
      <c r="S113" s="9">
        <v>97</v>
      </c>
      <c r="T113" s="30">
        <f t="shared" si="5"/>
        <v>15.484528567427862</v>
      </c>
    </row>
    <row r="114" spans="1:20">
      <c r="A114" s="3">
        <f>load_time_series!D117</f>
        <v>36635</v>
      </c>
      <c r="B114" s="6">
        <f>load_time_series!E117</f>
        <v>11.030776447294301</v>
      </c>
      <c r="C114" s="30">
        <f>INDEX(calibration_phase!$I$5:$I$105,MATCH(B114,calibration_phase!$I$5:$I$105))</f>
        <v>10.516495055511792</v>
      </c>
      <c r="D114" s="30">
        <f>INDEX(calibration_phase!$I$5:$I$105,MATCH($B114,calibration_phase!$I$5:$I$105)+1)</f>
        <v>11.084861584955023</v>
      </c>
      <c r="E114" s="30">
        <f>INDEX(calibration_phase!$F$5:$F$105,MATCH($B114,calibration_phase!$I$5:$I$105))</f>
        <v>5.6365802729794989</v>
      </c>
      <c r="F114" s="30">
        <f>INDEX(calibration_phase!$F$5:$F$105,MATCH($B114,calibration_phase!$I$5:$I$105)+1)</f>
        <v>5.9679011063600482</v>
      </c>
      <c r="G114" s="30">
        <f t="shared" si="3"/>
        <v>5.936372978022149</v>
      </c>
      <c r="H114" s="6">
        <f>IF(load_time_series!$A$4="T",G114,IF(G114&lt;0,0,G114))</f>
        <v>5.936372978022149</v>
      </c>
      <c r="I114" s="3"/>
      <c r="J114" s="3">
        <f>load_time_series!G117</f>
        <v>72795</v>
      </c>
      <c r="K114" s="6">
        <f>load_time_series!H117</f>
        <v>22.061529455954801</v>
      </c>
      <c r="L114" s="30">
        <f>INDEX(calibration_phase!$I$5:$I$105,MATCH($K114,calibration_phase!$I$5:$I$105))</f>
        <v>20.629164714566308</v>
      </c>
      <c r="M114" s="30">
        <f>INDEX(calibration_phase!$I$5:$I$105,MATCH($K114,calibration_phase!$I$5:$I$105)+1)</f>
        <v>50</v>
      </c>
      <c r="N114" s="30">
        <f>INDEX(calibration_phase!$F$5:$F$105,MATCH($K114,calibration_phase!$I$5:$I$105))</f>
        <v>15.701140040460391</v>
      </c>
      <c r="O114" s="30">
        <f>INDEX(calibration_phase!$F$5:$F$105,MATCH($K114,calibration_phase!$I$5:$I$105)+1)</f>
        <v>45.071975325894087</v>
      </c>
      <c r="P114" s="30">
        <f t="shared" si="4"/>
        <v>17.133504781848885</v>
      </c>
      <c r="Q114" s="6">
        <f>IF(load_time_series!$A$4="T",P114,IF(P114&lt;0,0,P114))</f>
        <v>17.133504781848885</v>
      </c>
      <c r="S114" s="9">
        <v>98</v>
      </c>
      <c r="T114" s="30">
        <f t="shared" si="5"/>
        <v>15.556312294403169</v>
      </c>
    </row>
    <row r="115" spans="1:20">
      <c r="A115" s="3">
        <f>load_time_series!D118</f>
        <v>36636</v>
      </c>
      <c r="B115" s="6">
        <f>load_time_series!E118</f>
        <v>11.732154741307999</v>
      </c>
      <c r="C115" s="30">
        <f>INDEX(calibration_phase!$I$5:$I$105,MATCH(B115,calibration_phase!$I$5:$I$105))</f>
        <v>11.394130370764428</v>
      </c>
      <c r="D115" s="30">
        <f>INDEX(calibration_phase!$I$5:$I$105,MATCH($B115,calibration_phase!$I$5:$I$105)+1)</f>
        <v>11.99683324548244</v>
      </c>
      <c r="E115" s="30">
        <f>INDEX(calibration_phase!$F$5:$F$105,MATCH($B115,calibration_phase!$I$5:$I$105))</f>
        <v>6.3642770900811154</v>
      </c>
      <c r="F115" s="30">
        <f>INDEX(calibration_phase!$F$5:$F$105,MATCH($B115,calibration_phase!$I$5:$I$105)+1)</f>
        <v>6.6917387921695095</v>
      </c>
      <c r="G115" s="30">
        <f t="shared" si="3"/>
        <v>6.5479331507517147</v>
      </c>
      <c r="H115" s="6">
        <f>IF(load_time_series!$A$4="T",G115,IF(G115&lt;0,0,G115))</f>
        <v>6.5479331507517147</v>
      </c>
      <c r="I115" s="3"/>
      <c r="J115" s="3">
        <f>load_time_series!G118</f>
        <v>72796</v>
      </c>
      <c r="K115" s="6">
        <f>load_time_series!H118</f>
        <v>22.1975851385771</v>
      </c>
      <c r="L115" s="30">
        <f>INDEX(calibration_phase!$I$5:$I$105,MATCH($K115,calibration_phase!$I$5:$I$105))</f>
        <v>20.629164714566308</v>
      </c>
      <c r="M115" s="30">
        <f>INDEX(calibration_phase!$I$5:$I$105,MATCH($K115,calibration_phase!$I$5:$I$105)+1)</f>
        <v>50</v>
      </c>
      <c r="N115" s="30">
        <f>INDEX(calibration_phase!$F$5:$F$105,MATCH($K115,calibration_phase!$I$5:$I$105))</f>
        <v>15.701140040460391</v>
      </c>
      <c r="O115" s="30">
        <f>INDEX(calibration_phase!$F$5:$F$105,MATCH($K115,calibration_phase!$I$5:$I$105)+1)</f>
        <v>45.071975325894087</v>
      </c>
      <c r="P115" s="30">
        <f t="shared" si="4"/>
        <v>17.269560464471184</v>
      </c>
      <c r="Q115" s="6">
        <f>IF(load_time_series!$A$4="T",P115,IF(P115&lt;0,0,P115))</f>
        <v>17.269560464471184</v>
      </c>
      <c r="S115" s="9">
        <v>99</v>
      </c>
      <c r="T115" s="30">
        <f t="shared" si="5"/>
        <v>15.701104915212772</v>
      </c>
    </row>
    <row r="116" spans="1:20">
      <c r="A116" s="3">
        <f>load_time_series!D119</f>
        <v>36637</v>
      </c>
      <c r="B116" s="6">
        <f>load_time_series!E119</f>
        <v>11.2600185161346</v>
      </c>
      <c r="C116" s="30">
        <f>INDEX(calibration_phase!$I$5:$I$105,MATCH(B116,calibration_phase!$I$5:$I$105))</f>
        <v>11.084861584955023</v>
      </c>
      <c r="D116" s="30">
        <f>INDEX(calibration_phase!$I$5:$I$105,MATCH($B116,calibration_phase!$I$5:$I$105)+1)</f>
        <v>11.394130370764428</v>
      </c>
      <c r="E116" s="30">
        <f>INDEX(calibration_phase!$F$5:$F$105,MATCH($B116,calibration_phase!$I$5:$I$105))</f>
        <v>5.9679011063600482</v>
      </c>
      <c r="F116" s="30">
        <f>INDEX(calibration_phase!$F$5:$F$105,MATCH($B116,calibration_phase!$I$5:$I$105)+1)</f>
        <v>6.3642770900811154</v>
      </c>
      <c r="G116" s="30">
        <f t="shared" si="3"/>
        <v>6.1923919185193306</v>
      </c>
      <c r="H116" s="6">
        <f>IF(load_time_series!$A$4="T",G116,IF(G116&lt;0,0,G116))</f>
        <v>6.1923919185193306</v>
      </c>
      <c r="I116" s="3"/>
      <c r="J116" s="3">
        <f>load_time_series!G119</f>
        <v>72797</v>
      </c>
      <c r="K116" s="6">
        <f>load_time_series!H119</f>
        <v>22.398763875121499</v>
      </c>
      <c r="L116" s="30">
        <f>INDEX(calibration_phase!$I$5:$I$105,MATCH($K116,calibration_phase!$I$5:$I$105))</f>
        <v>20.629164714566308</v>
      </c>
      <c r="M116" s="30">
        <f>INDEX(calibration_phase!$I$5:$I$105,MATCH($K116,calibration_phase!$I$5:$I$105)+1)</f>
        <v>50</v>
      </c>
      <c r="N116" s="30">
        <f>INDEX(calibration_phase!$F$5:$F$105,MATCH($K116,calibration_phase!$I$5:$I$105))</f>
        <v>15.701140040460391</v>
      </c>
      <c r="O116" s="30">
        <f>INDEX(calibration_phase!$F$5:$F$105,MATCH($K116,calibration_phase!$I$5:$I$105)+1)</f>
        <v>45.071975325894087</v>
      </c>
      <c r="P116" s="30">
        <f t="shared" si="4"/>
        <v>17.470739201015583</v>
      </c>
      <c r="Q116" s="6">
        <f>IF(load_time_series!$A$4="T",P116,IF(P116&lt;0,0,P116))</f>
        <v>17.470739201015583</v>
      </c>
    </row>
    <row r="117" spans="1:20">
      <c r="A117" s="3">
        <f>load_time_series!D120</f>
        <v>36638</v>
      </c>
      <c r="B117" s="6">
        <f>load_time_series!E120</f>
        <v>11.2805542955794</v>
      </c>
      <c r="C117" s="30">
        <f>INDEX(calibration_phase!$I$5:$I$105,MATCH(B117,calibration_phase!$I$5:$I$105))</f>
        <v>11.084861584955023</v>
      </c>
      <c r="D117" s="30">
        <f>INDEX(calibration_phase!$I$5:$I$105,MATCH($B117,calibration_phase!$I$5:$I$105)+1)</f>
        <v>11.394130370764428</v>
      </c>
      <c r="E117" s="30">
        <f>INDEX(calibration_phase!$F$5:$F$105,MATCH($B117,calibration_phase!$I$5:$I$105))</f>
        <v>5.9679011063600482</v>
      </c>
      <c r="F117" s="30">
        <f>INDEX(calibration_phase!$F$5:$F$105,MATCH($B117,calibration_phase!$I$5:$I$105)+1)</f>
        <v>6.3642770900811154</v>
      </c>
      <c r="G117" s="30">
        <f t="shared" si="3"/>
        <v>6.218711709433915</v>
      </c>
      <c r="H117" s="6">
        <f>IF(load_time_series!$A$4="T",G117,IF(G117&lt;0,0,G117))</f>
        <v>6.218711709433915</v>
      </c>
      <c r="I117" s="3"/>
      <c r="J117" s="3">
        <f>load_time_series!G120</f>
        <v>72798</v>
      </c>
      <c r="K117" s="6">
        <f>load_time_series!H120</f>
        <v>21.8443450725754</v>
      </c>
      <c r="L117" s="30">
        <f>INDEX(calibration_phase!$I$5:$I$105,MATCH($K117,calibration_phase!$I$5:$I$105))</f>
        <v>20.629164714566308</v>
      </c>
      <c r="M117" s="30">
        <f>INDEX(calibration_phase!$I$5:$I$105,MATCH($K117,calibration_phase!$I$5:$I$105)+1)</f>
        <v>50</v>
      </c>
      <c r="N117" s="30">
        <f>INDEX(calibration_phase!$F$5:$F$105,MATCH($K117,calibration_phase!$I$5:$I$105))</f>
        <v>15.701140040460391</v>
      </c>
      <c r="O117" s="30">
        <f>INDEX(calibration_phase!$F$5:$F$105,MATCH($K117,calibration_phase!$I$5:$I$105)+1)</f>
        <v>45.071975325894087</v>
      </c>
      <c r="P117" s="30">
        <f t="shared" si="4"/>
        <v>16.916320398469484</v>
      </c>
      <c r="Q117" s="6">
        <f>IF(load_time_series!$A$4="T",P117,IF(P117&lt;0,0,P117))</f>
        <v>16.916320398469484</v>
      </c>
    </row>
    <row r="118" spans="1:20">
      <c r="A118" s="3">
        <f>load_time_series!D121</f>
        <v>36639</v>
      </c>
      <c r="B118" s="6">
        <f>load_time_series!E121</f>
        <v>12.419706938591901</v>
      </c>
      <c r="C118" s="30">
        <f>INDEX(calibration_phase!$I$5:$I$105,MATCH(B118,calibration_phase!$I$5:$I$105))</f>
        <v>11.99683324548244</v>
      </c>
      <c r="D118" s="30">
        <f>INDEX(calibration_phase!$I$5:$I$105,MATCH($B118,calibration_phase!$I$5:$I$105)+1)</f>
        <v>12.422237442898851</v>
      </c>
      <c r="E118" s="30">
        <f>INDEX(calibration_phase!$F$5:$F$105,MATCH($B118,calibration_phase!$I$5:$I$105))</f>
        <v>6.6917387921695095</v>
      </c>
      <c r="F118" s="30">
        <f>INDEX(calibration_phase!$F$5:$F$105,MATCH($B118,calibration_phase!$I$5:$I$105)+1)</f>
        <v>7.1697763421638445</v>
      </c>
      <c r="G118" s="30">
        <f t="shared" si="3"/>
        <v>7.166932749913248</v>
      </c>
      <c r="H118" s="6">
        <f>IF(load_time_series!$A$4="T",G118,IF(G118&lt;0,0,G118))</f>
        <v>7.166932749913248</v>
      </c>
      <c r="I118" s="3"/>
      <c r="J118" s="3">
        <f>load_time_series!G121</f>
        <v>72799</v>
      </c>
      <c r="K118" s="6">
        <f>load_time_series!H121</f>
        <v>22.676836655933101</v>
      </c>
      <c r="L118" s="30">
        <f>INDEX(calibration_phase!$I$5:$I$105,MATCH($K118,calibration_phase!$I$5:$I$105))</f>
        <v>20.629164714566308</v>
      </c>
      <c r="M118" s="30">
        <f>INDEX(calibration_phase!$I$5:$I$105,MATCH($K118,calibration_phase!$I$5:$I$105)+1)</f>
        <v>50</v>
      </c>
      <c r="N118" s="30">
        <f>INDEX(calibration_phase!$F$5:$F$105,MATCH($K118,calibration_phase!$I$5:$I$105))</f>
        <v>15.701140040460391</v>
      </c>
      <c r="O118" s="30">
        <f>INDEX(calibration_phase!$F$5:$F$105,MATCH($K118,calibration_phase!$I$5:$I$105)+1)</f>
        <v>45.071975325894087</v>
      </c>
      <c r="P118" s="30">
        <f t="shared" si="4"/>
        <v>17.748811981827185</v>
      </c>
      <c r="Q118" s="6">
        <f>IF(load_time_series!$A$4="T",P118,IF(P118&lt;0,0,P118))</f>
        <v>17.748811981827185</v>
      </c>
    </row>
    <row r="119" spans="1:20">
      <c r="A119" s="3">
        <f>load_time_series!D122</f>
        <v>36640</v>
      </c>
      <c r="B119" s="6">
        <f>load_time_series!E122</f>
        <v>12.424767947205799</v>
      </c>
      <c r="C119" s="30">
        <f>INDEX(calibration_phase!$I$5:$I$105,MATCH(B119,calibration_phase!$I$5:$I$105))</f>
        <v>12.422237442898851</v>
      </c>
      <c r="D119" s="30">
        <f>INDEX(calibration_phase!$I$5:$I$105,MATCH($B119,calibration_phase!$I$5:$I$105)+1)</f>
        <v>12.700214472407939</v>
      </c>
      <c r="E119" s="30">
        <f>INDEX(calibration_phase!$F$5:$F$105,MATCH($B119,calibration_phase!$I$5:$I$105))</f>
        <v>7.1697763421638445</v>
      </c>
      <c r="F119" s="30">
        <f>INDEX(calibration_phase!$F$5:$F$105,MATCH($B119,calibration_phase!$I$5:$I$105)+1)</f>
        <v>7.5785882397462832</v>
      </c>
      <c r="G119" s="30">
        <f t="shared" si="3"/>
        <v>7.1734978736493451</v>
      </c>
      <c r="H119" s="6">
        <f>IF(load_time_series!$A$4="T",G119,IF(G119&lt;0,0,G119))</f>
        <v>7.1734978736493451</v>
      </c>
      <c r="I119" s="3"/>
      <c r="J119" s="3">
        <f>load_time_series!G122</f>
        <v>72800</v>
      </c>
      <c r="K119" s="6">
        <f>load_time_series!H122</f>
        <v>22.9824705833514</v>
      </c>
      <c r="L119" s="30">
        <f>INDEX(calibration_phase!$I$5:$I$105,MATCH($K119,calibration_phase!$I$5:$I$105))</f>
        <v>20.629164714566308</v>
      </c>
      <c r="M119" s="30">
        <f>INDEX(calibration_phase!$I$5:$I$105,MATCH($K119,calibration_phase!$I$5:$I$105)+1)</f>
        <v>50</v>
      </c>
      <c r="N119" s="30">
        <f>INDEX(calibration_phase!$F$5:$F$105,MATCH($K119,calibration_phase!$I$5:$I$105))</f>
        <v>15.701140040460391</v>
      </c>
      <c r="O119" s="30">
        <f>INDEX(calibration_phase!$F$5:$F$105,MATCH($K119,calibration_phase!$I$5:$I$105)+1)</f>
        <v>45.071975325894087</v>
      </c>
      <c r="P119" s="30">
        <f t="shared" si="4"/>
        <v>18.054445909245484</v>
      </c>
      <c r="Q119" s="6">
        <f>IF(load_time_series!$A$4="T",P119,IF(P119&lt;0,0,P119))</f>
        <v>18.054445909245484</v>
      </c>
    </row>
    <row r="120" spans="1:20">
      <c r="A120" s="3">
        <f>load_time_series!D123</f>
        <v>36641</v>
      </c>
      <c r="B120" s="6">
        <f>load_time_series!E123</f>
        <v>12.4893045051498</v>
      </c>
      <c r="C120" s="30">
        <f>INDEX(calibration_phase!$I$5:$I$105,MATCH(B120,calibration_phase!$I$5:$I$105))</f>
        <v>12.422237442898851</v>
      </c>
      <c r="D120" s="30">
        <f>INDEX(calibration_phase!$I$5:$I$105,MATCH($B120,calibration_phase!$I$5:$I$105)+1)</f>
        <v>12.700214472407939</v>
      </c>
      <c r="E120" s="30">
        <f>INDEX(calibration_phase!$F$5:$F$105,MATCH($B120,calibration_phase!$I$5:$I$105))</f>
        <v>7.1697763421638445</v>
      </c>
      <c r="F120" s="30">
        <f>INDEX(calibration_phase!$F$5:$F$105,MATCH($B120,calibration_phase!$I$5:$I$105)+1)</f>
        <v>7.5785882397462832</v>
      </c>
      <c r="G120" s="30">
        <f t="shared" si="3"/>
        <v>7.2684097185709176</v>
      </c>
      <c r="H120" s="6">
        <f>IF(load_time_series!$A$4="T",G120,IF(G120&lt;0,0,G120))</f>
        <v>7.2684097185709176</v>
      </c>
      <c r="I120" s="3"/>
      <c r="J120" s="3">
        <f>load_time_series!G123</f>
        <v>72801</v>
      </c>
      <c r="K120" s="6">
        <f>load_time_series!H123</f>
        <v>23.602832533477201</v>
      </c>
      <c r="L120" s="30">
        <f>INDEX(calibration_phase!$I$5:$I$105,MATCH($K120,calibration_phase!$I$5:$I$105))</f>
        <v>20.629164714566308</v>
      </c>
      <c r="M120" s="30">
        <f>INDEX(calibration_phase!$I$5:$I$105,MATCH($K120,calibration_phase!$I$5:$I$105)+1)</f>
        <v>50</v>
      </c>
      <c r="N120" s="30">
        <f>INDEX(calibration_phase!$F$5:$F$105,MATCH($K120,calibration_phase!$I$5:$I$105))</f>
        <v>15.701140040460391</v>
      </c>
      <c r="O120" s="30">
        <f>INDEX(calibration_phase!$F$5:$F$105,MATCH($K120,calibration_phase!$I$5:$I$105)+1)</f>
        <v>45.071975325894087</v>
      </c>
      <c r="P120" s="30">
        <f t="shared" si="4"/>
        <v>18.674807859371285</v>
      </c>
      <c r="Q120" s="6">
        <f>IF(load_time_series!$A$4="T",P120,IF(P120&lt;0,0,P120))</f>
        <v>18.674807859371285</v>
      </c>
    </row>
    <row r="121" spans="1:20">
      <c r="A121" s="3">
        <f>load_time_series!D124</f>
        <v>36642</v>
      </c>
      <c r="B121" s="6">
        <f>load_time_series!E124</f>
        <v>12.7239816279231</v>
      </c>
      <c r="C121" s="30">
        <f>INDEX(calibration_phase!$I$5:$I$105,MATCH(B121,calibration_phase!$I$5:$I$105))</f>
        <v>12.700214472407939</v>
      </c>
      <c r="D121" s="30">
        <f>INDEX(calibration_phase!$I$5:$I$105,MATCH($B121,calibration_phase!$I$5:$I$105)+1)</f>
        <v>13.002298914310884</v>
      </c>
      <c r="E121" s="30">
        <f>INDEX(calibration_phase!$F$5:$F$105,MATCH($B121,calibration_phase!$I$5:$I$105))</f>
        <v>7.5785882397462832</v>
      </c>
      <c r="F121" s="30">
        <f>INDEX(calibration_phase!$F$5:$F$105,MATCH($B121,calibration_phase!$I$5:$I$105)+1)</f>
        <v>8.0179567594261556</v>
      </c>
      <c r="G121" s="30">
        <f t="shared" si="3"/>
        <v>7.6131565209524128</v>
      </c>
      <c r="H121" s="6">
        <f>IF(load_time_series!$A$4="T",G121,IF(G121&lt;0,0,G121))</f>
        <v>7.6131565209524128</v>
      </c>
      <c r="I121" s="3"/>
      <c r="J121" s="3">
        <f>load_time_series!G124</f>
        <v>72802</v>
      </c>
      <c r="K121" s="6">
        <f>load_time_series!H124</f>
        <v>22.233886867683601</v>
      </c>
      <c r="L121" s="30">
        <f>INDEX(calibration_phase!$I$5:$I$105,MATCH($K121,calibration_phase!$I$5:$I$105))</f>
        <v>20.629164714566308</v>
      </c>
      <c r="M121" s="30">
        <f>INDEX(calibration_phase!$I$5:$I$105,MATCH($K121,calibration_phase!$I$5:$I$105)+1)</f>
        <v>50</v>
      </c>
      <c r="N121" s="30">
        <f>INDEX(calibration_phase!$F$5:$F$105,MATCH($K121,calibration_phase!$I$5:$I$105))</f>
        <v>15.701140040460391</v>
      </c>
      <c r="O121" s="30">
        <f>INDEX(calibration_phase!$F$5:$F$105,MATCH($K121,calibration_phase!$I$5:$I$105)+1)</f>
        <v>45.071975325894087</v>
      </c>
      <c r="P121" s="30">
        <f t="shared" si="4"/>
        <v>17.305862193577685</v>
      </c>
      <c r="Q121" s="6">
        <f>IF(load_time_series!$A$4="T",P121,IF(P121&lt;0,0,P121))</f>
        <v>17.305862193577685</v>
      </c>
    </row>
    <row r="122" spans="1:20">
      <c r="A122" s="3">
        <f>load_time_series!D125</f>
        <v>36643</v>
      </c>
      <c r="B122" s="6">
        <f>load_time_series!E125</f>
        <v>12.5302572908498</v>
      </c>
      <c r="C122" s="30">
        <f>INDEX(calibration_phase!$I$5:$I$105,MATCH(B122,calibration_phase!$I$5:$I$105))</f>
        <v>12.422237442898851</v>
      </c>
      <c r="D122" s="30">
        <f>INDEX(calibration_phase!$I$5:$I$105,MATCH($B122,calibration_phase!$I$5:$I$105)+1)</f>
        <v>12.700214472407939</v>
      </c>
      <c r="E122" s="30">
        <f>INDEX(calibration_phase!$F$5:$F$105,MATCH($B122,calibration_phase!$I$5:$I$105))</f>
        <v>7.1697763421638445</v>
      </c>
      <c r="F122" s="30">
        <f>INDEX(calibration_phase!$F$5:$F$105,MATCH($B122,calibration_phase!$I$5:$I$105)+1)</f>
        <v>7.5785882397462832</v>
      </c>
      <c r="G122" s="30">
        <f t="shared" si="3"/>
        <v>7.3286376664084445</v>
      </c>
      <c r="H122" s="6">
        <f>IF(load_time_series!$A$4="T",G122,IF(G122&lt;0,0,G122))</f>
        <v>7.3286376664084445</v>
      </c>
      <c r="I122" s="3"/>
      <c r="J122" s="3">
        <f>load_time_series!G125</f>
        <v>72803</v>
      </c>
      <c r="K122" s="6">
        <f>load_time_series!H125</f>
        <v>22.856043919257001</v>
      </c>
      <c r="L122" s="30">
        <f>INDEX(calibration_phase!$I$5:$I$105,MATCH($K122,calibration_phase!$I$5:$I$105))</f>
        <v>20.629164714566308</v>
      </c>
      <c r="M122" s="30">
        <f>INDEX(calibration_phase!$I$5:$I$105,MATCH($K122,calibration_phase!$I$5:$I$105)+1)</f>
        <v>50</v>
      </c>
      <c r="N122" s="30">
        <f>INDEX(calibration_phase!$F$5:$F$105,MATCH($K122,calibration_phase!$I$5:$I$105))</f>
        <v>15.701140040460391</v>
      </c>
      <c r="O122" s="30">
        <f>INDEX(calibration_phase!$F$5:$F$105,MATCH($K122,calibration_phase!$I$5:$I$105)+1)</f>
        <v>45.071975325894087</v>
      </c>
      <c r="P122" s="30">
        <f t="shared" si="4"/>
        <v>17.928019245151084</v>
      </c>
      <c r="Q122" s="6">
        <f>IF(load_time_series!$A$4="T",P122,IF(P122&lt;0,0,P122))</f>
        <v>17.928019245151084</v>
      </c>
    </row>
    <row r="123" spans="1:20">
      <c r="A123" s="3">
        <f>load_time_series!D126</f>
        <v>36644</v>
      </c>
      <c r="B123" s="6">
        <f>load_time_series!E126</f>
        <v>13.647444283886101</v>
      </c>
      <c r="C123" s="30">
        <f>INDEX(calibration_phase!$I$5:$I$105,MATCH(B123,calibration_phase!$I$5:$I$105))</f>
        <v>13.525527827807359</v>
      </c>
      <c r="D123" s="30">
        <f>INDEX(calibration_phase!$I$5:$I$105,MATCH($B123,calibration_phase!$I$5:$I$105)+1)</f>
        <v>13.81202304677703</v>
      </c>
      <c r="E123" s="30">
        <f>INDEX(calibration_phase!$F$5:$F$105,MATCH($B123,calibration_phase!$I$5:$I$105))</f>
        <v>8.5059465220722963</v>
      </c>
      <c r="F123" s="30">
        <f>INDEX(calibration_phase!$F$5:$F$105,MATCH($B123,calibration_phase!$I$5:$I$105)+1)</f>
        <v>8.7604330036857974</v>
      </c>
      <c r="G123" s="30">
        <f t="shared" si="3"/>
        <v>8.6142418369813747</v>
      </c>
      <c r="H123" s="6">
        <f>IF(load_time_series!$A$4="T",G123,IF(G123&lt;0,0,G123))</f>
        <v>8.6142418369813747</v>
      </c>
      <c r="I123" s="3"/>
      <c r="J123" s="3">
        <f>load_time_series!G126</f>
        <v>72804</v>
      </c>
      <c r="K123" s="6">
        <f>load_time_series!H126</f>
        <v>24.626298512800599</v>
      </c>
      <c r="L123" s="30">
        <f>INDEX(calibration_phase!$I$5:$I$105,MATCH($K123,calibration_phase!$I$5:$I$105))</f>
        <v>20.629164714566308</v>
      </c>
      <c r="M123" s="30">
        <f>INDEX(calibration_phase!$I$5:$I$105,MATCH($K123,calibration_phase!$I$5:$I$105)+1)</f>
        <v>50</v>
      </c>
      <c r="N123" s="30">
        <f>INDEX(calibration_phase!$F$5:$F$105,MATCH($K123,calibration_phase!$I$5:$I$105))</f>
        <v>15.701140040460391</v>
      </c>
      <c r="O123" s="30">
        <f>INDEX(calibration_phase!$F$5:$F$105,MATCH($K123,calibration_phase!$I$5:$I$105)+1)</f>
        <v>45.071975325894087</v>
      </c>
      <c r="P123" s="30">
        <f t="shared" si="4"/>
        <v>19.698273838694682</v>
      </c>
      <c r="Q123" s="6">
        <f>IF(load_time_series!$A$4="T",P123,IF(P123&lt;0,0,P123))</f>
        <v>19.698273838694682</v>
      </c>
    </row>
    <row r="124" spans="1:20">
      <c r="A124" s="3">
        <f>load_time_series!D127</f>
        <v>36645</v>
      </c>
      <c r="B124" s="6">
        <f>load_time_series!E127</f>
        <v>13.230490671975801</v>
      </c>
      <c r="C124" s="30">
        <f>INDEX(calibration_phase!$I$5:$I$105,MATCH(B124,calibration_phase!$I$5:$I$105))</f>
        <v>13.002298914310884</v>
      </c>
      <c r="D124" s="30">
        <f>INDEX(calibration_phase!$I$5:$I$105,MATCH($B124,calibration_phase!$I$5:$I$105)+1)</f>
        <v>13.525527827807359</v>
      </c>
      <c r="E124" s="30">
        <f>INDEX(calibration_phase!$F$5:$F$105,MATCH($B124,calibration_phase!$I$5:$I$105))</f>
        <v>8.0179567594261556</v>
      </c>
      <c r="F124" s="30">
        <f>INDEX(calibration_phase!$F$5:$F$105,MATCH($B124,calibration_phase!$I$5:$I$105)+1)</f>
        <v>8.5059465220722963</v>
      </c>
      <c r="G124" s="30">
        <f t="shared" si="3"/>
        <v>8.2307799402335338</v>
      </c>
      <c r="H124" s="6">
        <f>IF(load_time_series!$A$4="T",G124,IF(G124&lt;0,0,G124))</f>
        <v>8.2307799402335338</v>
      </c>
      <c r="I124" s="3"/>
      <c r="J124" s="3">
        <f>load_time_series!G127</f>
        <v>72805</v>
      </c>
      <c r="K124" s="6">
        <f>load_time_series!H127</f>
        <v>24.506196360169699</v>
      </c>
      <c r="L124" s="30">
        <f>INDEX(calibration_phase!$I$5:$I$105,MATCH($K124,calibration_phase!$I$5:$I$105))</f>
        <v>20.629164714566308</v>
      </c>
      <c r="M124" s="30">
        <f>INDEX(calibration_phase!$I$5:$I$105,MATCH($K124,calibration_phase!$I$5:$I$105)+1)</f>
        <v>50</v>
      </c>
      <c r="N124" s="30">
        <f>INDEX(calibration_phase!$F$5:$F$105,MATCH($K124,calibration_phase!$I$5:$I$105))</f>
        <v>15.701140040460391</v>
      </c>
      <c r="O124" s="30">
        <f>INDEX(calibration_phase!$F$5:$F$105,MATCH($K124,calibration_phase!$I$5:$I$105)+1)</f>
        <v>45.071975325894087</v>
      </c>
      <c r="P124" s="30">
        <f t="shared" si="4"/>
        <v>19.578171686063783</v>
      </c>
      <c r="Q124" s="6">
        <f>IF(load_time_series!$A$4="T",P124,IF(P124&lt;0,0,P124))</f>
        <v>19.578171686063783</v>
      </c>
    </row>
    <row r="125" spans="1:20">
      <c r="A125" s="3">
        <f>load_time_series!D128</f>
        <v>36646</v>
      </c>
      <c r="B125" s="6">
        <f>load_time_series!E128</f>
        <v>13.7153900064792</v>
      </c>
      <c r="C125" s="30">
        <f>INDEX(calibration_phase!$I$5:$I$105,MATCH(B125,calibration_phase!$I$5:$I$105))</f>
        <v>13.525527827807359</v>
      </c>
      <c r="D125" s="30">
        <f>INDEX(calibration_phase!$I$5:$I$105,MATCH($B125,calibration_phase!$I$5:$I$105)+1)</f>
        <v>13.81202304677703</v>
      </c>
      <c r="E125" s="30">
        <f>INDEX(calibration_phase!$F$5:$F$105,MATCH($B125,calibration_phase!$I$5:$I$105))</f>
        <v>8.5059465220722963</v>
      </c>
      <c r="F125" s="30">
        <f>INDEX(calibration_phase!$F$5:$F$105,MATCH($B125,calibration_phase!$I$5:$I$105)+1)</f>
        <v>8.7604330036857974</v>
      </c>
      <c r="G125" s="30">
        <f t="shared" si="3"/>
        <v>8.6745963097212329</v>
      </c>
      <c r="H125" s="6">
        <f>IF(load_time_series!$A$4="T",G125,IF(G125&lt;0,0,G125))</f>
        <v>8.6745963097212329</v>
      </c>
      <c r="I125" s="3"/>
      <c r="J125" s="3">
        <f>load_time_series!G128</f>
        <v>72806</v>
      </c>
      <c r="K125" s="6">
        <f>load_time_series!H128</f>
        <v>24.3543108291653</v>
      </c>
      <c r="L125" s="30">
        <f>INDEX(calibration_phase!$I$5:$I$105,MATCH($K125,calibration_phase!$I$5:$I$105))</f>
        <v>20.629164714566308</v>
      </c>
      <c r="M125" s="30">
        <f>INDEX(calibration_phase!$I$5:$I$105,MATCH($K125,calibration_phase!$I$5:$I$105)+1)</f>
        <v>50</v>
      </c>
      <c r="N125" s="30">
        <f>INDEX(calibration_phase!$F$5:$F$105,MATCH($K125,calibration_phase!$I$5:$I$105))</f>
        <v>15.701140040460391</v>
      </c>
      <c r="O125" s="30">
        <f>INDEX(calibration_phase!$F$5:$F$105,MATCH($K125,calibration_phase!$I$5:$I$105)+1)</f>
        <v>45.071975325894087</v>
      </c>
      <c r="P125" s="30">
        <f t="shared" si="4"/>
        <v>19.426286155059383</v>
      </c>
      <c r="Q125" s="6">
        <f>IF(load_time_series!$A$4="T",P125,IF(P125&lt;0,0,P125))</f>
        <v>19.426286155059383</v>
      </c>
    </row>
    <row r="126" spans="1:20">
      <c r="A126" s="3">
        <f>load_time_series!D129</f>
        <v>36647</v>
      </c>
      <c r="B126" s="6">
        <f>load_time_series!E129</f>
        <v>13.699742198745</v>
      </c>
      <c r="C126" s="30">
        <f>INDEX(calibration_phase!$I$5:$I$105,MATCH(B126,calibration_phase!$I$5:$I$105))</f>
        <v>13.525527827807359</v>
      </c>
      <c r="D126" s="30">
        <f>INDEX(calibration_phase!$I$5:$I$105,MATCH($B126,calibration_phase!$I$5:$I$105)+1)</f>
        <v>13.81202304677703</v>
      </c>
      <c r="E126" s="30">
        <f>INDEX(calibration_phase!$F$5:$F$105,MATCH($B126,calibration_phase!$I$5:$I$105))</f>
        <v>8.5059465220722963</v>
      </c>
      <c r="F126" s="30">
        <f>INDEX(calibration_phase!$F$5:$F$105,MATCH($B126,calibration_phase!$I$5:$I$105)+1)</f>
        <v>8.7604330036857974</v>
      </c>
      <c r="G126" s="30">
        <f t="shared" si="3"/>
        <v>8.6606967565295179</v>
      </c>
      <c r="H126" s="6">
        <f>IF(load_time_series!$A$4="T",G126,IF(G126&lt;0,0,G126))</f>
        <v>8.6606967565295179</v>
      </c>
      <c r="I126" s="3"/>
      <c r="J126" s="3">
        <f>load_time_series!G129</f>
        <v>72807</v>
      </c>
      <c r="K126" s="6">
        <f>load_time_series!H129</f>
        <v>24.670670570667198</v>
      </c>
      <c r="L126" s="30">
        <f>INDEX(calibration_phase!$I$5:$I$105,MATCH($K126,calibration_phase!$I$5:$I$105))</f>
        <v>20.629164714566308</v>
      </c>
      <c r="M126" s="30">
        <f>INDEX(calibration_phase!$I$5:$I$105,MATCH($K126,calibration_phase!$I$5:$I$105)+1)</f>
        <v>50</v>
      </c>
      <c r="N126" s="30">
        <f>INDEX(calibration_phase!$F$5:$F$105,MATCH($K126,calibration_phase!$I$5:$I$105))</f>
        <v>15.701140040460391</v>
      </c>
      <c r="O126" s="30">
        <f>INDEX(calibration_phase!$F$5:$F$105,MATCH($K126,calibration_phase!$I$5:$I$105)+1)</f>
        <v>45.071975325894087</v>
      </c>
      <c r="P126" s="30">
        <f t="shared" si="4"/>
        <v>19.742645896561282</v>
      </c>
      <c r="Q126" s="6">
        <f>IF(load_time_series!$A$4="T",P126,IF(P126&lt;0,0,P126))</f>
        <v>19.742645896561282</v>
      </c>
    </row>
    <row r="127" spans="1:20">
      <c r="A127" s="3">
        <f>load_time_series!D130</f>
        <v>36648</v>
      </c>
      <c r="B127" s="6">
        <f>load_time_series!E130</f>
        <v>13.5278050344614</v>
      </c>
      <c r="C127" s="30">
        <f>INDEX(calibration_phase!$I$5:$I$105,MATCH(B127,calibration_phase!$I$5:$I$105))</f>
        <v>13.525527827807359</v>
      </c>
      <c r="D127" s="30">
        <f>INDEX(calibration_phase!$I$5:$I$105,MATCH($B127,calibration_phase!$I$5:$I$105)+1)</f>
        <v>13.81202304677703</v>
      </c>
      <c r="E127" s="30">
        <f>INDEX(calibration_phase!$F$5:$F$105,MATCH($B127,calibration_phase!$I$5:$I$105))</f>
        <v>8.5059465220722963</v>
      </c>
      <c r="F127" s="30">
        <f>INDEX(calibration_phase!$F$5:$F$105,MATCH($B127,calibration_phase!$I$5:$I$105)+1)</f>
        <v>8.7604330036857974</v>
      </c>
      <c r="G127" s="30">
        <f t="shared" si="3"/>
        <v>8.507969307343819</v>
      </c>
      <c r="H127" s="6">
        <f>IF(load_time_series!$A$4="T",G127,IF(G127&lt;0,0,G127))</f>
        <v>8.507969307343819</v>
      </c>
      <c r="I127" s="3"/>
      <c r="J127" s="3">
        <f>load_time_series!G130</f>
        <v>72808</v>
      </c>
      <c r="K127" s="6">
        <f>load_time_series!H130</f>
        <v>25.136576234774299</v>
      </c>
      <c r="L127" s="30">
        <f>INDEX(calibration_phase!$I$5:$I$105,MATCH($K127,calibration_phase!$I$5:$I$105))</f>
        <v>20.629164714566308</v>
      </c>
      <c r="M127" s="30">
        <f>INDEX(calibration_phase!$I$5:$I$105,MATCH($K127,calibration_phase!$I$5:$I$105)+1)</f>
        <v>50</v>
      </c>
      <c r="N127" s="30">
        <f>INDEX(calibration_phase!$F$5:$F$105,MATCH($K127,calibration_phase!$I$5:$I$105))</f>
        <v>15.701140040460391</v>
      </c>
      <c r="O127" s="30">
        <f>INDEX(calibration_phase!$F$5:$F$105,MATCH($K127,calibration_phase!$I$5:$I$105)+1)</f>
        <v>45.071975325894087</v>
      </c>
      <c r="P127" s="30">
        <f t="shared" si="4"/>
        <v>20.208551560668383</v>
      </c>
      <c r="Q127" s="6">
        <f>IF(load_time_series!$A$4="T",P127,IF(P127&lt;0,0,P127))</f>
        <v>20.208551560668383</v>
      </c>
    </row>
    <row r="128" spans="1:20">
      <c r="A128" s="3">
        <f>load_time_series!D131</f>
        <v>36649</v>
      </c>
      <c r="B128" s="6">
        <f>load_time_series!E131</f>
        <v>14.2766697323058</v>
      </c>
      <c r="C128" s="30">
        <f>INDEX(calibration_phase!$I$5:$I$105,MATCH(B128,calibration_phase!$I$5:$I$105))</f>
        <v>14.1855517989334</v>
      </c>
      <c r="D128" s="30">
        <f>INDEX(calibration_phase!$I$5:$I$105,MATCH($B128,calibration_phase!$I$5:$I$105)+1)</f>
        <v>14.514561480528547</v>
      </c>
      <c r="E128" s="30">
        <f>INDEX(calibration_phase!$F$5:$F$105,MATCH($B128,calibration_phase!$I$5:$I$105))</f>
        <v>9.2965480948754831</v>
      </c>
      <c r="F128" s="30">
        <f>INDEX(calibration_phase!$F$5:$F$105,MATCH($B128,calibration_phase!$I$5:$I$105)+1)</f>
        <v>9.8810089326566501</v>
      </c>
      <c r="G128" s="30">
        <f t="shared" si="3"/>
        <v>9.4584122181970969</v>
      </c>
      <c r="H128" s="6">
        <f>IF(load_time_series!$A$4="T",G128,IF(G128&lt;0,0,G128))</f>
        <v>9.4584122181970969</v>
      </c>
      <c r="I128" s="3"/>
      <c r="J128" s="3">
        <f>load_time_series!G131</f>
        <v>72809</v>
      </c>
      <c r="K128" s="6">
        <f>load_time_series!H131</f>
        <v>24.290709074641001</v>
      </c>
      <c r="L128" s="30">
        <f>INDEX(calibration_phase!$I$5:$I$105,MATCH($K128,calibration_phase!$I$5:$I$105))</f>
        <v>20.629164714566308</v>
      </c>
      <c r="M128" s="30">
        <f>INDEX(calibration_phase!$I$5:$I$105,MATCH($K128,calibration_phase!$I$5:$I$105)+1)</f>
        <v>50</v>
      </c>
      <c r="N128" s="30">
        <f>INDEX(calibration_phase!$F$5:$F$105,MATCH($K128,calibration_phase!$I$5:$I$105))</f>
        <v>15.701140040460391</v>
      </c>
      <c r="O128" s="30">
        <f>INDEX(calibration_phase!$F$5:$F$105,MATCH($K128,calibration_phase!$I$5:$I$105)+1)</f>
        <v>45.071975325894087</v>
      </c>
      <c r="P128" s="30">
        <f t="shared" si="4"/>
        <v>19.362684400535084</v>
      </c>
      <c r="Q128" s="6">
        <f>IF(load_time_series!$A$4="T",P128,IF(P128&lt;0,0,P128))</f>
        <v>19.362684400535084</v>
      </c>
    </row>
    <row r="129" spans="1:17">
      <c r="A129" s="3">
        <f>load_time_series!D132</f>
        <v>36650</v>
      </c>
      <c r="B129" s="6">
        <f>load_time_series!E132</f>
        <v>14.4491500842782</v>
      </c>
      <c r="C129" s="30">
        <f>INDEX(calibration_phase!$I$5:$I$105,MATCH(B129,calibration_phase!$I$5:$I$105))</f>
        <v>14.1855517989334</v>
      </c>
      <c r="D129" s="30">
        <f>INDEX(calibration_phase!$I$5:$I$105,MATCH($B129,calibration_phase!$I$5:$I$105)+1)</f>
        <v>14.514561480528547</v>
      </c>
      <c r="E129" s="30">
        <f>INDEX(calibration_phase!$F$5:$F$105,MATCH($B129,calibration_phase!$I$5:$I$105))</f>
        <v>9.2965480948754831</v>
      </c>
      <c r="F129" s="30">
        <f>INDEX(calibration_phase!$F$5:$F$105,MATCH($B129,calibration_phase!$I$5:$I$105)+1)</f>
        <v>9.8810089326566501</v>
      </c>
      <c r="G129" s="30">
        <f t="shared" si="3"/>
        <v>9.7648105300213217</v>
      </c>
      <c r="H129" s="6">
        <f>IF(load_time_series!$A$4="T",G129,IF(G129&lt;0,0,G129))</f>
        <v>9.7648105300213217</v>
      </c>
      <c r="I129" s="3"/>
      <c r="J129" s="3">
        <f>load_time_series!G132</f>
        <v>72810</v>
      </c>
      <c r="K129" s="6">
        <f>load_time_series!H132</f>
        <v>25.269978245650599</v>
      </c>
      <c r="L129" s="30">
        <f>INDEX(calibration_phase!$I$5:$I$105,MATCH($K129,calibration_phase!$I$5:$I$105))</f>
        <v>20.629164714566308</v>
      </c>
      <c r="M129" s="30">
        <f>INDEX(calibration_phase!$I$5:$I$105,MATCH($K129,calibration_phase!$I$5:$I$105)+1)</f>
        <v>50</v>
      </c>
      <c r="N129" s="30">
        <f>INDEX(calibration_phase!$F$5:$F$105,MATCH($K129,calibration_phase!$I$5:$I$105))</f>
        <v>15.701140040460391</v>
      </c>
      <c r="O129" s="30">
        <f>INDEX(calibration_phase!$F$5:$F$105,MATCH($K129,calibration_phase!$I$5:$I$105)+1)</f>
        <v>45.071975325894087</v>
      </c>
      <c r="P129" s="30">
        <f t="shared" si="4"/>
        <v>20.341953571544682</v>
      </c>
      <c r="Q129" s="6">
        <f>IF(load_time_series!$A$4="T",P129,IF(P129&lt;0,0,P129))</f>
        <v>20.341953571544682</v>
      </c>
    </row>
    <row r="130" spans="1:17">
      <c r="A130" s="3">
        <f>load_time_series!D133</f>
        <v>36651</v>
      </c>
      <c r="B130" s="6">
        <f>load_time_series!E133</f>
        <v>14.392824415003499</v>
      </c>
      <c r="C130" s="30">
        <f>INDEX(calibration_phase!$I$5:$I$105,MATCH(B130,calibration_phase!$I$5:$I$105))</f>
        <v>14.1855517989334</v>
      </c>
      <c r="D130" s="30">
        <f>INDEX(calibration_phase!$I$5:$I$105,MATCH($B130,calibration_phase!$I$5:$I$105)+1)</f>
        <v>14.514561480528547</v>
      </c>
      <c r="E130" s="30">
        <f>INDEX(calibration_phase!$F$5:$F$105,MATCH($B130,calibration_phase!$I$5:$I$105))</f>
        <v>9.2965480948754831</v>
      </c>
      <c r="F130" s="30">
        <f>INDEX(calibration_phase!$F$5:$F$105,MATCH($B130,calibration_phase!$I$5:$I$105)+1)</f>
        <v>9.8810089326566501</v>
      </c>
      <c r="G130" s="30">
        <f t="shared" si="3"/>
        <v>9.6647522347964863</v>
      </c>
      <c r="H130" s="6">
        <f>IF(load_time_series!$A$4="T",G130,IF(G130&lt;0,0,G130))</f>
        <v>9.6647522347964863</v>
      </c>
      <c r="I130" s="3"/>
      <c r="J130" s="3">
        <f>load_time_series!G133</f>
        <v>72811</v>
      </c>
      <c r="K130" s="6">
        <f>load_time_series!H133</f>
        <v>24.204693719377399</v>
      </c>
      <c r="L130" s="30">
        <f>INDEX(calibration_phase!$I$5:$I$105,MATCH($K130,calibration_phase!$I$5:$I$105))</f>
        <v>20.629164714566308</v>
      </c>
      <c r="M130" s="30">
        <f>INDEX(calibration_phase!$I$5:$I$105,MATCH($K130,calibration_phase!$I$5:$I$105)+1)</f>
        <v>50</v>
      </c>
      <c r="N130" s="30">
        <f>INDEX(calibration_phase!$F$5:$F$105,MATCH($K130,calibration_phase!$I$5:$I$105))</f>
        <v>15.701140040460391</v>
      </c>
      <c r="O130" s="30">
        <f>INDEX(calibration_phase!$F$5:$F$105,MATCH($K130,calibration_phase!$I$5:$I$105)+1)</f>
        <v>45.071975325894087</v>
      </c>
      <c r="P130" s="30">
        <f t="shared" si="4"/>
        <v>19.276669045271483</v>
      </c>
      <c r="Q130" s="6">
        <f>IF(load_time_series!$A$4="T",P130,IF(P130&lt;0,0,P130))</f>
        <v>19.276669045271483</v>
      </c>
    </row>
    <row r="131" spans="1:17">
      <c r="A131" s="3">
        <f>load_time_series!D134</f>
        <v>36652</v>
      </c>
      <c r="B131" s="6">
        <f>load_time_series!E134</f>
        <v>14.394736383525901</v>
      </c>
      <c r="C131" s="30">
        <f>INDEX(calibration_phase!$I$5:$I$105,MATCH(B131,calibration_phase!$I$5:$I$105))</f>
        <v>14.1855517989334</v>
      </c>
      <c r="D131" s="30">
        <f>INDEX(calibration_phase!$I$5:$I$105,MATCH($B131,calibration_phase!$I$5:$I$105)+1)</f>
        <v>14.514561480528547</v>
      </c>
      <c r="E131" s="30">
        <f>INDEX(calibration_phase!$F$5:$F$105,MATCH($B131,calibration_phase!$I$5:$I$105))</f>
        <v>9.2965480948754831</v>
      </c>
      <c r="F131" s="30">
        <f>INDEX(calibration_phase!$F$5:$F$105,MATCH($B131,calibration_phase!$I$5:$I$105)+1)</f>
        <v>9.8810089326566501</v>
      </c>
      <c r="G131" s="30">
        <f t="shared" si="3"/>
        <v>9.6681487023988879</v>
      </c>
      <c r="H131" s="6">
        <f>IF(load_time_series!$A$4="T",G131,IF(G131&lt;0,0,G131))</f>
        <v>9.6681487023988879</v>
      </c>
      <c r="I131" s="3"/>
      <c r="J131" s="3">
        <f>load_time_series!G134</f>
        <v>72812</v>
      </c>
      <c r="K131" s="6">
        <f>load_time_series!H134</f>
        <v>25.4381014173597</v>
      </c>
      <c r="L131" s="30">
        <f>INDEX(calibration_phase!$I$5:$I$105,MATCH($K131,calibration_phase!$I$5:$I$105))</f>
        <v>20.629164714566308</v>
      </c>
      <c r="M131" s="30">
        <f>INDEX(calibration_phase!$I$5:$I$105,MATCH($K131,calibration_phase!$I$5:$I$105)+1)</f>
        <v>50</v>
      </c>
      <c r="N131" s="30">
        <f>INDEX(calibration_phase!$F$5:$F$105,MATCH($K131,calibration_phase!$I$5:$I$105))</f>
        <v>15.701140040460391</v>
      </c>
      <c r="O131" s="30">
        <f>INDEX(calibration_phase!$F$5:$F$105,MATCH($K131,calibration_phase!$I$5:$I$105)+1)</f>
        <v>45.071975325894087</v>
      </c>
      <c r="P131" s="30">
        <f t="shared" si="4"/>
        <v>20.510076743253784</v>
      </c>
      <c r="Q131" s="6">
        <f>IF(load_time_series!$A$4="T",P131,IF(P131&lt;0,0,P131))</f>
        <v>20.510076743253784</v>
      </c>
    </row>
    <row r="132" spans="1:17">
      <c r="A132" s="3">
        <f>load_time_series!D135</f>
        <v>36653</v>
      </c>
      <c r="B132" s="6">
        <f>load_time_series!E135</f>
        <v>15.3915960562615</v>
      </c>
      <c r="C132" s="30">
        <f>INDEX(calibration_phase!$I$5:$I$105,MATCH(B132,calibration_phase!$I$5:$I$105))</f>
        <v>15.137845495766841</v>
      </c>
      <c r="D132" s="30">
        <f>INDEX(calibration_phase!$I$5:$I$105,MATCH($B132,calibration_phase!$I$5:$I$105)+1)</f>
        <v>15.52411418175541</v>
      </c>
      <c r="E132" s="30">
        <f>INDEX(calibration_phase!$F$5:$F$105,MATCH($B132,calibration_phase!$I$5:$I$105))</f>
        <v>10.08470361788312</v>
      </c>
      <c r="F132" s="30">
        <f>INDEX(calibration_phase!$F$5:$F$105,MATCH($B132,calibration_phase!$I$5:$I$105)+1)</f>
        <v>10.247200683878509</v>
      </c>
      <c r="G132" s="30">
        <f t="shared" si="3"/>
        <v>10.191452425308549</v>
      </c>
      <c r="H132" s="6">
        <f>IF(load_time_series!$A$4="T",G132,IF(G132&lt;0,0,G132))</f>
        <v>10.191452425308549</v>
      </c>
      <c r="I132" s="3"/>
      <c r="J132" s="3">
        <f>load_time_series!G135</f>
        <v>72813</v>
      </c>
      <c r="K132" s="6">
        <f>load_time_series!H135</f>
        <v>25.607806803075</v>
      </c>
      <c r="L132" s="30">
        <f>INDEX(calibration_phase!$I$5:$I$105,MATCH($K132,calibration_phase!$I$5:$I$105))</f>
        <v>20.629164714566308</v>
      </c>
      <c r="M132" s="30">
        <f>INDEX(calibration_phase!$I$5:$I$105,MATCH($K132,calibration_phase!$I$5:$I$105)+1)</f>
        <v>50</v>
      </c>
      <c r="N132" s="30">
        <f>INDEX(calibration_phase!$F$5:$F$105,MATCH($K132,calibration_phase!$I$5:$I$105))</f>
        <v>15.701140040460391</v>
      </c>
      <c r="O132" s="30">
        <f>INDEX(calibration_phase!$F$5:$F$105,MATCH($K132,calibration_phase!$I$5:$I$105)+1)</f>
        <v>45.071975325894087</v>
      </c>
      <c r="P132" s="30">
        <f t="shared" si="4"/>
        <v>20.679782128969084</v>
      </c>
      <c r="Q132" s="6">
        <f>IF(load_time_series!$A$4="T",P132,IF(P132&lt;0,0,P132))</f>
        <v>20.679782128969084</v>
      </c>
    </row>
    <row r="133" spans="1:17">
      <c r="A133" s="3">
        <f>load_time_series!D136</f>
        <v>36654</v>
      </c>
      <c r="B133" s="6">
        <f>load_time_series!E136</f>
        <v>14.7958116002517</v>
      </c>
      <c r="C133" s="30">
        <f>INDEX(calibration_phase!$I$5:$I$105,MATCH(B133,calibration_phase!$I$5:$I$105))</f>
        <v>14.514561480528547</v>
      </c>
      <c r="D133" s="30">
        <f>INDEX(calibration_phase!$I$5:$I$105,MATCH($B133,calibration_phase!$I$5:$I$105)+1)</f>
        <v>15.137845495766841</v>
      </c>
      <c r="E133" s="30">
        <f>INDEX(calibration_phase!$F$5:$F$105,MATCH($B133,calibration_phase!$I$5:$I$105))</f>
        <v>9.8810089326566501</v>
      </c>
      <c r="F133" s="30">
        <f>INDEX(calibration_phase!$F$5:$F$105,MATCH($B133,calibration_phase!$I$5:$I$105)+1)</f>
        <v>10.08470361788312</v>
      </c>
      <c r="G133" s="30">
        <f t="shared" si="3"/>
        <v>9.9729239396298546</v>
      </c>
      <c r="H133" s="6">
        <f>IF(load_time_series!$A$4="T",G133,IF(G133&lt;0,0,G133))</f>
        <v>9.9729239396298546</v>
      </c>
      <c r="I133" s="3"/>
      <c r="J133" s="3">
        <f>load_time_series!G136</f>
        <v>72814</v>
      </c>
      <c r="K133" s="6">
        <f>load_time_series!H136</f>
        <v>26.493890238954901</v>
      </c>
      <c r="L133" s="30">
        <f>INDEX(calibration_phase!$I$5:$I$105,MATCH($K133,calibration_phase!$I$5:$I$105))</f>
        <v>20.629164714566308</v>
      </c>
      <c r="M133" s="30">
        <f>INDEX(calibration_phase!$I$5:$I$105,MATCH($K133,calibration_phase!$I$5:$I$105)+1)</f>
        <v>50</v>
      </c>
      <c r="N133" s="30">
        <f>INDEX(calibration_phase!$F$5:$F$105,MATCH($K133,calibration_phase!$I$5:$I$105))</f>
        <v>15.701140040460391</v>
      </c>
      <c r="O133" s="30">
        <f>INDEX(calibration_phase!$F$5:$F$105,MATCH($K133,calibration_phase!$I$5:$I$105)+1)</f>
        <v>45.071975325894087</v>
      </c>
      <c r="P133" s="30">
        <f t="shared" si="4"/>
        <v>21.565865564848984</v>
      </c>
      <c r="Q133" s="6">
        <f>IF(load_time_series!$A$4="T",P133,IF(P133&lt;0,0,P133))</f>
        <v>21.565865564848984</v>
      </c>
    </row>
    <row r="134" spans="1:17">
      <c r="A134" s="3">
        <f>load_time_series!D137</f>
        <v>36655</v>
      </c>
      <c r="B134" s="6">
        <f>load_time_series!E137</f>
        <v>15.258689138392199</v>
      </c>
      <c r="C134" s="30">
        <f>INDEX(calibration_phase!$I$5:$I$105,MATCH(B134,calibration_phase!$I$5:$I$105))</f>
        <v>15.137845495766841</v>
      </c>
      <c r="D134" s="30">
        <f>INDEX(calibration_phase!$I$5:$I$105,MATCH($B134,calibration_phase!$I$5:$I$105)+1)</f>
        <v>15.52411418175541</v>
      </c>
      <c r="E134" s="30">
        <f>INDEX(calibration_phase!$F$5:$F$105,MATCH($B134,calibration_phase!$I$5:$I$105))</f>
        <v>10.08470361788312</v>
      </c>
      <c r="F134" s="30">
        <f>INDEX(calibration_phase!$F$5:$F$105,MATCH($B134,calibration_phase!$I$5:$I$105)+1)</f>
        <v>10.247200683878509</v>
      </c>
      <c r="G134" s="30">
        <f t="shared" ref="G134:G197" si="6">E134+(F134-E134)*(B134-C134)/(D134-C134)</f>
        <v>10.135540607996777</v>
      </c>
      <c r="H134" s="6">
        <f>IF(load_time_series!$A$4="T",G134,IF(G134&lt;0,0,G134))</f>
        <v>10.135540607996777</v>
      </c>
      <c r="I134" s="3"/>
      <c r="J134" s="3">
        <f>load_time_series!G137</f>
        <v>72815</v>
      </c>
      <c r="K134" s="6">
        <f>load_time_series!H137</f>
        <v>25.317585248535401</v>
      </c>
      <c r="L134" s="30">
        <f>INDEX(calibration_phase!$I$5:$I$105,MATCH($K134,calibration_phase!$I$5:$I$105))</f>
        <v>20.629164714566308</v>
      </c>
      <c r="M134" s="30">
        <f>INDEX(calibration_phase!$I$5:$I$105,MATCH($K134,calibration_phase!$I$5:$I$105)+1)</f>
        <v>50</v>
      </c>
      <c r="N134" s="30">
        <f>INDEX(calibration_phase!$F$5:$F$105,MATCH($K134,calibration_phase!$I$5:$I$105))</f>
        <v>15.701140040460391</v>
      </c>
      <c r="O134" s="30">
        <f>INDEX(calibration_phase!$F$5:$F$105,MATCH($K134,calibration_phase!$I$5:$I$105)+1)</f>
        <v>45.071975325894087</v>
      </c>
      <c r="P134" s="30">
        <f t="shared" ref="P134:P197" si="7">N134+(O134-N134)*(K134-L134)/(M134-L134)</f>
        <v>20.389560574429485</v>
      </c>
      <c r="Q134" s="6">
        <f>IF(load_time_series!$A$4="T",P134,IF(P134&lt;0,0,P134))</f>
        <v>20.389560574429485</v>
      </c>
    </row>
    <row r="135" spans="1:17">
      <c r="A135" s="3">
        <f>load_time_series!D138</f>
        <v>36656</v>
      </c>
      <c r="B135" s="6">
        <f>load_time_series!E138</f>
        <v>15.9176488911815</v>
      </c>
      <c r="C135" s="30">
        <f>INDEX(calibration_phase!$I$5:$I$105,MATCH(B135,calibration_phase!$I$5:$I$105))</f>
        <v>15.889222905640542</v>
      </c>
      <c r="D135" s="30">
        <f>INDEX(calibration_phase!$I$5:$I$105,MATCH($B135,calibration_phase!$I$5:$I$105)+1)</f>
        <v>16.134283161161051</v>
      </c>
      <c r="E135" s="30">
        <f>INDEX(calibration_phase!$F$5:$F$105,MATCH($B135,calibration_phase!$I$5:$I$105))</f>
        <v>10.757758778173169</v>
      </c>
      <c r="F135" s="30">
        <f>INDEX(calibration_phase!$F$5:$F$105,MATCH($B135,calibration_phase!$I$5:$I$105)+1)</f>
        <v>11.099772296650251</v>
      </c>
      <c r="G135" s="30">
        <f t="shared" si="6"/>
        <v>10.797430944964931</v>
      </c>
      <c r="H135" s="6">
        <f>IF(load_time_series!$A$4="T",G135,IF(G135&lt;0,0,G135))</f>
        <v>10.797430944964931</v>
      </c>
      <c r="I135" s="3"/>
      <c r="J135" s="3">
        <f>load_time_series!G138</f>
        <v>72816</v>
      </c>
      <c r="K135" s="6">
        <f>load_time_series!H138</f>
        <v>26.997150610188999</v>
      </c>
      <c r="L135" s="30">
        <f>INDEX(calibration_phase!$I$5:$I$105,MATCH($K135,calibration_phase!$I$5:$I$105))</f>
        <v>20.629164714566308</v>
      </c>
      <c r="M135" s="30">
        <f>INDEX(calibration_phase!$I$5:$I$105,MATCH($K135,calibration_phase!$I$5:$I$105)+1)</f>
        <v>50</v>
      </c>
      <c r="N135" s="30">
        <f>INDEX(calibration_phase!$F$5:$F$105,MATCH($K135,calibration_phase!$I$5:$I$105))</f>
        <v>15.701140040460391</v>
      </c>
      <c r="O135" s="30">
        <f>INDEX(calibration_phase!$F$5:$F$105,MATCH($K135,calibration_phase!$I$5:$I$105)+1)</f>
        <v>45.071975325894087</v>
      </c>
      <c r="P135" s="30">
        <f t="shared" si="7"/>
        <v>22.069125936083083</v>
      </c>
      <c r="Q135" s="6">
        <f>IF(load_time_series!$A$4="T",P135,IF(P135&lt;0,0,P135))</f>
        <v>22.069125936083083</v>
      </c>
    </row>
    <row r="136" spans="1:17">
      <c r="A136" s="3">
        <f>load_time_series!D139</f>
        <v>36657</v>
      </c>
      <c r="B136" s="6">
        <f>load_time_series!E139</f>
        <v>16.295487349397501</v>
      </c>
      <c r="C136" s="30">
        <f>INDEX(calibration_phase!$I$5:$I$105,MATCH(B136,calibration_phase!$I$5:$I$105))</f>
        <v>16.134283161161051</v>
      </c>
      <c r="D136" s="30">
        <f>INDEX(calibration_phase!$I$5:$I$105,MATCH($B136,calibration_phase!$I$5:$I$105)+1)</f>
        <v>16.427018426316977</v>
      </c>
      <c r="E136" s="30">
        <f>INDEX(calibration_phase!$F$5:$F$105,MATCH($B136,calibration_phase!$I$5:$I$105))</f>
        <v>11.099772296650251</v>
      </c>
      <c r="F136" s="30">
        <f>INDEX(calibration_phase!$F$5:$F$105,MATCH($B136,calibration_phase!$I$5:$I$105)+1)</f>
        <v>11.294684652610421</v>
      </c>
      <c r="G136" s="30">
        <f t="shared" si="6"/>
        <v>11.207107120498948</v>
      </c>
      <c r="H136" s="6">
        <f>IF(load_time_series!$A$4="T",G136,IF(G136&lt;0,0,G136))</f>
        <v>11.207107120498948</v>
      </c>
      <c r="I136" s="3"/>
      <c r="J136" s="3">
        <f>load_time_series!G139</f>
        <v>72817</v>
      </c>
      <c r="K136" s="6">
        <f>load_time_series!H139</f>
        <v>27.275791841526001</v>
      </c>
      <c r="L136" s="30">
        <f>INDEX(calibration_phase!$I$5:$I$105,MATCH($K136,calibration_phase!$I$5:$I$105))</f>
        <v>20.629164714566308</v>
      </c>
      <c r="M136" s="30">
        <f>INDEX(calibration_phase!$I$5:$I$105,MATCH($K136,calibration_phase!$I$5:$I$105)+1)</f>
        <v>50</v>
      </c>
      <c r="N136" s="30">
        <f>INDEX(calibration_phase!$F$5:$F$105,MATCH($K136,calibration_phase!$I$5:$I$105))</f>
        <v>15.701140040460391</v>
      </c>
      <c r="O136" s="30">
        <f>INDEX(calibration_phase!$F$5:$F$105,MATCH($K136,calibration_phase!$I$5:$I$105)+1)</f>
        <v>45.071975325894087</v>
      </c>
      <c r="P136" s="30">
        <f t="shared" si="7"/>
        <v>22.347767167420084</v>
      </c>
      <c r="Q136" s="6">
        <f>IF(load_time_series!$A$4="T",P136,IF(P136&lt;0,0,P136))</f>
        <v>22.347767167420084</v>
      </c>
    </row>
    <row r="137" spans="1:17">
      <c r="A137" s="3">
        <f>load_time_series!D140</f>
        <v>36658</v>
      </c>
      <c r="B137" s="6">
        <f>load_time_series!E140</f>
        <v>16.095350245812998</v>
      </c>
      <c r="C137" s="30">
        <f>INDEX(calibration_phase!$I$5:$I$105,MATCH(B137,calibration_phase!$I$5:$I$105))</f>
        <v>15.889222905640542</v>
      </c>
      <c r="D137" s="30">
        <f>INDEX(calibration_phase!$I$5:$I$105,MATCH($B137,calibration_phase!$I$5:$I$105)+1)</f>
        <v>16.134283161161051</v>
      </c>
      <c r="E137" s="30">
        <f>INDEX(calibration_phase!$F$5:$F$105,MATCH($B137,calibration_phase!$I$5:$I$105))</f>
        <v>10.757758778173169</v>
      </c>
      <c r="F137" s="30">
        <f>INDEX(calibration_phase!$F$5:$F$105,MATCH($B137,calibration_phase!$I$5:$I$105)+1)</f>
        <v>11.099772296650251</v>
      </c>
      <c r="G137" s="30">
        <f t="shared" si="6"/>
        <v>11.045436340236284</v>
      </c>
      <c r="H137" s="6">
        <f>IF(load_time_series!$A$4="T",G137,IF(G137&lt;0,0,G137))</f>
        <v>11.045436340236284</v>
      </c>
      <c r="I137" s="3"/>
      <c r="J137" s="3">
        <f>load_time_series!G140</f>
        <v>72818</v>
      </c>
      <c r="K137" s="6">
        <f>load_time_series!H140</f>
        <v>26.171295020243999</v>
      </c>
      <c r="L137" s="30">
        <f>INDEX(calibration_phase!$I$5:$I$105,MATCH($K137,calibration_phase!$I$5:$I$105))</f>
        <v>20.629164714566308</v>
      </c>
      <c r="M137" s="30">
        <f>INDEX(calibration_phase!$I$5:$I$105,MATCH($K137,calibration_phase!$I$5:$I$105)+1)</f>
        <v>50</v>
      </c>
      <c r="N137" s="30">
        <f>INDEX(calibration_phase!$F$5:$F$105,MATCH($K137,calibration_phase!$I$5:$I$105))</f>
        <v>15.701140040460391</v>
      </c>
      <c r="O137" s="30">
        <f>INDEX(calibration_phase!$F$5:$F$105,MATCH($K137,calibration_phase!$I$5:$I$105)+1)</f>
        <v>45.071975325894087</v>
      </c>
      <c r="P137" s="30">
        <f t="shared" si="7"/>
        <v>21.243270346138083</v>
      </c>
      <c r="Q137" s="6">
        <f>IF(load_time_series!$A$4="T",P137,IF(P137&lt;0,0,P137))</f>
        <v>21.243270346138083</v>
      </c>
    </row>
    <row r="138" spans="1:17">
      <c r="A138" s="3">
        <f>load_time_series!D141</f>
        <v>36659</v>
      </c>
      <c r="B138" s="6">
        <f>load_time_series!E141</f>
        <v>16.469614879973498</v>
      </c>
      <c r="C138" s="30">
        <f>INDEX(calibration_phase!$I$5:$I$105,MATCH(B138,calibration_phase!$I$5:$I$105))</f>
        <v>16.427018426316977</v>
      </c>
      <c r="D138" s="30">
        <f>INDEX(calibration_phase!$I$5:$I$105,MATCH($B138,calibration_phase!$I$5:$I$105)+1)</f>
        <v>16.710242355638613</v>
      </c>
      <c r="E138" s="30">
        <f>INDEX(calibration_phase!$F$5:$F$105,MATCH($B138,calibration_phase!$I$5:$I$105))</f>
        <v>11.294684652610421</v>
      </c>
      <c r="F138" s="30">
        <f>INDEX(calibration_phase!$F$5:$F$105,MATCH($B138,calibration_phase!$I$5:$I$105)+1)</f>
        <v>11.811146409930261</v>
      </c>
      <c r="G138" s="30">
        <f t="shared" si="6"/>
        <v>11.372359725347856</v>
      </c>
      <c r="H138" s="6">
        <f>IF(load_time_series!$A$4="T",G138,IF(G138&lt;0,0,G138))</f>
        <v>11.372359725347856</v>
      </c>
      <c r="I138" s="3"/>
      <c r="J138" s="3">
        <f>load_time_series!G141</f>
        <v>72819</v>
      </c>
      <c r="K138" s="6">
        <f>load_time_series!H141</f>
        <v>26.938989498961899</v>
      </c>
      <c r="L138" s="30">
        <f>INDEX(calibration_phase!$I$5:$I$105,MATCH($K138,calibration_phase!$I$5:$I$105))</f>
        <v>20.629164714566308</v>
      </c>
      <c r="M138" s="30">
        <f>INDEX(calibration_phase!$I$5:$I$105,MATCH($K138,calibration_phase!$I$5:$I$105)+1)</f>
        <v>50</v>
      </c>
      <c r="N138" s="30">
        <f>INDEX(calibration_phase!$F$5:$F$105,MATCH($K138,calibration_phase!$I$5:$I$105))</f>
        <v>15.701140040460391</v>
      </c>
      <c r="O138" s="30">
        <f>INDEX(calibration_phase!$F$5:$F$105,MATCH($K138,calibration_phase!$I$5:$I$105)+1)</f>
        <v>45.071975325894087</v>
      </c>
      <c r="P138" s="30">
        <f t="shared" si="7"/>
        <v>22.010964824855982</v>
      </c>
      <c r="Q138" s="6">
        <f>IF(load_time_series!$A$4="T",P138,IF(P138&lt;0,0,P138))</f>
        <v>22.010964824855982</v>
      </c>
    </row>
    <row r="139" spans="1:17">
      <c r="A139" s="3">
        <f>load_time_series!D142</f>
        <v>36660</v>
      </c>
      <c r="B139" s="6">
        <f>load_time_series!E142</f>
        <v>16.5987851967624</v>
      </c>
      <c r="C139" s="30">
        <f>INDEX(calibration_phase!$I$5:$I$105,MATCH(B139,calibration_phase!$I$5:$I$105))</f>
        <v>16.427018426316977</v>
      </c>
      <c r="D139" s="30">
        <f>INDEX(calibration_phase!$I$5:$I$105,MATCH($B139,calibration_phase!$I$5:$I$105)+1)</f>
        <v>16.710242355638613</v>
      </c>
      <c r="E139" s="30">
        <f>INDEX(calibration_phase!$F$5:$F$105,MATCH($B139,calibration_phase!$I$5:$I$105))</f>
        <v>11.294684652610421</v>
      </c>
      <c r="F139" s="30">
        <f>INDEX(calibration_phase!$F$5:$F$105,MATCH($B139,calibration_phase!$I$5:$I$105)+1)</f>
        <v>11.811146409930261</v>
      </c>
      <c r="G139" s="30">
        <f t="shared" si="6"/>
        <v>11.607903130744923</v>
      </c>
      <c r="H139" s="6">
        <f>IF(load_time_series!$A$4="T",G139,IF(G139&lt;0,0,G139))</f>
        <v>11.607903130744923</v>
      </c>
      <c r="I139" s="3"/>
      <c r="J139" s="3">
        <f>load_time_series!G142</f>
        <v>72820</v>
      </c>
      <c r="K139" s="6">
        <f>load_time_series!H142</f>
        <v>26.9252091900821</v>
      </c>
      <c r="L139" s="30">
        <f>INDEX(calibration_phase!$I$5:$I$105,MATCH($K139,calibration_phase!$I$5:$I$105))</f>
        <v>20.629164714566308</v>
      </c>
      <c r="M139" s="30">
        <f>INDEX(calibration_phase!$I$5:$I$105,MATCH($K139,calibration_phase!$I$5:$I$105)+1)</f>
        <v>50</v>
      </c>
      <c r="N139" s="30">
        <f>INDEX(calibration_phase!$F$5:$F$105,MATCH($K139,calibration_phase!$I$5:$I$105))</f>
        <v>15.701140040460391</v>
      </c>
      <c r="O139" s="30">
        <f>INDEX(calibration_phase!$F$5:$F$105,MATCH($K139,calibration_phase!$I$5:$I$105)+1)</f>
        <v>45.071975325894087</v>
      </c>
      <c r="P139" s="30">
        <f t="shared" si="7"/>
        <v>21.997184515976183</v>
      </c>
      <c r="Q139" s="6">
        <f>IF(load_time_series!$A$4="T",P139,IF(P139&lt;0,0,P139))</f>
        <v>21.997184515976183</v>
      </c>
    </row>
    <row r="140" spans="1:17">
      <c r="A140" s="3">
        <f>load_time_series!D143</f>
        <v>36661</v>
      </c>
      <c r="B140" s="6">
        <f>load_time_series!E143</f>
        <v>16.698369934656402</v>
      </c>
      <c r="C140" s="30">
        <f>INDEX(calibration_phase!$I$5:$I$105,MATCH(B140,calibration_phase!$I$5:$I$105))</f>
        <v>16.427018426316977</v>
      </c>
      <c r="D140" s="30">
        <f>INDEX(calibration_phase!$I$5:$I$105,MATCH($B140,calibration_phase!$I$5:$I$105)+1)</f>
        <v>16.710242355638613</v>
      </c>
      <c r="E140" s="30">
        <f>INDEX(calibration_phase!$F$5:$F$105,MATCH($B140,calibration_phase!$I$5:$I$105))</f>
        <v>11.294684652610421</v>
      </c>
      <c r="F140" s="30">
        <f>INDEX(calibration_phase!$F$5:$F$105,MATCH($B140,calibration_phase!$I$5:$I$105)+1)</f>
        <v>11.811146409930261</v>
      </c>
      <c r="G140" s="30">
        <f t="shared" si="6"/>
        <v>11.789496927773863</v>
      </c>
      <c r="H140" s="6">
        <f>IF(load_time_series!$A$4="T",G140,IF(G140&lt;0,0,G140))</f>
        <v>11.789496927773863</v>
      </c>
      <c r="I140" s="3"/>
      <c r="J140" s="3">
        <f>load_time_series!G143</f>
        <v>72821</v>
      </c>
      <c r="K140" s="6">
        <f>load_time_series!H143</f>
        <v>26.965546180585299</v>
      </c>
      <c r="L140" s="30">
        <f>INDEX(calibration_phase!$I$5:$I$105,MATCH($K140,calibration_phase!$I$5:$I$105))</f>
        <v>20.629164714566308</v>
      </c>
      <c r="M140" s="30">
        <f>INDEX(calibration_phase!$I$5:$I$105,MATCH($K140,calibration_phase!$I$5:$I$105)+1)</f>
        <v>50</v>
      </c>
      <c r="N140" s="30">
        <f>INDEX(calibration_phase!$F$5:$F$105,MATCH($K140,calibration_phase!$I$5:$I$105))</f>
        <v>15.701140040460391</v>
      </c>
      <c r="O140" s="30">
        <f>INDEX(calibration_phase!$F$5:$F$105,MATCH($K140,calibration_phase!$I$5:$I$105)+1)</f>
        <v>45.071975325894087</v>
      </c>
      <c r="P140" s="30">
        <f t="shared" si="7"/>
        <v>22.037521506479383</v>
      </c>
      <c r="Q140" s="6">
        <f>IF(load_time_series!$A$4="T",P140,IF(P140&lt;0,0,P140))</f>
        <v>22.037521506479383</v>
      </c>
    </row>
    <row r="141" spans="1:17">
      <c r="A141" s="3">
        <f>load_time_series!D144</f>
        <v>36662</v>
      </c>
      <c r="B141" s="6">
        <f>load_time_series!E144</f>
        <v>16.8850199640939</v>
      </c>
      <c r="C141" s="30">
        <f>INDEX(calibration_phase!$I$5:$I$105,MATCH(B141,calibration_phase!$I$5:$I$105))</f>
        <v>16.710242355638613</v>
      </c>
      <c r="D141" s="30">
        <f>INDEX(calibration_phase!$I$5:$I$105,MATCH($B141,calibration_phase!$I$5:$I$105)+1)</f>
        <v>17.004211974045877</v>
      </c>
      <c r="E141" s="30">
        <f>INDEX(calibration_phase!$F$5:$F$105,MATCH($B141,calibration_phase!$I$5:$I$105))</f>
        <v>11.811146409930261</v>
      </c>
      <c r="F141" s="30">
        <f>INDEX(calibration_phase!$F$5:$F$105,MATCH($B141,calibration_phase!$I$5:$I$105)+1)</f>
        <v>12.120368872750159</v>
      </c>
      <c r="G141" s="30">
        <f t="shared" si="6"/>
        <v>11.994992491797952</v>
      </c>
      <c r="H141" s="6">
        <f>IF(load_time_series!$A$4="T",G141,IF(G141&lt;0,0,G141))</f>
        <v>11.994992491797952</v>
      </c>
      <c r="I141" s="3"/>
      <c r="J141" s="3">
        <f>load_time_series!G144</f>
        <v>72822</v>
      </c>
      <c r="K141" s="6">
        <f>load_time_series!H144</f>
        <v>26.937536195362199</v>
      </c>
      <c r="L141" s="30">
        <f>INDEX(calibration_phase!$I$5:$I$105,MATCH($K141,calibration_phase!$I$5:$I$105))</f>
        <v>20.629164714566308</v>
      </c>
      <c r="M141" s="30">
        <f>INDEX(calibration_phase!$I$5:$I$105,MATCH($K141,calibration_phase!$I$5:$I$105)+1)</f>
        <v>50</v>
      </c>
      <c r="N141" s="30">
        <f>INDEX(calibration_phase!$F$5:$F$105,MATCH($K141,calibration_phase!$I$5:$I$105))</f>
        <v>15.701140040460391</v>
      </c>
      <c r="O141" s="30">
        <f>INDEX(calibration_phase!$F$5:$F$105,MATCH($K141,calibration_phase!$I$5:$I$105)+1)</f>
        <v>45.071975325894087</v>
      </c>
      <c r="P141" s="30">
        <f t="shared" si="7"/>
        <v>22.009511521256282</v>
      </c>
      <c r="Q141" s="6">
        <f>IF(load_time_series!$A$4="T",P141,IF(P141&lt;0,0,P141))</f>
        <v>22.009511521256282</v>
      </c>
    </row>
    <row r="142" spans="1:17">
      <c r="A142" s="3">
        <f>load_time_series!D145</f>
        <v>36663</v>
      </c>
      <c r="B142" s="6">
        <f>load_time_series!E145</f>
        <v>17.328881702737199</v>
      </c>
      <c r="C142" s="30">
        <f>INDEX(calibration_phase!$I$5:$I$105,MATCH(B142,calibration_phase!$I$5:$I$105))</f>
        <v>17.243356763982842</v>
      </c>
      <c r="D142" s="30">
        <f>INDEX(calibration_phase!$I$5:$I$105,MATCH($B142,calibration_phase!$I$5:$I$105)+1)</f>
        <v>17.504062255439099</v>
      </c>
      <c r="E142" s="30">
        <f>INDEX(calibration_phase!$F$5:$F$105,MATCH($B142,calibration_phase!$I$5:$I$105))</f>
        <v>12.30938900343464</v>
      </c>
      <c r="F142" s="30">
        <f>INDEX(calibration_phase!$F$5:$F$105,MATCH($B142,calibration_phase!$I$5:$I$105)+1)</f>
        <v>12.578970928396201</v>
      </c>
      <c r="G142" s="30">
        <f t="shared" si="6"/>
        <v>12.397825873301985</v>
      </c>
      <c r="H142" s="6">
        <f>IF(load_time_series!$A$4="T",G142,IF(G142&lt;0,0,G142))</f>
        <v>12.397825873301985</v>
      </c>
      <c r="I142" s="3"/>
      <c r="J142" s="3">
        <f>load_time_series!G145</f>
        <v>72823</v>
      </c>
      <c r="K142" s="6">
        <f>load_time_series!H145</f>
        <v>27.0586410051231</v>
      </c>
      <c r="L142" s="30">
        <f>INDEX(calibration_phase!$I$5:$I$105,MATCH($K142,calibration_phase!$I$5:$I$105))</f>
        <v>20.629164714566308</v>
      </c>
      <c r="M142" s="30">
        <f>INDEX(calibration_phase!$I$5:$I$105,MATCH($K142,calibration_phase!$I$5:$I$105)+1)</f>
        <v>50</v>
      </c>
      <c r="N142" s="30">
        <f>INDEX(calibration_phase!$F$5:$F$105,MATCH($K142,calibration_phase!$I$5:$I$105))</f>
        <v>15.701140040460391</v>
      </c>
      <c r="O142" s="30">
        <f>INDEX(calibration_phase!$F$5:$F$105,MATCH($K142,calibration_phase!$I$5:$I$105)+1)</f>
        <v>45.071975325894087</v>
      </c>
      <c r="P142" s="30">
        <f t="shared" si="7"/>
        <v>22.130616331017183</v>
      </c>
      <c r="Q142" s="6">
        <f>IF(load_time_series!$A$4="T",P142,IF(P142&lt;0,0,P142))</f>
        <v>22.130616331017183</v>
      </c>
    </row>
    <row r="143" spans="1:17">
      <c r="A143" s="3">
        <f>load_time_series!D146</f>
        <v>36664</v>
      </c>
      <c r="B143" s="6">
        <f>load_time_series!E146</f>
        <v>17.091504993195699</v>
      </c>
      <c r="C143" s="30">
        <f>INDEX(calibration_phase!$I$5:$I$105,MATCH(B143,calibration_phase!$I$5:$I$105))</f>
        <v>17.004211974045877</v>
      </c>
      <c r="D143" s="30">
        <f>INDEX(calibration_phase!$I$5:$I$105,MATCH($B143,calibration_phase!$I$5:$I$105)+1)</f>
        <v>17.243356763982842</v>
      </c>
      <c r="E143" s="30">
        <f>INDEX(calibration_phase!$F$5:$F$105,MATCH($B143,calibration_phase!$I$5:$I$105))</f>
        <v>12.120368872750159</v>
      </c>
      <c r="F143" s="30">
        <f>INDEX(calibration_phase!$F$5:$F$105,MATCH($B143,calibration_phase!$I$5:$I$105)+1)</f>
        <v>12.30938900343464</v>
      </c>
      <c r="G143" s="30">
        <f t="shared" si="6"/>
        <v>12.189365307470277</v>
      </c>
      <c r="H143" s="6">
        <f>IF(load_time_series!$A$4="T",G143,IF(G143&lt;0,0,G143))</f>
        <v>12.189365307470277</v>
      </c>
      <c r="I143" s="3"/>
      <c r="J143" s="3">
        <f>load_time_series!G146</f>
        <v>72824</v>
      </c>
      <c r="K143" s="6">
        <f>load_time_series!H146</f>
        <v>26.7228142272537</v>
      </c>
      <c r="L143" s="30">
        <f>INDEX(calibration_phase!$I$5:$I$105,MATCH($K143,calibration_phase!$I$5:$I$105))</f>
        <v>20.629164714566308</v>
      </c>
      <c r="M143" s="30">
        <f>INDEX(calibration_phase!$I$5:$I$105,MATCH($K143,calibration_phase!$I$5:$I$105)+1)</f>
        <v>50</v>
      </c>
      <c r="N143" s="30">
        <f>INDEX(calibration_phase!$F$5:$F$105,MATCH($K143,calibration_phase!$I$5:$I$105))</f>
        <v>15.701140040460391</v>
      </c>
      <c r="O143" s="30">
        <f>INDEX(calibration_phase!$F$5:$F$105,MATCH($K143,calibration_phase!$I$5:$I$105)+1)</f>
        <v>45.071975325894087</v>
      </c>
      <c r="P143" s="30">
        <f t="shared" si="7"/>
        <v>21.794789553147783</v>
      </c>
      <c r="Q143" s="6">
        <f>IF(load_time_series!$A$4="T",P143,IF(P143&lt;0,0,P143))</f>
        <v>21.794789553147783</v>
      </c>
    </row>
    <row r="144" spans="1:17">
      <c r="A144" s="3">
        <f>load_time_series!D147</f>
        <v>36665</v>
      </c>
      <c r="B144" s="6">
        <f>load_time_series!E147</f>
        <v>17.117761253390299</v>
      </c>
      <c r="C144" s="30">
        <f>INDEX(calibration_phase!$I$5:$I$105,MATCH(B144,calibration_phase!$I$5:$I$105))</f>
        <v>17.004211974045877</v>
      </c>
      <c r="D144" s="30">
        <f>INDEX(calibration_phase!$I$5:$I$105,MATCH($B144,calibration_phase!$I$5:$I$105)+1)</f>
        <v>17.243356763982842</v>
      </c>
      <c r="E144" s="30">
        <f>INDEX(calibration_phase!$F$5:$F$105,MATCH($B144,calibration_phase!$I$5:$I$105))</f>
        <v>12.120368872750159</v>
      </c>
      <c r="F144" s="30">
        <f>INDEX(calibration_phase!$F$5:$F$105,MATCH($B144,calibration_phase!$I$5:$I$105)+1)</f>
        <v>12.30938900343464</v>
      </c>
      <c r="G144" s="30">
        <f t="shared" si="6"/>
        <v>12.210118265268678</v>
      </c>
      <c r="H144" s="6">
        <f>IF(load_time_series!$A$4="T",G144,IF(G144&lt;0,0,G144))</f>
        <v>12.210118265268678</v>
      </c>
      <c r="I144" s="3"/>
      <c r="J144" s="3">
        <f>load_time_series!G147</f>
        <v>72825</v>
      </c>
      <c r="K144" s="6">
        <f>load_time_series!H147</f>
        <v>27.500124871773099</v>
      </c>
      <c r="L144" s="30">
        <f>INDEX(calibration_phase!$I$5:$I$105,MATCH($K144,calibration_phase!$I$5:$I$105))</f>
        <v>20.629164714566308</v>
      </c>
      <c r="M144" s="30">
        <f>INDEX(calibration_phase!$I$5:$I$105,MATCH($K144,calibration_phase!$I$5:$I$105)+1)</f>
        <v>50</v>
      </c>
      <c r="N144" s="30">
        <f>INDEX(calibration_phase!$F$5:$F$105,MATCH($K144,calibration_phase!$I$5:$I$105))</f>
        <v>15.701140040460391</v>
      </c>
      <c r="O144" s="30">
        <f>INDEX(calibration_phase!$F$5:$F$105,MATCH($K144,calibration_phase!$I$5:$I$105)+1)</f>
        <v>45.071975325894087</v>
      </c>
      <c r="P144" s="30">
        <f t="shared" si="7"/>
        <v>22.572100197667183</v>
      </c>
      <c r="Q144" s="6">
        <f>IF(load_time_series!$A$4="T",P144,IF(P144&lt;0,0,P144))</f>
        <v>22.572100197667183</v>
      </c>
    </row>
    <row r="145" spans="1:17">
      <c r="A145" s="3">
        <f>load_time_series!D148</f>
        <v>36666</v>
      </c>
      <c r="B145" s="6">
        <f>load_time_series!E148</f>
        <v>17.549203516162699</v>
      </c>
      <c r="C145" s="30">
        <f>INDEX(calibration_phase!$I$5:$I$105,MATCH(B145,calibration_phase!$I$5:$I$105))</f>
        <v>17.504062255439099</v>
      </c>
      <c r="D145" s="30">
        <f>INDEX(calibration_phase!$I$5:$I$105,MATCH($B145,calibration_phase!$I$5:$I$105)+1)</f>
        <v>17.769425381720239</v>
      </c>
      <c r="E145" s="30">
        <f>INDEX(calibration_phase!$F$5:$F$105,MATCH($B145,calibration_phase!$I$5:$I$105))</f>
        <v>12.578970928396201</v>
      </c>
      <c r="F145" s="30">
        <f>INDEX(calibration_phase!$F$5:$F$105,MATCH($B145,calibration_phase!$I$5:$I$105)+1)</f>
        <v>12.732931382870721</v>
      </c>
      <c r="G145" s="30">
        <f t="shared" si="6"/>
        <v>12.605161338171502</v>
      </c>
      <c r="H145" s="6">
        <f>IF(load_time_series!$A$4="T",G145,IF(G145&lt;0,0,G145))</f>
        <v>12.605161338171502</v>
      </c>
      <c r="I145" s="3"/>
      <c r="J145" s="3">
        <f>load_time_series!G148</f>
        <v>72826</v>
      </c>
      <c r="K145" s="6">
        <f>load_time_series!H148</f>
        <v>27.357433746596399</v>
      </c>
      <c r="L145" s="30">
        <f>INDEX(calibration_phase!$I$5:$I$105,MATCH($K145,calibration_phase!$I$5:$I$105))</f>
        <v>20.629164714566308</v>
      </c>
      <c r="M145" s="30">
        <f>INDEX(calibration_phase!$I$5:$I$105,MATCH($K145,calibration_phase!$I$5:$I$105)+1)</f>
        <v>50</v>
      </c>
      <c r="N145" s="30">
        <f>INDEX(calibration_phase!$F$5:$F$105,MATCH($K145,calibration_phase!$I$5:$I$105))</f>
        <v>15.701140040460391</v>
      </c>
      <c r="O145" s="30">
        <f>INDEX(calibration_phase!$F$5:$F$105,MATCH($K145,calibration_phase!$I$5:$I$105)+1)</f>
        <v>45.071975325894087</v>
      </c>
      <c r="P145" s="30">
        <f t="shared" si="7"/>
        <v>22.429409072490483</v>
      </c>
      <c r="Q145" s="6">
        <f>IF(load_time_series!$A$4="T",P145,IF(P145&lt;0,0,P145))</f>
        <v>22.429409072490483</v>
      </c>
    </row>
    <row r="146" spans="1:17">
      <c r="A146" s="3">
        <f>load_time_series!D149</f>
        <v>36667</v>
      </c>
      <c r="B146" s="6">
        <f>load_time_series!E149</f>
        <v>17.475185117448401</v>
      </c>
      <c r="C146" s="30">
        <f>INDEX(calibration_phase!$I$5:$I$105,MATCH(B146,calibration_phase!$I$5:$I$105))</f>
        <v>17.243356763982842</v>
      </c>
      <c r="D146" s="30">
        <f>INDEX(calibration_phase!$I$5:$I$105,MATCH($B146,calibration_phase!$I$5:$I$105)+1)</f>
        <v>17.504062255439099</v>
      </c>
      <c r="E146" s="30">
        <f>INDEX(calibration_phase!$F$5:$F$105,MATCH($B146,calibration_phase!$I$5:$I$105))</f>
        <v>12.30938900343464</v>
      </c>
      <c r="F146" s="30">
        <f>INDEX(calibration_phase!$F$5:$F$105,MATCH($B146,calibration_phase!$I$5:$I$105)+1)</f>
        <v>12.578970928396201</v>
      </c>
      <c r="G146" s="30">
        <f t="shared" si="6"/>
        <v>12.549110589039985</v>
      </c>
      <c r="H146" s="6">
        <f>IF(load_time_series!$A$4="T",G146,IF(G146&lt;0,0,G146))</f>
        <v>12.549110589039985</v>
      </c>
      <c r="I146" s="3"/>
      <c r="J146" s="3">
        <f>load_time_series!G149</f>
        <v>72827</v>
      </c>
      <c r="K146" s="6">
        <f>load_time_series!H149</f>
        <v>28.007194624064802</v>
      </c>
      <c r="L146" s="30">
        <f>INDEX(calibration_phase!$I$5:$I$105,MATCH($K146,calibration_phase!$I$5:$I$105))</f>
        <v>20.629164714566308</v>
      </c>
      <c r="M146" s="30">
        <f>INDEX(calibration_phase!$I$5:$I$105,MATCH($K146,calibration_phase!$I$5:$I$105)+1)</f>
        <v>50</v>
      </c>
      <c r="N146" s="30">
        <f>INDEX(calibration_phase!$F$5:$F$105,MATCH($K146,calibration_phase!$I$5:$I$105))</f>
        <v>15.701140040460391</v>
      </c>
      <c r="O146" s="30">
        <f>INDEX(calibration_phase!$F$5:$F$105,MATCH($K146,calibration_phase!$I$5:$I$105)+1)</f>
        <v>45.071975325894087</v>
      </c>
      <c r="P146" s="30">
        <f t="shared" si="7"/>
        <v>23.079169949958885</v>
      </c>
      <c r="Q146" s="6">
        <f>IF(load_time_series!$A$4="T",P146,IF(P146&lt;0,0,P146))</f>
        <v>23.079169949958885</v>
      </c>
    </row>
    <row r="147" spans="1:17">
      <c r="A147" s="3">
        <f>load_time_series!D150</f>
        <v>36668</v>
      </c>
      <c r="B147" s="6">
        <f>load_time_series!E150</f>
        <v>17.3198632547</v>
      </c>
      <c r="C147" s="30">
        <f>INDEX(calibration_phase!$I$5:$I$105,MATCH(B147,calibration_phase!$I$5:$I$105))</f>
        <v>17.243356763982842</v>
      </c>
      <c r="D147" s="30">
        <f>INDEX(calibration_phase!$I$5:$I$105,MATCH($B147,calibration_phase!$I$5:$I$105)+1)</f>
        <v>17.504062255439099</v>
      </c>
      <c r="E147" s="30">
        <f>INDEX(calibration_phase!$F$5:$F$105,MATCH($B147,calibration_phase!$I$5:$I$105))</f>
        <v>12.30938900343464</v>
      </c>
      <c r="F147" s="30">
        <f>INDEX(calibration_phase!$F$5:$F$105,MATCH($B147,calibration_phase!$I$5:$I$105)+1)</f>
        <v>12.578970928396201</v>
      </c>
      <c r="G147" s="30">
        <f t="shared" si="6"/>
        <v>12.388500367466056</v>
      </c>
      <c r="H147" s="6">
        <f>IF(load_time_series!$A$4="T",G147,IF(G147&lt;0,0,G147))</f>
        <v>12.388500367466056</v>
      </c>
      <c r="I147" s="3"/>
      <c r="J147" s="3">
        <f>load_time_series!G150</f>
        <v>72828</v>
      </c>
      <c r="K147" s="6">
        <f>load_time_series!H150</f>
        <v>28.587176519128501</v>
      </c>
      <c r="L147" s="30">
        <f>INDEX(calibration_phase!$I$5:$I$105,MATCH($K147,calibration_phase!$I$5:$I$105))</f>
        <v>20.629164714566308</v>
      </c>
      <c r="M147" s="30">
        <f>INDEX(calibration_phase!$I$5:$I$105,MATCH($K147,calibration_phase!$I$5:$I$105)+1)</f>
        <v>50</v>
      </c>
      <c r="N147" s="30">
        <f>INDEX(calibration_phase!$F$5:$F$105,MATCH($K147,calibration_phase!$I$5:$I$105))</f>
        <v>15.701140040460391</v>
      </c>
      <c r="O147" s="30">
        <f>INDEX(calibration_phase!$F$5:$F$105,MATCH($K147,calibration_phase!$I$5:$I$105)+1)</f>
        <v>45.071975325894087</v>
      </c>
      <c r="P147" s="30">
        <f t="shared" si="7"/>
        <v>23.659151845022585</v>
      </c>
      <c r="Q147" s="6">
        <f>IF(load_time_series!$A$4="T",P147,IF(P147&lt;0,0,P147))</f>
        <v>23.659151845022585</v>
      </c>
    </row>
    <row r="148" spans="1:17">
      <c r="A148" s="3">
        <f>load_time_series!D151</f>
        <v>36669</v>
      </c>
      <c r="B148" s="6">
        <f>load_time_series!E151</f>
        <v>17.774920454164501</v>
      </c>
      <c r="C148" s="30">
        <f>INDEX(calibration_phase!$I$5:$I$105,MATCH(B148,calibration_phase!$I$5:$I$105))</f>
        <v>17.769425381720239</v>
      </c>
      <c r="D148" s="30">
        <f>INDEX(calibration_phase!$I$5:$I$105,MATCH($B148,calibration_phase!$I$5:$I$105)+1)</f>
        <v>18.150826731482478</v>
      </c>
      <c r="E148" s="30">
        <f>INDEX(calibration_phase!$F$5:$F$105,MATCH($B148,calibration_phase!$I$5:$I$105))</f>
        <v>12.732931382870721</v>
      </c>
      <c r="F148" s="30">
        <f>INDEX(calibration_phase!$F$5:$F$105,MATCH($B148,calibration_phase!$I$5:$I$105)+1)</f>
        <v>12.979142553953681</v>
      </c>
      <c r="G148" s="30">
        <f t="shared" si="6"/>
        <v>12.736478691296689</v>
      </c>
      <c r="H148" s="6">
        <f>IF(load_time_series!$A$4="T",G148,IF(G148&lt;0,0,G148))</f>
        <v>12.736478691296689</v>
      </c>
      <c r="I148" s="3"/>
      <c r="J148" s="3">
        <f>load_time_series!G151</f>
        <v>72829</v>
      </c>
      <c r="K148" s="6">
        <f>load_time_series!H151</f>
        <v>27.610257369253802</v>
      </c>
      <c r="L148" s="30">
        <f>INDEX(calibration_phase!$I$5:$I$105,MATCH($K148,calibration_phase!$I$5:$I$105))</f>
        <v>20.629164714566308</v>
      </c>
      <c r="M148" s="30">
        <f>INDEX(calibration_phase!$I$5:$I$105,MATCH($K148,calibration_phase!$I$5:$I$105)+1)</f>
        <v>50</v>
      </c>
      <c r="N148" s="30">
        <f>INDEX(calibration_phase!$F$5:$F$105,MATCH($K148,calibration_phase!$I$5:$I$105))</f>
        <v>15.701140040460391</v>
      </c>
      <c r="O148" s="30">
        <f>INDEX(calibration_phase!$F$5:$F$105,MATCH($K148,calibration_phase!$I$5:$I$105)+1)</f>
        <v>45.071975325894087</v>
      </c>
      <c r="P148" s="30">
        <f t="shared" si="7"/>
        <v>22.682232695147885</v>
      </c>
      <c r="Q148" s="6">
        <f>IF(load_time_series!$A$4="T",P148,IF(P148&lt;0,0,P148))</f>
        <v>22.682232695147885</v>
      </c>
    </row>
    <row r="149" spans="1:17">
      <c r="A149" s="3">
        <f>load_time_series!D152</f>
        <v>36670</v>
      </c>
      <c r="B149" s="6">
        <f>load_time_series!E152</f>
        <v>18.02843150571</v>
      </c>
      <c r="C149" s="30">
        <f>INDEX(calibration_phase!$I$5:$I$105,MATCH(B149,calibration_phase!$I$5:$I$105))</f>
        <v>17.769425381720239</v>
      </c>
      <c r="D149" s="30">
        <f>INDEX(calibration_phase!$I$5:$I$105,MATCH($B149,calibration_phase!$I$5:$I$105)+1)</f>
        <v>18.150826731482478</v>
      </c>
      <c r="E149" s="30">
        <f>INDEX(calibration_phase!$F$5:$F$105,MATCH($B149,calibration_phase!$I$5:$I$105))</f>
        <v>12.732931382870721</v>
      </c>
      <c r="F149" s="30">
        <f>INDEX(calibration_phase!$F$5:$F$105,MATCH($B149,calibration_phase!$I$5:$I$105)+1)</f>
        <v>12.979142553953681</v>
      </c>
      <c r="G149" s="30">
        <f t="shared" si="6"/>
        <v>12.900131108684304</v>
      </c>
      <c r="H149" s="6">
        <f>IF(load_time_series!$A$4="T",G149,IF(G149&lt;0,0,G149))</f>
        <v>12.900131108684304</v>
      </c>
      <c r="I149" s="3"/>
      <c r="J149" s="3">
        <f>load_time_series!G152</f>
        <v>72830</v>
      </c>
      <c r="K149" s="6">
        <f>load_time_series!H152</f>
        <v>29.133723440875801</v>
      </c>
      <c r="L149" s="30">
        <f>INDEX(calibration_phase!$I$5:$I$105,MATCH($K149,calibration_phase!$I$5:$I$105))</f>
        <v>20.629164714566308</v>
      </c>
      <c r="M149" s="30">
        <f>INDEX(calibration_phase!$I$5:$I$105,MATCH($K149,calibration_phase!$I$5:$I$105)+1)</f>
        <v>50</v>
      </c>
      <c r="N149" s="30">
        <f>INDEX(calibration_phase!$F$5:$F$105,MATCH($K149,calibration_phase!$I$5:$I$105))</f>
        <v>15.701140040460391</v>
      </c>
      <c r="O149" s="30">
        <f>INDEX(calibration_phase!$F$5:$F$105,MATCH($K149,calibration_phase!$I$5:$I$105)+1)</f>
        <v>45.071975325894087</v>
      </c>
      <c r="P149" s="30">
        <f t="shared" si="7"/>
        <v>24.205698766769885</v>
      </c>
      <c r="Q149" s="6">
        <f>IF(load_time_series!$A$4="T",P149,IF(P149&lt;0,0,P149))</f>
        <v>24.205698766769885</v>
      </c>
    </row>
    <row r="150" spans="1:17">
      <c r="A150" s="3">
        <f>load_time_series!D153</f>
        <v>36671</v>
      </c>
      <c r="B150" s="6">
        <f>load_time_series!E153</f>
        <v>18.017298869428199</v>
      </c>
      <c r="C150" s="30">
        <f>INDEX(calibration_phase!$I$5:$I$105,MATCH(B150,calibration_phase!$I$5:$I$105))</f>
        <v>17.769425381720239</v>
      </c>
      <c r="D150" s="30">
        <f>INDEX(calibration_phase!$I$5:$I$105,MATCH($B150,calibration_phase!$I$5:$I$105)+1)</f>
        <v>18.150826731482478</v>
      </c>
      <c r="E150" s="30">
        <f>INDEX(calibration_phase!$F$5:$F$105,MATCH($B150,calibration_phase!$I$5:$I$105))</f>
        <v>12.732931382870721</v>
      </c>
      <c r="F150" s="30">
        <f>INDEX(calibration_phase!$F$5:$F$105,MATCH($B150,calibration_phase!$I$5:$I$105)+1)</f>
        <v>12.979142553953681</v>
      </c>
      <c r="G150" s="30">
        <f t="shared" si="6"/>
        <v>12.892944507436324</v>
      </c>
      <c r="H150" s="6">
        <f>IF(load_time_series!$A$4="T",G150,IF(G150&lt;0,0,G150))</f>
        <v>12.892944507436324</v>
      </c>
      <c r="I150" s="3"/>
      <c r="J150" s="3">
        <f>load_time_series!G153</f>
        <v>72831</v>
      </c>
      <c r="K150" s="6">
        <f>load_time_series!H153</f>
        <v>29.4822689326441</v>
      </c>
      <c r="L150" s="30">
        <f>INDEX(calibration_phase!$I$5:$I$105,MATCH($K150,calibration_phase!$I$5:$I$105))</f>
        <v>20.629164714566308</v>
      </c>
      <c r="M150" s="30">
        <f>INDEX(calibration_phase!$I$5:$I$105,MATCH($K150,calibration_phase!$I$5:$I$105)+1)</f>
        <v>50</v>
      </c>
      <c r="N150" s="30">
        <f>INDEX(calibration_phase!$F$5:$F$105,MATCH($K150,calibration_phase!$I$5:$I$105))</f>
        <v>15.701140040460391</v>
      </c>
      <c r="O150" s="30">
        <f>INDEX(calibration_phase!$F$5:$F$105,MATCH($K150,calibration_phase!$I$5:$I$105)+1)</f>
        <v>45.071975325894087</v>
      </c>
      <c r="P150" s="30">
        <f t="shared" si="7"/>
        <v>24.554244258538183</v>
      </c>
      <c r="Q150" s="6">
        <f>IF(load_time_series!$A$4="T",P150,IF(P150&lt;0,0,P150))</f>
        <v>24.554244258538183</v>
      </c>
    </row>
    <row r="151" spans="1:17">
      <c r="A151" s="3">
        <f>load_time_series!D154</f>
        <v>36672</v>
      </c>
      <c r="B151" s="6">
        <f>load_time_series!E154</f>
        <v>18.1580679990984</v>
      </c>
      <c r="C151" s="30">
        <f>INDEX(calibration_phase!$I$5:$I$105,MATCH(B151,calibration_phase!$I$5:$I$105))</f>
        <v>18.150826731482478</v>
      </c>
      <c r="D151" s="30">
        <f>INDEX(calibration_phase!$I$5:$I$105,MATCH($B151,calibration_phase!$I$5:$I$105)+1)</f>
        <v>18.404609269979169</v>
      </c>
      <c r="E151" s="30">
        <f>INDEX(calibration_phase!$F$5:$F$105,MATCH($B151,calibration_phase!$I$5:$I$105))</f>
        <v>12.979142553953681</v>
      </c>
      <c r="F151" s="30">
        <f>INDEX(calibration_phase!$F$5:$F$105,MATCH($B151,calibration_phase!$I$5:$I$105)+1)</f>
        <v>13.460119397180399</v>
      </c>
      <c r="G151" s="30">
        <f t="shared" si="6"/>
        <v>12.992866437635737</v>
      </c>
      <c r="H151" s="6">
        <f>IF(load_time_series!$A$4="T",G151,IF(G151&lt;0,0,G151))</f>
        <v>12.992866437635737</v>
      </c>
      <c r="I151" s="3"/>
      <c r="J151" s="3">
        <f>load_time_series!G154</f>
        <v>72832</v>
      </c>
      <c r="K151" s="6">
        <f>load_time_series!H154</f>
        <v>29.417257018349002</v>
      </c>
      <c r="L151" s="30">
        <f>INDEX(calibration_phase!$I$5:$I$105,MATCH($K151,calibration_phase!$I$5:$I$105))</f>
        <v>20.629164714566308</v>
      </c>
      <c r="M151" s="30">
        <f>INDEX(calibration_phase!$I$5:$I$105,MATCH($K151,calibration_phase!$I$5:$I$105)+1)</f>
        <v>50</v>
      </c>
      <c r="N151" s="30">
        <f>INDEX(calibration_phase!$F$5:$F$105,MATCH($K151,calibration_phase!$I$5:$I$105))</f>
        <v>15.701140040460391</v>
      </c>
      <c r="O151" s="30">
        <f>INDEX(calibration_phase!$F$5:$F$105,MATCH($K151,calibration_phase!$I$5:$I$105)+1)</f>
        <v>45.071975325894087</v>
      </c>
      <c r="P151" s="30">
        <f t="shared" si="7"/>
        <v>24.489232344243085</v>
      </c>
      <c r="Q151" s="6">
        <f>IF(load_time_series!$A$4="T",P151,IF(P151&lt;0,0,P151))</f>
        <v>24.489232344243085</v>
      </c>
    </row>
    <row r="152" spans="1:17">
      <c r="A152" s="3">
        <f>load_time_series!D155</f>
        <v>36673</v>
      </c>
      <c r="B152" s="6">
        <f>load_time_series!E155</f>
        <v>18.6449971637545</v>
      </c>
      <c r="C152" s="30">
        <f>INDEX(calibration_phase!$I$5:$I$105,MATCH(B152,calibration_phase!$I$5:$I$105))</f>
        <v>18.64049361198882</v>
      </c>
      <c r="D152" s="30">
        <f>INDEX(calibration_phase!$I$5:$I$105,MATCH($B152,calibration_phase!$I$5:$I$105)+1)</f>
        <v>18.81706358134495</v>
      </c>
      <c r="E152" s="30">
        <f>INDEX(calibration_phase!$F$5:$F$105,MATCH($B152,calibration_phase!$I$5:$I$105))</f>
        <v>13.65647091915282</v>
      </c>
      <c r="F152" s="30">
        <f>INDEX(calibration_phase!$F$5:$F$105,MATCH($B152,calibration_phase!$I$5:$I$105)+1)</f>
        <v>13.918151161929199</v>
      </c>
      <c r="G152" s="30">
        <f t="shared" si="6"/>
        <v>13.663145273368865</v>
      </c>
      <c r="H152" s="6">
        <f>IF(load_time_series!$A$4="T",G152,IF(G152&lt;0,0,G152))</f>
        <v>13.663145273368865</v>
      </c>
      <c r="I152" s="3"/>
      <c r="J152" s="3">
        <f>load_time_series!G155</f>
        <v>72833</v>
      </c>
      <c r="K152" s="6">
        <f>load_time_series!H155</f>
        <v>28.8635540381255</v>
      </c>
      <c r="L152" s="30">
        <f>INDEX(calibration_phase!$I$5:$I$105,MATCH($K152,calibration_phase!$I$5:$I$105))</f>
        <v>20.629164714566308</v>
      </c>
      <c r="M152" s="30">
        <f>INDEX(calibration_phase!$I$5:$I$105,MATCH($K152,calibration_phase!$I$5:$I$105)+1)</f>
        <v>50</v>
      </c>
      <c r="N152" s="30">
        <f>INDEX(calibration_phase!$F$5:$F$105,MATCH($K152,calibration_phase!$I$5:$I$105))</f>
        <v>15.701140040460391</v>
      </c>
      <c r="O152" s="30">
        <f>INDEX(calibration_phase!$F$5:$F$105,MATCH($K152,calibration_phase!$I$5:$I$105)+1)</f>
        <v>45.071975325894087</v>
      </c>
      <c r="P152" s="30">
        <f t="shared" si="7"/>
        <v>23.935529364019587</v>
      </c>
      <c r="Q152" s="6">
        <f>IF(load_time_series!$A$4="T",P152,IF(P152&lt;0,0,P152))</f>
        <v>23.935529364019587</v>
      </c>
    </row>
    <row r="153" spans="1:17">
      <c r="A153" s="3">
        <f>load_time_series!D156</f>
        <v>36674</v>
      </c>
      <c r="B153" s="6">
        <f>load_time_series!E156</f>
        <v>18.546030700416701</v>
      </c>
      <c r="C153" s="30">
        <f>INDEX(calibration_phase!$I$5:$I$105,MATCH(B153,calibration_phase!$I$5:$I$105))</f>
        <v>18.404609269979169</v>
      </c>
      <c r="D153" s="30">
        <f>INDEX(calibration_phase!$I$5:$I$105,MATCH($B153,calibration_phase!$I$5:$I$105)+1)</f>
        <v>18.64049361198882</v>
      </c>
      <c r="E153" s="30">
        <f>INDEX(calibration_phase!$F$5:$F$105,MATCH($B153,calibration_phase!$I$5:$I$105))</f>
        <v>13.460119397180399</v>
      </c>
      <c r="F153" s="30">
        <f>INDEX(calibration_phase!$F$5:$F$105,MATCH($B153,calibration_phase!$I$5:$I$105)+1)</f>
        <v>13.65647091915282</v>
      </c>
      <c r="G153" s="30">
        <f t="shared" si="6"/>
        <v>13.577839432640786</v>
      </c>
      <c r="H153" s="6">
        <f>IF(load_time_series!$A$4="T",G153,IF(G153&lt;0,0,G153))</f>
        <v>13.577839432640786</v>
      </c>
      <c r="I153" s="3"/>
      <c r="J153" s="3">
        <f>load_time_series!G156</f>
        <v>72834</v>
      </c>
      <c r="K153" s="6">
        <f>load_time_series!H156</f>
        <v>29.343218882267902</v>
      </c>
      <c r="L153" s="30">
        <f>INDEX(calibration_phase!$I$5:$I$105,MATCH($K153,calibration_phase!$I$5:$I$105))</f>
        <v>20.629164714566308</v>
      </c>
      <c r="M153" s="30">
        <f>INDEX(calibration_phase!$I$5:$I$105,MATCH($K153,calibration_phase!$I$5:$I$105)+1)</f>
        <v>50</v>
      </c>
      <c r="N153" s="30">
        <f>INDEX(calibration_phase!$F$5:$F$105,MATCH($K153,calibration_phase!$I$5:$I$105))</f>
        <v>15.701140040460391</v>
      </c>
      <c r="O153" s="30">
        <f>INDEX(calibration_phase!$F$5:$F$105,MATCH($K153,calibration_phase!$I$5:$I$105)+1)</f>
        <v>45.071975325894087</v>
      </c>
      <c r="P153" s="30">
        <f t="shared" si="7"/>
        <v>24.415194208161985</v>
      </c>
      <c r="Q153" s="6">
        <f>IF(load_time_series!$A$4="T",P153,IF(P153&lt;0,0,P153))</f>
        <v>24.415194208161985</v>
      </c>
    </row>
    <row r="154" spans="1:17">
      <c r="A154" s="3">
        <f>load_time_series!D157</f>
        <v>36675</v>
      </c>
      <c r="B154" s="6">
        <f>load_time_series!E157</f>
        <v>18.640286032183699</v>
      </c>
      <c r="C154" s="30">
        <f>INDEX(calibration_phase!$I$5:$I$105,MATCH(B154,calibration_phase!$I$5:$I$105))</f>
        <v>18.404609269979169</v>
      </c>
      <c r="D154" s="30">
        <f>INDEX(calibration_phase!$I$5:$I$105,MATCH($B154,calibration_phase!$I$5:$I$105)+1)</f>
        <v>18.64049361198882</v>
      </c>
      <c r="E154" s="30">
        <f>INDEX(calibration_phase!$F$5:$F$105,MATCH($B154,calibration_phase!$I$5:$I$105))</f>
        <v>13.460119397180399</v>
      </c>
      <c r="F154" s="30">
        <f>INDEX(calibration_phase!$F$5:$F$105,MATCH($B154,calibration_phase!$I$5:$I$105)+1)</f>
        <v>13.65647091915282</v>
      </c>
      <c r="G154" s="30">
        <f t="shared" si="6"/>
        <v>13.656298128494827</v>
      </c>
      <c r="H154" s="6">
        <f>IF(load_time_series!$A$4="T",G154,IF(G154&lt;0,0,G154))</f>
        <v>13.656298128494827</v>
      </c>
      <c r="I154" s="3"/>
      <c r="J154" s="3">
        <f>load_time_series!G157</f>
        <v>72835</v>
      </c>
      <c r="K154" s="6">
        <f>load_time_series!H157</f>
        <v>29.062655162359501</v>
      </c>
      <c r="L154" s="30">
        <f>INDEX(calibration_phase!$I$5:$I$105,MATCH($K154,calibration_phase!$I$5:$I$105))</f>
        <v>20.629164714566308</v>
      </c>
      <c r="M154" s="30">
        <f>INDEX(calibration_phase!$I$5:$I$105,MATCH($K154,calibration_phase!$I$5:$I$105)+1)</f>
        <v>50</v>
      </c>
      <c r="N154" s="30">
        <f>INDEX(calibration_phase!$F$5:$F$105,MATCH($K154,calibration_phase!$I$5:$I$105))</f>
        <v>15.701140040460391</v>
      </c>
      <c r="O154" s="30">
        <f>INDEX(calibration_phase!$F$5:$F$105,MATCH($K154,calibration_phase!$I$5:$I$105)+1)</f>
        <v>45.071975325894087</v>
      </c>
      <c r="P154" s="30">
        <f t="shared" si="7"/>
        <v>24.134630488253585</v>
      </c>
      <c r="Q154" s="6">
        <f>IF(load_time_series!$A$4="T",P154,IF(P154&lt;0,0,P154))</f>
        <v>24.134630488253585</v>
      </c>
    </row>
    <row r="155" spans="1:17">
      <c r="A155" s="3">
        <f>load_time_series!D158</f>
        <v>36676</v>
      </c>
      <c r="B155" s="6">
        <f>load_time_series!E158</f>
        <v>18.360807992004698</v>
      </c>
      <c r="C155" s="30">
        <f>INDEX(calibration_phase!$I$5:$I$105,MATCH(B155,calibration_phase!$I$5:$I$105))</f>
        <v>18.150826731482478</v>
      </c>
      <c r="D155" s="30">
        <f>INDEX(calibration_phase!$I$5:$I$105,MATCH($B155,calibration_phase!$I$5:$I$105)+1)</f>
        <v>18.404609269979169</v>
      </c>
      <c r="E155" s="30">
        <f>INDEX(calibration_phase!$F$5:$F$105,MATCH($B155,calibration_phase!$I$5:$I$105))</f>
        <v>12.979142553953681</v>
      </c>
      <c r="F155" s="30">
        <f>INDEX(calibration_phase!$F$5:$F$105,MATCH($B155,calibration_phase!$I$5:$I$105)+1)</f>
        <v>13.460119397180399</v>
      </c>
      <c r="G155" s="30">
        <f t="shared" si="6"/>
        <v>13.37710580399053</v>
      </c>
      <c r="H155" s="6">
        <f>IF(load_time_series!$A$4="T",G155,IF(G155&lt;0,0,G155))</f>
        <v>13.37710580399053</v>
      </c>
      <c r="I155" s="3"/>
      <c r="J155" s="3">
        <f>load_time_series!G158</f>
        <v>72836</v>
      </c>
      <c r="K155" s="6">
        <f>load_time_series!H158</f>
        <v>29.109053165831401</v>
      </c>
      <c r="L155" s="30">
        <f>INDEX(calibration_phase!$I$5:$I$105,MATCH($K155,calibration_phase!$I$5:$I$105))</f>
        <v>20.629164714566308</v>
      </c>
      <c r="M155" s="30">
        <f>INDEX(calibration_phase!$I$5:$I$105,MATCH($K155,calibration_phase!$I$5:$I$105)+1)</f>
        <v>50</v>
      </c>
      <c r="N155" s="30">
        <f>INDEX(calibration_phase!$F$5:$F$105,MATCH($K155,calibration_phase!$I$5:$I$105))</f>
        <v>15.701140040460391</v>
      </c>
      <c r="O155" s="30">
        <f>INDEX(calibration_phase!$F$5:$F$105,MATCH($K155,calibration_phase!$I$5:$I$105)+1)</f>
        <v>45.071975325894087</v>
      </c>
      <c r="P155" s="30">
        <f t="shared" si="7"/>
        <v>24.181028491725485</v>
      </c>
      <c r="Q155" s="6">
        <f>IF(load_time_series!$A$4="T",P155,IF(P155&lt;0,0,P155))</f>
        <v>24.181028491725485</v>
      </c>
    </row>
    <row r="156" spans="1:17">
      <c r="A156" s="3">
        <f>load_time_series!D159</f>
        <v>36677</v>
      </c>
      <c r="B156" s="6">
        <f>load_time_series!E159</f>
        <v>18.6413239312093</v>
      </c>
      <c r="C156" s="30">
        <f>INDEX(calibration_phase!$I$5:$I$105,MATCH(B156,calibration_phase!$I$5:$I$105))</f>
        <v>18.64049361198882</v>
      </c>
      <c r="D156" s="30">
        <f>INDEX(calibration_phase!$I$5:$I$105,MATCH($B156,calibration_phase!$I$5:$I$105)+1)</f>
        <v>18.81706358134495</v>
      </c>
      <c r="E156" s="30">
        <f>INDEX(calibration_phase!$F$5:$F$105,MATCH($B156,calibration_phase!$I$5:$I$105))</f>
        <v>13.65647091915282</v>
      </c>
      <c r="F156" s="30">
        <f>INDEX(calibration_phase!$F$5:$F$105,MATCH($B156,calibration_phase!$I$5:$I$105)+1)</f>
        <v>13.918151161929199</v>
      </c>
      <c r="G156" s="30">
        <f t="shared" si="6"/>
        <v>13.657701468922916</v>
      </c>
      <c r="H156" s="6">
        <f>IF(load_time_series!$A$4="T",G156,IF(G156&lt;0,0,G156))</f>
        <v>13.657701468922916</v>
      </c>
      <c r="I156" s="3"/>
      <c r="J156" s="3">
        <f>load_time_series!G159</f>
        <v>72837</v>
      </c>
      <c r="K156" s="6">
        <f>load_time_series!H159</f>
        <v>28.4590648221164</v>
      </c>
      <c r="L156" s="30">
        <f>INDEX(calibration_phase!$I$5:$I$105,MATCH($K156,calibration_phase!$I$5:$I$105))</f>
        <v>20.629164714566308</v>
      </c>
      <c r="M156" s="30">
        <f>INDEX(calibration_phase!$I$5:$I$105,MATCH($K156,calibration_phase!$I$5:$I$105)+1)</f>
        <v>50</v>
      </c>
      <c r="N156" s="30">
        <f>INDEX(calibration_phase!$F$5:$F$105,MATCH($K156,calibration_phase!$I$5:$I$105))</f>
        <v>15.701140040460391</v>
      </c>
      <c r="O156" s="30">
        <f>INDEX(calibration_phase!$F$5:$F$105,MATCH($K156,calibration_phase!$I$5:$I$105)+1)</f>
        <v>45.071975325894087</v>
      </c>
      <c r="P156" s="30">
        <f t="shared" si="7"/>
        <v>23.531040148010483</v>
      </c>
      <c r="Q156" s="6">
        <f>IF(load_time_series!$A$4="T",P156,IF(P156&lt;0,0,P156))</f>
        <v>23.531040148010483</v>
      </c>
    </row>
    <row r="157" spans="1:17">
      <c r="A157" s="3">
        <f>load_time_series!D160</f>
        <v>36678</v>
      </c>
      <c r="B157" s="6">
        <f>load_time_series!E160</f>
        <v>18.952406675618501</v>
      </c>
      <c r="C157" s="30">
        <f>INDEX(calibration_phase!$I$5:$I$105,MATCH(B157,calibration_phase!$I$5:$I$105))</f>
        <v>18.81706358134495</v>
      </c>
      <c r="D157" s="30">
        <f>INDEX(calibration_phase!$I$5:$I$105,MATCH($B157,calibration_phase!$I$5:$I$105)+1)</f>
        <v>19.001845619903857</v>
      </c>
      <c r="E157" s="30">
        <f>INDEX(calibration_phase!$F$5:$F$105,MATCH($B157,calibration_phase!$I$5:$I$105))</f>
        <v>13.918151161929199</v>
      </c>
      <c r="F157" s="30">
        <f>INDEX(calibration_phase!$F$5:$F$105,MATCH($B157,calibration_phase!$I$5:$I$105)+1)</f>
        <v>14.142539882894861</v>
      </c>
      <c r="G157" s="30">
        <f t="shared" si="6"/>
        <v>14.082504061444892</v>
      </c>
      <c r="H157" s="6">
        <f>IF(load_time_series!$A$4="T",G157,IF(G157&lt;0,0,G157))</f>
        <v>14.082504061444892</v>
      </c>
      <c r="I157" s="3"/>
      <c r="J157" s="3">
        <f>load_time_series!G160</f>
        <v>72838</v>
      </c>
      <c r="K157" s="6">
        <f>load_time_series!H160</f>
        <v>30.358542745490499</v>
      </c>
      <c r="L157" s="30">
        <f>INDEX(calibration_phase!$I$5:$I$105,MATCH($K157,calibration_phase!$I$5:$I$105))</f>
        <v>20.629164714566308</v>
      </c>
      <c r="M157" s="30">
        <f>INDEX(calibration_phase!$I$5:$I$105,MATCH($K157,calibration_phase!$I$5:$I$105)+1)</f>
        <v>50</v>
      </c>
      <c r="N157" s="30">
        <f>INDEX(calibration_phase!$F$5:$F$105,MATCH($K157,calibration_phase!$I$5:$I$105))</f>
        <v>15.701140040460391</v>
      </c>
      <c r="O157" s="30">
        <f>INDEX(calibration_phase!$F$5:$F$105,MATCH($K157,calibration_phase!$I$5:$I$105)+1)</f>
        <v>45.071975325894087</v>
      </c>
      <c r="P157" s="30">
        <f t="shared" si="7"/>
        <v>25.430518071384583</v>
      </c>
      <c r="Q157" s="6">
        <f>IF(load_time_series!$A$4="T",P157,IF(P157&lt;0,0,P157))</f>
        <v>25.430518071384583</v>
      </c>
    </row>
    <row r="158" spans="1:17">
      <c r="A158" s="3">
        <f>load_time_series!D161</f>
        <v>36679</v>
      </c>
      <c r="B158" s="6">
        <f>load_time_series!E161</f>
        <v>19.253182125824399</v>
      </c>
      <c r="C158" s="30">
        <f>INDEX(calibration_phase!$I$5:$I$105,MATCH(B158,calibration_phase!$I$5:$I$105))</f>
        <v>19.14199849955596</v>
      </c>
      <c r="D158" s="30">
        <f>INDEX(calibration_phase!$I$5:$I$105,MATCH($B158,calibration_phase!$I$5:$I$105)+1)</f>
        <v>19.422250353334899</v>
      </c>
      <c r="E158" s="30">
        <f>INDEX(calibration_phase!$F$5:$F$105,MATCH($B158,calibration_phase!$I$5:$I$105))</f>
        <v>14.2599790640229</v>
      </c>
      <c r="F158" s="30">
        <f>INDEX(calibration_phase!$F$5:$F$105,MATCH($B158,calibration_phase!$I$5:$I$105)+1)</f>
        <v>14.415241763591879</v>
      </c>
      <c r="G158" s="30">
        <f t="shared" si="6"/>
        <v>14.321576051623643</v>
      </c>
      <c r="H158" s="6">
        <f>IF(load_time_series!$A$4="T",G158,IF(G158&lt;0,0,G158))</f>
        <v>14.321576051623643</v>
      </c>
      <c r="I158" s="3"/>
      <c r="J158" s="3">
        <f>load_time_series!G161</f>
        <v>72839</v>
      </c>
      <c r="K158" s="6">
        <f>load_time_series!H161</f>
        <v>28.701981341105402</v>
      </c>
      <c r="L158" s="30">
        <f>INDEX(calibration_phase!$I$5:$I$105,MATCH($K158,calibration_phase!$I$5:$I$105))</f>
        <v>20.629164714566308</v>
      </c>
      <c r="M158" s="30">
        <f>INDEX(calibration_phase!$I$5:$I$105,MATCH($K158,calibration_phase!$I$5:$I$105)+1)</f>
        <v>50</v>
      </c>
      <c r="N158" s="30">
        <f>INDEX(calibration_phase!$F$5:$F$105,MATCH($K158,calibration_phase!$I$5:$I$105))</f>
        <v>15.701140040460391</v>
      </c>
      <c r="O158" s="30">
        <f>INDEX(calibration_phase!$F$5:$F$105,MATCH($K158,calibration_phase!$I$5:$I$105)+1)</f>
        <v>45.071975325894087</v>
      </c>
      <c r="P158" s="30">
        <f t="shared" si="7"/>
        <v>23.773956666999489</v>
      </c>
      <c r="Q158" s="6">
        <f>IF(load_time_series!$A$4="T",P158,IF(P158&lt;0,0,P158))</f>
        <v>23.773956666999489</v>
      </c>
    </row>
    <row r="159" spans="1:17">
      <c r="A159" s="3">
        <f>load_time_series!D162</f>
        <v>36680</v>
      </c>
      <c r="B159" s="6">
        <f>load_time_series!E162</f>
        <v>19.431005614259799</v>
      </c>
      <c r="C159" s="30">
        <f>INDEX(calibration_phase!$I$5:$I$105,MATCH(B159,calibration_phase!$I$5:$I$105))</f>
        <v>19.422250353334899</v>
      </c>
      <c r="D159" s="30">
        <f>INDEX(calibration_phase!$I$5:$I$105,MATCH($B159,calibration_phase!$I$5:$I$105)+1)</f>
        <v>19.560776872425208</v>
      </c>
      <c r="E159" s="30">
        <f>INDEX(calibration_phase!$F$5:$F$105,MATCH($B159,calibration_phase!$I$5:$I$105))</f>
        <v>14.415241763591879</v>
      </c>
      <c r="F159" s="30">
        <f>INDEX(calibration_phase!$F$5:$F$105,MATCH($B159,calibration_phase!$I$5:$I$105)+1)</f>
        <v>14.545981311554</v>
      </c>
      <c r="G159" s="30">
        <f t="shared" si="6"/>
        <v>14.423504866304116</v>
      </c>
      <c r="H159" s="6">
        <f>IF(load_time_series!$A$4="T",G159,IF(G159&lt;0,0,G159))</f>
        <v>14.423504866304116</v>
      </c>
      <c r="I159" s="3"/>
      <c r="J159" s="3">
        <f>load_time_series!G162</f>
        <v>72840</v>
      </c>
      <c r="K159" s="6">
        <f>load_time_series!H162</f>
        <v>29.673680521308899</v>
      </c>
      <c r="L159" s="30">
        <f>INDEX(calibration_phase!$I$5:$I$105,MATCH($K159,calibration_phase!$I$5:$I$105))</f>
        <v>20.629164714566308</v>
      </c>
      <c r="M159" s="30">
        <f>INDEX(calibration_phase!$I$5:$I$105,MATCH($K159,calibration_phase!$I$5:$I$105)+1)</f>
        <v>50</v>
      </c>
      <c r="N159" s="30">
        <f>INDEX(calibration_phase!$F$5:$F$105,MATCH($K159,calibration_phase!$I$5:$I$105))</f>
        <v>15.701140040460391</v>
      </c>
      <c r="O159" s="30">
        <f>INDEX(calibration_phase!$F$5:$F$105,MATCH($K159,calibration_phase!$I$5:$I$105)+1)</f>
        <v>45.071975325894087</v>
      </c>
      <c r="P159" s="30">
        <f t="shared" si="7"/>
        <v>24.745655847202983</v>
      </c>
      <c r="Q159" s="6">
        <f>IF(load_time_series!$A$4="T",P159,IF(P159&lt;0,0,P159))</f>
        <v>24.745655847202983</v>
      </c>
    </row>
    <row r="160" spans="1:17">
      <c r="A160" s="3">
        <f>load_time_series!D163</f>
        <v>36681</v>
      </c>
      <c r="B160" s="6">
        <f>load_time_series!E163</f>
        <v>19.8164532305912</v>
      </c>
      <c r="C160" s="30">
        <f>INDEX(calibration_phase!$I$5:$I$105,MATCH(B160,calibration_phase!$I$5:$I$105))</f>
        <v>19.797371373941701</v>
      </c>
      <c r="D160" s="30">
        <f>INDEX(calibration_phase!$I$5:$I$105,MATCH($B160,calibration_phase!$I$5:$I$105)+1)</f>
        <v>19.906642862167573</v>
      </c>
      <c r="E160" s="30">
        <f>INDEX(calibration_phase!$F$5:$F$105,MATCH($B160,calibration_phase!$I$5:$I$105))</f>
        <v>14.7113311822638</v>
      </c>
      <c r="F160" s="30">
        <f>INDEX(calibration_phase!$F$5:$F$105,MATCH($B160,calibration_phase!$I$5:$I$105)+1)</f>
        <v>14.793046163323369</v>
      </c>
      <c r="G160" s="30">
        <f t="shared" si="6"/>
        <v>14.72560090238944</v>
      </c>
      <c r="H160" s="6">
        <f>IF(load_time_series!$A$4="T",G160,IF(G160&lt;0,0,G160))</f>
        <v>14.72560090238944</v>
      </c>
      <c r="I160" s="3"/>
      <c r="J160" s="3">
        <f>load_time_series!G163</f>
        <v>72841</v>
      </c>
      <c r="K160" s="6">
        <f>load_time_series!H163</f>
        <v>29.595328890777399</v>
      </c>
      <c r="L160" s="30">
        <f>INDEX(calibration_phase!$I$5:$I$105,MATCH($K160,calibration_phase!$I$5:$I$105))</f>
        <v>20.629164714566308</v>
      </c>
      <c r="M160" s="30">
        <f>INDEX(calibration_phase!$I$5:$I$105,MATCH($K160,calibration_phase!$I$5:$I$105)+1)</f>
        <v>50</v>
      </c>
      <c r="N160" s="30">
        <f>INDEX(calibration_phase!$F$5:$F$105,MATCH($K160,calibration_phase!$I$5:$I$105))</f>
        <v>15.701140040460391</v>
      </c>
      <c r="O160" s="30">
        <f>INDEX(calibration_phase!$F$5:$F$105,MATCH($K160,calibration_phase!$I$5:$I$105)+1)</f>
        <v>45.071975325894087</v>
      </c>
      <c r="P160" s="30">
        <f t="shared" si="7"/>
        <v>24.667304216671482</v>
      </c>
      <c r="Q160" s="6">
        <f>IF(load_time_series!$A$4="T",P160,IF(P160&lt;0,0,P160))</f>
        <v>24.667304216671482</v>
      </c>
    </row>
    <row r="161" spans="1:17">
      <c r="A161" s="3">
        <f>load_time_series!D164</f>
        <v>36682</v>
      </c>
      <c r="B161" s="6">
        <f>load_time_series!E164</f>
        <v>19.854205089771</v>
      </c>
      <c r="C161" s="30">
        <f>INDEX(calibration_phase!$I$5:$I$105,MATCH(B161,calibration_phase!$I$5:$I$105))</f>
        <v>19.797371373941701</v>
      </c>
      <c r="D161" s="30">
        <f>INDEX(calibration_phase!$I$5:$I$105,MATCH($B161,calibration_phase!$I$5:$I$105)+1)</f>
        <v>19.906642862167573</v>
      </c>
      <c r="E161" s="30">
        <f>INDEX(calibration_phase!$F$5:$F$105,MATCH($B161,calibration_phase!$I$5:$I$105))</f>
        <v>14.7113311822638</v>
      </c>
      <c r="F161" s="30">
        <f>INDEX(calibration_phase!$F$5:$F$105,MATCH($B161,calibration_phase!$I$5:$I$105)+1)</f>
        <v>14.793046163323369</v>
      </c>
      <c r="G161" s="30">
        <f t="shared" si="6"/>
        <v>14.753832351488624</v>
      </c>
      <c r="H161" s="6">
        <f>IF(load_time_series!$A$4="T",G161,IF(G161&lt;0,0,G161))</f>
        <v>14.753832351488624</v>
      </c>
      <c r="I161" s="3"/>
      <c r="J161" s="3">
        <f>load_time_series!G164</f>
        <v>72842</v>
      </c>
      <c r="K161" s="6">
        <f>load_time_series!H164</f>
        <v>29.990126888171599</v>
      </c>
      <c r="L161" s="30">
        <f>INDEX(calibration_phase!$I$5:$I$105,MATCH($K161,calibration_phase!$I$5:$I$105))</f>
        <v>20.629164714566308</v>
      </c>
      <c r="M161" s="30">
        <f>INDEX(calibration_phase!$I$5:$I$105,MATCH($K161,calibration_phase!$I$5:$I$105)+1)</f>
        <v>50</v>
      </c>
      <c r="N161" s="30">
        <f>INDEX(calibration_phase!$F$5:$F$105,MATCH($K161,calibration_phase!$I$5:$I$105))</f>
        <v>15.701140040460391</v>
      </c>
      <c r="O161" s="30">
        <f>INDEX(calibration_phase!$F$5:$F$105,MATCH($K161,calibration_phase!$I$5:$I$105)+1)</f>
        <v>45.071975325894087</v>
      </c>
      <c r="P161" s="30">
        <f t="shared" si="7"/>
        <v>25.062102214065682</v>
      </c>
      <c r="Q161" s="6">
        <f>IF(load_time_series!$A$4="T",P161,IF(P161&lt;0,0,P161))</f>
        <v>25.062102214065682</v>
      </c>
    </row>
    <row r="162" spans="1:17">
      <c r="A162" s="3">
        <f>load_time_series!D165</f>
        <v>36683</v>
      </c>
      <c r="B162" s="6">
        <f>load_time_series!E165</f>
        <v>19.108291122346099</v>
      </c>
      <c r="C162" s="30">
        <f>INDEX(calibration_phase!$I$5:$I$105,MATCH(B162,calibration_phase!$I$5:$I$105))</f>
        <v>19.001845619903857</v>
      </c>
      <c r="D162" s="30">
        <f>INDEX(calibration_phase!$I$5:$I$105,MATCH($B162,calibration_phase!$I$5:$I$105)+1)</f>
        <v>19.14199849955596</v>
      </c>
      <c r="E162" s="30">
        <f>INDEX(calibration_phase!$F$5:$F$105,MATCH($B162,calibration_phase!$I$5:$I$105))</f>
        <v>14.142539882894861</v>
      </c>
      <c r="F162" s="30">
        <f>INDEX(calibration_phase!$F$5:$F$105,MATCH($B162,calibration_phase!$I$5:$I$105)+1)</f>
        <v>14.2599790640229</v>
      </c>
      <c r="G162" s="30">
        <f t="shared" si="6"/>
        <v>14.231734430110802</v>
      </c>
      <c r="H162" s="6">
        <f>IF(load_time_series!$A$4="T",G162,IF(G162&lt;0,0,G162))</f>
        <v>14.231734430110802</v>
      </c>
      <c r="I162" s="3"/>
      <c r="J162" s="3">
        <f>load_time_series!G165</f>
        <v>72843</v>
      </c>
      <c r="K162" s="6">
        <f>load_time_series!H165</f>
        <v>31.012398168526499</v>
      </c>
      <c r="L162" s="30">
        <f>INDEX(calibration_phase!$I$5:$I$105,MATCH($K162,calibration_phase!$I$5:$I$105))</f>
        <v>20.629164714566308</v>
      </c>
      <c r="M162" s="30">
        <f>INDEX(calibration_phase!$I$5:$I$105,MATCH($K162,calibration_phase!$I$5:$I$105)+1)</f>
        <v>50</v>
      </c>
      <c r="N162" s="30">
        <f>INDEX(calibration_phase!$F$5:$F$105,MATCH($K162,calibration_phase!$I$5:$I$105))</f>
        <v>15.701140040460391</v>
      </c>
      <c r="O162" s="30">
        <f>INDEX(calibration_phase!$F$5:$F$105,MATCH($K162,calibration_phase!$I$5:$I$105)+1)</f>
        <v>45.071975325894087</v>
      </c>
      <c r="P162" s="30">
        <f t="shared" si="7"/>
        <v>26.084373494420582</v>
      </c>
      <c r="Q162" s="6">
        <f>IF(load_time_series!$A$4="T",P162,IF(P162&lt;0,0,P162))</f>
        <v>26.084373494420582</v>
      </c>
    </row>
    <row r="163" spans="1:17">
      <c r="A163" s="3">
        <f>load_time_series!D166</f>
        <v>36684</v>
      </c>
      <c r="B163" s="6">
        <f>load_time_series!E166</f>
        <v>20.0594997435145</v>
      </c>
      <c r="C163" s="30">
        <f>INDEX(calibration_phase!$I$5:$I$105,MATCH(B163,calibration_phase!$I$5:$I$105))</f>
        <v>20.019460826365421</v>
      </c>
      <c r="D163" s="30">
        <f>INDEX(calibration_phase!$I$5:$I$105,MATCH($B163,calibration_phase!$I$5:$I$105)+1)</f>
        <v>20.068235798565798</v>
      </c>
      <c r="E163" s="30">
        <f>INDEX(calibration_phase!$F$5:$F$105,MATCH($B163,calibration_phase!$I$5:$I$105))</f>
        <v>15.063622240196192</v>
      </c>
      <c r="F163" s="30">
        <f>INDEX(calibration_phase!$F$5:$F$105,MATCH($B163,calibration_phase!$I$5:$I$105)+1)</f>
        <v>15.157639483895739</v>
      </c>
      <c r="G163" s="30">
        <f t="shared" si="6"/>
        <v>15.140800113626982</v>
      </c>
      <c r="H163" s="6">
        <f>IF(load_time_series!$A$4="T",G163,IF(G163&lt;0,0,G163))</f>
        <v>15.140800113626982</v>
      </c>
      <c r="I163" s="3"/>
      <c r="J163" s="3">
        <f>load_time_series!G166</f>
        <v>72844</v>
      </c>
      <c r="K163" s="6">
        <f>load_time_series!H166</f>
        <v>30.910908147284498</v>
      </c>
      <c r="L163" s="30">
        <f>INDEX(calibration_phase!$I$5:$I$105,MATCH($K163,calibration_phase!$I$5:$I$105))</f>
        <v>20.629164714566308</v>
      </c>
      <c r="M163" s="30">
        <f>INDEX(calibration_phase!$I$5:$I$105,MATCH($K163,calibration_phase!$I$5:$I$105)+1)</f>
        <v>50</v>
      </c>
      <c r="N163" s="30">
        <f>INDEX(calibration_phase!$F$5:$F$105,MATCH($K163,calibration_phase!$I$5:$I$105))</f>
        <v>15.701140040460391</v>
      </c>
      <c r="O163" s="30">
        <f>INDEX(calibration_phase!$F$5:$F$105,MATCH($K163,calibration_phase!$I$5:$I$105)+1)</f>
        <v>45.071975325894087</v>
      </c>
      <c r="P163" s="30">
        <f t="shared" si="7"/>
        <v>25.982883473178582</v>
      </c>
      <c r="Q163" s="6">
        <f>IF(load_time_series!$A$4="T",P163,IF(P163&lt;0,0,P163))</f>
        <v>25.982883473178582</v>
      </c>
    </row>
    <row r="164" spans="1:17">
      <c r="A164" s="3">
        <f>load_time_series!D167</f>
        <v>36685</v>
      </c>
      <c r="B164" s="6">
        <f>load_time_series!E167</f>
        <v>19.354473673918498</v>
      </c>
      <c r="C164" s="30">
        <f>INDEX(calibration_phase!$I$5:$I$105,MATCH(B164,calibration_phase!$I$5:$I$105))</f>
        <v>19.14199849955596</v>
      </c>
      <c r="D164" s="30">
        <f>INDEX(calibration_phase!$I$5:$I$105,MATCH($B164,calibration_phase!$I$5:$I$105)+1)</f>
        <v>19.422250353334899</v>
      </c>
      <c r="E164" s="30">
        <f>INDEX(calibration_phase!$F$5:$F$105,MATCH($B164,calibration_phase!$I$5:$I$105))</f>
        <v>14.2599790640229</v>
      </c>
      <c r="F164" s="30">
        <f>INDEX(calibration_phase!$F$5:$F$105,MATCH($B164,calibration_phase!$I$5:$I$105)+1)</f>
        <v>14.415241763591879</v>
      </c>
      <c r="G164" s="30">
        <f t="shared" si="6"/>
        <v>14.377692715933081</v>
      </c>
      <c r="H164" s="6">
        <f>IF(load_time_series!$A$4="T",G164,IF(G164&lt;0,0,G164))</f>
        <v>14.377692715933081</v>
      </c>
      <c r="I164" s="3"/>
      <c r="J164" s="3">
        <f>load_time_series!G167</f>
        <v>72845</v>
      </c>
      <c r="K164" s="6">
        <f>load_time_series!H167</f>
        <v>29.221189011805102</v>
      </c>
      <c r="L164" s="30">
        <f>INDEX(calibration_phase!$I$5:$I$105,MATCH($K164,calibration_phase!$I$5:$I$105))</f>
        <v>20.629164714566308</v>
      </c>
      <c r="M164" s="30">
        <f>INDEX(calibration_phase!$I$5:$I$105,MATCH($K164,calibration_phase!$I$5:$I$105)+1)</f>
        <v>50</v>
      </c>
      <c r="N164" s="30">
        <f>INDEX(calibration_phase!$F$5:$F$105,MATCH($K164,calibration_phase!$I$5:$I$105))</f>
        <v>15.701140040460391</v>
      </c>
      <c r="O164" s="30">
        <f>INDEX(calibration_phase!$F$5:$F$105,MATCH($K164,calibration_phase!$I$5:$I$105)+1)</f>
        <v>45.071975325894087</v>
      </c>
      <c r="P164" s="30">
        <f t="shared" si="7"/>
        <v>24.293164337699185</v>
      </c>
      <c r="Q164" s="6">
        <f>IF(load_time_series!$A$4="T",P164,IF(P164&lt;0,0,P164))</f>
        <v>24.293164337699185</v>
      </c>
    </row>
    <row r="165" spans="1:17">
      <c r="A165" s="3">
        <f>load_time_series!D168</f>
        <v>36686</v>
      </c>
      <c r="B165" s="6">
        <f>load_time_series!E168</f>
        <v>20.2436460463116</v>
      </c>
      <c r="C165" s="30">
        <f>INDEX(calibration_phase!$I$5:$I$105,MATCH(B165,calibration_phase!$I$5:$I$105))</f>
        <v>20.133651982495252</v>
      </c>
      <c r="D165" s="30">
        <f>INDEX(calibration_phase!$I$5:$I$105,MATCH($B165,calibration_phase!$I$5:$I$105)+1)</f>
        <v>20.258627641222482</v>
      </c>
      <c r="E165" s="30">
        <f>INDEX(calibration_phase!$F$5:$F$105,MATCH($B165,calibration_phase!$I$5:$I$105))</f>
        <v>15.281497337605099</v>
      </c>
      <c r="F165" s="30">
        <f>INDEX(calibration_phase!$F$5:$F$105,MATCH($B165,calibration_phase!$I$5:$I$105)+1)</f>
        <v>15.426509241484537</v>
      </c>
      <c r="G165" s="30">
        <f t="shared" si="6"/>
        <v>15.409125779590415</v>
      </c>
      <c r="H165" s="6">
        <f>IF(load_time_series!$A$4="T",G165,IF(G165&lt;0,0,G165))</f>
        <v>15.409125779590415</v>
      </c>
      <c r="I165" s="3"/>
      <c r="J165" s="3">
        <f>load_time_series!G168</f>
        <v>72846</v>
      </c>
      <c r="K165" s="6">
        <f>load_time_series!H168</f>
        <v>30.8342208166187</v>
      </c>
      <c r="L165" s="30">
        <f>INDEX(calibration_phase!$I$5:$I$105,MATCH($K165,calibration_phase!$I$5:$I$105))</f>
        <v>20.629164714566308</v>
      </c>
      <c r="M165" s="30">
        <f>INDEX(calibration_phase!$I$5:$I$105,MATCH($K165,calibration_phase!$I$5:$I$105)+1)</f>
        <v>50</v>
      </c>
      <c r="N165" s="30">
        <f>INDEX(calibration_phase!$F$5:$F$105,MATCH($K165,calibration_phase!$I$5:$I$105))</f>
        <v>15.701140040460391</v>
      </c>
      <c r="O165" s="30">
        <f>INDEX(calibration_phase!$F$5:$F$105,MATCH($K165,calibration_phase!$I$5:$I$105)+1)</f>
        <v>45.071975325894087</v>
      </c>
      <c r="P165" s="30">
        <f t="shared" si="7"/>
        <v>25.906196142512783</v>
      </c>
      <c r="Q165" s="6">
        <f>IF(load_time_series!$A$4="T",P165,IF(P165&lt;0,0,P165))</f>
        <v>25.906196142512783</v>
      </c>
    </row>
    <row r="166" spans="1:17">
      <c r="A166" s="3">
        <f>load_time_series!D169</f>
        <v>36687</v>
      </c>
      <c r="B166" s="6">
        <f>load_time_series!E169</f>
        <v>19.947481113724599</v>
      </c>
      <c r="C166" s="30">
        <f>INDEX(calibration_phase!$I$5:$I$105,MATCH(B166,calibration_phase!$I$5:$I$105))</f>
        <v>19.906642862167573</v>
      </c>
      <c r="D166" s="30">
        <f>INDEX(calibration_phase!$I$5:$I$105,MATCH($B166,calibration_phase!$I$5:$I$105)+1)</f>
        <v>19.977757257556139</v>
      </c>
      <c r="E166" s="30">
        <f>INDEX(calibration_phase!$F$5:$F$105,MATCH($B166,calibration_phase!$I$5:$I$105))</f>
        <v>14.793046163323369</v>
      </c>
      <c r="F166" s="30">
        <f>INDEX(calibration_phase!$F$5:$F$105,MATCH($B166,calibration_phase!$I$5:$I$105)+1)</f>
        <v>14.916298536356461</v>
      </c>
      <c r="G166" s="30">
        <f t="shared" si="6"/>
        <v>14.863825242403259</v>
      </c>
      <c r="H166" s="6">
        <f>IF(load_time_series!$A$4="T",G166,IF(G166&lt;0,0,G166))</f>
        <v>14.863825242403259</v>
      </c>
      <c r="I166" s="3"/>
      <c r="J166" s="3">
        <f>load_time_series!G169</f>
        <v>72847</v>
      </c>
      <c r="K166" s="6">
        <f>load_time_series!H169</f>
        <v>30.3210533492874</v>
      </c>
      <c r="L166" s="30">
        <f>INDEX(calibration_phase!$I$5:$I$105,MATCH($K166,calibration_phase!$I$5:$I$105))</f>
        <v>20.629164714566308</v>
      </c>
      <c r="M166" s="30">
        <f>INDEX(calibration_phase!$I$5:$I$105,MATCH($K166,calibration_phase!$I$5:$I$105)+1)</f>
        <v>50</v>
      </c>
      <c r="N166" s="30">
        <f>INDEX(calibration_phase!$F$5:$F$105,MATCH($K166,calibration_phase!$I$5:$I$105))</f>
        <v>15.701140040460391</v>
      </c>
      <c r="O166" s="30">
        <f>INDEX(calibration_phase!$F$5:$F$105,MATCH($K166,calibration_phase!$I$5:$I$105)+1)</f>
        <v>45.071975325894087</v>
      </c>
      <c r="P166" s="30">
        <f t="shared" si="7"/>
        <v>25.393028675181483</v>
      </c>
      <c r="Q166" s="6">
        <f>IF(load_time_series!$A$4="T",P166,IF(P166&lt;0,0,P166))</f>
        <v>25.393028675181483</v>
      </c>
    </row>
    <row r="167" spans="1:17">
      <c r="A167" s="3">
        <f>load_time_series!D170</f>
        <v>36688</v>
      </c>
      <c r="B167" s="6">
        <f>load_time_series!E170</f>
        <v>19.663732701709499</v>
      </c>
      <c r="C167" s="30">
        <f>INDEX(calibration_phase!$I$5:$I$105,MATCH(B167,calibration_phase!$I$5:$I$105))</f>
        <v>19.560776872425208</v>
      </c>
      <c r="D167" s="30">
        <f>INDEX(calibration_phase!$I$5:$I$105,MATCH($B167,calibration_phase!$I$5:$I$105)+1)</f>
        <v>19.797371373941701</v>
      </c>
      <c r="E167" s="30">
        <f>INDEX(calibration_phase!$F$5:$F$105,MATCH($B167,calibration_phase!$I$5:$I$105))</f>
        <v>14.545981311554</v>
      </c>
      <c r="F167" s="30">
        <f>INDEX(calibration_phase!$F$5:$F$105,MATCH($B167,calibration_phase!$I$5:$I$105)+1)</f>
        <v>14.7113311822638</v>
      </c>
      <c r="G167" s="30">
        <f t="shared" si="6"/>
        <v>14.617934518208681</v>
      </c>
      <c r="H167" s="6">
        <f>IF(load_time_series!$A$4="T",G167,IF(G167&lt;0,0,G167))</f>
        <v>14.617934518208681</v>
      </c>
      <c r="I167" s="3"/>
      <c r="J167" s="3">
        <f>load_time_series!G170</f>
        <v>72848</v>
      </c>
      <c r="K167" s="6">
        <f>load_time_series!H170</f>
        <v>30.203945111694502</v>
      </c>
      <c r="L167" s="30">
        <f>INDEX(calibration_phase!$I$5:$I$105,MATCH($K167,calibration_phase!$I$5:$I$105))</f>
        <v>20.629164714566308</v>
      </c>
      <c r="M167" s="30">
        <f>INDEX(calibration_phase!$I$5:$I$105,MATCH($K167,calibration_phase!$I$5:$I$105)+1)</f>
        <v>50</v>
      </c>
      <c r="N167" s="30">
        <f>INDEX(calibration_phase!$F$5:$F$105,MATCH($K167,calibration_phase!$I$5:$I$105))</f>
        <v>15.701140040460391</v>
      </c>
      <c r="O167" s="30">
        <f>INDEX(calibration_phase!$F$5:$F$105,MATCH($K167,calibration_phase!$I$5:$I$105)+1)</f>
        <v>45.071975325894087</v>
      </c>
      <c r="P167" s="30">
        <f t="shared" si="7"/>
        <v>25.275920437588585</v>
      </c>
      <c r="Q167" s="6">
        <f>IF(load_time_series!$A$4="T",P167,IF(P167&lt;0,0,P167))</f>
        <v>25.275920437588585</v>
      </c>
    </row>
    <row r="168" spans="1:17">
      <c r="A168" s="3">
        <f>load_time_series!D171</f>
        <v>36689</v>
      </c>
      <c r="B168" s="6">
        <f>load_time_series!E171</f>
        <v>19.562557882204</v>
      </c>
      <c r="C168" s="30">
        <f>INDEX(calibration_phase!$I$5:$I$105,MATCH(B168,calibration_phase!$I$5:$I$105))</f>
        <v>19.560776872425208</v>
      </c>
      <c r="D168" s="30">
        <f>INDEX(calibration_phase!$I$5:$I$105,MATCH($B168,calibration_phase!$I$5:$I$105)+1)</f>
        <v>19.797371373941701</v>
      </c>
      <c r="E168" s="30">
        <f>INDEX(calibration_phase!$F$5:$F$105,MATCH($B168,calibration_phase!$I$5:$I$105))</f>
        <v>14.545981311554</v>
      </c>
      <c r="F168" s="30">
        <f>INDEX(calibration_phase!$F$5:$F$105,MATCH($B168,calibration_phase!$I$5:$I$105)+1)</f>
        <v>14.7113311822638</v>
      </c>
      <c r="G168" s="30">
        <f t="shared" si="6"/>
        <v>14.547226013923533</v>
      </c>
      <c r="H168" s="6">
        <f>IF(load_time_series!$A$4="T",G168,IF(G168&lt;0,0,G168))</f>
        <v>14.547226013923533</v>
      </c>
      <c r="I168" s="3"/>
      <c r="J168" s="3">
        <f>load_time_series!G171</f>
        <v>72849</v>
      </c>
      <c r="K168" s="6">
        <f>load_time_series!H171</f>
        <v>31.138442930449401</v>
      </c>
      <c r="L168" s="30">
        <f>INDEX(calibration_phase!$I$5:$I$105,MATCH($K168,calibration_phase!$I$5:$I$105))</f>
        <v>20.629164714566308</v>
      </c>
      <c r="M168" s="30">
        <f>INDEX(calibration_phase!$I$5:$I$105,MATCH($K168,calibration_phase!$I$5:$I$105)+1)</f>
        <v>50</v>
      </c>
      <c r="N168" s="30">
        <f>INDEX(calibration_phase!$F$5:$F$105,MATCH($K168,calibration_phase!$I$5:$I$105))</f>
        <v>15.701140040460391</v>
      </c>
      <c r="O168" s="30">
        <f>INDEX(calibration_phase!$F$5:$F$105,MATCH($K168,calibration_phase!$I$5:$I$105)+1)</f>
        <v>45.071975325894087</v>
      </c>
      <c r="P168" s="30">
        <f t="shared" si="7"/>
        <v>26.210418256343488</v>
      </c>
      <c r="Q168" s="6">
        <f>IF(load_time_series!$A$4="T",P168,IF(P168&lt;0,0,P168))</f>
        <v>26.210418256343488</v>
      </c>
    </row>
    <row r="169" spans="1:17">
      <c r="A169" s="3">
        <f>load_time_series!D172</f>
        <v>36690</v>
      </c>
      <c r="B169" s="6">
        <f>load_time_series!E172</f>
        <v>19.856766703762698</v>
      </c>
      <c r="C169" s="30">
        <f>INDEX(calibration_phase!$I$5:$I$105,MATCH(B169,calibration_phase!$I$5:$I$105))</f>
        <v>19.797371373941701</v>
      </c>
      <c r="D169" s="30">
        <f>INDEX(calibration_phase!$I$5:$I$105,MATCH($B169,calibration_phase!$I$5:$I$105)+1)</f>
        <v>19.906642862167573</v>
      </c>
      <c r="E169" s="30">
        <f>INDEX(calibration_phase!$F$5:$F$105,MATCH($B169,calibration_phase!$I$5:$I$105))</f>
        <v>14.7113311822638</v>
      </c>
      <c r="F169" s="30">
        <f>INDEX(calibration_phase!$F$5:$F$105,MATCH($B169,calibration_phase!$I$5:$I$105)+1)</f>
        <v>14.793046163323369</v>
      </c>
      <c r="G169" s="30">
        <f t="shared" si="6"/>
        <v>14.755747967741428</v>
      </c>
      <c r="H169" s="6">
        <f>IF(load_time_series!$A$4="T",G169,IF(G169&lt;0,0,G169))</f>
        <v>14.755747967741428</v>
      </c>
      <c r="I169" s="3"/>
      <c r="J169" s="3">
        <f>load_time_series!G172</f>
        <v>72850</v>
      </c>
      <c r="K169" s="6">
        <f>load_time_series!H172</f>
        <v>31.305560577777999</v>
      </c>
      <c r="L169" s="30">
        <f>INDEX(calibration_phase!$I$5:$I$105,MATCH($K169,calibration_phase!$I$5:$I$105))</f>
        <v>20.629164714566308</v>
      </c>
      <c r="M169" s="30">
        <f>INDEX(calibration_phase!$I$5:$I$105,MATCH($K169,calibration_phase!$I$5:$I$105)+1)</f>
        <v>50</v>
      </c>
      <c r="N169" s="30">
        <f>INDEX(calibration_phase!$F$5:$F$105,MATCH($K169,calibration_phase!$I$5:$I$105))</f>
        <v>15.701140040460391</v>
      </c>
      <c r="O169" s="30">
        <f>INDEX(calibration_phase!$F$5:$F$105,MATCH($K169,calibration_phase!$I$5:$I$105)+1)</f>
        <v>45.071975325894087</v>
      </c>
      <c r="P169" s="30">
        <f t="shared" si="7"/>
        <v>26.377535903672083</v>
      </c>
      <c r="Q169" s="6">
        <f>IF(load_time_series!$A$4="T",P169,IF(P169&lt;0,0,P169))</f>
        <v>26.377535903672083</v>
      </c>
    </row>
    <row r="170" spans="1:17">
      <c r="A170" s="3">
        <f>load_time_series!D173</f>
        <v>36691</v>
      </c>
      <c r="B170" s="6">
        <f>load_time_series!E173</f>
        <v>20.4304196085561</v>
      </c>
      <c r="C170" s="30">
        <f>INDEX(calibration_phase!$I$5:$I$105,MATCH(B170,calibration_phase!$I$5:$I$105))</f>
        <v>20.356975507472601</v>
      </c>
      <c r="D170" s="30">
        <f>INDEX(calibration_phase!$I$5:$I$105,MATCH($B170,calibration_phase!$I$5:$I$105)+1)</f>
        <v>20.5369583918548</v>
      </c>
      <c r="E170" s="30">
        <f>INDEX(calibration_phase!$F$5:$F$105,MATCH($B170,calibration_phase!$I$5:$I$105))</f>
        <v>15.4849858957169</v>
      </c>
      <c r="F170" s="30">
        <f>INDEX(calibration_phase!$F$5:$F$105,MATCH($B170,calibration_phase!$I$5:$I$105)+1)</f>
        <v>15.5516714680615</v>
      </c>
      <c r="G170" s="30">
        <f t="shared" si="6"/>
        <v>15.512197716068037</v>
      </c>
      <c r="H170" s="6">
        <f>IF(load_time_series!$A$4="T",G170,IF(G170&lt;0,0,G170))</f>
        <v>15.512197716068037</v>
      </c>
      <c r="I170" s="3"/>
      <c r="J170" s="3">
        <f>load_time_series!G173</f>
        <v>72851</v>
      </c>
      <c r="K170" s="6">
        <f>load_time_series!H173</f>
        <v>31.613586837517499</v>
      </c>
      <c r="L170" s="30">
        <f>INDEX(calibration_phase!$I$5:$I$105,MATCH($K170,calibration_phase!$I$5:$I$105))</f>
        <v>20.629164714566308</v>
      </c>
      <c r="M170" s="30">
        <f>INDEX(calibration_phase!$I$5:$I$105,MATCH($K170,calibration_phase!$I$5:$I$105)+1)</f>
        <v>50</v>
      </c>
      <c r="N170" s="30">
        <f>INDEX(calibration_phase!$F$5:$F$105,MATCH($K170,calibration_phase!$I$5:$I$105))</f>
        <v>15.701140040460391</v>
      </c>
      <c r="O170" s="30">
        <f>INDEX(calibration_phase!$F$5:$F$105,MATCH($K170,calibration_phase!$I$5:$I$105)+1)</f>
        <v>45.071975325894087</v>
      </c>
      <c r="P170" s="30">
        <f t="shared" si="7"/>
        <v>26.685562163411582</v>
      </c>
      <c r="Q170" s="6">
        <f>IF(load_time_series!$A$4="T",P170,IF(P170&lt;0,0,P170))</f>
        <v>26.685562163411582</v>
      </c>
    </row>
    <row r="171" spans="1:17">
      <c r="A171" s="3">
        <f>load_time_series!D174</f>
        <v>36692</v>
      </c>
      <c r="B171" s="6">
        <f>load_time_series!E174</f>
        <v>19.749402659408599</v>
      </c>
      <c r="C171" s="30">
        <f>INDEX(calibration_phase!$I$5:$I$105,MATCH(B171,calibration_phase!$I$5:$I$105))</f>
        <v>19.560776872425208</v>
      </c>
      <c r="D171" s="30">
        <f>INDEX(calibration_phase!$I$5:$I$105,MATCH($B171,calibration_phase!$I$5:$I$105)+1)</f>
        <v>19.797371373941701</v>
      </c>
      <c r="E171" s="30">
        <f>INDEX(calibration_phase!$F$5:$F$105,MATCH($B171,calibration_phase!$I$5:$I$105))</f>
        <v>14.545981311554</v>
      </c>
      <c r="F171" s="30">
        <f>INDEX(calibration_phase!$F$5:$F$105,MATCH($B171,calibration_phase!$I$5:$I$105)+1)</f>
        <v>14.7113311822638</v>
      </c>
      <c r="G171" s="30">
        <f t="shared" si="6"/>
        <v>14.677807069508328</v>
      </c>
      <c r="H171" s="6">
        <f>IF(load_time_series!$A$4="T",G171,IF(G171&lt;0,0,G171))</f>
        <v>14.677807069508328</v>
      </c>
      <c r="I171" s="3"/>
      <c r="J171" s="3">
        <f>load_time_series!G174</f>
        <v>72852</v>
      </c>
      <c r="K171" s="6">
        <f>load_time_series!H174</f>
        <v>30.064013963782902</v>
      </c>
      <c r="L171" s="30">
        <f>INDEX(calibration_phase!$I$5:$I$105,MATCH($K171,calibration_phase!$I$5:$I$105))</f>
        <v>20.629164714566308</v>
      </c>
      <c r="M171" s="30">
        <f>INDEX(calibration_phase!$I$5:$I$105,MATCH($K171,calibration_phase!$I$5:$I$105)+1)</f>
        <v>50</v>
      </c>
      <c r="N171" s="30">
        <f>INDEX(calibration_phase!$F$5:$F$105,MATCH($K171,calibration_phase!$I$5:$I$105))</f>
        <v>15.701140040460391</v>
      </c>
      <c r="O171" s="30">
        <f>INDEX(calibration_phase!$F$5:$F$105,MATCH($K171,calibration_phase!$I$5:$I$105)+1)</f>
        <v>45.071975325894087</v>
      </c>
      <c r="P171" s="30">
        <f t="shared" si="7"/>
        <v>25.135989289676985</v>
      </c>
      <c r="Q171" s="6">
        <f>IF(load_time_series!$A$4="T",P171,IF(P171&lt;0,0,P171))</f>
        <v>25.135989289676985</v>
      </c>
    </row>
    <row r="172" spans="1:17">
      <c r="A172" s="3">
        <f>load_time_series!D175</f>
        <v>36693</v>
      </c>
      <c r="B172" s="6">
        <f>load_time_series!E175</f>
        <v>20.078636045660598</v>
      </c>
      <c r="C172" s="30">
        <f>INDEX(calibration_phase!$I$5:$I$105,MATCH(B172,calibration_phase!$I$5:$I$105))</f>
        <v>20.068235798565798</v>
      </c>
      <c r="D172" s="30">
        <f>INDEX(calibration_phase!$I$5:$I$105,MATCH($B172,calibration_phase!$I$5:$I$105)+1)</f>
        <v>20.133651982495252</v>
      </c>
      <c r="E172" s="30">
        <f>INDEX(calibration_phase!$F$5:$F$105,MATCH($B172,calibration_phase!$I$5:$I$105))</f>
        <v>15.157639483895739</v>
      </c>
      <c r="F172" s="30">
        <f>INDEX(calibration_phase!$F$5:$F$105,MATCH($B172,calibration_phase!$I$5:$I$105)+1)</f>
        <v>15.281497337605099</v>
      </c>
      <c r="G172" s="30">
        <f t="shared" si="6"/>
        <v>15.177331129079416</v>
      </c>
      <c r="H172" s="6">
        <f>IF(load_time_series!$A$4="T",G172,IF(G172&lt;0,0,G172))</f>
        <v>15.177331129079416</v>
      </c>
      <c r="I172" s="3"/>
      <c r="J172" s="3">
        <f>load_time_series!G175</f>
        <v>72853</v>
      </c>
      <c r="K172" s="6">
        <f>load_time_series!H175</f>
        <v>31.464100786600401</v>
      </c>
      <c r="L172" s="30">
        <f>INDEX(calibration_phase!$I$5:$I$105,MATCH($K172,calibration_phase!$I$5:$I$105))</f>
        <v>20.629164714566308</v>
      </c>
      <c r="M172" s="30">
        <f>INDEX(calibration_phase!$I$5:$I$105,MATCH($K172,calibration_phase!$I$5:$I$105)+1)</f>
        <v>50</v>
      </c>
      <c r="N172" s="30">
        <f>INDEX(calibration_phase!$F$5:$F$105,MATCH($K172,calibration_phase!$I$5:$I$105))</f>
        <v>15.701140040460391</v>
      </c>
      <c r="O172" s="30">
        <f>INDEX(calibration_phase!$F$5:$F$105,MATCH($K172,calibration_phase!$I$5:$I$105)+1)</f>
        <v>45.071975325894087</v>
      </c>
      <c r="P172" s="30">
        <f t="shared" si="7"/>
        <v>26.536076112494484</v>
      </c>
      <c r="Q172" s="6">
        <f>IF(load_time_series!$A$4="T",P172,IF(P172&lt;0,0,P172))</f>
        <v>26.536076112494484</v>
      </c>
    </row>
    <row r="173" spans="1:17">
      <c r="A173" s="3">
        <f>load_time_series!D176</f>
        <v>36694</v>
      </c>
      <c r="B173" s="6">
        <f>load_time_series!E176</f>
        <v>19.903280902388801</v>
      </c>
      <c r="C173" s="30">
        <f>INDEX(calibration_phase!$I$5:$I$105,MATCH(B173,calibration_phase!$I$5:$I$105))</f>
        <v>19.797371373941701</v>
      </c>
      <c r="D173" s="30">
        <f>INDEX(calibration_phase!$I$5:$I$105,MATCH($B173,calibration_phase!$I$5:$I$105)+1)</f>
        <v>19.906642862167573</v>
      </c>
      <c r="E173" s="30">
        <f>INDEX(calibration_phase!$F$5:$F$105,MATCH($B173,calibration_phase!$I$5:$I$105))</f>
        <v>14.7113311822638</v>
      </c>
      <c r="F173" s="30">
        <f>INDEX(calibration_phase!$F$5:$F$105,MATCH($B173,calibration_phase!$I$5:$I$105)+1)</f>
        <v>14.793046163323369</v>
      </c>
      <c r="G173" s="30">
        <f t="shared" si="6"/>
        <v>14.790532035584233</v>
      </c>
      <c r="H173" s="6">
        <f>IF(load_time_series!$A$4="T",G173,IF(G173&lt;0,0,G173))</f>
        <v>14.790532035584233</v>
      </c>
      <c r="I173" s="3"/>
      <c r="J173" s="3">
        <f>load_time_series!G176</f>
        <v>72854</v>
      </c>
      <c r="K173" s="6">
        <f>load_time_series!H176</f>
        <v>30.386253265246999</v>
      </c>
      <c r="L173" s="30">
        <f>INDEX(calibration_phase!$I$5:$I$105,MATCH($K173,calibration_phase!$I$5:$I$105))</f>
        <v>20.629164714566308</v>
      </c>
      <c r="M173" s="30">
        <f>INDEX(calibration_phase!$I$5:$I$105,MATCH($K173,calibration_phase!$I$5:$I$105)+1)</f>
        <v>50</v>
      </c>
      <c r="N173" s="30">
        <f>INDEX(calibration_phase!$F$5:$F$105,MATCH($K173,calibration_phase!$I$5:$I$105))</f>
        <v>15.701140040460391</v>
      </c>
      <c r="O173" s="30">
        <f>INDEX(calibration_phase!$F$5:$F$105,MATCH($K173,calibration_phase!$I$5:$I$105)+1)</f>
        <v>45.071975325894087</v>
      </c>
      <c r="P173" s="30">
        <f t="shared" si="7"/>
        <v>25.458228591141086</v>
      </c>
      <c r="Q173" s="6">
        <f>IF(load_time_series!$A$4="T",P173,IF(P173&lt;0,0,P173))</f>
        <v>25.458228591141086</v>
      </c>
    </row>
    <row r="174" spans="1:17">
      <c r="A174" s="3">
        <f>load_time_series!D177</f>
        <v>36695</v>
      </c>
      <c r="B174" s="6">
        <f>load_time_series!E177</f>
        <v>19.9721796899731</v>
      </c>
      <c r="C174" s="30">
        <f>INDEX(calibration_phase!$I$5:$I$105,MATCH(B174,calibration_phase!$I$5:$I$105))</f>
        <v>19.906642862167573</v>
      </c>
      <c r="D174" s="30">
        <f>INDEX(calibration_phase!$I$5:$I$105,MATCH($B174,calibration_phase!$I$5:$I$105)+1)</f>
        <v>19.977757257556139</v>
      </c>
      <c r="E174" s="30">
        <f>INDEX(calibration_phase!$F$5:$F$105,MATCH($B174,calibration_phase!$I$5:$I$105))</f>
        <v>14.793046163323369</v>
      </c>
      <c r="F174" s="30">
        <f>INDEX(calibration_phase!$F$5:$F$105,MATCH($B174,calibration_phase!$I$5:$I$105)+1)</f>
        <v>14.916298536356461</v>
      </c>
      <c r="G174" s="30">
        <f t="shared" si="6"/>
        <v>14.906631739126366</v>
      </c>
      <c r="H174" s="6">
        <f>IF(load_time_series!$A$4="T",G174,IF(G174&lt;0,0,G174))</f>
        <v>14.906631739126366</v>
      </c>
      <c r="I174" s="3"/>
      <c r="J174" s="3">
        <f>load_time_series!G177</f>
        <v>72855</v>
      </c>
      <c r="K174" s="6">
        <f>load_time_series!H177</f>
        <v>30.636472966380399</v>
      </c>
      <c r="L174" s="30">
        <f>INDEX(calibration_phase!$I$5:$I$105,MATCH($K174,calibration_phase!$I$5:$I$105))</f>
        <v>20.629164714566308</v>
      </c>
      <c r="M174" s="30">
        <f>INDEX(calibration_phase!$I$5:$I$105,MATCH($K174,calibration_phase!$I$5:$I$105)+1)</f>
        <v>50</v>
      </c>
      <c r="N174" s="30">
        <f>INDEX(calibration_phase!$F$5:$F$105,MATCH($K174,calibration_phase!$I$5:$I$105))</f>
        <v>15.701140040460391</v>
      </c>
      <c r="O174" s="30">
        <f>INDEX(calibration_phase!$F$5:$F$105,MATCH($K174,calibration_phase!$I$5:$I$105)+1)</f>
        <v>45.071975325894087</v>
      </c>
      <c r="P174" s="30">
        <f t="shared" si="7"/>
        <v>25.708448292274483</v>
      </c>
      <c r="Q174" s="6">
        <f>IF(load_time_series!$A$4="T",P174,IF(P174&lt;0,0,P174))</f>
        <v>25.708448292274483</v>
      </c>
    </row>
    <row r="175" spans="1:17">
      <c r="A175" s="3">
        <f>load_time_series!D178</f>
        <v>36696</v>
      </c>
      <c r="B175" s="6">
        <f>load_time_series!E178</f>
        <v>19.9144874349847</v>
      </c>
      <c r="C175" s="30">
        <f>INDEX(calibration_phase!$I$5:$I$105,MATCH(B175,calibration_phase!$I$5:$I$105))</f>
        <v>19.906642862167573</v>
      </c>
      <c r="D175" s="30">
        <f>INDEX(calibration_phase!$I$5:$I$105,MATCH($B175,calibration_phase!$I$5:$I$105)+1)</f>
        <v>19.977757257556139</v>
      </c>
      <c r="E175" s="30">
        <f>INDEX(calibration_phase!$F$5:$F$105,MATCH($B175,calibration_phase!$I$5:$I$105))</f>
        <v>14.793046163323369</v>
      </c>
      <c r="F175" s="30">
        <f>INDEX(calibration_phase!$F$5:$F$105,MATCH($B175,calibration_phase!$I$5:$I$105)+1)</f>
        <v>14.916298536356461</v>
      </c>
      <c r="G175" s="30">
        <f t="shared" si="6"/>
        <v>14.806642035296392</v>
      </c>
      <c r="H175" s="6">
        <f>IF(load_time_series!$A$4="T",G175,IF(G175&lt;0,0,G175))</f>
        <v>14.806642035296392</v>
      </c>
      <c r="I175" s="3"/>
      <c r="J175" s="3">
        <f>load_time_series!G178</f>
        <v>72856</v>
      </c>
      <c r="K175" s="6">
        <f>load_time_series!H178</f>
        <v>31.48502078045</v>
      </c>
      <c r="L175" s="30">
        <f>INDEX(calibration_phase!$I$5:$I$105,MATCH($K175,calibration_phase!$I$5:$I$105))</f>
        <v>20.629164714566308</v>
      </c>
      <c r="M175" s="30">
        <f>INDEX(calibration_phase!$I$5:$I$105,MATCH($K175,calibration_phase!$I$5:$I$105)+1)</f>
        <v>50</v>
      </c>
      <c r="N175" s="30">
        <f>INDEX(calibration_phase!$F$5:$F$105,MATCH($K175,calibration_phase!$I$5:$I$105))</f>
        <v>15.701140040460391</v>
      </c>
      <c r="O175" s="30">
        <f>INDEX(calibration_phase!$F$5:$F$105,MATCH($K175,calibration_phase!$I$5:$I$105)+1)</f>
        <v>45.071975325894087</v>
      </c>
      <c r="P175" s="30">
        <f t="shared" si="7"/>
        <v>26.556996106344087</v>
      </c>
      <c r="Q175" s="6">
        <f>IF(load_time_series!$A$4="T",P175,IF(P175&lt;0,0,P175))</f>
        <v>26.556996106344087</v>
      </c>
    </row>
    <row r="176" spans="1:17">
      <c r="A176" s="3">
        <f>load_time_series!D179</f>
        <v>36697</v>
      </c>
      <c r="B176" s="6">
        <f>load_time_series!E179</f>
        <v>20.588123116993099</v>
      </c>
      <c r="C176" s="30">
        <f>INDEX(calibration_phase!$I$5:$I$105,MATCH(B176,calibration_phase!$I$5:$I$105))</f>
        <v>20.5369583918548</v>
      </c>
      <c r="D176" s="30">
        <f>INDEX(calibration_phase!$I$5:$I$105,MATCH($B176,calibration_phase!$I$5:$I$105)+1)</f>
        <v>20.629164714566308</v>
      </c>
      <c r="E176" s="30">
        <f>INDEX(calibration_phase!$F$5:$F$105,MATCH($B176,calibration_phase!$I$5:$I$105))</f>
        <v>15.5516714680615</v>
      </c>
      <c r="F176" s="30">
        <f>INDEX(calibration_phase!$F$5:$F$105,MATCH($B176,calibration_phase!$I$5:$I$105)+1)</f>
        <v>15.701140040460391</v>
      </c>
      <c r="G176" s="30">
        <f t="shared" si="6"/>
        <v>15.634610665707745</v>
      </c>
      <c r="H176" s="6">
        <f>IF(load_time_series!$A$4="T",G176,IF(G176&lt;0,0,G176))</f>
        <v>15.634610665707745</v>
      </c>
      <c r="I176" s="3"/>
      <c r="J176" s="3">
        <f>load_time_series!G179</f>
        <v>72857</v>
      </c>
      <c r="K176" s="6">
        <f>load_time_series!H179</f>
        <v>30.622789132963199</v>
      </c>
      <c r="L176" s="30">
        <f>INDEX(calibration_phase!$I$5:$I$105,MATCH($K176,calibration_phase!$I$5:$I$105))</f>
        <v>20.629164714566308</v>
      </c>
      <c r="M176" s="30">
        <f>INDEX(calibration_phase!$I$5:$I$105,MATCH($K176,calibration_phase!$I$5:$I$105)+1)</f>
        <v>50</v>
      </c>
      <c r="N176" s="30">
        <f>INDEX(calibration_phase!$F$5:$F$105,MATCH($K176,calibration_phase!$I$5:$I$105))</f>
        <v>15.701140040460391</v>
      </c>
      <c r="O176" s="30">
        <f>INDEX(calibration_phase!$F$5:$F$105,MATCH($K176,calibration_phase!$I$5:$I$105)+1)</f>
        <v>45.071975325894087</v>
      </c>
      <c r="P176" s="30">
        <f t="shared" si="7"/>
        <v>25.694764458857282</v>
      </c>
      <c r="Q176" s="6">
        <f>IF(load_time_series!$A$4="T",P176,IF(P176&lt;0,0,P176))</f>
        <v>25.694764458857282</v>
      </c>
    </row>
    <row r="177" spans="1:17">
      <c r="A177" s="3">
        <f>load_time_series!D180</f>
        <v>36698</v>
      </c>
      <c r="B177" s="6">
        <f>load_time_series!E180</f>
        <v>20.002289463984699</v>
      </c>
      <c r="C177" s="30">
        <f>INDEX(calibration_phase!$I$5:$I$105,MATCH(B177,calibration_phase!$I$5:$I$105))</f>
        <v>19.977757257556139</v>
      </c>
      <c r="D177" s="30">
        <f>INDEX(calibration_phase!$I$5:$I$105,MATCH($B177,calibration_phase!$I$5:$I$105)+1)</f>
        <v>20.019460826365421</v>
      </c>
      <c r="E177" s="30">
        <f>INDEX(calibration_phase!$F$5:$F$105,MATCH($B177,calibration_phase!$I$5:$I$105))</f>
        <v>14.916298536356461</v>
      </c>
      <c r="F177" s="30">
        <f>INDEX(calibration_phase!$F$5:$F$105,MATCH($B177,calibration_phase!$I$5:$I$105)+1)</f>
        <v>15.063622240196192</v>
      </c>
      <c r="G177" s="30">
        <f t="shared" si="6"/>
        <v>15.002961995086926</v>
      </c>
      <c r="H177" s="6">
        <f>IF(load_time_series!$A$4="T",G177,IF(G177&lt;0,0,G177))</f>
        <v>15.002961995086926</v>
      </c>
      <c r="I177" s="3"/>
      <c r="J177" s="3">
        <f>load_time_series!G180</f>
        <v>72858</v>
      </c>
      <c r="K177" s="6">
        <f>load_time_series!H180</f>
        <v>30.7682386176497</v>
      </c>
      <c r="L177" s="30">
        <f>INDEX(calibration_phase!$I$5:$I$105,MATCH($K177,calibration_phase!$I$5:$I$105))</f>
        <v>20.629164714566308</v>
      </c>
      <c r="M177" s="30">
        <f>INDEX(calibration_phase!$I$5:$I$105,MATCH($K177,calibration_phase!$I$5:$I$105)+1)</f>
        <v>50</v>
      </c>
      <c r="N177" s="30">
        <f>INDEX(calibration_phase!$F$5:$F$105,MATCH($K177,calibration_phase!$I$5:$I$105))</f>
        <v>15.701140040460391</v>
      </c>
      <c r="O177" s="30">
        <f>INDEX(calibration_phase!$F$5:$F$105,MATCH($K177,calibration_phase!$I$5:$I$105)+1)</f>
        <v>45.071975325894087</v>
      </c>
      <c r="P177" s="30">
        <f t="shared" si="7"/>
        <v>25.840213943543787</v>
      </c>
      <c r="Q177" s="6">
        <f>IF(load_time_series!$A$4="T",P177,IF(P177&lt;0,0,P177))</f>
        <v>25.840213943543787</v>
      </c>
    </row>
    <row r="178" spans="1:17">
      <c r="A178" s="3">
        <f>load_time_series!D181</f>
        <v>36699</v>
      </c>
      <c r="B178" s="6">
        <f>load_time_series!E181</f>
        <v>20.557703259521102</v>
      </c>
      <c r="C178" s="30">
        <f>INDEX(calibration_phase!$I$5:$I$105,MATCH(B178,calibration_phase!$I$5:$I$105))</f>
        <v>20.5369583918548</v>
      </c>
      <c r="D178" s="30">
        <f>INDEX(calibration_phase!$I$5:$I$105,MATCH($B178,calibration_phase!$I$5:$I$105)+1)</f>
        <v>20.629164714566308</v>
      </c>
      <c r="E178" s="30">
        <f>INDEX(calibration_phase!$F$5:$F$105,MATCH($B178,calibration_phase!$I$5:$I$105))</f>
        <v>15.5516714680615</v>
      </c>
      <c r="F178" s="30">
        <f>INDEX(calibration_phase!$F$5:$F$105,MATCH($B178,calibration_phase!$I$5:$I$105)+1)</f>
        <v>15.701140040460391</v>
      </c>
      <c r="G178" s="30">
        <f t="shared" si="6"/>
        <v>15.585299376251564</v>
      </c>
      <c r="H178" s="6">
        <f>IF(load_time_series!$A$4="T",G178,IF(G178&lt;0,0,G178))</f>
        <v>15.585299376251564</v>
      </c>
      <c r="I178" s="3"/>
      <c r="J178" s="3">
        <f>load_time_series!G181</f>
        <v>72859</v>
      </c>
      <c r="K178" s="6">
        <f>load_time_series!H181</f>
        <v>30.123349640655299</v>
      </c>
      <c r="L178" s="30">
        <f>INDEX(calibration_phase!$I$5:$I$105,MATCH($K178,calibration_phase!$I$5:$I$105))</f>
        <v>20.629164714566308</v>
      </c>
      <c r="M178" s="30">
        <f>INDEX(calibration_phase!$I$5:$I$105,MATCH($K178,calibration_phase!$I$5:$I$105)+1)</f>
        <v>50</v>
      </c>
      <c r="N178" s="30">
        <f>INDEX(calibration_phase!$F$5:$F$105,MATCH($K178,calibration_phase!$I$5:$I$105))</f>
        <v>15.701140040460391</v>
      </c>
      <c r="O178" s="30">
        <f>INDEX(calibration_phase!$F$5:$F$105,MATCH($K178,calibration_phase!$I$5:$I$105)+1)</f>
        <v>45.071975325894087</v>
      </c>
      <c r="P178" s="30">
        <f t="shared" si="7"/>
        <v>25.195324966549382</v>
      </c>
      <c r="Q178" s="6">
        <f>IF(load_time_series!$A$4="T",P178,IF(P178&lt;0,0,P178))</f>
        <v>25.195324966549382</v>
      </c>
    </row>
    <row r="179" spans="1:17">
      <c r="A179" s="3">
        <f>load_time_series!D182</f>
        <v>36700</v>
      </c>
      <c r="B179" s="6">
        <f>load_time_series!E182</f>
        <v>20.135368540369001</v>
      </c>
      <c r="C179" s="30">
        <f>INDEX(calibration_phase!$I$5:$I$105,MATCH(B179,calibration_phase!$I$5:$I$105))</f>
        <v>20.133651982495252</v>
      </c>
      <c r="D179" s="30">
        <f>INDEX(calibration_phase!$I$5:$I$105,MATCH($B179,calibration_phase!$I$5:$I$105)+1)</f>
        <v>20.258627641222482</v>
      </c>
      <c r="E179" s="30">
        <f>INDEX(calibration_phase!$F$5:$F$105,MATCH($B179,calibration_phase!$I$5:$I$105))</f>
        <v>15.281497337605099</v>
      </c>
      <c r="F179" s="30">
        <f>INDEX(calibration_phase!$F$5:$F$105,MATCH($B179,calibration_phase!$I$5:$I$105)+1)</f>
        <v>15.426509241484537</v>
      </c>
      <c r="G179" s="30">
        <f t="shared" si="6"/>
        <v>15.28348909606372</v>
      </c>
      <c r="H179" s="6">
        <f>IF(load_time_series!$A$4="T",G179,IF(G179&lt;0,0,G179))</f>
        <v>15.28348909606372</v>
      </c>
      <c r="I179" s="3"/>
      <c r="J179" s="3">
        <f>load_time_series!G182</f>
        <v>72860</v>
      </c>
      <c r="K179" s="6">
        <f>load_time_series!H182</f>
        <v>31.296593319644</v>
      </c>
      <c r="L179" s="30">
        <f>INDEX(calibration_phase!$I$5:$I$105,MATCH($K179,calibration_phase!$I$5:$I$105))</f>
        <v>20.629164714566308</v>
      </c>
      <c r="M179" s="30">
        <f>INDEX(calibration_phase!$I$5:$I$105,MATCH($K179,calibration_phase!$I$5:$I$105)+1)</f>
        <v>50</v>
      </c>
      <c r="N179" s="30">
        <f>INDEX(calibration_phase!$F$5:$F$105,MATCH($K179,calibration_phase!$I$5:$I$105))</f>
        <v>15.701140040460391</v>
      </c>
      <c r="O179" s="30">
        <f>INDEX(calibration_phase!$F$5:$F$105,MATCH($K179,calibration_phase!$I$5:$I$105)+1)</f>
        <v>45.071975325894087</v>
      </c>
      <c r="P179" s="30">
        <f t="shared" si="7"/>
        <v>26.368568645538083</v>
      </c>
      <c r="Q179" s="6">
        <f>IF(load_time_series!$A$4="T",P179,IF(P179&lt;0,0,P179))</f>
        <v>26.368568645538083</v>
      </c>
    </row>
    <row r="180" spans="1:17">
      <c r="A180" s="3">
        <f>load_time_series!D183</f>
        <v>36701</v>
      </c>
      <c r="B180" s="6">
        <f>load_time_series!E183</f>
        <v>20.629245514992299</v>
      </c>
      <c r="C180" s="30">
        <f>INDEX(calibration_phase!$I$5:$I$105,MATCH(B180,calibration_phase!$I$5:$I$105))</f>
        <v>20.629164714566308</v>
      </c>
      <c r="D180" s="30">
        <f>INDEX(calibration_phase!$I$5:$I$105,MATCH($B180,calibration_phase!$I$5:$I$105)+1)</f>
        <v>50</v>
      </c>
      <c r="E180" s="30">
        <f>INDEX(calibration_phase!$F$5:$F$105,MATCH($B180,calibration_phase!$I$5:$I$105))</f>
        <v>15.701140040460391</v>
      </c>
      <c r="F180" s="30">
        <f>INDEX(calibration_phase!$F$5:$F$105,MATCH($B180,calibration_phase!$I$5:$I$105)+1)</f>
        <v>45.071975325894087</v>
      </c>
      <c r="G180" s="30">
        <f t="shared" si="6"/>
        <v>15.701220840886382</v>
      </c>
      <c r="H180" s="6">
        <f>IF(load_time_series!$A$4="T",G180,IF(G180&lt;0,0,G180))</f>
        <v>15.701220840886382</v>
      </c>
      <c r="I180" s="3"/>
      <c r="J180" s="3">
        <f>load_time_series!G183</f>
        <v>72861</v>
      </c>
      <c r="K180" s="6">
        <f>load_time_series!H183</f>
        <v>31.440460772500899</v>
      </c>
      <c r="L180" s="30">
        <f>INDEX(calibration_phase!$I$5:$I$105,MATCH($K180,calibration_phase!$I$5:$I$105))</f>
        <v>20.629164714566308</v>
      </c>
      <c r="M180" s="30">
        <f>INDEX(calibration_phase!$I$5:$I$105,MATCH($K180,calibration_phase!$I$5:$I$105)+1)</f>
        <v>50</v>
      </c>
      <c r="N180" s="30">
        <f>INDEX(calibration_phase!$F$5:$F$105,MATCH($K180,calibration_phase!$I$5:$I$105))</f>
        <v>15.701140040460391</v>
      </c>
      <c r="O180" s="30">
        <f>INDEX(calibration_phase!$F$5:$F$105,MATCH($K180,calibration_phase!$I$5:$I$105)+1)</f>
        <v>45.071975325894087</v>
      </c>
      <c r="P180" s="30">
        <f t="shared" si="7"/>
        <v>26.512436098394982</v>
      </c>
      <c r="Q180" s="6">
        <f>IF(load_time_series!$A$4="T",P180,IF(P180&lt;0,0,P180))</f>
        <v>26.512436098394982</v>
      </c>
    </row>
    <row r="181" spans="1:17">
      <c r="A181" s="3">
        <f>load_time_series!D184</f>
        <v>36702</v>
      </c>
      <c r="B181" s="6">
        <f>load_time_series!E184</f>
        <v>20.4883500907873</v>
      </c>
      <c r="C181" s="30">
        <f>INDEX(calibration_phase!$I$5:$I$105,MATCH(B181,calibration_phase!$I$5:$I$105))</f>
        <v>20.356975507472601</v>
      </c>
      <c r="D181" s="30">
        <f>INDEX(calibration_phase!$I$5:$I$105,MATCH($B181,calibration_phase!$I$5:$I$105)+1)</f>
        <v>20.5369583918548</v>
      </c>
      <c r="E181" s="30">
        <f>INDEX(calibration_phase!$F$5:$F$105,MATCH($B181,calibration_phase!$I$5:$I$105))</f>
        <v>15.4849858957169</v>
      </c>
      <c r="F181" s="30">
        <f>INDEX(calibration_phase!$F$5:$F$105,MATCH($B181,calibration_phase!$I$5:$I$105)+1)</f>
        <v>15.5516714680615</v>
      </c>
      <c r="G181" s="30">
        <f t="shared" si="6"/>
        <v>15.533661575684725</v>
      </c>
      <c r="H181" s="6">
        <f>IF(load_time_series!$A$4="T",G181,IF(G181&lt;0,0,G181))</f>
        <v>15.533661575684725</v>
      </c>
      <c r="I181" s="3"/>
      <c r="J181" s="3">
        <f>load_time_series!G184</f>
        <v>72862</v>
      </c>
      <c r="K181" s="6">
        <f>load_time_series!H184</f>
        <v>30.591290504257401</v>
      </c>
      <c r="L181" s="30">
        <f>INDEX(calibration_phase!$I$5:$I$105,MATCH($K181,calibration_phase!$I$5:$I$105))</f>
        <v>20.629164714566308</v>
      </c>
      <c r="M181" s="30">
        <f>INDEX(calibration_phase!$I$5:$I$105,MATCH($K181,calibration_phase!$I$5:$I$105)+1)</f>
        <v>50</v>
      </c>
      <c r="N181" s="30">
        <f>INDEX(calibration_phase!$F$5:$F$105,MATCH($K181,calibration_phase!$I$5:$I$105))</f>
        <v>15.701140040460391</v>
      </c>
      <c r="O181" s="30">
        <f>INDEX(calibration_phase!$F$5:$F$105,MATCH($K181,calibration_phase!$I$5:$I$105)+1)</f>
        <v>45.071975325894087</v>
      </c>
      <c r="P181" s="30">
        <f t="shared" si="7"/>
        <v>25.663265830151488</v>
      </c>
      <c r="Q181" s="6">
        <f>IF(load_time_series!$A$4="T",P181,IF(P181&lt;0,0,P181))</f>
        <v>25.663265830151488</v>
      </c>
    </row>
    <row r="182" spans="1:17">
      <c r="A182" s="3">
        <f>load_time_series!D185</f>
        <v>36703</v>
      </c>
      <c r="B182" s="6">
        <f>load_time_series!E185</f>
        <v>20.281531850031701</v>
      </c>
      <c r="C182" s="30">
        <f>INDEX(calibration_phase!$I$5:$I$105,MATCH(B182,calibration_phase!$I$5:$I$105))</f>
        <v>20.258627641222482</v>
      </c>
      <c r="D182" s="30">
        <f>INDEX(calibration_phase!$I$5:$I$105,MATCH($B182,calibration_phase!$I$5:$I$105)+1)</f>
        <v>20.356975507472601</v>
      </c>
      <c r="E182" s="30">
        <f>INDEX(calibration_phase!$F$5:$F$105,MATCH($B182,calibration_phase!$I$5:$I$105))</f>
        <v>15.426509241484537</v>
      </c>
      <c r="F182" s="30">
        <f>INDEX(calibration_phase!$F$5:$F$105,MATCH($B182,calibration_phase!$I$5:$I$105)+1)</f>
        <v>15.4849858957169</v>
      </c>
      <c r="G182" s="30">
        <f t="shared" si="6"/>
        <v>15.440127854171021</v>
      </c>
      <c r="H182" s="6">
        <f>IF(load_time_series!$A$4="T",G182,IF(G182&lt;0,0,G182))</f>
        <v>15.440127854171021</v>
      </c>
      <c r="I182" s="3"/>
      <c r="J182" s="3">
        <f>load_time_series!G185</f>
        <v>72863</v>
      </c>
      <c r="K182" s="6">
        <f>load_time_series!H185</f>
        <v>30.673015580121401</v>
      </c>
      <c r="L182" s="30">
        <f>INDEX(calibration_phase!$I$5:$I$105,MATCH($K182,calibration_phase!$I$5:$I$105))</f>
        <v>20.629164714566308</v>
      </c>
      <c r="M182" s="30">
        <f>INDEX(calibration_phase!$I$5:$I$105,MATCH($K182,calibration_phase!$I$5:$I$105)+1)</f>
        <v>50</v>
      </c>
      <c r="N182" s="30">
        <f>INDEX(calibration_phase!$F$5:$F$105,MATCH($K182,calibration_phase!$I$5:$I$105))</f>
        <v>15.701140040460391</v>
      </c>
      <c r="O182" s="30">
        <f>INDEX(calibration_phase!$F$5:$F$105,MATCH($K182,calibration_phase!$I$5:$I$105)+1)</f>
        <v>45.071975325894087</v>
      </c>
      <c r="P182" s="30">
        <f t="shared" si="7"/>
        <v>25.744990906015488</v>
      </c>
      <c r="Q182" s="6">
        <f>IF(load_time_series!$A$4="T",P182,IF(P182&lt;0,0,P182))</f>
        <v>25.744990906015488</v>
      </c>
    </row>
    <row r="183" spans="1:17">
      <c r="A183" s="3">
        <f>load_time_series!D186</f>
        <v>36704</v>
      </c>
      <c r="B183" s="6">
        <f>load_time_series!E186</f>
        <v>20.830504435828001</v>
      </c>
      <c r="C183" s="30">
        <f>INDEX(calibration_phase!$I$5:$I$105,MATCH(B183,calibration_phase!$I$5:$I$105))</f>
        <v>20.629164714566308</v>
      </c>
      <c r="D183" s="30">
        <f>INDEX(calibration_phase!$I$5:$I$105,MATCH($B183,calibration_phase!$I$5:$I$105)+1)</f>
        <v>50</v>
      </c>
      <c r="E183" s="30">
        <f>INDEX(calibration_phase!$F$5:$F$105,MATCH($B183,calibration_phase!$I$5:$I$105))</f>
        <v>15.701140040460391</v>
      </c>
      <c r="F183" s="30">
        <f>INDEX(calibration_phase!$F$5:$F$105,MATCH($B183,calibration_phase!$I$5:$I$105)+1)</f>
        <v>45.071975325894087</v>
      </c>
      <c r="G183" s="30">
        <f t="shared" si="6"/>
        <v>15.902479761722084</v>
      </c>
      <c r="H183" s="6">
        <f>IF(load_time_series!$A$4="T",G183,IF(G183&lt;0,0,G183))</f>
        <v>15.902479761722084</v>
      </c>
      <c r="I183" s="3"/>
      <c r="J183" s="3">
        <f>load_time_series!G186</f>
        <v>72864</v>
      </c>
      <c r="K183" s="6">
        <f>load_time_series!H186</f>
        <v>31.468589416706202</v>
      </c>
      <c r="L183" s="30">
        <f>INDEX(calibration_phase!$I$5:$I$105,MATCH($K183,calibration_phase!$I$5:$I$105))</f>
        <v>20.629164714566308</v>
      </c>
      <c r="M183" s="30">
        <f>INDEX(calibration_phase!$I$5:$I$105,MATCH($K183,calibration_phase!$I$5:$I$105)+1)</f>
        <v>50</v>
      </c>
      <c r="N183" s="30">
        <f>INDEX(calibration_phase!$F$5:$F$105,MATCH($K183,calibration_phase!$I$5:$I$105))</f>
        <v>15.701140040460391</v>
      </c>
      <c r="O183" s="30">
        <f>INDEX(calibration_phase!$F$5:$F$105,MATCH($K183,calibration_phase!$I$5:$I$105)+1)</f>
        <v>45.071975325894087</v>
      </c>
      <c r="P183" s="30">
        <f t="shared" si="7"/>
        <v>26.540564742600285</v>
      </c>
      <c r="Q183" s="6">
        <f>IF(load_time_series!$A$4="T",P183,IF(P183&lt;0,0,P183))</f>
        <v>26.540564742600285</v>
      </c>
    </row>
    <row r="184" spans="1:17">
      <c r="A184" s="3">
        <f>load_time_series!D187</f>
        <v>36705</v>
      </c>
      <c r="B184" s="6">
        <f>load_time_series!E187</f>
        <v>20.816783307864998</v>
      </c>
      <c r="C184" s="30">
        <f>INDEX(calibration_phase!$I$5:$I$105,MATCH(B184,calibration_phase!$I$5:$I$105))</f>
        <v>20.629164714566308</v>
      </c>
      <c r="D184" s="30">
        <f>INDEX(calibration_phase!$I$5:$I$105,MATCH($B184,calibration_phase!$I$5:$I$105)+1)</f>
        <v>50</v>
      </c>
      <c r="E184" s="30">
        <f>INDEX(calibration_phase!$F$5:$F$105,MATCH($B184,calibration_phase!$I$5:$I$105))</f>
        <v>15.701140040460391</v>
      </c>
      <c r="F184" s="30">
        <f>INDEX(calibration_phase!$F$5:$F$105,MATCH($B184,calibration_phase!$I$5:$I$105)+1)</f>
        <v>45.071975325894087</v>
      </c>
      <c r="G184" s="30">
        <f t="shared" si="6"/>
        <v>15.888758633759082</v>
      </c>
      <c r="H184" s="6">
        <f>IF(load_time_series!$A$4="T",G184,IF(G184&lt;0,0,G184))</f>
        <v>15.888758633759082</v>
      </c>
      <c r="I184" s="3"/>
      <c r="J184" s="3">
        <f>load_time_series!G187</f>
        <v>72865</v>
      </c>
      <c r="K184" s="6">
        <f>load_time_series!H187</f>
        <v>31.969336666038899</v>
      </c>
      <c r="L184" s="30">
        <f>INDEX(calibration_phase!$I$5:$I$105,MATCH($K184,calibration_phase!$I$5:$I$105))</f>
        <v>20.629164714566308</v>
      </c>
      <c r="M184" s="30">
        <f>INDEX(calibration_phase!$I$5:$I$105,MATCH($K184,calibration_phase!$I$5:$I$105)+1)</f>
        <v>50</v>
      </c>
      <c r="N184" s="30">
        <f>INDEX(calibration_phase!$F$5:$F$105,MATCH($K184,calibration_phase!$I$5:$I$105))</f>
        <v>15.701140040460391</v>
      </c>
      <c r="O184" s="30">
        <f>INDEX(calibration_phase!$F$5:$F$105,MATCH($K184,calibration_phase!$I$5:$I$105)+1)</f>
        <v>45.071975325894087</v>
      </c>
      <c r="P184" s="30">
        <f t="shared" si="7"/>
        <v>27.041311991932982</v>
      </c>
      <c r="Q184" s="6">
        <f>IF(load_time_series!$A$4="T",P184,IF(P184&lt;0,0,P184))</f>
        <v>27.041311991932982</v>
      </c>
    </row>
    <row r="185" spans="1:17">
      <c r="A185" s="3">
        <f>load_time_series!D188</f>
        <v>36706</v>
      </c>
      <c r="B185" s="6">
        <f>load_time_series!E188</f>
        <v>20.930627200870699</v>
      </c>
      <c r="C185" s="30">
        <f>INDEX(calibration_phase!$I$5:$I$105,MATCH(B185,calibration_phase!$I$5:$I$105))</f>
        <v>20.629164714566308</v>
      </c>
      <c r="D185" s="30">
        <f>INDEX(calibration_phase!$I$5:$I$105,MATCH($B185,calibration_phase!$I$5:$I$105)+1)</f>
        <v>50</v>
      </c>
      <c r="E185" s="30">
        <f>INDEX(calibration_phase!$F$5:$F$105,MATCH($B185,calibration_phase!$I$5:$I$105))</f>
        <v>15.701140040460391</v>
      </c>
      <c r="F185" s="30">
        <f>INDEX(calibration_phase!$F$5:$F$105,MATCH($B185,calibration_phase!$I$5:$I$105)+1)</f>
        <v>45.071975325894087</v>
      </c>
      <c r="G185" s="30">
        <f t="shared" si="6"/>
        <v>16.002602526764782</v>
      </c>
      <c r="H185" s="6">
        <f>IF(load_time_series!$A$4="T",G185,IF(G185&lt;0,0,G185))</f>
        <v>16.002602526764782</v>
      </c>
      <c r="I185" s="3"/>
      <c r="J185" s="3">
        <f>load_time_series!G188</f>
        <v>72866</v>
      </c>
      <c r="K185" s="6">
        <f>load_time_series!H188</f>
        <v>31.3899998248549</v>
      </c>
      <c r="L185" s="30">
        <f>INDEX(calibration_phase!$I$5:$I$105,MATCH($K185,calibration_phase!$I$5:$I$105))</f>
        <v>20.629164714566308</v>
      </c>
      <c r="M185" s="30">
        <f>INDEX(calibration_phase!$I$5:$I$105,MATCH($K185,calibration_phase!$I$5:$I$105)+1)</f>
        <v>50</v>
      </c>
      <c r="N185" s="30">
        <f>INDEX(calibration_phase!$F$5:$F$105,MATCH($K185,calibration_phase!$I$5:$I$105))</f>
        <v>15.701140040460391</v>
      </c>
      <c r="O185" s="30">
        <f>INDEX(calibration_phase!$F$5:$F$105,MATCH($K185,calibration_phase!$I$5:$I$105)+1)</f>
        <v>45.071975325894087</v>
      </c>
      <c r="P185" s="30">
        <f t="shared" si="7"/>
        <v>26.461975150748984</v>
      </c>
      <c r="Q185" s="6">
        <f>IF(load_time_series!$A$4="T",P185,IF(P185&lt;0,0,P185))</f>
        <v>26.461975150748984</v>
      </c>
    </row>
    <row r="186" spans="1:17">
      <c r="A186" s="3">
        <f>load_time_series!D189</f>
        <v>36707</v>
      </c>
      <c r="B186" s="6">
        <f>load_time_series!E189</f>
        <v>19.982375676383899</v>
      </c>
      <c r="C186" s="30">
        <f>INDEX(calibration_phase!$I$5:$I$105,MATCH(B186,calibration_phase!$I$5:$I$105))</f>
        <v>19.977757257556139</v>
      </c>
      <c r="D186" s="30">
        <f>INDEX(calibration_phase!$I$5:$I$105,MATCH($B186,calibration_phase!$I$5:$I$105)+1)</f>
        <v>20.019460826365421</v>
      </c>
      <c r="E186" s="30">
        <f>INDEX(calibration_phase!$F$5:$F$105,MATCH($B186,calibration_phase!$I$5:$I$105))</f>
        <v>14.916298536356461</v>
      </c>
      <c r="F186" s="30">
        <f>INDEX(calibration_phase!$F$5:$F$105,MATCH($B186,calibration_phase!$I$5:$I$105)+1)</f>
        <v>15.063622240196192</v>
      </c>
      <c r="G186" s="30">
        <f t="shared" si="6"/>
        <v>14.932613748387846</v>
      </c>
      <c r="H186" s="6">
        <f>IF(load_time_series!$A$4="T",G186,IF(G186&lt;0,0,G186))</f>
        <v>14.932613748387846</v>
      </c>
      <c r="I186" s="3"/>
      <c r="J186" s="3">
        <f>load_time_series!G189</f>
        <v>72867</v>
      </c>
      <c r="K186" s="6">
        <f>load_time_series!H189</f>
        <v>30.161913205443</v>
      </c>
      <c r="L186" s="30">
        <f>INDEX(calibration_phase!$I$5:$I$105,MATCH($K186,calibration_phase!$I$5:$I$105))</f>
        <v>20.629164714566308</v>
      </c>
      <c r="M186" s="30">
        <f>INDEX(calibration_phase!$I$5:$I$105,MATCH($K186,calibration_phase!$I$5:$I$105)+1)</f>
        <v>50</v>
      </c>
      <c r="N186" s="30">
        <f>INDEX(calibration_phase!$F$5:$F$105,MATCH($K186,calibration_phase!$I$5:$I$105))</f>
        <v>15.701140040460391</v>
      </c>
      <c r="O186" s="30">
        <f>INDEX(calibration_phase!$F$5:$F$105,MATCH($K186,calibration_phase!$I$5:$I$105)+1)</f>
        <v>45.071975325894087</v>
      </c>
      <c r="P186" s="30">
        <f t="shared" si="7"/>
        <v>25.233888531337083</v>
      </c>
      <c r="Q186" s="6">
        <f>IF(load_time_series!$A$4="T",P186,IF(P186&lt;0,0,P186))</f>
        <v>25.233888531337083</v>
      </c>
    </row>
    <row r="187" spans="1:17">
      <c r="A187" s="3">
        <f>load_time_series!D190</f>
        <v>36708</v>
      </c>
      <c r="B187" s="6">
        <f>load_time_series!E190</f>
        <v>20.607591082974398</v>
      </c>
      <c r="C187" s="30">
        <f>INDEX(calibration_phase!$I$5:$I$105,MATCH(B187,calibration_phase!$I$5:$I$105))</f>
        <v>20.5369583918548</v>
      </c>
      <c r="D187" s="30">
        <f>INDEX(calibration_phase!$I$5:$I$105,MATCH($B187,calibration_phase!$I$5:$I$105)+1)</f>
        <v>20.629164714566308</v>
      </c>
      <c r="E187" s="30">
        <f>INDEX(calibration_phase!$F$5:$F$105,MATCH($B187,calibration_phase!$I$5:$I$105))</f>
        <v>15.5516714680615</v>
      </c>
      <c r="F187" s="30">
        <f>INDEX(calibration_phase!$F$5:$F$105,MATCH($B187,calibration_phase!$I$5:$I$105)+1)</f>
        <v>15.701140040460391</v>
      </c>
      <c r="G187" s="30">
        <f t="shared" si="6"/>
        <v>15.666168686862534</v>
      </c>
      <c r="H187" s="6">
        <f>IF(load_time_series!$A$4="T",G187,IF(G187&lt;0,0,G187))</f>
        <v>15.666168686862534</v>
      </c>
      <c r="I187" s="3"/>
      <c r="J187" s="3">
        <f>load_time_series!G190</f>
        <v>72868</v>
      </c>
      <c r="K187" s="6">
        <f>load_time_series!H190</f>
        <v>30.9086769113024</v>
      </c>
      <c r="L187" s="30">
        <f>INDEX(calibration_phase!$I$5:$I$105,MATCH($K187,calibration_phase!$I$5:$I$105))</f>
        <v>20.629164714566308</v>
      </c>
      <c r="M187" s="30">
        <f>INDEX(calibration_phase!$I$5:$I$105,MATCH($K187,calibration_phase!$I$5:$I$105)+1)</f>
        <v>50</v>
      </c>
      <c r="N187" s="30">
        <f>INDEX(calibration_phase!$F$5:$F$105,MATCH($K187,calibration_phase!$I$5:$I$105))</f>
        <v>15.701140040460391</v>
      </c>
      <c r="O187" s="30">
        <f>INDEX(calibration_phase!$F$5:$F$105,MATCH($K187,calibration_phase!$I$5:$I$105)+1)</f>
        <v>45.071975325894087</v>
      </c>
      <c r="P187" s="30">
        <f t="shared" si="7"/>
        <v>25.980652237196487</v>
      </c>
      <c r="Q187" s="6">
        <f>IF(load_time_series!$A$4="T",P187,IF(P187&lt;0,0,P187))</f>
        <v>25.980652237196487</v>
      </c>
    </row>
    <row r="188" spans="1:17">
      <c r="A188" s="3">
        <f>load_time_series!D191</f>
        <v>36709</v>
      </c>
      <c r="B188" s="6">
        <f>load_time_series!E191</f>
        <v>19.955274724484699</v>
      </c>
      <c r="C188" s="30">
        <f>INDEX(calibration_phase!$I$5:$I$105,MATCH(B188,calibration_phase!$I$5:$I$105))</f>
        <v>19.906642862167573</v>
      </c>
      <c r="D188" s="30">
        <f>INDEX(calibration_phase!$I$5:$I$105,MATCH($B188,calibration_phase!$I$5:$I$105)+1)</f>
        <v>19.977757257556139</v>
      </c>
      <c r="E188" s="30">
        <f>INDEX(calibration_phase!$F$5:$F$105,MATCH($B188,calibration_phase!$I$5:$I$105))</f>
        <v>14.793046163323369</v>
      </c>
      <c r="F188" s="30">
        <f>INDEX(calibration_phase!$F$5:$F$105,MATCH($B188,calibration_phase!$I$5:$I$105)+1)</f>
        <v>14.916298536356461</v>
      </c>
      <c r="G188" s="30">
        <f t="shared" si="6"/>
        <v>14.877332789158455</v>
      </c>
      <c r="H188" s="6">
        <f>IF(load_time_series!$A$4="T",G188,IF(G188&lt;0,0,G188))</f>
        <v>14.877332789158455</v>
      </c>
      <c r="I188" s="3"/>
      <c r="J188" s="3">
        <f>load_time_series!G191</f>
        <v>72869</v>
      </c>
      <c r="K188" s="6">
        <f>load_time_series!H191</f>
        <v>31.218644807699501</v>
      </c>
      <c r="L188" s="30">
        <f>INDEX(calibration_phase!$I$5:$I$105,MATCH($K188,calibration_phase!$I$5:$I$105))</f>
        <v>20.629164714566308</v>
      </c>
      <c r="M188" s="30">
        <f>INDEX(calibration_phase!$I$5:$I$105,MATCH($K188,calibration_phase!$I$5:$I$105)+1)</f>
        <v>50</v>
      </c>
      <c r="N188" s="30">
        <f>INDEX(calibration_phase!$F$5:$F$105,MATCH($K188,calibration_phase!$I$5:$I$105))</f>
        <v>15.701140040460391</v>
      </c>
      <c r="O188" s="30">
        <f>INDEX(calibration_phase!$F$5:$F$105,MATCH($K188,calibration_phase!$I$5:$I$105)+1)</f>
        <v>45.071975325894087</v>
      </c>
      <c r="P188" s="30">
        <f t="shared" si="7"/>
        <v>26.290620133593585</v>
      </c>
      <c r="Q188" s="6">
        <f>IF(load_time_series!$A$4="T",P188,IF(P188&lt;0,0,P188))</f>
        <v>26.290620133593585</v>
      </c>
    </row>
    <row r="189" spans="1:17">
      <c r="A189" s="3">
        <f>load_time_series!D192</f>
        <v>36710</v>
      </c>
      <c r="B189" s="6">
        <f>load_time_series!E192</f>
        <v>20.0306279207567</v>
      </c>
      <c r="C189" s="30">
        <f>INDEX(calibration_phase!$I$5:$I$105,MATCH(B189,calibration_phase!$I$5:$I$105))</f>
        <v>20.019460826365421</v>
      </c>
      <c r="D189" s="30">
        <f>INDEX(calibration_phase!$I$5:$I$105,MATCH($B189,calibration_phase!$I$5:$I$105)+1)</f>
        <v>20.068235798565798</v>
      </c>
      <c r="E189" s="30">
        <f>INDEX(calibration_phase!$F$5:$F$105,MATCH($B189,calibration_phase!$I$5:$I$105))</f>
        <v>15.063622240196192</v>
      </c>
      <c r="F189" s="30">
        <f>INDEX(calibration_phase!$F$5:$F$105,MATCH($B189,calibration_phase!$I$5:$I$105)+1)</f>
        <v>15.157639483895739</v>
      </c>
      <c r="G189" s="30">
        <f t="shared" si="6"/>
        <v>15.085147612481133</v>
      </c>
      <c r="H189" s="6">
        <f>IF(load_time_series!$A$4="T",G189,IF(G189&lt;0,0,G189))</f>
        <v>15.085147612481133</v>
      </c>
      <c r="I189" s="3"/>
      <c r="J189" s="3">
        <f>load_time_series!G192</f>
        <v>72870</v>
      </c>
      <c r="K189" s="6">
        <f>load_time_series!H192</f>
        <v>30.974745524454899</v>
      </c>
      <c r="L189" s="30">
        <f>INDEX(calibration_phase!$I$5:$I$105,MATCH($K189,calibration_phase!$I$5:$I$105))</f>
        <v>20.629164714566308</v>
      </c>
      <c r="M189" s="30">
        <f>INDEX(calibration_phase!$I$5:$I$105,MATCH($K189,calibration_phase!$I$5:$I$105)+1)</f>
        <v>50</v>
      </c>
      <c r="N189" s="30">
        <f>INDEX(calibration_phase!$F$5:$F$105,MATCH($K189,calibration_phase!$I$5:$I$105))</f>
        <v>15.701140040460391</v>
      </c>
      <c r="O189" s="30">
        <f>INDEX(calibration_phase!$F$5:$F$105,MATCH($K189,calibration_phase!$I$5:$I$105)+1)</f>
        <v>45.071975325894087</v>
      </c>
      <c r="P189" s="30">
        <f t="shared" si="7"/>
        <v>26.046720850348983</v>
      </c>
      <c r="Q189" s="6">
        <f>IF(load_time_series!$A$4="T",P189,IF(P189&lt;0,0,P189))</f>
        <v>26.046720850348983</v>
      </c>
    </row>
    <row r="190" spans="1:17">
      <c r="A190" s="3">
        <f>load_time_series!D193</f>
        <v>36711</v>
      </c>
      <c r="B190" s="6">
        <f>load_time_series!E193</f>
        <v>20.0028666451052</v>
      </c>
      <c r="C190" s="30">
        <f>INDEX(calibration_phase!$I$5:$I$105,MATCH(B190,calibration_phase!$I$5:$I$105))</f>
        <v>19.977757257556139</v>
      </c>
      <c r="D190" s="30">
        <f>INDEX(calibration_phase!$I$5:$I$105,MATCH($B190,calibration_phase!$I$5:$I$105)+1)</f>
        <v>20.019460826365421</v>
      </c>
      <c r="E190" s="30">
        <f>INDEX(calibration_phase!$F$5:$F$105,MATCH($B190,calibration_phase!$I$5:$I$105))</f>
        <v>14.916298536356461</v>
      </c>
      <c r="F190" s="30">
        <f>INDEX(calibration_phase!$F$5:$F$105,MATCH($B190,calibration_phase!$I$5:$I$105)+1)</f>
        <v>15.063622240196192</v>
      </c>
      <c r="G190" s="30">
        <f t="shared" si="6"/>
        <v>15.00500096831839</v>
      </c>
      <c r="H190" s="6">
        <f>IF(load_time_series!$A$4="T",G190,IF(G190&lt;0,0,G190))</f>
        <v>15.00500096831839</v>
      </c>
      <c r="I190" s="3"/>
      <c r="J190" s="3">
        <f>load_time_series!G193</f>
        <v>72871</v>
      </c>
      <c r="K190" s="6">
        <f>load_time_series!H193</f>
        <v>30.178751105584698</v>
      </c>
      <c r="L190" s="30">
        <f>INDEX(calibration_phase!$I$5:$I$105,MATCH($K190,calibration_phase!$I$5:$I$105))</f>
        <v>20.629164714566308</v>
      </c>
      <c r="M190" s="30">
        <f>INDEX(calibration_phase!$I$5:$I$105,MATCH($K190,calibration_phase!$I$5:$I$105)+1)</f>
        <v>50</v>
      </c>
      <c r="N190" s="30">
        <f>INDEX(calibration_phase!$F$5:$F$105,MATCH($K190,calibration_phase!$I$5:$I$105))</f>
        <v>15.701140040460391</v>
      </c>
      <c r="O190" s="30">
        <f>INDEX(calibration_phase!$F$5:$F$105,MATCH($K190,calibration_phase!$I$5:$I$105)+1)</f>
        <v>45.071975325894087</v>
      </c>
      <c r="P190" s="30">
        <f t="shared" si="7"/>
        <v>25.250726431478782</v>
      </c>
      <c r="Q190" s="6">
        <f>IF(load_time_series!$A$4="T",P190,IF(P190&lt;0,0,P190))</f>
        <v>25.250726431478782</v>
      </c>
    </row>
    <row r="191" spans="1:17">
      <c r="A191" s="3">
        <f>load_time_series!D194</f>
        <v>36712</v>
      </c>
      <c r="B191" s="6">
        <f>load_time_series!E194</f>
        <v>20.230632665804801</v>
      </c>
      <c r="C191" s="30">
        <f>INDEX(calibration_phase!$I$5:$I$105,MATCH(B191,calibration_phase!$I$5:$I$105))</f>
        <v>20.133651982495252</v>
      </c>
      <c r="D191" s="30">
        <f>INDEX(calibration_phase!$I$5:$I$105,MATCH($B191,calibration_phase!$I$5:$I$105)+1)</f>
        <v>20.258627641222482</v>
      </c>
      <c r="E191" s="30">
        <f>INDEX(calibration_phase!$F$5:$F$105,MATCH($B191,calibration_phase!$I$5:$I$105))</f>
        <v>15.281497337605099</v>
      </c>
      <c r="F191" s="30">
        <f>INDEX(calibration_phase!$F$5:$F$105,MATCH($B191,calibration_phase!$I$5:$I$105)+1)</f>
        <v>15.426509241484537</v>
      </c>
      <c r="G191" s="30">
        <f t="shared" si="6"/>
        <v>15.394026078557296</v>
      </c>
      <c r="H191" s="6">
        <f>IF(load_time_series!$A$4="T",G191,IF(G191&lt;0,0,G191))</f>
        <v>15.394026078557296</v>
      </c>
      <c r="I191" s="3"/>
      <c r="J191" s="3">
        <f>load_time_series!G194</f>
        <v>72872</v>
      </c>
      <c r="K191" s="6">
        <f>load_time_series!H194</f>
        <v>30.41455458559</v>
      </c>
      <c r="L191" s="30">
        <f>INDEX(calibration_phase!$I$5:$I$105,MATCH($K191,calibration_phase!$I$5:$I$105))</f>
        <v>20.629164714566308</v>
      </c>
      <c r="M191" s="30">
        <f>INDEX(calibration_phase!$I$5:$I$105,MATCH($K191,calibration_phase!$I$5:$I$105)+1)</f>
        <v>50</v>
      </c>
      <c r="N191" s="30">
        <f>INDEX(calibration_phase!$F$5:$F$105,MATCH($K191,calibration_phase!$I$5:$I$105))</f>
        <v>15.701140040460391</v>
      </c>
      <c r="O191" s="30">
        <f>INDEX(calibration_phase!$F$5:$F$105,MATCH($K191,calibration_phase!$I$5:$I$105)+1)</f>
        <v>45.071975325894087</v>
      </c>
      <c r="P191" s="30">
        <f t="shared" si="7"/>
        <v>25.486529911484084</v>
      </c>
      <c r="Q191" s="6">
        <f>IF(load_time_series!$A$4="T",P191,IF(P191&lt;0,0,P191))</f>
        <v>25.486529911484084</v>
      </c>
    </row>
    <row r="192" spans="1:17">
      <c r="A192" s="3">
        <f>load_time_series!D195</f>
        <v>36713</v>
      </c>
      <c r="B192" s="6">
        <f>load_time_series!E195</f>
        <v>20.0661783298073</v>
      </c>
      <c r="C192" s="30">
        <f>INDEX(calibration_phase!$I$5:$I$105,MATCH(B192,calibration_phase!$I$5:$I$105))</f>
        <v>20.019460826365421</v>
      </c>
      <c r="D192" s="30">
        <f>INDEX(calibration_phase!$I$5:$I$105,MATCH($B192,calibration_phase!$I$5:$I$105)+1)</f>
        <v>20.068235798565798</v>
      </c>
      <c r="E192" s="30">
        <f>INDEX(calibration_phase!$F$5:$F$105,MATCH($B192,calibration_phase!$I$5:$I$105))</f>
        <v>15.063622240196192</v>
      </c>
      <c r="F192" s="30">
        <f>INDEX(calibration_phase!$F$5:$F$105,MATCH($B192,calibration_phase!$I$5:$I$105)+1)</f>
        <v>15.157639483895739</v>
      </c>
      <c r="G192" s="30">
        <f t="shared" si="6"/>
        <v>15.153673565865541</v>
      </c>
      <c r="H192" s="6">
        <f>IF(load_time_series!$A$4="T",G192,IF(G192&lt;0,0,G192))</f>
        <v>15.153673565865541</v>
      </c>
      <c r="I192" s="3"/>
      <c r="J192" s="3">
        <f>load_time_series!G195</f>
        <v>72873</v>
      </c>
      <c r="K192" s="6">
        <f>load_time_series!H195</f>
        <v>31.800776098206399</v>
      </c>
      <c r="L192" s="30">
        <f>INDEX(calibration_phase!$I$5:$I$105,MATCH($K192,calibration_phase!$I$5:$I$105))</f>
        <v>20.629164714566308</v>
      </c>
      <c r="M192" s="30">
        <f>INDEX(calibration_phase!$I$5:$I$105,MATCH($K192,calibration_phase!$I$5:$I$105)+1)</f>
        <v>50</v>
      </c>
      <c r="N192" s="30">
        <f>INDEX(calibration_phase!$F$5:$F$105,MATCH($K192,calibration_phase!$I$5:$I$105))</f>
        <v>15.701140040460391</v>
      </c>
      <c r="O192" s="30">
        <f>INDEX(calibration_phase!$F$5:$F$105,MATCH($K192,calibration_phase!$I$5:$I$105)+1)</f>
        <v>45.071975325894087</v>
      </c>
      <c r="P192" s="30">
        <f t="shared" si="7"/>
        <v>26.872751424100485</v>
      </c>
      <c r="Q192" s="6">
        <f>IF(load_time_series!$A$4="T",P192,IF(P192&lt;0,0,P192))</f>
        <v>26.872751424100485</v>
      </c>
    </row>
    <row r="193" spans="1:17">
      <c r="A193" s="3">
        <f>load_time_series!D196</f>
        <v>36714</v>
      </c>
      <c r="B193" s="6">
        <f>load_time_series!E196</f>
        <v>20.131364405327101</v>
      </c>
      <c r="C193" s="30">
        <f>INDEX(calibration_phase!$I$5:$I$105,MATCH(B193,calibration_phase!$I$5:$I$105))</f>
        <v>20.068235798565798</v>
      </c>
      <c r="D193" s="30">
        <f>INDEX(calibration_phase!$I$5:$I$105,MATCH($B193,calibration_phase!$I$5:$I$105)+1)</f>
        <v>20.133651982495252</v>
      </c>
      <c r="E193" s="30">
        <f>INDEX(calibration_phase!$F$5:$F$105,MATCH($B193,calibration_phase!$I$5:$I$105))</f>
        <v>15.157639483895739</v>
      </c>
      <c r="F193" s="30">
        <f>INDEX(calibration_phase!$F$5:$F$105,MATCH($B193,calibration_phase!$I$5:$I$105)+1)</f>
        <v>15.281497337605099</v>
      </c>
      <c r="G193" s="30">
        <f t="shared" si="6"/>
        <v>15.277166079172979</v>
      </c>
      <c r="H193" s="6">
        <f>IF(load_time_series!$A$4="T",G193,IF(G193&lt;0,0,G193))</f>
        <v>15.277166079172979</v>
      </c>
      <c r="I193" s="3"/>
      <c r="J193" s="3">
        <f>load_time_series!G196</f>
        <v>72874</v>
      </c>
      <c r="K193" s="6">
        <f>load_time_series!H196</f>
        <v>31.375220819344399</v>
      </c>
      <c r="L193" s="30">
        <f>INDEX(calibration_phase!$I$5:$I$105,MATCH($K193,calibration_phase!$I$5:$I$105))</f>
        <v>20.629164714566308</v>
      </c>
      <c r="M193" s="30">
        <f>INDEX(calibration_phase!$I$5:$I$105,MATCH($K193,calibration_phase!$I$5:$I$105)+1)</f>
        <v>50</v>
      </c>
      <c r="N193" s="30">
        <f>INDEX(calibration_phase!$F$5:$F$105,MATCH($K193,calibration_phase!$I$5:$I$105))</f>
        <v>15.701140040460391</v>
      </c>
      <c r="O193" s="30">
        <f>INDEX(calibration_phase!$F$5:$F$105,MATCH($K193,calibration_phase!$I$5:$I$105)+1)</f>
        <v>45.071975325894087</v>
      </c>
      <c r="P193" s="30">
        <f t="shared" si="7"/>
        <v>26.447196145238486</v>
      </c>
      <c r="Q193" s="6">
        <f>IF(load_time_series!$A$4="T",P193,IF(P193&lt;0,0,P193))</f>
        <v>26.447196145238486</v>
      </c>
    </row>
    <row r="194" spans="1:17">
      <c r="A194" s="3">
        <f>load_time_series!D197</f>
        <v>36715</v>
      </c>
      <c r="B194" s="6">
        <f>load_time_series!E197</f>
        <v>19.989116432416001</v>
      </c>
      <c r="C194" s="30">
        <f>INDEX(calibration_phase!$I$5:$I$105,MATCH(B194,calibration_phase!$I$5:$I$105))</f>
        <v>19.977757257556139</v>
      </c>
      <c r="D194" s="30">
        <f>INDEX(calibration_phase!$I$5:$I$105,MATCH($B194,calibration_phase!$I$5:$I$105)+1)</f>
        <v>20.019460826365421</v>
      </c>
      <c r="E194" s="30">
        <f>INDEX(calibration_phase!$F$5:$F$105,MATCH($B194,calibration_phase!$I$5:$I$105))</f>
        <v>14.916298536356461</v>
      </c>
      <c r="F194" s="30">
        <f>INDEX(calibration_phase!$F$5:$F$105,MATCH($B194,calibration_phase!$I$5:$I$105)+1)</f>
        <v>15.063622240196192</v>
      </c>
      <c r="G194" s="30">
        <f t="shared" si="6"/>
        <v>14.95642641415443</v>
      </c>
      <c r="H194" s="6">
        <f>IF(load_time_series!$A$4="T",G194,IF(G194&lt;0,0,G194))</f>
        <v>14.95642641415443</v>
      </c>
      <c r="I194" s="3"/>
      <c r="J194" s="3">
        <f>load_time_series!G197</f>
        <v>72875</v>
      </c>
      <c r="K194" s="6">
        <f>load_time_series!H197</f>
        <v>31.6061664176503</v>
      </c>
      <c r="L194" s="30">
        <f>INDEX(calibration_phase!$I$5:$I$105,MATCH($K194,calibration_phase!$I$5:$I$105))</f>
        <v>20.629164714566308</v>
      </c>
      <c r="M194" s="30">
        <f>INDEX(calibration_phase!$I$5:$I$105,MATCH($K194,calibration_phase!$I$5:$I$105)+1)</f>
        <v>50</v>
      </c>
      <c r="N194" s="30">
        <f>INDEX(calibration_phase!$F$5:$F$105,MATCH($K194,calibration_phase!$I$5:$I$105))</f>
        <v>15.701140040460391</v>
      </c>
      <c r="O194" s="30">
        <f>INDEX(calibration_phase!$F$5:$F$105,MATCH($K194,calibration_phase!$I$5:$I$105)+1)</f>
        <v>45.071975325894087</v>
      </c>
      <c r="P194" s="30">
        <f t="shared" si="7"/>
        <v>26.678141743544387</v>
      </c>
      <c r="Q194" s="6">
        <f>IF(load_time_series!$A$4="T",P194,IF(P194&lt;0,0,P194))</f>
        <v>26.678141743544387</v>
      </c>
    </row>
    <row r="195" spans="1:17">
      <c r="A195" s="3">
        <f>load_time_series!D198</f>
        <v>36716</v>
      </c>
      <c r="B195" s="6">
        <f>load_time_series!E198</f>
        <v>20.076465673599799</v>
      </c>
      <c r="C195" s="30">
        <f>INDEX(calibration_phase!$I$5:$I$105,MATCH(B195,calibration_phase!$I$5:$I$105))</f>
        <v>20.068235798565798</v>
      </c>
      <c r="D195" s="30">
        <f>INDEX(calibration_phase!$I$5:$I$105,MATCH($B195,calibration_phase!$I$5:$I$105)+1)</f>
        <v>20.133651982495252</v>
      </c>
      <c r="E195" s="30">
        <f>INDEX(calibration_phase!$F$5:$F$105,MATCH($B195,calibration_phase!$I$5:$I$105))</f>
        <v>15.157639483895739</v>
      </c>
      <c r="F195" s="30">
        <f>INDEX(calibration_phase!$F$5:$F$105,MATCH($B195,calibration_phase!$I$5:$I$105)+1)</f>
        <v>15.281497337605099</v>
      </c>
      <c r="G195" s="30">
        <f t="shared" si="6"/>
        <v>15.173221784739011</v>
      </c>
      <c r="H195" s="6">
        <f>IF(load_time_series!$A$4="T",G195,IF(G195&lt;0,0,G195))</f>
        <v>15.173221784739011</v>
      </c>
      <c r="I195" s="3"/>
      <c r="J195" s="3">
        <f>load_time_series!G198</f>
        <v>72876</v>
      </c>
      <c r="K195" s="6">
        <f>load_time_series!H198</f>
        <v>30.3861464768944</v>
      </c>
      <c r="L195" s="30">
        <f>INDEX(calibration_phase!$I$5:$I$105,MATCH($K195,calibration_phase!$I$5:$I$105))</f>
        <v>20.629164714566308</v>
      </c>
      <c r="M195" s="30">
        <f>INDEX(calibration_phase!$I$5:$I$105,MATCH($K195,calibration_phase!$I$5:$I$105)+1)</f>
        <v>50</v>
      </c>
      <c r="N195" s="30">
        <f>INDEX(calibration_phase!$F$5:$F$105,MATCH($K195,calibration_phase!$I$5:$I$105))</f>
        <v>15.701140040460391</v>
      </c>
      <c r="O195" s="30">
        <f>INDEX(calibration_phase!$F$5:$F$105,MATCH($K195,calibration_phase!$I$5:$I$105)+1)</f>
        <v>45.071975325894087</v>
      </c>
      <c r="P195" s="30">
        <f t="shared" si="7"/>
        <v>25.458121802788483</v>
      </c>
      <c r="Q195" s="6">
        <f>IF(load_time_series!$A$4="T",P195,IF(P195&lt;0,0,P195))</f>
        <v>25.458121802788483</v>
      </c>
    </row>
    <row r="196" spans="1:17">
      <c r="A196" s="3">
        <f>load_time_series!D199</f>
        <v>36717</v>
      </c>
      <c r="B196" s="6">
        <f>load_time_series!E199</f>
        <v>20.0559917056834</v>
      </c>
      <c r="C196" s="30">
        <f>INDEX(calibration_phase!$I$5:$I$105,MATCH(B196,calibration_phase!$I$5:$I$105))</f>
        <v>20.019460826365421</v>
      </c>
      <c r="D196" s="30">
        <f>INDEX(calibration_phase!$I$5:$I$105,MATCH($B196,calibration_phase!$I$5:$I$105)+1)</f>
        <v>20.068235798565798</v>
      </c>
      <c r="E196" s="30">
        <f>INDEX(calibration_phase!$F$5:$F$105,MATCH($B196,calibration_phase!$I$5:$I$105))</f>
        <v>15.063622240196192</v>
      </c>
      <c r="F196" s="30">
        <f>INDEX(calibration_phase!$F$5:$F$105,MATCH($B196,calibration_phase!$I$5:$I$105)+1)</f>
        <v>15.157639483895739</v>
      </c>
      <c r="G196" s="30">
        <f t="shared" si="6"/>
        <v>15.134038120071786</v>
      </c>
      <c r="H196" s="6">
        <f>IF(load_time_series!$A$4="T",G196,IF(G196&lt;0,0,G196))</f>
        <v>15.134038120071786</v>
      </c>
      <c r="I196" s="3"/>
      <c r="J196" s="3">
        <f>load_time_series!G199</f>
        <v>72877</v>
      </c>
      <c r="K196" s="6">
        <f>load_time_series!H199</f>
        <v>30.053220299726199</v>
      </c>
      <c r="L196" s="30">
        <f>INDEX(calibration_phase!$I$5:$I$105,MATCH($K196,calibration_phase!$I$5:$I$105))</f>
        <v>20.629164714566308</v>
      </c>
      <c r="M196" s="30">
        <f>INDEX(calibration_phase!$I$5:$I$105,MATCH($K196,calibration_phase!$I$5:$I$105)+1)</f>
        <v>50</v>
      </c>
      <c r="N196" s="30">
        <f>INDEX(calibration_phase!$F$5:$F$105,MATCH($K196,calibration_phase!$I$5:$I$105))</f>
        <v>15.701140040460391</v>
      </c>
      <c r="O196" s="30">
        <f>INDEX(calibration_phase!$F$5:$F$105,MATCH($K196,calibration_phase!$I$5:$I$105)+1)</f>
        <v>45.071975325894087</v>
      </c>
      <c r="P196" s="30">
        <f t="shared" si="7"/>
        <v>25.125195625620286</v>
      </c>
      <c r="Q196" s="6">
        <f>IF(load_time_series!$A$4="T",P196,IF(P196&lt;0,0,P196))</f>
        <v>25.125195625620286</v>
      </c>
    </row>
    <row r="197" spans="1:17">
      <c r="A197" s="3">
        <f>load_time_series!D200</f>
        <v>36718</v>
      </c>
      <c r="B197" s="6">
        <f>load_time_series!E200</f>
        <v>20.2162459476679</v>
      </c>
      <c r="C197" s="30">
        <f>INDEX(calibration_phase!$I$5:$I$105,MATCH(B197,calibration_phase!$I$5:$I$105))</f>
        <v>20.133651982495252</v>
      </c>
      <c r="D197" s="30">
        <f>INDEX(calibration_phase!$I$5:$I$105,MATCH($B197,calibration_phase!$I$5:$I$105)+1)</f>
        <v>20.258627641222482</v>
      </c>
      <c r="E197" s="30">
        <f>INDEX(calibration_phase!$F$5:$F$105,MATCH($B197,calibration_phase!$I$5:$I$105))</f>
        <v>15.281497337605099</v>
      </c>
      <c r="F197" s="30">
        <f>INDEX(calibration_phase!$F$5:$F$105,MATCH($B197,calibration_phase!$I$5:$I$105)+1)</f>
        <v>15.426509241484537</v>
      </c>
      <c r="G197" s="30">
        <f t="shared" si="6"/>
        <v>15.377332864783865</v>
      </c>
      <c r="H197" s="6">
        <f>IF(load_time_series!$A$4="T",G197,IF(G197&lt;0,0,G197))</f>
        <v>15.377332864783865</v>
      </c>
      <c r="I197" s="3"/>
      <c r="J197" s="3">
        <f>load_time_series!G200</f>
        <v>72878</v>
      </c>
      <c r="K197" s="6">
        <f>load_time_series!H200</f>
        <v>30.936899687226099</v>
      </c>
      <c r="L197" s="30">
        <f>INDEX(calibration_phase!$I$5:$I$105,MATCH($K197,calibration_phase!$I$5:$I$105))</f>
        <v>20.629164714566308</v>
      </c>
      <c r="M197" s="30">
        <f>INDEX(calibration_phase!$I$5:$I$105,MATCH($K197,calibration_phase!$I$5:$I$105)+1)</f>
        <v>50</v>
      </c>
      <c r="N197" s="30">
        <f>INDEX(calibration_phase!$F$5:$F$105,MATCH($K197,calibration_phase!$I$5:$I$105))</f>
        <v>15.701140040460391</v>
      </c>
      <c r="O197" s="30">
        <f>INDEX(calibration_phase!$F$5:$F$105,MATCH($K197,calibration_phase!$I$5:$I$105)+1)</f>
        <v>45.071975325894087</v>
      </c>
      <c r="P197" s="30">
        <f t="shared" si="7"/>
        <v>26.008875013120182</v>
      </c>
      <c r="Q197" s="6">
        <f>IF(load_time_series!$A$4="T",P197,IF(P197&lt;0,0,P197))</f>
        <v>26.008875013120182</v>
      </c>
    </row>
    <row r="198" spans="1:17">
      <c r="A198" s="3">
        <f>load_time_series!D201</f>
        <v>36719</v>
      </c>
      <c r="B198" s="6">
        <f>load_time_series!E201</f>
        <v>20.300617721398801</v>
      </c>
      <c r="C198" s="30">
        <f>INDEX(calibration_phase!$I$5:$I$105,MATCH(B198,calibration_phase!$I$5:$I$105))</f>
        <v>20.258627641222482</v>
      </c>
      <c r="D198" s="30">
        <f>INDEX(calibration_phase!$I$5:$I$105,MATCH($B198,calibration_phase!$I$5:$I$105)+1)</f>
        <v>20.356975507472601</v>
      </c>
      <c r="E198" s="30">
        <f>INDEX(calibration_phase!$F$5:$F$105,MATCH($B198,calibration_phase!$I$5:$I$105))</f>
        <v>15.426509241484537</v>
      </c>
      <c r="F198" s="30">
        <f>INDEX(calibration_phase!$F$5:$F$105,MATCH($B198,calibration_phase!$I$5:$I$105)+1)</f>
        <v>15.4849858957169</v>
      </c>
      <c r="G198" s="30">
        <f t="shared" ref="G198:G261" si="8">E198+(F198-E198)*(B198-C198)/(D198-C198)</f>
        <v>15.451476121736063</v>
      </c>
      <c r="H198" s="6">
        <f>IF(load_time_series!$A$4="T",G198,IF(G198&lt;0,0,G198))</f>
        <v>15.451476121736063</v>
      </c>
      <c r="I198" s="3"/>
      <c r="J198" s="3">
        <f>load_time_series!G201</f>
        <v>72879</v>
      </c>
      <c r="K198" s="6">
        <f>load_time_series!H201</f>
        <v>30.223912334338301</v>
      </c>
      <c r="L198" s="30">
        <f>INDEX(calibration_phase!$I$5:$I$105,MATCH($K198,calibration_phase!$I$5:$I$105))</f>
        <v>20.629164714566308</v>
      </c>
      <c r="M198" s="30">
        <f>INDEX(calibration_phase!$I$5:$I$105,MATCH($K198,calibration_phase!$I$5:$I$105)+1)</f>
        <v>50</v>
      </c>
      <c r="N198" s="30">
        <f>INDEX(calibration_phase!$F$5:$F$105,MATCH($K198,calibration_phase!$I$5:$I$105))</f>
        <v>15.701140040460391</v>
      </c>
      <c r="O198" s="30">
        <f>INDEX(calibration_phase!$F$5:$F$105,MATCH($K198,calibration_phase!$I$5:$I$105)+1)</f>
        <v>45.071975325894087</v>
      </c>
      <c r="P198" s="30">
        <f t="shared" ref="P198:P261" si="9">N198+(O198-N198)*(K198-L198)/(M198-L198)</f>
        <v>25.295887660232385</v>
      </c>
      <c r="Q198" s="6">
        <f>IF(load_time_series!$A$4="T",P198,IF(P198&lt;0,0,P198))</f>
        <v>25.295887660232385</v>
      </c>
    </row>
    <row r="199" spans="1:17">
      <c r="A199" s="3">
        <f>load_time_series!D202</f>
        <v>36720</v>
      </c>
      <c r="B199" s="6">
        <f>load_time_series!E202</f>
        <v>19.715654727679802</v>
      </c>
      <c r="C199" s="30">
        <f>INDEX(calibration_phase!$I$5:$I$105,MATCH(B199,calibration_phase!$I$5:$I$105))</f>
        <v>19.560776872425208</v>
      </c>
      <c r="D199" s="30">
        <f>INDEX(calibration_phase!$I$5:$I$105,MATCH($B199,calibration_phase!$I$5:$I$105)+1)</f>
        <v>19.797371373941701</v>
      </c>
      <c r="E199" s="30">
        <f>INDEX(calibration_phase!$F$5:$F$105,MATCH($B199,calibration_phase!$I$5:$I$105))</f>
        <v>14.545981311554</v>
      </c>
      <c r="F199" s="30">
        <f>INDEX(calibration_phase!$F$5:$F$105,MATCH($B199,calibration_phase!$I$5:$I$105)+1)</f>
        <v>14.7113311822638</v>
      </c>
      <c r="G199" s="30">
        <f t="shared" si="8"/>
        <v>14.654221499631122</v>
      </c>
      <c r="H199" s="6">
        <f>IF(load_time_series!$A$4="T",G199,IF(G199&lt;0,0,G199))</f>
        <v>14.654221499631122</v>
      </c>
      <c r="I199" s="3"/>
      <c r="J199" s="3">
        <f>load_time_series!G202</f>
        <v>72880</v>
      </c>
      <c r="K199" s="6">
        <f>load_time_series!H202</f>
        <v>30.322406596671598</v>
      </c>
      <c r="L199" s="30">
        <f>INDEX(calibration_phase!$I$5:$I$105,MATCH($K199,calibration_phase!$I$5:$I$105))</f>
        <v>20.629164714566308</v>
      </c>
      <c r="M199" s="30">
        <f>INDEX(calibration_phase!$I$5:$I$105,MATCH($K199,calibration_phase!$I$5:$I$105)+1)</f>
        <v>50</v>
      </c>
      <c r="N199" s="30">
        <f>INDEX(calibration_phase!$F$5:$F$105,MATCH($K199,calibration_phase!$I$5:$I$105))</f>
        <v>15.701140040460391</v>
      </c>
      <c r="O199" s="30">
        <f>INDEX(calibration_phase!$F$5:$F$105,MATCH($K199,calibration_phase!$I$5:$I$105)+1)</f>
        <v>45.071975325894087</v>
      </c>
      <c r="P199" s="30">
        <f t="shared" si="9"/>
        <v>25.394381922565685</v>
      </c>
      <c r="Q199" s="6">
        <f>IF(load_time_series!$A$4="T",P199,IF(P199&lt;0,0,P199))</f>
        <v>25.394381922565685</v>
      </c>
    </row>
    <row r="200" spans="1:17">
      <c r="A200" s="3">
        <f>load_time_series!D203</f>
        <v>36721</v>
      </c>
      <c r="B200" s="6">
        <f>load_time_series!E203</f>
        <v>20.217957659491201</v>
      </c>
      <c r="C200" s="30">
        <f>INDEX(calibration_phase!$I$5:$I$105,MATCH(B200,calibration_phase!$I$5:$I$105))</f>
        <v>20.133651982495252</v>
      </c>
      <c r="D200" s="30">
        <f>INDEX(calibration_phase!$I$5:$I$105,MATCH($B200,calibration_phase!$I$5:$I$105)+1)</f>
        <v>20.258627641222482</v>
      </c>
      <c r="E200" s="30">
        <f>INDEX(calibration_phase!$F$5:$F$105,MATCH($B200,calibration_phase!$I$5:$I$105))</f>
        <v>15.281497337605099</v>
      </c>
      <c r="F200" s="30">
        <f>INDEX(calibration_phase!$F$5:$F$105,MATCH($B200,calibration_phase!$I$5:$I$105)+1)</f>
        <v>15.426509241484537</v>
      </c>
      <c r="G200" s="30">
        <f t="shared" si="8"/>
        <v>15.379319000267509</v>
      </c>
      <c r="H200" s="6">
        <f>IF(load_time_series!$A$4="T",G200,IF(G200&lt;0,0,G200))</f>
        <v>15.379319000267509</v>
      </c>
      <c r="I200" s="3"/>
      <c r="J200" s="3">
        <f>load_time_series!G203</f>
        <v>72881</v>
      </c>
      <c r="K200" s="6">
        <f>load_time_series!H203</f>
        <v>31.191531657563701</v>
      </c>
      <c r="L200" s="30">
        <f>INDEX(calibration_phase!$I$5:$I$105,MATCH($K200,calibration_phase!$I$5:$I$105))</f>
        <v>20.629164714566308</v>
      </c>
      <c r="M200" s="30">
        <f>INDEX(calibration_phase!$I$5:$I$105,MATCH($K200,calibration_phase!$I$5:$I$105)+1)</f>
        <v>50</v>
      </c>
      <c r="N200" s="30">
        <f>INDEX(calibration_phase!$F$5:$F$105,MATCH($K200,calibration_phase!$I$5:$I$105))</f>
        <v>15.701140040460391</v>
      </c>
      <c r="O200" s="30">
        <f>INDEX(calibration_phase!$F$5:$F$105,MATCH($K200,calibration_phase!$I$5:$I$105)+1)</f>
        <v>45.071975325894087</v>
      </c>
      <c r="P200" s="30">
        <f t="shared" si="9"/>
        <v>26.263506983457788</v>
      </c>
      <c r="Q200" s="6">
        <f>IF(load_time_series!$A$4="T",P200,IF(P200&lt;0,0,P200))</f>
        <v>26.263506983457788</v>
      </c>
    </row>
    <row r="201" spans="1:17">
      <c r="A201" s="3">
        <f>load_time_series!D204</f>
        <v>36722</v>
      </c>
      <c r="B201" s="6">
        <f>load_time_series!E204</f>
        <v>20.0384993545964</v>
      </c>
      <c r="C201" s="30">
        <f>INDEX(calibration_phase!$I$5:$I$105,MATCH(B201,calibration_phase!$I$5:$I$105))</f>
        <v>20.019460826365421</v>
      </c>
      <c r="D201" s="30">
        <f>INDEX(calibration_phase!$I$5:$I$105,MATCH($B201,calibration_phase!$I$5:$I$105)+1)</f>
        <v>20.068235798565798</v>
      </c>
      <c r="E201" s="30">
        <f>INDEX(calibration_phase!$F$5:$F$105,MATCH($B201,calibration_phase!$I$5:$I$105))</f>
        <v>15.063622240196192</v>
      </c>
      <c r="F201" s="30">
        <f>INDEX(calibration_phase!$F$5:$F$105,MATCH($B201,calibration_phase!$I$5:$I$105)+1)</f>
        <v>15.157639483895739</v>
      </c>
      <c r="G201" s="30">
        <f t="shared" si="8"/>
        <v>15.10032036359069</v>
      </c>
      <c r="H201" s="6">
        <f>IF(load_time_series!$A$4="T",G201,IF(G201&lt;0,0,G201))</f>
        <v>15.10032036359069</v>
      </c>
      <c r="I201" s="3"/>
      <c r="J201" s="3">
        <f>load_time_series!G204</f>
        <v>72882</v>
      </c>
      <c r="K201" s="6">
        <f>load_time_series!H204</f>
        <v>30.9652108932946</v>
      </c>
      <c r="L201" s="30">
        <f>INDEX(calibration_phase!$I$5:$I$105,MATCH($K201,calibration_phase!$I$5:$I$105))</f>
        <v>20.629164714566308</v>
      </c>
      <c r="M201" s="30">
        <f>INDEX(calibration_phase!$I$5:$I$105,MATCH($K201,calibration_phase!$I$5:$I$105)+1)</f>
        <v>50</v>
      </c>
      <c r="N201" s="30">
        <f>INDEX(calibration_phase!$F$5:$F$105,MATCH($K201,calibration_phase!$I$5:$I$105))</f>
        <v>15.701140040460391</v>
      </c>
      <c r="O201" s="30">
        <f>INDEX(calibration_phase!$F$5:$F$105,MATCH($K201,calibration_phase!$I$5:$I$105)+1)</f>
        <v>45.071975325894087</v>
      </c>
      <c r="P201" s="30">
        <f t="shared" si="9"/>
        <v>26.037186219188683</v>
      </c>
      <c r="Q201" s="6">
        <f>IF(load_time_series!$A$4="T",P201,IF(P201&lt;0,0,P201))</f>
        <v>26.037186219188683</v>
      </c>
    </row>
    <row r="202" spans="1:17">
      <c r="A202" s="3">
        <f>load_time_series!D205</f>
        <v>36723</v>
      </c>
      <c r="B202" s="6">
        <f>load_time_series!E205</f>
        <v>20.043951783743299</v>
      </c>
      <c r="C202" s="30">
        <f>INDEX(calibration_phase!$I$5:$I$105,MATCH(B202,calibration_phase!$I$5:$I$105))</f>
        <v>20.019460826365421</v>
      </c>
      <c r="D202" s="30">
        <f>INDEX(calibration_phase!$I$5:$I$105,MATCH($B202,calibration_phase!$I$5:$I$105)+1)</f>
        <v>20.068235798565798</v>
      </c>
      <c r="E202" s="30">
        <f>INDEX(calibration_phase!$F$5:$F$105,MATCH($B202,calibration_phase!$I$5:$I$105))</f>
        <v>15.063622240196192</v>
      </c>
      <c r="F202" s="30">
        <f>INDEX(calibration_phase!$F$5:$F$105,MATCH($B202,calibration_phase!$I$5:$I$105)+1)</f>
        <v>15.157639483895739</v>
      </c>
      <c r="G202" s="30">
        <f t="shared" si="8"/>
        <v>15.110830310326335</v>
      </c>
      <c r="H202" s="6">
        <f>IF(load_time_series!$A$4="T",G202,IF(G202&lt;0,0,G202))</f>
        <v>15.110830310326335</v>
      </c>
      <c r="I202" s="3"/>
      <c r="J202" s="3">
        <f>load_time_series!G205</f>
        <v>72883</v>
      </c>
      <c r="K202" s="6">
        <f>load_time_series!H205</f>
        <v>30.0006174657575</v>
      </c>
      <c r="L202" s="30">
        <f>INDEX(calibration_phase!$I$5:$I$105,MATCH($K202,calibration_phase!$I$5:$I$105))</f>
        <v>20.629164714566308</v>
      </c>
      <c r="M202" s="30">
        <f>INDEX(calibration_phase!$I$5:$I$105,MATCH($K202,calibration_phase!$I$5:$I$105)+1)</f>
        <v>50</v>
      </c>
      <c r="N202" s="30">
        <f>INDEX(calibration_phase!$F$5:$F$105,MATCH($K202,calibration_phase!$I$5:$I$105))</f>
        <v>15.701140040460391</v>
      </c>
      <c r="O202" s="30">
        <f>INDEX(calibration_phase!$F$5:$F$105,MATCH($K202,calibration_phase!$I$5:$I$105)+1)</f>
        <v>45.071975325894087</v>
      </c>
      <c r="P202" s="30">
        <f t="shared" si="9"/>
        <v>25.072592791651587</v>
      </c>
      <c r="Q202" s="6">
        <f>IF(load_time_series!$A$4="T",P202,IF(P202&lt;0,0,P202))</f>
        <v>25.072592791651587</v>
      </c>
    </row>
    <row r="203" spans="1:17">
      <c r="A203" s="3">
        <f>load_time_series!D206</f>
        <v>36724</v>
      </c>
      <c r="B203" s="6">
        <f>load_time_series!E206</f>
        <v>19.315647886906699</v>
      </c>
      <c r="C203" s="30">
        <f>INDEX(calibration_phase!$I$5:$I$105,MATCH(B203,calibration_phase!$I$5:$I$105))</f>
        <v>19.14199849955596</v>
      </c>
      <c r="D203" s="30">
        <f>INDEX(calibration_phase!$I$5:$I$105,MATCH($B203,calibration_phase!$I$5:$I$105)+1)</f>
        <v>19.422250353334899</v>
      </c>
      <c r="E203" s="30">
        <f>INDEX(calibration_phase!$F$5:$F$105,MATCH($B203,calibration_phase!$I$5:$I$105))</f>
        <v>14.2599790640229</v>
      </c>
      <c r="F203" s="30">
        <f>INDEX(calibration_phase!$F$5:$F$105,MATCH($B203,calibration_phase!$I$5:$I$105)+1)</f>
        <v>14.415241763591879</v>
      </c>
      <c r="G203" s="30">
        <f t="shared" si="8"/>
        <v>14.356182790403393</v>
      </c>
      <c r="H203" s="6">
        <f>IF(load_time_series!$A$4="T",G203,IF(G203&lt;0,0,G203))</f>
        <v>14.356182790403393</v>
      </c>
      <c r="I203" s="3"/>
      <c r="J203" s="3">
        <f>load_time_series!G206</f>
        <v>72884</v>
      </c>
      <c r="K203" s="6">
        <f>load_time_series!H206</f>
        <v>30.601413838103401</v>
      </c>
      <c r="L203" s="30">
        <f>INDEX(calibration_phase!$I$5:$I$105,MATCH($K203,calibration_phase!$I$5:$I$105))</f>
        <v>20.629164714566308</v>
      </c>
      <c r="M203" s="30">
        <f>INDEX(calibration_phase!$I$5:$I$105,MATCH($K203,calibration_phase!$I$5:$I$105)+1)</f>
        <v>50</v>
      </c>
      <c r="N203" s="30">
        <f>INDEX(calibration_phase!$F$5:$F$105,MATCH($K203,calibration_phase!$I$5:$I$105))</f>
        <v>15.701140040460391</v>
      </c>
      <c r="O203" s="30">
        <f>INDEX(calibration_phase!$F$5:$F$105,MATCH($K203,calibration_phase!$I$5:$I$105)+1)</f>
        <v>45.071975325894087</v>
      </c>
      <c r="P203" s="30">
        <f t="shared" si="9"/>
        <v>25.673389163997484</v>
      </c>
      <c r="Q203" s="6">
        <f>IF(load_time_series!$A$4="T",P203,IF(P203&lt;0,0,P203))</f>
        <v>25.673389163997484</v>
      </c>
    </row>
    <row r="204" spans="1:17">
      <c r="A204" s="3">
        <f>load_time_series!D207</f>
        <v>36725</v>
      </c>
      <c r="B204" s="6">
        <f>load_time_series!E207</f>
        <v>19.1103095790588</v>
      </c>
      <c r="C204" s="30">
        <f>INDEX(calibration_phase!$I$5:$I$105,MATCH(B204,calibration_phase!$I$5:$I$105))</f>
        <v>19.001845619903857</v>
      </c>
      <c r="D204" s="30">
        <f>INDEX(calibration_phase!$I$5:$I$105,MATCH($B204,calibration_phase!$I$5:$I$105)+1)</f>
        <v>19.14199849955596</v>
      </c>
      <c r="E204" s="30">
        <f>INDEX(calibration_phase!$F$5:$F$105,MATCH($B204,calibration_phase!$I$5:$I$105))</f>
        <v>14.142539882894861</v>
      </c>
      <c r="F204" s="30">
        <f>INDEX(calibration_phase!$F$5:$F$105,MATCH($B204,calibration_phase!$I$5:$I$105)+1)</f>
        <v>14.2599790640229</v>
      </c>
      <c r="G204" s="30">
        <f t="shared" si="8"/>
        <v>14.233425768198684</v>
      </c>
      <c r="H204" s="6">
        <f>IF(load_time_series!$A$4="T",G204,IF(G204&lt;0,0,G204))</f>
        <v>14.233425768198684</v>
      </c>
      <c r="I204" s="3"/>
      <c r="J204" s="3">
        <f>load_time_series!G207</f>
        <v>72885</v>
      </c>
      <c r="K204" s="6">
        <f>load_time_series!H207</f>
        <v>29.626193466438199</v>
      </c>
      <c r="L204" s="30">
        <f>INDEX(calibration_phase!$I$5:$I$105,MATCH($K204,calibration_phase!$I$5:$I$105))</f>
        <v>20.629164714566308</v>
      </c>
      <c r="M204" s="30">
        <f>INDEX(calibration_phase!$I$5:$I$105,MATCH($K204,calibration_phase!$I$5:$I$105)+1)</f>
        <v>50</v>
      </c>
      <c r="N204" s="30">
        <f>INDEX(calibration_phase!$F$5:$F$105,MATCH($K204,calibration_phase!$I$5:$I$105))</f>
        <v>15.701140040460391</v>
      </c>
      <c r="O204" s="30">
        <f>INDEX(calibration_phase!$F$5:$F$105,MATCH($K204,calibration_phase!$I$5:$I$105)+1)</f>
        <v>45.071975325894087</v>
      </c>
      <c r="P204" s="30">
        <f t="shared" si="9"/>
        <v>24.698168792332282</v>
      </c>
      <c r="Q204" s="6">
        <f>IF(load_time_series!$A$4="T",P204,IF(P204&lt;0,0,P204))</f>
        <v>24.698168792332282</v>
      </c>
    </row>
    <row r="205" spans="1:17">
      <c r="A205" s="3">
        <f>load_time_series!D208</f>
        <v>36726</v>
      </c>
      <c r="B205" s="6">
        <f>load_time_series!E208</f>
        <v>19.562479616087099</v>
      </c>
      <c r="C205" s="30">
        <f>INDEX(calibration_phase!$I$5:$I$105,MATCH(B205,calibration_phase!$I$5:$I$105))</f>
        <v>19.560776872425208</v>
      </c>
      <c r="D205" s="30">
        <f>INDEX(calibration_phase!$I$5:$I$105,MATCH($B205,calibration_phase!$I$5:$I$105)+1)</f>
        <v>19.797371373941701</v>
      </c>
      <c r="E205" s="30">
        <f>INDEX(calibration_phase!$F$5:$F$105,MATCH($B205,calibration_phase!$I$5:$I$105))</f>
        <v>14.545981311554</v>
      </c>
      <c r="F205" s="30">
        <f>INDEX(calibration_phase!$F$5:$F$105,MATCH($B205,calibration_phase!$I$5:$I$105)+1)</f>
        <v>14.7113311822638</v>
      </c>
      <c r="G205" s="30">
        <f t="shared" si="8"/>
        <v>14.547171315727981</v>
      </c>
      <c r="H205" s="6">
        <f>IF(load_time_series!$A$4="T",G205,IF(G205&lt;0,0,G205))</f>
        <v>14.547171315727981</v>
      </c>
      <c r="I205" s="3"/>
      <c r="J205" s="3">
        <f>load_time_series!G208</f>
        <v>72886</v>
      </c>
      <c r="K205" s="6">
        <f>load_time_series!H208</f>
        <v>29.536402642901798</v>
      </c>
      <c r="L205" s="30">
        <f>INDEX(calibration_phase!$I$5:$I$105,MATCH($K205,calibration_phase!$I$5:$I$105))</f>
        <v>20.629164714566308</v>
      </c>
      <c r="M205" s="30">
        <f>INDEX(calibration_phase!$I$5:$I$105,MATCH($K205,calibration_phase!$I$5:$I$105)+1)</f>
        <v>50</v>
      </c>
      <c r="N205" s="30">
        <f>INDEX(calibration_phase!$F$5:$F$105,MATCH($K205,calibration_phase!$I$5:$I$105))</f>
        <v>15.701140040460391</v>
      </c>
      <c r="O205" s="30">
        <f>INDEX(calibration_phase!$F$5:$F$105,MATCH($K205,calibration_phase!$I$5:$I$105)+1)</f>
        <v>45.071975325894087</v>
      </c>
      <c r="P205" s="30">
        <f t="shared" si="9"/>
        <v>24.608377968795885</v>
      </c>
      <c r="Q205" s="6">
        <f>IF(load_time_series!$A$4="T",P205,IF(P205&lt;0,0,P205))</f>
        <v>24.608377968795885</v>
      </c>
    </row>
    <row r="206" spans="1:17">
      <c r="A206" s="3">
        <f>load_time_series!D209</f>
        <v>36727</v>
      </c>
      <c r="B206" s="6">
        <f>load_time_series!E209</f>
        <v>19.556803803880801</v>
      </c>
      <c r="C206" s="30">
        <f>INDEX(calibration_phase!$I$5:$I$105,MATCH(B206,calibration_phase!$I$5:$I$105))</f>
        <v>19.422250353334899</v>
      </c>
      <c r="D206" s="30">
        <f>INDEX(calibration_phase!$I$5:$I$105,MATCH($B206,calibration_phase!$I$5:$I$105)+1)</f>
        <v>19.560776872425208</v>
      </c>
      <c r="E206" s="30">
        <f>INDEX(calibration_phase!$F$5:$F$105,MATCH($B206,calibration_phase!$I$5:$I$105))</f>
        <v>14.415241763591879</v>
      </c>
      <c r="F206" s="30">
        <f>INDEX(calibration_phase!$F$5:$F$105,MATCH($B206,calibration_phase!$I$5:$I$105)+1)</f>
        <v>14.545981311554</v>
      </c>
      <c r="G206" s="30">
        <f t="shared" si="8"/>
        <v>14.542231580535494</v>
      </c>
      <c r="H206" s="6">
        <f>IF(load_time_series!$A$4="T",G206,IF(G206&lt;0,0,G206))</f>
        <v>14.542231580535494</v>
      </c>
      <c r="I206" s="3"/>
      <c r="J206" s="3">
        <f>load_time_series!G209</f>
        <v>72887</v>
      </c>
      <c r="K206" s="6">
        <f>load_time_series!H209</f>
        <v>29.448843549375699</v>
      </c>
      <c r="L206" s="30">
        <f>INDEX(calibration_phase!$I$5:$I$105,MATCH($K206,calibration_phase!$I$5:$I$105))</f>
        <v>20.629164714566308</v>
      </c>
      <c r="M206" s="30">
        <f>INDEX(calibration_phase!$I$5:$I$105,MATCH($K206,calibration_phase!$I$5:$I$105)+1)</f>
        <v>50</v>
      </c>
      <c r="N206" s="30">
        <f>INDEX(calibration_phase!$F$5:$F$105,MATCH($K206,calibration_phase!$I$5:$I$105))</f>
        <v>15.701140040460391</v>
      </c>
      <c r="O206" s="30">
        <f>INDEX(calibration_phase!$F$5:$F$105,MATCH($K206,calibration_phase!$I$5:$I$105)+1)</f>
        <v>45.071975325894087</v>
      </c>
      <c r="P206" s="30">
        <f t="shared" si="9"/>
        <v>24.520818875269782</v>
      </c>
      <c r="Q206" s="6">
        <f>IF(load_time_series!$A$4="T",P206,IF(P206&lt;0,0,P206))</f>
        <v>24.520818875269782</v>
      </c>
    </row>
    <row r="207" spans="1:17">
      <c r="A207" s="3">
        <f>load_time_series!D210</f>
        <v>36728</v>
      </c>
      <c r="B207" s="6">
        <f>load_time_series!E210</f>
        <v>18.865884738100299</v>
      </c>
      <c r="C207" s="30">
        <f>INDEX(calibration_phase!$I$5:$I$105,MATCH(B207,calibration_phase!$I$5:$I$105))</f>
        <v>18.81706358134495</v>
      </c>
      <c r="D207" s="30">
        <f>INDEX(calibration_phase!$I$5:$I$105,MATCH($B207,calibration_phase!$I$5:$I$105)+1)</f>
        <v>19.001845619903857</v>
      </c>
      <c r="E207" s="30">
        <f>INDEX(calibration_phase!$F$5:$F$105,MATCH($B207,calibration_phase!$I$5:$I$105))</f>
        <v>13.918151161929199</v>
      </c>
      <c r="F207" s="30">
        <f>INDEX(calibration_phase!$F$5:$F$105,MATCH($B207,calibration_phase!$I$5:$I$105)+1)</f>
        <v>14.142539882894861</v>
      </c>
      <c r="G207" s="30">
        <f t="shared" si="8"/>
        <v>13.977436777597436</v>
      </c>
      <c r="H207" s="6">
        <f>IF(load_time_series!$A$4="T",G207,IF(G207&lt;0,0,G207))</f>
        <v>13.977436777597436</v>
      </c>
      <c r="I207" s="3"/>
      <c r="J207" s="3">
        <f>load_time_series!G210</f>
        <v>72888</v>
      </c>
      <c r="K207" s="6">
        <f>load_time_series!H210</f>
        <v>28.8039518686784</v>
      </c>
      <c r="L207" s="30">
        <f>INDEX(calibration_phase!$I$5:$I$105,MATCH($K207,calibration_phase!$I$5:$I$105))</f>
        <v>20.629164714566308</v>
      </c>
      <c r="M207" s="30">
        <f>INDEX(calibration_phase!$I$5:$I$105,MATCH($K207,calibration_phase!$I$5:$I$105)+1)</f>
        <v>50</v>
      </c>
      <c r="N207" s="30">
        <f>INDEX(calibration_phase!$F$5:$F$105,MATCH($K207,calibration_phase!$I$5:$I$105))</f>
        <v>15.701140040460391</v>
      </c>
      <c r="O207" s="30">
        <f>INDEX(calibration_phase!$F$5:$F$105,MATCH($K207,calibration_phase!$I$5:$I$105)+1)</f>
        <v>45.071975325894087</v>
      </c>
      <c r="P207" s="30">
        <f t="shared" si="9"/>
        <v>23.875927194572483</v>
      </c>
      <c r="Q207" s="6">
        <f>IF(load_time_series!$A$4="T",P207,IF(P207&lt;0,0,P207))</f>
        <v>23.875927194572483</v>
      </c>
    </row>
    <row r="208" spans="1:17">
      <c r="A208" s="3">
        <f>load_time_series!D211</f>
        <v>36729</v>
      </c>
      <c r="B208" s="6">
        <f>load_time_series!E211</f>
        <v>18.745031102397501</v>
      </c>
      <c r="C208" s="30">
        <f>INDEX(calibration_phase!$I$5:$I$105,MATCH(B208,calibration_phase!$I$5:$I$105))</f>
        <v>18.64049361198882</v>
      </c>
      <c r="D208" s="30">
        <f>INDEX(calibration_phase!$I$5:$I$105,MATCH($B208,calibration_phase!$I$5:$I$105)+1)</f>
        <v>18.81706358134495</v>
      </c>
      <c r="E208" s="30">
        <f>INDEX(calibration_phase!$F$5:$F$105,MATCH($B208,calibration_phase!$I$5:$I$105))</f>
        <v>13.65647091915282</v>
      </c>
      <c r="F208" s="30">
        <f>INDEX(calibration_phase!$F$5:$F$105,MATCH($B208,calibration_phase!$I$5:$I$105)+1)</f>
        <v>13.918151161929199</v>
      </c>
      <c r="G208" s="30">
        <f t="shared" si="8"/>
        <v>13.811397580629455</v>
      </c>
      <c r="H208" s="6">
        <f>IF(load_time_series!$A$4="T",G208,IF(G208&lt;0,0,G208))</f>
        <v>13.811397580629455</v>
      </c>
      <c r="I208" s="3"/>
      <c r="J208" s="3">
        <f>load_time_series!G211</f>
        <v>72889</v>
      </c>
      <c r="K208" s="6">
        <f>load_time_series!H211</f>
        <v>30.484890996345801</v>
      </c>
      <c r="L208" s="30">
        <f>INDEX(calibration_phase!$I$5:$I$105,MATCH($K208,calibration_phase!$I$5:$I$105))</f>
        <v>20.629164714566308</v>
      </c>
      <c r="M208" s="30">
        <f>INDEX(calibration_phase!$I$5:$I$105,MATCH($K208,calibration_phase!$I$5:$I$105)+1)</f>
        <v>50</v>
      </c>
      <c r="N208" s="30">
        <f>INDEX(calibration_phase!$F$5:$F$105,MATCH($K208,calibration_phase!$I$5:$I$105))</f>
        <v>15.701140040460391</v>
      </c>
      <c r="O208" s="30">
        <f>INDEX(calibration_phase!$F$5:$F$105,MATCH($K208,calibration_phase!$I$5:$I$105)+1)</f>
        <v>45.071975325894087</v>
      </c>
      <c r="P208" s="30">
        <f t="shared" si="9"/>
        <v>25.556866322239884</v>
      </c>
      <c r="Q208" s="6">
        <f>IF(load_time_series!$A$4="T",P208,IF(P208&lt;0,0,P208))</f>
        <v>25.556866322239884</v>
      </c>
    </row>
    <row r="209" spans="1:17">
      <c r="A209" s="3">
        <f>load_time_series!D212</f>
        <v>36730</v>
      </c>
      <c r="B209" s="6">
        <f>load_time_series!E212</f>
        <v>19.137936932110598</v>
      </c>
      <c r="C209" s="30">
        <f>INDEX(calibration_phase!$I$5:$I$105,MATCH(B209,calibration_phase!$I$5:$I$105))</f>
        <v>19.001845619903857</v>
      </c>
      <c r="D209" s="30">
        <f>INDEX(calibration_phase!$I$5:$I$105,MATCH($B209,calibration_phase!$I$5:$I$105)+1)</f>
        <v>19.14199849955596</v>
      </c>
      <c r="E209" s="30">
        <f>INDEX(calibration_phase!$F$5:$F$105,MATCH($B209,calibration_phase!$I$5:$I$105))</f>
        <v>14.142539882894861</v>
      </c>
      <c r="F209" s="30">
        <f>INDEX(calibration_phase!$F$5:$F$105,MATCH($B209,calibration_phase!$I$5:$I$105)+1)</f>
        <v>14.2599790640229</v>
      </c>
      <c r="G209" s="30">
        <f t="shared" si="8"/>
        <v>14.256575729349624</v>
      </c>
      <c r="H209" s="6">
        <f>IF(load_time_series!$A$4="T",G209,IF(G209&lt;0,0,G209))</f>
        <v>14.256575729349624</v>
      </c>
      <c r="I209" s="3"/>
      <c r="J209" s="3">
        <f>load_time_series!G212</f>
        <v>72890</v>
      </c>
      <c r="K209" s="6">
        <f>load_time_series!H212</f>
        <v>29.912163404958498</v>
      </c>
      <c r="L209" s="30">
        <f>INDEX(calibration_phase!$I$5:$I$105,MATCH($K209,calibration_phase!$I$5:$I$105))</f>
        <v>20.629164714566308</v>
      </c>
      <c r="M209" s="30">
        <f>INDEX(calibration_phase!$I$5:$I$105,MATCH($K209,calibration_phase!$I$5:$I$105)+1)</f>
        <v>50</v>
      </c>
      <c r="N209" s="30">
        <f>INDEX(calibration_phase!$F$5:$F$105,MATCH($K209,calibration_phase!$I$5:$I$105))</f>
        <v>15.701140040460391</v>
      </c>
      <c r="O209" s="30">
        <f>INDEX(calibration_phase!$F$5:$F$105,MATCH($K209,calibration_phase!$I$5:$I$105)+1)</f>
        <v>45.071975325894087</v>
      </c>
      <c r="P209" s="30">
        <f t="shared" si="9"/>
        <v>24.984138730852585</v>
      </c>
      <c r="Q209" s="6">
        <f>IF(load_time_series!$A$4="T",P209,IF(P209&lt;0,0,P209))</f>
        <v>24.984138730852585</v>
      </c>
    </row>
    <row r="210" spans="1:17">
      <c r="A210" s="3">
        <f>load_time_series!D213</f>
        <v>36731</v>
      </c>
      <c r="B210" s="6">
        <f>load_time_series!E213</f>
        <v>19.239219335221801</v>
      </c>
      <c r="C210" s="30">
        <f>INDEX(calibration_phase!$I$5:$I$105,MATCH(B210,calibration_phase!$I$5:$I$105))</f>
        <v>19.14199849955596</v>
      </c>
      <c r="D210" s="30">
        <f>INDEX(calibration_phase!$I$5:$I$105,MATCH($B210,calibration_phase!$I$5:$I$105)+1)</f>
        <v>19.422250353334899</v>
      </c>
      <c r="E210" s="30">
        <f>INDEX(calibration_phase!$F$5:$F$105,MATCH($B210,calibration_phase!$I$5:$I$105))</f>
        <v>14.2599790640229</v>
      </c>
      <c r="F210" s="30">
        <f>INDEX(calibration_phase!$F$5:$F$105,MATCH($B210,calibration_phase!$I$5:$I$105)+1)</f>
        <v>14.415241763591879</v>
      </c>
      <c r="G210" s="30">
        <f t="shared" si="8"/>
        <v>14.313840507564812</v>
      </c>
      <c r="H210" s="6">
        <f>IF(load_time_series!$A$4="T",G210,IF(G210&lt;0,0,G210))</f>
        <v>14.313840507564812</v>
      </c>
      <c r="I210" s="3"/>
      <c r="J210" s="3">
        <f>load_time_series!G213</f>
        <v>72891</v>
      </c>
      <c r="K210" s="6">
        <f>load_time_series!H213</f>
        <v>28.895542435172501</v>
      </c>
      <c r="L210" s="30">
        <f>INDEX(calibration_phase!$I$5:$I$105,MATCH($K210,calibration_phase!$I$5:$I$105))</f>
        <v>20.629164714566308</v>
      </c>
      <c r="M210" s="30">
        <f>INDEX(calibration_phase!$I$5:$I$105,MATCH($K210,calibration_phase!$I$5:$I$105)+1)</f>
        <v>50</v>
      </c>
      <c r="N210" s="30">
        <f>INDEX(calibration_phase!$F$5:$F$105,MATCH($K210,calibration_phase!$I$5:$I$105))</f>
        <v>15.701140040460391</v>
      </c>
      <c r="O210" s="30">
        <f>INDEX(calibration_phase!$F$5:$F$105,MATCH($K210,calibration_phase!$I$5:$I$105)+1)</f>
        <v>45.071975325894087</v>
      </c>
      <c r="P210" s="30">
        <f t="shared" si="9"/>
        <v>23.967517761066585</v>
      </c>
      <c r="Q210" s="6">
        <f>IF(load_time_series!$A$4="T",P210,IF(P210&lt;0,0,P210))</f>
        <v>23.967517761066585</v>
      </c>
    </row>
    <row r="211" spans="1:17">
      <c r="A211" s="3">
        <f>load_time_series!D214</f>
        <v>36732</v>
      </c>
      <c r="B211" s="6">
        <f>load_time_series!E214</f>
        <v>19.1244697580352</v>
      </c>
      <c r="C211" s="30">
        <f>INDEX(calibration_phase!$I$5:$I$105,MATCH(B211,calibration_phase!$I$5:$I$105))</f>
        <v>19.001845619903857</v>
      </c>
      <c r="D211" s="30">
        <f>INDEX(calibration_phase!$I$5:$I$105,MATCH($B211,calibration_phase!$I$5:$I$105)+1)</f>
        <v>19.14199849955596</v>
      </c>
      <c r="E211" s="30">
        <f>INDEX(calibration_phase!$F$5:$F$105,MATCH($B211,calibration_phase!$I$5:$I$105))</f>
        <v>14.142539882894861</v>
      </c>
      <c r="F211" s="30">
        <f>INDEX(calibration_phase!$F$5:$F$105,MATCH($B211,calibration_phase!$I$5:$I$105)+1)</f>
        <v>14.2599790640229</v>
      </c>
      <c r="G211" s="30">
        <f t="shared" si="8"/>
        <v>14.24529109574488</v>
      </c>
      <c r="H211" s="6">
        <f>IF(load_time_series!$A$4="T",G211,IF(G211&lt;0,0,G211))</f>
        <v>14.24529109574488</v>
      </c>
      <c r="I211" s="3"/>
      <c r="J211" s="3">
        <f>load_time_series!G214</f>
        <v>72892</v>
      </c>
      <c r="K211" s="6">
        <f>load_time_series!H214</f>
        <v>29.304596864280899</v>
      </c>
      <c r="L211" s="30">
        <f>INDEX(calibration_phase!$I$5:$I$105,MATCH($K211,calibration_phase!$I$5:$I$105))</f>
        <v>20.629164714566308</v>
      </c>
      <c r="M211" s="30">
        <f>INDEX(calibration_phase!$I$5:$I$105,MATCH($K211,calibration_phase!$I$5:$I$105)+1)</f>
        <v>50</v>
      </c>
      <c r="N211" s="30">
        <f>INDEX(calibration_phase!$F$5:$F$105,MATCH($K211,calibration_phase!$I$5:$I$105))</f>
        <v>15.701140040460391</v>
      </c>
      <c r="O211" s="30">
        <f>INDEX(calibration_phase!$F$5:$F$105,MATCH($K211,calibration_phase!$I$5:$I$105)+1)</f>
        <v>45.071975325894087</v>
      </c>
      <c r="P211" s="30">
        <f t="shared" si="9"/>
        <v>24.376572190174983</v>
      </c>
      <c r="Q211" s="6">
        <f>IF(load_time_series!$A$4="T",P211,IF(P211&lt;0,0,P211))</f>
        <v>24.376572190174983</v>
      </c>
    </row>
    <row r="212" spans="1:17">
      <c r="A212" s="3">
        <f>load_time_series!D215</f>
        <v>36733</v>
      </c>
      <c r="B212" s="6">
        <f>load_time_series!E215</f>
        <v>18.278289400147202</v>
      </c>
      <c r="C212" s="30">
        <f>INDEX(calibration_phase!$I$5:$I$105,MATCH(B212,calibration_phase!$I$5:$I$105))</f>
        <v>18.150826731482478</v>
      </c>
      <c r="D212" s="30">
        <f>INDEX(calibration_phase!$I$5:$I$105,MATCH($B212,calibration_phase!$I$5:$I$105)+1)</f>
        <v>18.404609269979169</v>
      </c>
      <c r="E212" s="30">
        <f>INDEX(calibration_phase!$F$5:$F$105,MATCH($B212,calibration_phase!$I$5:$I$105))</f>
        <v>12.979142553953681</v>
      </c>
      <c r="F212" s="30">
        <f>INDEX(calibration_phase!$F$5:$F$105,MATCH($B212,calibration_phase!$I$5:$I$105)+1)</f>
        <v>13.460119397180399</v>
      </c>
      <c r="G212" s="30">
        <f t="shared" si="8"/>
        <v>13.220713910150085</v>
      </c>
      <c r="H212" s="6">
        <f>IF(load_time_series!$A$4="T",G212,IF(G212&lt;0,0,G212))</f>
        <v>13.220713910150085</v>
      </c>
      <c r="I212" s="3"/>
      <c r="J212" s="3">
        <f>load_time_series!G215</f>
        <v>72893</v>
      </c>
      <c r="K212" s="6">
        <f>load_time_series!H215</f>
        <v>29.770015536865699</v>
      </c>
      <c r="L212" s="30">
        <f>INDEX(calibration_phase!$I$5:$I$105,MATCH($K212,calibration_phase!$I$5:$I$105))</f>
        <v>20.629164714566308</v>
      </c>
      <c r="M212" s="30">
        <f>INDEX(calibration_phase!$I$5:$I$105,MATCH($K212,calibration_phase!$I$5:$I$105)+1)</f>
        <v>50</v>
      </c>
      <c r="N212" s="30">
        <f>INDEX(calibration_phase!$F$5:$F$105,MATCH($K212,calibration_phase!$I$5:$I$105))</f>
        <v>15.701140040460391</v>
      </c>
      <c r="O212" s="30">
        <f>INDEX(calibration_phase!$F$5:$F$105,MATCH($K212,calibration_phase!$I$5:$I$105)+1)</f>
        <v>45.071975325894087</v>
      </c>
      <c r="P212" s="30">
        <f t="shared" si="9"/>
        <v>24.841990862759786</v>
      </c>
      <c r="Q212" s="6">
        <f>IF(load_time_series!$A$4="T",P212,IF(P212&lt;0,0,P212))</f>
        <v>24.841990862759786</v>
      </c>
    </row>
    <row r="213" spans="1:17">
      <c r="A213" s="3">
        <f>load_time_series!D216</f>
        <v>36734</v>
      </c>
      <c r="B213" s="6">
        <f>load_time_series!E216</f>
        <v>18.795183849719301</v>
      </c>
      <c r="C213" s="30">
        <f>INDEX(calibration_phase!$I$5:$I$105,MATCH(B213,calibration_phase!$I$5:$I$105))</f>
        <v>18.64049361198882</v>
      </c>
      <c r="D213" s="30">
        <f>INDEX(calibration_phase!$I$5:$I$105,MATCH($B213,calibration_phase!$I$5:$I$105)+1)</f>
        <v>18.81706358134495</v>
      </c>
      <c r="E213" s="30">
        <f>INDEX(calibration_phase!$F$5:$F$105,MATCH($B213,calibration_phase!$I$5:$I$105))</f>
        <v>13.65647091915282</v>
      </c>
      <c r="F213" s="30">
        <f>INDEX(calibration_phase!$F$5:$F$105,MATCH($B213,calibration_phase!$I$5:$I$105)+1)</f>
        <v>13.918151161929199</v>
      </c>
      <c r="G213" s="30">
        <f t="shared" si="8"/>
        <v>13.885724959984666</v>
      </c>
      <c r="H213" s="6">
        <f>IF(load_time_series!$A$4="T",G213,IF(G213&lt;0,0,G213))</f>
        <v>13.885724959984666</v>
      </c>
      <c r="I213" s="3"/>
      <c r="J213" s="3">
        <f>load_time_series!G216</f>
        <v>72894</v>
      </c>
      <c r="K213" s="6">
        <f>load_time_series!H216</f>
        <v>28.824370380245401</v>
      </c>
      <c r="L213" s="30">
        <f>INDEX(calibration_phase!$I$5:$I$105,MATCH($K213,calibration_phase!$I$5:$I$105))</f>
        <v>20.629164714566308</v>
      </c>
      <c r="M213" s="30">
        <f>INDEX(calibration_phase!$I$5:$I$105,MATCH($K213,calibration_phase!$I$5:$I$105)+1)</f>
        <v>50</v>
      </c>
      <c r="N213" s="30">
        <f>INDEX(calibration_phase!$F$5:$F$105,MATCH($K213,calibration_phase!$I$5:$I$105))</f>
        <v>15.701140040460391</v>
      </c>
      <c r="O213" s="30">
        <f>INDEX(calibration_phase!$F$5:$F$105,MATCH($K213,calibration_phase!$I$5:$I$105)+1)</f>
        <v>45.071975325894087</v>
      </c>
      <c r="P213" s="30">
        <f t="shared" si="9"/>
        <v>23.896345706139485</v>
      </c>
      <c r="Q213" s="6">
        <f>IF(load_time_series!$A$4="T",P213,IF(P213&lt;0,0,P213))</f>
        <v>23.896345706139485</v>
      </c>
    </row>
    <row r="214" spans="1:17">
      <c r="A214" s="3">
        <f>load_time_series!D217</f>
        <v>36735</v>
      </c>
      <c r="B214" s="6">
        <f>load_time_series!E217</f>
        <v>18.838943312970599</v>
      </c>
      <c r="C214" s="30">
        <f>INDEX(calibration_phase!$I$5:$I$105,MATCH(B214,calibration_phase!$I$5:$I$105))</f>
        <v>18.81706358134495</v>
      </c>
      <c r="D214" s="30">
        <f>INDEX(calibration_phase!$I$5:$I$105,MATCH($B214,calibration_phase!$I$5:$I$105)+1)</f>
        <v>19.001845619903857</v>
      </c>
      <c r="E214" s="30">
        <f>INDEX(calibration_phase!$F$5:$F$105,MATCH($B214,calibration_phase!$I$5:$I$105))</f>
        <v>13.918151161929199</v>
      </c>
      <c r="F214" s="30">
        <f>INDEX(calibration_phase!$F$5:$F$105,MATCH($B214,calibration_phase!$I$5:$I$105)+1)</f>
        <v>14.142539882894861</v>
      </c>
      <c r="G214" s="30">
        <f t="shared" si="8"/>
        <v>13.94472065446668</v>
      </c>
      <c r="H214" s="6">
        <f>IF(load_time_series!$A$4="T",G214,IF(G214&lt;0,0,G214))</f>
        <v>13.94472065446668</v>
      </c>
      <c r="I214" s="3"/>
      <c r="J214" s="3">
        <f>load_time_series!G217</f>
        <v>72895</v>
      </c>
      <c r="K214" s="6">
        <f>load_time_series!H217</f>
        <v>28.372253561926399</v>
      </c>
      <c r="L214" s="30">
        <f>INDEX(calibration_phase!$I$5:$I$105,MATCH($K214,calibration_phase!$I$5:$I$105))</f>
        <v>20.629164714566308</v>
      </c>
      <c r="M214" s="30">
        <f>INDEX(calibration_phase!$I$5:$I$105,MATCH($K214,calibration_phase!$I$5:$I$105)+1)</f>
        <v>50</v>
      </c>
      <c r="N214" s="30">
        <f>INDEX(calibration_phase!$F$5:$F$105,MATCH($K214,calibration_phase!$I$5:$I$105))</f>
        <v>15.701140040460391</v>
      </c>
      <c r="O214" s="30">
        <f>INDEX(calibration_phase!$F$5:$F$105,MATCH($K214,calibration_phase!$I$5:$I$105)+1)</f>
        <v>45.071975325894087</v>
      </c>
      <c r="P214" s="30">
        <f t="shared" si="9"/>
        <v>23.444228887820483</v>
      </c>
      <c r="Q214" s="6">
        <f>IF(load_time_series!$A$4="T",P214,IF(P214&lt;0,0,P214))</f>
        <v>23.444228887820483</v>
      </c>
    </row>
    <row r="215" spans="1:17">
      <c r="A215" s="3">
        <f>load_time_series!D218</f>
        <v>36736</v>
      </c>
      <c r="B215" s="6">
        <f>load_time_series!E218</f>
        <v>18.254667170953201</v>
      </c>
      <c r="C215" s="30">
        <f>INDEX(calibration_phase!$I$5:$I$105,MATCH(B215,calibration_phase!$I$5:$I$105))</f>
        <v>18.150826731482478</v>
      </c>
      <c r="D215" s="30">
        <f>INDEX(calibration_phase!$I$5:$I$105,MATCH($B215,calibration_phase!$I$5:$I$105)+1)</f>
        <v>18.404609269979169</v>
      </c>
      <c r="E215" s="30">
        <f>INDEX(calibration_phase!$F$5:$F$105,MATCH($B215,calibration_phase!$I$5:$I$105))</f>
        <v>12.979142553953681</v>
      </c>
      <c r="F215" s="30">
        <f>INDEX(calibration_phase!$F$5:$F$105,MATCH($B215,calibration_phase!$I$5:$I$105)+1)</f>
        <v>13.460119397180399</v>
      </c>
      <c r="G215" s="30">
        <f t="shared" si="8"/>
        <v>13.17594430032976</v>
      </c>
      <c r="H215" s="6">
        <f>IF(load_time_series!$A$4="T",G215,IF(G215&lt;0,0,G215))</f>
        <v>13.17594430032976</v>
      </c>
      <c r="I215" s="3"/>
      <c r="J215" s="3">
        <f>load_time_series!G218</f>
        <v>72896</v>
      </c>
      <c r="K215" s="6">
        <f>load_time_series!H218</f>
        <v>29.247765938216101</v>
      </c>
      <c r="L215" s="30">
        <f>INDEX(calibration_phase!$I$5:$I$105,MATCH($K215,calibration_phase!$I$5:$I$105))</f>
        <v>20.629164714566308</v>
      </c>
      <c r="M215" s="30">
        <f>INDEX(calibration_phase!$I$5:$I$105,MATCH($K215,calibration_phase!$I$5:$I$105)+1)</f>
        <v>50</v>
      </c>
      <c r="N215" s="30">
        <f>INDEX(calibration_phase!$F$5:$F$105,MATCH($K215,calibration_phase!$I$5:$I$105))</f>
        <v>15.701140040460391</v>
      </c>
      <c r="O215" s="30">
        <f>INDEX(calibration_phase!$F$5:$F$105,MATCH($K215,calibration_phase!$I$5:$I$105)+1)</f>
        <v>45.071975325894087</v>
      </c>
      <c r="P215" s="30">
        <f t="shared" si="9"/>
        <v>24.319741264110185</v>
      </c>
      <c r="Q215" s="6">
        <f>IF(load_time_series!$A$4="T",P215,IF(P215&lt;0,0,P215))</f>
        <v>24.319741264110185</v>
      </c>
    </row>
    <row r="216" spans="1:17">
      <c r="A216" s="3">
        <f>load_time_series!D219</f>
        <v>36737</v>
      </c>
      <c r="B216" s="6">
        <f>load_time_series!E219</f>
        <v>17.736678069184102</v>
      </c>
      <c r="C216" s="30">
        <f>INDEX(calibration_phase!$I$5:$I$105,MATCH(B216,calibration_phase!$I$5:$I$105))</f>
        <v>17.504062255439099</v>
      </c>
      <c r="D216" s="30">
        <f>INDEX(calibration_phase!$I$5:$I$105,MATCH($B216,calibration_phase!$I$5:$I$105)+1)</f>
        <v>17.769425381720239</v>
      </c>
      <c r="E216" s="30">
        <f>INDEX(calibration_phase!$F$5:$F$105,MATCH($B216,calibration_phase!$I$5:$I$105))</f>
        <v>12.578970928396201</v>
      </c>
      <c r="F216" s="30">
        <f>INDEX(calibration_phase!$F$5:$F$105,MATCH($B216,calibration_phase!$I$5:$I$105)+1)</f>
        <v>12.732931382870721</v>
      </c>
      <c r="G216" s="30">
        <f t="shared" si="8"/>
        <v>12.713931790909548</v>
      </c>
      <c r="H216" s="6">
        <f>IF(load_time_series!$A$4="T",G216,IF(G216&lt;0,0,G216))</f>
        <v>12.713931790909548</v>
      </c>
      <c r="I216" s="3"/>
      <c r="J216" s="3">
        <f>load_time_series!G219</f>
        <v>72897</v>
      </c>
      <c r="K216" s="6">
        <f>load_time_series!H219</f>
        <v>29.2116555069634</v>
      </c>
      <c r="L216" s="30">
        <f>INDEX(calibration_phase!$I$5:$I$105,MATCH($K216,calibration_phase!$I$5:$I$105))</f>
        <v>20.629164714566308</v>
      </c>
      <c r="M216" s="30">
        <f>INDEX(calibration_phase!$I$5:$I$105,MATCH($K216,calibration_phase!$I$5:$I$105)+1)</f>
        <v>50</v>
      </c>
      <c r="N216" s="30">
        <f>INDEX(calibration_phase!$F$5:$F$105,MATCH($K216,calibration_phase!$I$5:$I$105))</f>
        <v>15.701140040460391</v>
      </c>
      <c r="O216" s="30">
        <f>INDEX(calibration_phase!$F$5:$F$105,MATCH($K216,calibration_phase!$I$5:$I$105)+1)</f>
        <v>45.071975325894087</v>
      </c>
      <c r="P216" s="30">
        <f t="shared" si="9"/>
        <v>24.283630832857483</v>
      </c>
      <c r="Q216" s="6">
        <f>IF(load_time_series!$A$4="T",P216,IF(P216&lt;0,0,P216))</f>
        <v>24.283630832857483</v>
      </c>
    </row>
    <row r="217" spans="1:17">
      <c r="A217" s="3">
        <f>load_time_series!D220</f>
        <v>36738</v>
      </c>
      <c r="B217" s="6">
        <f>load_time_series!E220</f>
        <v>17.7670703506727</v>
      </c>
      <c r="C217" s="30">
        <f>INDEX(calibration_phase!$I$5:$I$105,MATCH(B217,calibration_phase!$I$5:$I$105))</f>
        <v>17.504062255439099</v>
      </c>
      <c r="D217" s="30">
        <f>INDEX(calibration_phase!$I$5:$I$105,MATCH($B217,calibration_phase!$I$5:$I$105)+1)</f>
        <v>17.769425381720239</v>
      </c>
      <c r="E217" s="30">
        <f>INDEX(calibration_phase!$F$5:$F$105,MATCH($B217,calibration_phase!$I$5:$I$105))</f>
        <v>12.578970928396201</v>
      </c>
      <c r="F217" s="30">
        <f>INDEX(calibration_phase!$F$5:$F$105,MATCH($B217,calibration_phase!$I$5:$I$105)+1)</f>
        <v>12.732931382870721</v>
      </c>
      <c r="G217" s="30">
        <f t="shared" si="8"/>
        <v>12.731565022534745</v>
      </c>
      <c r="H217" s="6">
        <f>IF(load_time_series!$A$4="T",G217,IF(G217&lt;0,0,G217))</f>
        <v>12.731565022534745</v>
      </c>
      <c r="I217" s="3"/>
      <c r="J217" s="3">
        <f>load_time_series!G220</f>
        <v>72898</v>
      </c>
      <c r="K217" s="6">
        <f>load_time_series!H220</f>
        <v>28.912357505829299</v>
      </c>
      <c r="L217" s="30">
        <f>INDEX(calibration_phase!$I$5:$I$105,MATCH($K217,calibration_phase!$I$5:$I$105))</f>
        <v>20.629164714566308</v>
      </c>
      <c r="M217" s="30">
        <f>INDEX(calibration_phase!$I$5:$I$105,MATCH($K217,calibration_phase!$I$5:$I$105)+1)</f>
        <v>50</v>
      </c>
      <c r="N217" s="30">
        <f>INDEX(calibration_phase!$F$5:$F$105,MATCH($K217,calibration_phase!$I$5:$I$105))</f>
        <v>15.701140040460391</v>
      </c>
      <c r="O217" s="30">
        <f>INDEX(calibration_phase!$F$5:$F$105,MATCH($K217,calibration_phase!$I$5:$I$105)+1)</f>
        <v>45.071975325894087</v>
      </c>
      <c r="P217" s="30">
        <f t="shared" si="9"/>
        <v>23.984332831723382</v>
      </c>
      <c r="Q217" s="6">
        <f>IF(load_time_series!$A$4="T",P217,IF(P217&lt;0,0,P217))</f>
        <v>23.984332831723382</v>
      </c>
    </row>
    <row r="218" spans="1:17">
      <c r="A218" s="3">
        <f>load_time_series!D221</f>
        <v>36739</v>
      </c>
      <c r="B218" s="6">
        <f>load_time_series!E221</f>
        <v>18.113747395652499</v>
      </c>
      <c r="C218" s="30">
        <f>INDEX(calibration_phase!$I$5:$I$105,MATCH(B218,calibration_phase!$I$5:$I$105))</f>
        <v>17.769425381720239</v>
      </c>
      <c r="D218" s="30">
        <f>INDEX(calibration_phase!$I$5:$I$105,MATCH($B218,calibration_phase!$I$5:$I$105)+1)</f>
        <v>18.150826731482478</v>
      </c>
      <c r="E218" s="30">
        <f>INDEX(calibration_phase!$F$5:$F$105,MATCH($B218,calibration_phase!$I$5:$I$105))</f>
        <v>12.732931382870721</v>
      </c>
      <c r="F218" s="30">
        <f>INDEX(calibration_phase!$F$5:$F$105,MATCH($B218,calibration_phase!$I$5:$I$105)+1)</f>
        <v>12.979142553953681</v>
      </c>
      <c r="G218" s="30">
        <f t="shared" si="8"/>
        <v>12.955206228863672</v>
      </c>
      <c r="H218" s="6">
        <f>IF(load_time_series!$A$4="T",G218,IF(G218&lt;0,0,G218))</f>
        <v>12.955206228863672</v>
      </c>
      <c r="I218" s="3"/>
      <c r="J218" s="3">
        <f>load_time_series!G221</f>
        <v>72899</v>
      </c>
      <c r="K218" s="6">
        <f>load_time_series!H221</f>
        <v>28.621231925251099</v>
      </c>
      <c r="L218" s="30">
        <f>INDEX(calibration_phase!$I$5:$I$105,MATCH($K218,calibration_phase!$I$5:$I$105))</f>
        <v>20.629164714566308</v>
      </c>
      <c r="M218" s="30">
        <f>INDEX(calibration_phase!$I$5:$I$105,MATCH($K218,calibration_phase!$I$5:$I$105)+1)</f>
        <v>50</v>
      </c>
      <c r="N218" s="30">
        <f>INDEX(calibration_phase!$F$5:$F$105,MATCH($K218,calibration_phase!$I$5:$I$105))</f>
        <v>15.701140040460391</v>
      </c>
      <c r="O218" s="30">
        <f>INDEX(calibration_phase!$F$5:$F$105,MATCH($K218,calibration_phase!$I$5:$I$105)+1)</f>
        <v>45.071975325894087</v>
      </c>
      <c r="P218" s="30">
        <f t="shared" si="9"/>
        <v>23.693207251145182</v>
      </c>
      <c r="Q218" s="6">
        <f>IF(load_time_series!$A$4="T",P218,IF(P218&lt;0,0,P218))</f>
        <v>23.693207251145182</v>
      </c>
    </row>
    <row r="219" spans="1:17">
      <c r="A219" s="3">
        <f>load_time_series!D222</f>
        <v>36740</v>
      </c>
      <c r="B219" s="6">
        <f>load_time_series!E222</f>
        <v>17.274795072752301</v>
      </c>
      <c r="C219" s="30">
        <f>INDEX(calibration_phase!$I$5:$I$105,MATCH(B219,calibration_phase!$I$5:$I$105))</f>
        <v>17.243356763982842</v>
      </c>
      <c r="D219" s="30">
        <f>INDEX(calibration_phase!$I$5:$I$105,MATCH($B219,calibration_phase!$I$5:$I$105)+1)</f>
        <v>17.504062255439099</v>
      </c>
      <c r="E219" s="30">
        <f>INDEX(calibration_phase!$F$5:$F$105,MATCH($B219,calibration_phase!$I$5:$I$105))</f>
        <v>12.30938900343464</v>
      </c>
      <c r="F219" s="30">
        <f>INDEX(calibration_phase!$F$5:$F$105,MATCH($B219,calibration_phase!$I$5:$I$105)+1)</f>
        <v>12.578970928396201</v>
      </c>
      <c r="G219" s="30">
        <f t="shared" si="8"/>
        <v>12.341897715653419</v>
      </c>
      <c r="H219" s="6">
        <f>IF(load_time_series!$A$4="T",G219,IF(G219&lt;0,0,G219))</f>
        <v>12.341897715653419</v>
      </c>
      <c r="I219" s="3"/>
      <c r="J219" s="3">
        <f>load_time_series!G222</f>
        <v>72900</v>
      </c>
      <c r="K219" s="6">
        <f>load_time_series!H222</f>
        <v>28.758909539017701</v>
      </c>
      <c r="L219" s="30">
        <f>INDEX(calibration_phase!$I$5:$I$105,MATCH($K219,calibration_phase!$I$5:$I$105))</f>
        <v>20.629164714566308</v>
      </c>
      <c r="M219" s="30">
        <f>INDEX(calibration_phase!$I$5:$I$105,MATCH($K219,calibration_phase!$I$5:$I$105)+1)</f>
        <v>50</v>
      </c>
      <c r="N219" s="30">
        <f>INDEX(calibration_phase!$F$5:$F$105,MATCH($K219,calibration_phase!$I$5:$I$105))</f>
        <v>15.701140040460391</v>
      </c>
      <c r="O219" s="30">
        <f>INDEX(calibration_phase!$F$5:$F$105,MATCH($K219,calibration_phase!$I$5:$I$105)+1)</f>
        <v>45.071975325894087</v>
      </c>
      <c r="P219" s="30">
        <f t="shared" si="9"/>
        <v>23.830884864911788</v>
      </c>
      <c r="Q219" s="6">
        <f>IF(load_time_series!$A$4="T",P219,IF(P219&lt;0,0,P219))</f>
        <v>23.830884864911788</v>
      </c>
    </row>
    <row r="220" spans="1:17">
      <c r="A220" s="3">
        <f>load_time_series!D223</f>
        <v>36741</v>
      </c>
      <c r="B220" s="6">
        <f>load_time_series!E223</f>
        <v>17.5076220530622</v>
      </c>
      <c r="C220" s="30">
        <f>INDEX(calibration_phase!$I$5:$I$105,MATCH(B220,calibration_phase!$I$5:$I$105))</f>
        <v>17.504062255439099</v>
      </c>
      <c r="D220" s="30">
        <f>INDEX(calibration_phase!$I$5:$I$105,MATCH($B220,calibration_phase!$I$5:$I$105)+1)</f>
        <v>17.769425381720239</v>
      </c>
      <c r="E220" s="30">
        <f>INDEX(calibration_phase!$F$5:$F$105,MATCH($B220,calibration_phase!$I$5:$I$105))</f>
        <v>12.578970928396201</v>
      </c>
      <c r="F220" s="30">
        <f>INDEX(calibration_phase!$F$5:$F$105,MATCH($B220,calibration_phase!$I$5:$I$105)+1)</f>
        <v>12.732931382870721</v>
      </c>
      <c r="G220" s="30">
        <f t="shared" si="8"/>
        <v>12.58103627962857</v>
      </c>
      <c r="H220" s="6">
        <f>IF(load_time_series!$A$4="T",G220,IF(G220&lt;0,0,G220))</f>
        <v>12.58103627962857</v>
      </c>
      <c r="I220" s="3"/>
      <c r="J220" s="3">
        <f>load_time_series!G223</f>
        <v>72901</v>
      </c>
      <c r="K220" s="6">
        <f>load_time_series!H223</f>
        <v>28.1060598816203</v>
      </c>
      <c r="L220" s="30">
        <f>INDEX(calibration_phase!$I$5:$I$105,MATCH($K220,calibration_phase!$I$5:$I$105))</f>
        <v>20.629164714566308</v>
      </c>
      <c r="M220" s="30">
        <f>INDEX(calibration_phase!$I$5:$I$105,MATCH($K220,calibration_phase!$I$5:$I$105)+1)</f>
        <v>50</v>
      </c>
      <c r="N220" s="30">
        <f>INDEX(calibration_phase!$F$5:$F$105,MATCH($K220,calibration_phase!$I$5:$I$105))</f>
        <v>15.701140040460391</v>
      </c>
      <c r="O220" s="30">
        <f>INDEX(calibration_phase!$F$5:$F$105,MATCH($K220,calibration_phase!$I$5:$I$105)+1)</f>
        <v>45.071975325894087</v>
      </c>
      <c r="P220" s="30">
        <f t="shared" si="9"/>
        <v>23.178035207514384</v>
      </c>
      <c r="Q220" s="6">
        <f>IF(load_time_series!$A$4="T",P220,IF(P220&lt;0,0,P220))</f>
        <v>23.178035207514384</v>
      </c>
    </row>
    <row r="221" spans="1:17">
      <c r="A221" s="3">
        <f>load_time_series!D224</f>
        <v>36742</v>
      </c>
      <c r="B221" s="6">
        <f>load_time_series!E224</f>
        <v>17.4685297272665</v>
      </c>
      <c r="C221" s="30">
        <f>INDEX(calibration_phase!$I$5:$I$105,MATCH(B221,calibration_phase!$I$5:$I$105))</f>
        <v>17.243356763982842</v>
      </c>
      <c r="D221" s="30">
        <f>INDEX(calibration_phase!$I$5:$I$105,MATCH($B221,calibration_phase!$I$5:$I$105)+1)</f>
        <v>17.504062255439099</v>
      </c>
      <c r="E221" s="30">
        <f>INDEX(calibration_phase!$F$5:$F$105,MATCH($B221,calibration_phase!$I$5:$I$105))</f>
        <v>12.30938900343464</v>
      </c>
      <c r="F221" s="30">
        <f>INDEX(calibration_phase!$F$5:$F$105,MATCH($B221,calibration_phase!$I$5:$I$105)+1)</f>
        <v>12.578970928396201</v>
      </c>
      <c r="G221" s="30">
        <f t="shared" si="8"/>
        <v>12.542228597845304</v>
      </c>
      <c r="H221" s="6">
        <f>IF(load_time_series!$A$4="T",G221,IF(G221&lt;0,0,G221))</f>
        <v>12.542228597845304</v>
      </c>
      <c r="I221" s="3"/>
      <c r="J221" s="3">
        <f>load_time_series!G224</f>
        <v>72902</v>
      </c>
      <c r="K221" s="6">
        <f>load_time_series!H224</f>
        <v>27.587125574199501</v>
      </c>
      <c r="L221" s="30">
        <f>INDEX(calibration_phase!$I$5:$I$105,MATCH($K221,calibration_phase!$I$5:$I$105))</f>
        <v>20.629164714566308</v>
      </c>
      <c r="M221" s="30">
        <f>INDEX(calibration_phase!$I$5:$I$105,MATCH($K221,calibration_phase!$I$5:$I$105)+1)</f>
        <v>50</v>
      </c>
      <c r="N221" s="30">
        <f>INDEX(calibration_phase!$F$5:$F$105,MATCH($K221,calibration_phase!$I$5:$I$105))</f>
        <v>15.701140040460391</v>
      </c>
      <c r="O221" s="30">
        <f>INDEX(calibration_phase!$F$5:$F$105,MATCH($K221,calibration_phase!$I$5:$I$105)+1)</f>
        <v>45.071975325894087</v>
      </c>
      <c r="P221" s="30">
        <f t="shared" si="9"/>
        <v>22.659100900093584</v>
      </c>
      <c r="Q221" s="6">
        <f>IF(load_time_series!$A$4="T",P221,IF(P221&lt;0,0,P221))</f>
        <v>22.659100900093584</v>
      </c>
    </row>
    <row r="222" spans="1:17">
      <c r="A222" s="3">
        <f>load_time_series!D225</f>
        <v>36743</v>
      </c>
      <c r="B222" s="6">
        <f>load_time_series!E225</f>
        <v>17.723823211073501</v>
      </c>
      <c r="C222" s="30">
        <f>INDEX(calibration_phase!$I$5:$I$105,MATCH(B222,calibration_phase!$I$5:$I$105))</f>
        <v>17.504062255439099</v>
      </c>
      <c r="D222" s="30">
        <f>INDEX(calibration_phase!$I$5:$I$105,MATCH($B222,calibration_phase!$I$5:$I$105)+1)</f>
        <v>17.769425381720239</v>
      </c>
      <c r="E222" s="30">
        <f>INDEX(calibration_phase!$F$5:$F$105,MATCH($B222,calibration_phase!$I$5:$I$105))</f>
        <v>12.578970928396201</v>
      </c>
      <c r="F222" s="30">
        <f>INDEX(calibration_phase!$F$5:$F$105,MATCH($B222,calibration_phase!$I$5:$I$105)+1)</f>
        <v>12.732931382870721</v>
      </c>
      <c r="G222" s="30">
        <f t="shared" si="8"/>
        <v>12.706473558770631</v>
      </c>
      <c r="H222" s="6">
        <f>IF(load_time_series!$A$4="T",G222,IF(G222&lt;0,0,G222))</f>
        <v>12.706473558770631</v>
      </c>
      <c r="I222" s="3"/>
      <c r="J222" s="3">
        <f>load_time_series!G225</f>
        <v>72903</v>
      </c>
      <c r="K222" s="6">
        <f>load_time_series!H225</f>
        <v>26.772683496247499</v>
      </c>
      <c r="L222" s="30">
        <f>INDEX(calibration_phase!$I$5:$I$105,MATCH($K222,calibration_phase!$I$5:$I$105))</f>
        <v>20.629164714566308</v>
      </c>
      <c r="M222" s="30">
        <f>INDEX(calibration_phase!$I$5:$I$105,MATCH($K222,calibration_phase!$I$5:$I$105)+1)</f>
        <v>50</v>
      </c>
      <c r="N222" s="30">
        <f>INDEX(calibration_phase!$F$5:$F$105,MATCH($K222,calibration_phase!$I$5:$I$105))</f>
        <v>15.701140040460391</v>
      </c>
      <c r="O222" s="30">
        <f>INDEX(calibration_phase!$F$5:$F$105,MATCH($K222,calibration_phase!$I$5:$I$105)+1)</f>
        <v>45.071975325894087</v>
      </c>
      <c r="P222" s="30">
        <f t="shared" si="9"/>
        <v>21.844658822141582</v>
      </c>
      <c r="Q222" s="6">
        <f>IF(load_time_series!$A$4="T",P222,IF(P222&lt;0,0,P222))</f>
        <v>21.844658822141582</v>
      </c>
    </row>
    <row r="223" spans="1:17">
      <c r="A223" s="3">
        <f>load_time_series!D226</f>
        <v>36744</v>
      </c>
      <c r="B223" s="6">
        <f>load_time_series!E226</f>
        <v>16.817094144478499</v>
      </c>
      <c r="C223" s="30">
        <f>INDEX(calibration_phase!$I$5:$I$105,MATCH(B223,calibration_phase!$I$5:$I$105))</f>
        <v>16.710242355638613</v>
      </c>
      <c r="D223" s="30">
        <f>INDEX(calibration_phase!$I$5:$I$105,MATCH($B223,calibration_phase!$I$5:$I$105)+1)</f>
        <v>17.004211974045877</v>
      </c>
      <c r="E223" s="30">
        <f>INDEX(calibration_phase!$F$5:$F$105,MATCH($B223,calibration_phase!$I$5:$I$105))</f>
        <v>11.811146409930261</v>
      </c>
      <c r="F223" s="30">
        <f>INDEX(calibration_phase!$F$5:$F$105,MATCH($B223,calibration_phase!$I$5:$I$105)+1)</f>
        <v>12.120368872750159</v>
      </c>
      <c r="G223" s="30">
        <f t="shared" si="8"/>
        <v>11.923542287711095</v>
      </c>
      <c r="H223" s="6">
        <f>IF(load_time_series!$A$4="T",G223,IF(G223&lt;0,0,G223))</f>
        <v>11.923542287711095</v>
      </c>
      <c r="I223" s="3"/>
      <c r="J223" s="3">
        <f>load_time_series!G226</f>
        <v>72904</v>
      </c>
      <c r="K223" s="6">
        <f>load_time_series!H226</f>
        <v>27.769476502940499</v>
      </c>
      <c r="L223" s="30">
        <f>INDEX(calibration_phase!$I$5:$I$105,MATCH($K223,calibration_phase!$I$5:$I$105))</f>
        <v>20.629164714566308</v>
      </c>
      <c r="M223" s="30">
        <f>INDEX(calibration_phase!$I$5:$I$105,MATCH($K223,calibration_phase!$I$5:$I$105)+1)</f>
        <v>50</v>
      </c>
      <c r="N223" s="30">
        <f>INDEX(calibration_phase!$F$5:$F$105,MATCH($K223,calibration_phase!$I$5:$I$105))</f>
        <v>15.701140040460391</v>
      </c>
      <c r="O223" s="30">
        <f>INDEX(calibration_phase!$F$5:$F$105,MATCH($K223,calibration_phase!$I$5:$I$105)+1)</f>
        <v>45.071975325894087</v>
      </c>
      <c r="P223" s="30">
        <f t="shared" si="9"/>
        <v>22.841451828834582</v>
      </c>
      <c r="Q223" s="6">
        <f>IF(load_time_series!$A$4="T",P223,IF(P223&lt;0,0,P223))</f>
        <v>22.841451828834582</v>
      </c>
    </row>
    <row r="224" spans="1:17">
      <c r="A224" s="3">
        <f>load_time_series!D227</f>
        <v>36745</v>
      </c>
      <c r="B224" s="6">
        <f>load_time_series!E227</f>
        <v>16.559273771274</v>
      </c>
      <c r="C224" s="30">
        <f>INDEX(calibration_phase!$I$5:$I$105,MATCH(B224,calibration_phase!$I$5:$I$105))</f>
        <v>16.427018426316977</v>
      </c>
      <c r="D224" s="30">
        <f>INDEX(calibration_phase!$I$5:$I$105,MATCH($B224,calibration_phase!$I$5:$I$105)+1)</f>
        <v>16.710242355638613</v>
      </c>
      <c r="E224" s="30">
        <f>INDEX(calibration_phase!$F$5:$F$105,MATCH($B224,calibration_phase!$I$5:$I$105))</f>
        <v>11.294684652610421</v>
      </c>
      <c r="F224" s="30">
        <f>INDEX(calibration_phase!$F$5:$F$105,MATCH($B224,calibration_phase!$I$5:$I$105)+1)</f>
        <v>11.811146409930261</v>
      </c>
      <c r="G224" s="30">
        <f t="shared" si="8"/>
        <v>11.535853638702262</v>
      </c>
      <c r="H224" s="6">
        <f>IF(load_time_series!$A$4="T",G224,IF(G224&lt;0,0,G224))</f>
        <v>11.535853638702262</v>
      </c>
      <c r="I224" s="3"/>
      <c r="J224" s="3">
        <f>load_time_series!G227</f>
        <v>72905</v>
      </c>
      <c r="K224" s="6">
        <f>load_time_series!H227</f>
        <v>26.7866178129776</v>
      </c>
      <c r="L224" s="30">
        <f>INDEX(calibration_phase!$I$5:$I$105,MATCH($K224,calibration_phase!$I$5:$I$105))</f>
        <v>20.629164714566308</v>
      </c>
      <c r="M224" s="30">
        <f>INDEX(calibration_phase!$I$5:$I$105,MATCH($K224,calibration_phase!$I$5:$I$105)+1)</f>
        <v>50</v>
      </c>
      <c r="N224" s="30">
        <f>INDEX(calibration_phase!$F$5:$F$105,MATCH($K224,calibration_phase!$I$5:$I$105))</f>
        <v>15.701140040460391</v>
      </c>
      <c r="O224" s="30">
        <f>INDEX(calibration_phase!$F$5:$F$105,MATCH($K224,calibration_phase!$I$5:$I$105)+1)</f>
        <v>45.071975325894087</v>
      </c>
      <c r="P224" s="30">
        <f t="shared" si="9"/>
        <v>21.858593138871683</v>
      </c>
      <c r="Q224" s="6">
        <f>IF(load_time_series!$A$4="T",P224,IF(P224&lt;0,0,P224))</f>
        <v>21.858593138871683</v>
      </c>
    </row>
    <row r="225" spans="1:17">
      <c r="A225" s="3">
        <f>load_time_series!D228</f>
        <v>36746</v>
      </c>
      <c r="B225" s="6">
        <f>load_time_series!E228</f>
        <v>16.920524224926002</v>
      </c>
      <c r="C225" s="30">
        <f>INDEX(calibration_phase!$I$5:$I$105,MATCH(B225,calibration_phase!$I$5:$I$105))</f>
        <v>16.710242355638613</v>
      </c>
      <c r="D225" s="30">
        <f>INDEX(calibration_phase!$I$5:$I$105,MATCH($B225,calibration_phase!$I$5:$I$105)+1)</f>
        <v>17.004211974045877</v>
      </c>
      <c r="E225" s="30">
        <f>INDEX(calibration_phase!$F$5:$F$105,MATCH($B225,calibration_phase!$I$5:$I$105))</f>
        <v>11.811146409930261</v>
      </c>
      <c r="F225" s="30">
        <f>INDEX(calibration_phase!$F$5:$F$105,MATCH($B225,calibration_phase!$I$5:$I$105)+1)</f>
        <v>12.120368872750159</v>
      </c>
      <c r="G225" s="30">
        <f t="shared" si="8"/>
        <v>12.03233891907362</v>
      </c>
      <c r="H225" s="6">
        <f>IF(load_time_series!$A$4="T",G225,IF(G225&lt;0,0,G225))</f>
        <v>12.03233891907362</v>
      </c>
      <c r="I225" s="3"/>
      <c r="J225" s="3">
        <f>load_time_series!G228</f>
        <v>72906</v>
      </c>
      <c r="K225" s="6">
        <f>load_time_series!H228</f>
        <v>26.6641185987359</v>
      </c>
      <c r="L225" s="30">
        <f>INDEX(calibration_phase!$I$5:$I$105,MATCH($K225,calibration_phase!$I$5:$I$105))</f>
        <v>20.629164714566308</v>
      </c>
      <c r="M225" s="30">
        <f>INDEX(calibration_phase!$I$5:$I$105,MATCH($K225,calibration_phase!$I$5:$I$105)+1)</f>
        <v>50</v>
      </c>
      <c r="N225" s="30">
        <f>INDEX(calibration_phase!$F$5:$F$105,MATCH($K225,calibration_phase!$I$5:$I$105))</f>
        <v>15.701140040460391</v>
      </c>
      <c r="O225" s="30">
        <f>INDEX(calibration_phase!$F$5:$F$105,MATCH($K225,calibration_phase!$I$5:$I$105)+1)</f>
        <v>45.071975325894087</v>
      </c>
      <c r="P225" s="30">
        <f t="shared" si="9"/>
        <v>21.736093924629984</v>
      </c>
      <c r="Q225" s="6">
        <f>IF(load_time_series!$A$4="T",P225,IF(P225&lt;0,0,P225))</f>
        <v>21.736093924629984</v>
      </c>
    </row>
    <row r="226" spans="1:17">
      <c r="A226" s="3">
        <f>load_time_series!D229</f>
        <v>36747</v>
      </c>
      <c r="B226" s="6">
        <f>load_time_series!E229</f>
        <v>16.210736909160602</v>
      </c>
      <c r="C226" s="30">
        <f>INDEX(calibration_phase!$I$5:$I$105,MATCH(B226,calibration_phase!$I$5:$I$105))</f>
        <v>16.134283161161051</v>
      </c>
      <c r="D226" s="30">
        <f>INDEX(calibration_phase!$I$5:$I$105,MATCH($B226,calibration_phase!$I$5:$I$105)+1)</f>
        <v>16.427018426316977</v>
      </c>
      <c r="E226" s="30">
        <f>INDEX(calibration_phase!$F$5:$F$105,MATCH($B226,calibration_phase!$I$5:$I$105))</f>
        <v>11.099772296650251</v>
      </c>
      <c r="F226" s="30">
        <f>INDEX(calibration_phase!$F$5:$F$105,MATCH($B226,calibration_phase!$I$5:$I$105)+1)</f>
        <v>11.294684652610421</v>
      </c>
      <c r="G226" s="30">
        <f t="shared" si="8"/>
        <v>11.150677609123075</v>
      </c>
      <c r="H226" s="6">
        <f>IF(load_time_series!$A$4="T",G226,IF(G226&lt;0,0,G226))</f>
        <v>11.150677609123075</v>
      </c>
      <c r="I226" s="3"/>
      <c r="J226" s="3">
        <f>load_time_series!G229</f>
        <v>72907</v>
      </c>
      <c r="K226" s="6">
        <f>load_time_series!H229</f>
        <v>26.4029688359518</v>
      </c>
      <c r="L226" s="30">
        <f>INDEX(calibration_phase!$I$5:$I$105,MATCH($K226,calibration_phase!$I$5:$I$105))</f>
        <v>20.629164714566308</v>
      </c>
      <c r="M226" s="30">
        <f>INDEX(calibration_phase!$I$5:$I$105,MATCH($K226,calibration_phase!$I$5:$I$105)+1)</f>
        <v>50</v>
      </c>
      <c r="N226" s="30">
        <f>INDEX(calibration_phase!$F$5:$F$105,MATCH($K226,calibration_phase!$I$5:$I$105))</f>
        <v>15.701140040460391</v>
      </c>
      <c r="O226" s="30">
        <f>INDEX(calibration_phase!$F$5:$F$105,MATCH($K226,calibration_phase!$I$5:$I$105)+1)</f>
        <v>45.071975325894087</v>
      </c>
      <c r="P226" s="30">
        <f t="shared" si="9"/>
        <v>21.474944161845883</v>
      </c>
      <c r="Q226" s="6">
        <f>IF(load_time_series!$A$4="T",P226,IF(P226&lt;0,0,P226))</f>
        <v>21.474944161845883</v>
      </c>
    </row>
    <row r="227" spans="1:17">
      <c r="A227" s="3">
        <f>load_time_series!D230</f>
        <v>36748</v>
      </c>
      <c r="B227" s="6">
        <f>load_time_series!E230</f>
        <v>16.910554547186202</v>
      </c>
      <c r="C227" s="30">
        <f>INDEX(calibration_phase!$I$5:$I$105,MATCH(B227,calibration_phase!$I$5:$I$105))</f>
        <v>16.710242355638613</v>
      </c>
      <c r="D227" s="30">
        <f>INDEX(calibration_phase!$I$5:$I$105,MATCH($B227,calibration_phase!$I$5:$I$105)+1)</f>
        <v>17.004211974045877</v>
      </c>
      <c r="E227" s="30">
        <f>INDEX(calibration_phase!$F$5:$F$105,MATCH($B227,calibration_phase!$I$5:$I$105))</f>
        <v>11.811146409930261</v>
      </c>
      <c r="F227" s="30">
        <f>INDEX(calibration_phase!$F$5:$F$105,MATCH($B227,calibration_phase!$I$5:$I$105)+1)</f>
        <v>12.120368872750159</v>
      </c>
      <c r="G227" s="30">
        <f t="shared" si="8"/>
        <v>12.021851956778248</v>
      </c>
      <c r="H227" s="6">
        <f>IF(load_time_series!$A$4="T",G227,IF(G227&lt;0,0,G227))</f>
        <v>12.021851956778248</v>
      </c>
      <c r="I227" s="3"/>
      <c r="J227" s="3">
        <f>load_time_series!G230</f>
        <v>72908</v>
      </c>
      <c r="K227" s="6">
        <f>load_time_series!H230</f>
        <v>26.937897073370401</v>
      </c>
      <c r="L227" s="30">
        <f>INDEX(calibration_phase!$I$5:$I$105,MATCH($K227,calibration_phase!$I$5:$I$105))</f>
        <v>20.629164714566308</v>
      </c>
      <c r="M227" s="30">
        <f>INDEX(calibration_phase!$I$5:$I$105,MATCH($K227,calibration_phase!$I$5:$I$105)+1)</f>
        <v>50</v>
      </c>
      <c r="N227" s="30">
        <f>INDEX(calibration_phase!$F$5:$F$105,MATCH($K227,calibration_phase!$I$5:$I$105))</f>
        <v>15.701140040460391</v>
      </c>
      <c r="O227" s="30">
        <f>INDEX(calibration_phase!$F$5:$F$105,MATCH($K227,calibration_phase!$I$5:$I$105)+1)</f>
        <v>45.071975325894087</v>
      </c>
      <c r="P227" s="30">
        <f t="shared" si="9"/>
        <v>22.009872399264484</v>
      </c>
      <c r="Q227" s="6">
        <f>IF(load_time_series!$A$4="T",P227,IF(P227&lt;0,0,P227))</f>
        <v>22.009872399264484</v>
      </c>
    </row>
    <row r="228" spans="1:17">
      <c r="A228" s="3">
        <f>load_time_series!D231</f>
        <v>36749</v>
      </c>
      <c r="B228" s="6">
        <f>load_time_series!E231</f>
        <v>15.996895542011099</v>
      </c>
      <c r="C228" s="30">
        <f>INDEX(calibration_phase!$I$5:$I$105,MATCH(B228,calibration_phase!$I$5:$I$105))</f>
        <v>15.889222905640542</v>
      </c>
      <c r="D228" s="30">
        <f>INDEX(calibration_phase!$I$5:$I$105,MATCH($B228,calibration_phase!$I$5:$I$105)+1)</f>
        <v>16.134283161161051</v>
      </c>
      <c r="E228" s="30">
        <f>INDEX(calibration_phase!$F$5:$F$105,MATCH($B228,calibration_phase!$I$5:$I$105))</f>
        <v>10.757758778173169</v>
      </c>
      <c r="F228" s="30">
        <f>INDEX(calibration_phase!$F$5:$F$105,MATCH($B228,calibration_phase!$I$5:$I$105)+1)</f>
        <v>11.099772296650251</v>
      </c>
      <c r="G228" s="30">
        <f t="shared" si="8"/>
        <v>10.908029972213102</v>
      </c>
      <c r="H228" s="6">
        <f>IF(load_time_series!$A$4="T",G228,IF(G228&lt;0,0,G228))</f>
        <v>10.908029972213102</v>
      </c>
      <c r="I228" s="3"/>
      <c r="J228" s="3">
        <f>load_time_series!G231</f>
        <v>72909</v>
      </c>
      <c r="K228" s="6">
        <f>load_time_series!H231</f>
        <v>25.783325353425901</v>
      </c>
      <c r="L228" s="30">
        <f>INDEX(calibration_phase!$I$5:$I$105,MATCH($K228,calibration_phase!$I$5:$I$105))</f>
        <v>20.629164714566308</v>
      </c>
      <c r="M228" s="30">
        <f>INDEX(calibration_phase!$I$5:$I$105,MATCH($K228,calibration_phase!$I$5:$I$105)+1)</f>
        <v>50</v>
      </c>
      <c r="N228" s="30">
        <f>INDEX(calibration_phase!$F$5:$F$105,MATCH($K228,calibration_phase!$I$5:$I$105))</f>
        <v>15.701140040460391</v>
      </c>
      <c r="O228" s="30">
        <f>INDEX(calibration_phase!$F$5:$F$105,MATCH($K228,calibration_phase!$I$5:$I$105)+1)</f>
        <v>45.071975325894087</v>
      </c>
      <c r="P228" s="30">
        <f t="shared" si="9"/>
        <v>20.855300679319985</v>
      </c>
      <c r="Q228" s="6">
        <f>IF(load_time_series!$A$4="T",P228,IF(P228&lt;0,0,P228))</f>
        <v>20.855300679319985</v>
      </c>
    </row>
    <row r="229" spans="1:17">
      <c r="A229" s="3">
        <f>load_time_series!D232</f>
        <v>36750</v>
      </c>
      <c r="B229" s="6">
        <f>load_time_series!E232</f>
        <v>16.1732160765091</v>
      </c>
      <c r="C229" s="30">
        <f>INDEX(calibration_phase!$I$5:$I$105,MATCH(B229,calibration_phase!$I$5:$I$105))</f>
        <v>16.134283161161051</v>
      </c>
      <c r="D229" s="30">
        <f>INDEX(calibration_phase!$I$5:$I$105,MATCH($B229,calibration_phase!$I$5:$I$105)+1)</f>
        <v>16.427018426316977</v>
      </c>
      <c r="E229" s="30">
        <f>INDEX(calibration_phase!$F$5:$F$105,MATCH($B229,calibration_phase!$I$5:$I$105))</f>
        <v>11.099772296650251</v>
      </c>
      <c r="F229" s="30">
        <f>INDEX(calibration_phase!$F$5:$F$105,MATCH($B229,calibration_phase!$I$5:$I$105)+1)</f>
        <v>11.294684652610421</v>
      </c>
      <c r="G229" s="30">
        <f t="shared" si="8"/>
        <v>11.12569505744521</v>
      </c>
      <c r="H229" s="6">
        <f>IF(load_time_series!$A$4="T",G229,IF(G229&lt;0,0,G229))</f>
        <v>11.12569505744521</v>
      </c>
      <c r="I229" s="3"/>
      <c r="J229" s="3">
        <f>load_time_series!G232</f>
        <v>72910</v>
      </c>
      <c r="K229" s="6">
        <f>load_time_series!H232</f>
        <v>26.509276261699799</v>
      </c>
      <c r="L229" s="30">
        <f>INDEX(calibration_phase!$I$5:$I$105,MATCH($K229,calibration_phase!$I$5:$I$105))</f>
        <v>20.629164714566308</v>
      </c>
      <c r="M229" s="30">
        <f>INDEX(calibration_phase!$I$5:$I$105,MATCH($K229,calibration_phase!$I$5:$I$105)+1)</f>
        <v>50</v>
      </c>
      <c r="N229" s="30">
        <f>INDEX(calibration_phase!$F$5:$F$105,MATCH($K229,calibration_phase!$I$5:$I$105))</f>
        <v>15.701140040460391</v>
      </c>
      <c r="O229" s="30">
        <f>INDEX(calibration_phase!$F$5:$F$105,MATCH($K229,calibration_phase!$I$5:$I$105)+1)</f>
        <v>45.071975325894087</v>
      </c>
      <c r="P229" s="30">
        <f t="shared" si="9"/>
        <v>21.581251587593883</v>
      </c>
      <c r="Q229" s="6">
        <f>IF(load_time_series!$A$4="T",P229,IF(P229&lt;0,0,P229))</f>
        <v>21.581251587593883</v>
      </c>
    </row>
    <row r="230" spans="1:17">
      <c r="A230" s="3">
        <f>load_time_series!D233</f>
        <v>36751</v>
      </c>
      <c r="B230" s="6">
        <f>load_time_series!E233</f>
        <v>16.198733293194699</v>
      </c>
      <c r="C230" s="30">
        <f>INDEX(calibration_phase!$I$5:$I$105,MATCH(B230,calibration_phase!$I$5:$I$105))</f>
        <v>16.134283161161051</v>
      </c>
      <c r="D230" s="30">
        <f>INDEX(calibration_phase!$I$5:$I$105,MATCH($B230,calibration_phase!$I$5:$I$105)+1)</f>
        <v>16.427018426316977</v>
      </c>
      <c r="E230" s="30">
        <f>INDEX(calibration_phase!$F$5:$F$105,MATCH($B230,calibration_phase!$I$5:$I$105))</f>
        <v>11.099772296650251</v>
      </c>
      <c r="F230" s="30">
        <f>INDEX(calibration_phase!$F$5:$F$105,MATCH($B230,calibration_phase!$I$5:$I$105)+1)</f>
        <v>11.294684652610421</v>
      </c>
      <c r="G230" s="30">
        <f t="shared" si="8"/>
        <v>11.142685223693499</v>
      </c>
      <c r="H230" s="6">
        <f>IF(load_time_series!$A$4="T",G230,IF(G230&lt;0,0,G230))</f>
        <v>11.142685223693499</v>
      </c>
      <c r="I230" s="3"/>
      <c r="J230" s="3">
        <f>load_time_series!G233</f>
        <v>72911</v>
      </c>
      <c r="K230" s="6">
        <f>load_time_series!H233</f>
        <v>25.4741930086692</v>
      </c>
      <c r="L230" s="30">
        <f>INDEX(calibration_phase!$I$5:$I$105,MATCH($K230,calibration_phase!$I$5:$I$105))</f>
        <v>20.629164714566308</v>
      </c>
      <c r="M230" s="30">
        <f>INDEX(calibration_phase!$I$5:$I$105,MATCH($K230,calibration_phase!$I$5:$I$105)+1)</f>
        <v>50</v>
      </c>
      <c r="N230" s="30">
        <f>INDEX(calibration_phase!$F$5:$F$105,MATCH($K230,calibration_phase!$I$5:$I$105))</f>
        <v>15.701140040460391</v>
      </c>
      <c r="O230" s="30">
        <f>INDEX(calibration_phase!$F$5:$F$105,MATCH($K230,calibration_phase!$I$5:$I$105)+1)</f>
        <v>45.071975325894087</v>
      </c>
      <c r="P230" s="30">
        <f t="shared" si="9"/>
        <v>20.546168334563284</v>
      </c>
      <c r="Q230" s="6">
        <f>IF(load_time_series!$A$4="T",P230,IF(P230&lt;0,0,P230))</f>
        <v>20.546168334563284</v>
      </c>
    </row>
    <row r="231" spans="1:17">
      <c r="A231" s="3">
        <f>load_time_series!D234</f>
        <v>36752</v>
      </c>
      <c r="B231" s="6">
        <f>load_time_series!E234</f>
        <v>16.024193475129799</v>
      </c>
      <c r="C231" s="30">
        <f>INDEX(calibration_phase!$I$5:$I$105,MATCH(B231,calibration_phase!$I$5:$I$105))</f>
        <v>15.889222905640542</v>
      </c>
      <c r="D231" s="30">
        <f>INDEX(calibration_phase!$I$5:$I$105,MATCH($B231,calibration_phase!$I$5:$I$105)+1)</f>
        <v>16.134283161161051</v>
      </c>
      <c r="E231" s="30">
        <f>INDEX(calibration_phase!$F$5:$F$105,MATCH($B231,calibration_phase!$I$5:$I$105))</f>
        <v>10.757758778173169</v>
      </c>
      <c r="F231" s="30">
        <f>INDEX(calibration_phase!$F$5:$F$105,MATCH($B231,calibration_phase!$I$5:$I$105)+1)</f>
        <v>11.099772296650251</v>
      </c>
      <c r="G231" s="30">
        <f t="shared" si="8"/>
        <v>10.946127794861855</v>
      </c>
      <c r="H231" s="6">
        <f>IF(load_time_series!$A$4="T",G231,IF(G231&lt;0,0,G231))</f>
        <v>10.946127794861855</v>
      </c>
      <c r="I231" s="3"/>
      <c r="J231" s="3">
        <f>load_time_series!G234</f>
        <v>72912</v>
      </c>
      <c r="K231" s="6">
        <f>load_time_series!H234</f>
        <v>26.0786697599234</v>
      </c>
      <c r="L231" s="30">
        <f>INDEX(calibration_phase!$I$5:$I$105,MATCH($K231,calibration_phase!$I$5:$I$105))</f>
        <v>20.629164714566308</v>
      </c>
      <c r="M231" s="30">
        <f>INDEX(calibration_phase!$I$5:$I$105,MATCH($K231,calibration_phase!$I$5:$I$105)+1)</f>
        <v>50</v>
      </c>
      <c r="N231" s="30">
        <f>INDEX(calibration_phase!$F$5:$F$105,MATCH($K231,calibration_phase!$I$5:$I$105))</f>
        <v>15.701140040460391</v>
      </c>
      <c r="O231" s="30">
        <f>INDEX(calibration_phase!$F$5:$F$105,MATCH($K231,calibration_phase!$I$5:$I$105)+1)</f>
        <v>45.071975325894087</v>
      </c>
      <c r="P231" s="30">
        <f t="shared" si="9"/>
        <v>21.150645085817484</v>
      </c>
      <c r="Q231" s="6">
        <f>IF(load_time_series!$A$4="T",P231,IF(P231&lt;0,0,P231))</f>
        <v>21.150645085817484</v>
      </c>
    </row>
    <row r="232" spans="1:17">
      <c r="A232" s="3">
        <f>load_time_series!D235</f>
        <v>36753</v>
      </c>
      <c r="B232" s="6">
        <f>load_time_series!E235</f>
        <v>15.4922590936117</v>
      </c>
      <c r="C232" s="30">
        <f>INDEX(calibration_phase!$I$5:$I$105,MATCH(B232,calibration_phase!$I$5:$I$105))</f>
        <v>15.137845495766841</v>
      </c>
      <c r="D232" s="30">
        <f>INDEX(calibration_phase!$I$5:$I$105,MATCH($B232,calibration_phase!$I$5:$I$105)+1)</f>
        <v>15.52411418175541</v>
      </c>
      <c r="E232" s="30">
        <f>INDEX(calibration_phase!$F$5:$F$105,MATCH($B232,calibration_phase!$I$5:$I$105))</f>
        <v>10.08470361788312</v>
      </c>
      <c r="F232" s="30">
        <f>INDEX(calibration_phase!$F$5:$F$105,MATCH($B232,calibration_phase!$I$5:$I$105)+1)</f>
        <v>10.247200683878509</v>
      </c>
      <c r="G232" s="30">
        <f t="shared" si="8"/>
        <v>10.233799757145011</v>
      </c>
      <c r="H232" s="6">
        <f>IF(load_time_series!$A$4="T",G232,IF(G232&lt;0,0,G232))</f>
        <v>10.233799757145011</v>
      </c>
      <c r="I232" s="3"/>
      <c r="J232" s="3">
        <f>load_time_series!G235</f>
        <v>72913</v>
      </c>
      <c r="K232" s="6">
        <f>load_time_series!H235</f>
        <v>25.330338148959999</v>
      </c>
      <c r="L232" s="30">
        <f>INDEX(calibration_phase!$I$5:$I$105,MATCH($K232,calibration_phase!$I$5:$I$105))</f>
        <v>20.629164714566308</v>
      </c>
      <c r="M232" s="30">
        <f>INDEX(calibration_phase!$I$5:$I$105,MATCH($K232,calibration_phase!$I$5:$I$105)+1)</f>
        <v>50</v>
      </c>
      <c r="N232" s="30">
        <f>INDEX(calibration_phase!$F$5:$F$105,MATCH($K232,calibration_phase!$I$5:$I$105))</f>
        <v>15.701140040460391</v>
      </c>
      <c r="O232" s="30">
        <f>INDEX(calibration_phase!$F$5:$F$105,MATCH($K232,calibration_phase!$I$5:$I$105)+1)</f>
        <v>45.071975325894087</v>
      </c>
      <c r="P232" s="30">
        <f t="shared" si="9"/>
        <v>20.402313474854083</v>
      </c>
      <c r="Q232" s="6">
        <f>IF(load_time_series!$A$4="T",P232,IF(P232&lt;0,0,P232))</f>
        <v>20.402313474854083</v>
      </c>
    </row>
    <row r="233" spans="1:17">
      <c r="A233" s="3">
        <f>load_time_series!D236</f>
        <v>36754</v>
      </c>
      <c r="B233" s="6">
        <f>load_time_series!E236</f>
        <v>15.570064346014</v>
      </c>
      <c r="C233" s="30">
        <f>INDEX(calibration_phase!$I$5:$I$105,MATCH(B233,calibration_phase!$I$5:$I$105))</f>
        <v>15.52411418175541</v>
      </c>
      <c r="D233" s="30">
        <f>INDEX(calibration_phase!$I$5:$I$105,MATCH($B233,calibration_phase!$I$5:$I$105)+1)</f>
        <v>15.889222905640542</v>
      </c>
      <c r="E233" s="30">
        <f>INDEX(calibration_phase!$F$5:$F$105,MATCH($B233,calibration_phase!$I$5:$I$105))</f>
        <v>10.247200683878509</v>
      </c>
      <c r="F233" s="30">
        <f>INDEX(calibration_phase!$F$5:$F$105,MATCH($B233,calibration_phase!$I$5:$I$105)+1)</f>
        <v>10.757758778173169</v>
      </c>
      <c r="G233" s="30">
        <f t="shared" si="8"/>
        <v>10.311456141942484</v>
      </c>
      <c r="H233" s="6">
        <f>IF(load_time_series!$A$4="T",G233,IF(G233&lt;0,0,G233))</f>
        <v>10.311456141942484</v>
      </c>
      <c r="I233" s="3"/>
      <c r="J233" s="3">
        <f>load_time_series!G236</f>
        <v>72914</v>
      </c>
      <c r="K233" s="6">
        <f>load_time_series!H236</f>
        <v>25.953536000726299</v>
      </c>
      <c r="L233" s="30">
        <f>INDEX(calibration_phase!$I$5:$I$105,MATCH($K233,calibration_phase!$I$5:$I$105))</f>
        <v>20.629164714566308</v>
      </c>
      <c r="M233" s="30">
        <f>INDEX(calibration_phase!$I$5:$I$105,MATCH($K233,calibration_phase!$I$5:$I$105)+1)</f>
        <v>50</v>
      </c>
      <c r="N233" s="30">
        <f>INDEX(calibration_phase!$F$5:$F$105,MATCH($K233,calibration_phase!$I$5:$I$105))</f>
        <v>15.701140040460391</v>
      </c>
      <c r="O233" s="30">
        <f>INDEX(calibration_phase!$F$5:$F$105,MATCH($K233,calibration_phase!$I$5:$I$105)+1)</f>
        <v>45.071975325894087</v>
      </c>
      <c r="P233" s="30">
        <f t="shared" si="9"/>
        <v>21.025511326620382</v>
      </c>
      <c r="Q233" s="6">
        <f>IF(load_time_series!$A$4="T",P233,IF(P233&lt;0,0,P233))</f>
        <v>21.025511326620382</v>
      </c>
    </row>
    <row r="234" spans="1:17">
      <c r="A234" s="3">
        <f>load_time_series!D237</f>
        <v>36755</v>
      </c>
      <c r="B234" s="6">
        <f>load_time_series!E237</f>
        <v>15.5276536359936</v>
      </c>
      <c r="C234" s="30">
        <f>INDEX(calibration_phase!$I$5:$I$105,MATCH(B234,calibration_phase!$I$5:$I$105))</f>
        <v>15.52411418175541</v>
      </c>
      <c r="D234" s="30">
        <f>INDEX(calibration_phase!$I$5:$I$105,MATCH($B234,calibration_phase!$I$5:$I$105)+1)</f>
        <v>15.889222905640542</v>
      </c>
      <c r="E234" s="30">
        <f>INDEX(calibration_phase!$F$5:$F$105,MATCH($B234,calibration_phase!$I$5:$I$105))</f>
        <v>10.247200683878509</v>
      </c>
      <c r="F234" s="30">
        <f>INDEX(calibration_phase!$F$5:$F$105,MATCH($B234,calibration_phase!$I$5:$I$105)+1)</f>
        <v>10.757758778173169</v>
      </c>
      <c r="G234" s="30">
        <f t="shared" si="8"/>
        <v>10.252150160274098</v>
      </c>
      <c r="H234" s="6">
        <f>IF(load_time_series!$A$4="T",G234,IF(G234&lt;0,0,G234))</f>
        <v>10.252150160274098</v>
      </c>
      <c r="I234" s="3"/>
      <c r="J234" s="3">
        <f>load_time_series!G237</f>
        <v>72915</v>
      </c>
      <c r="K234" s="6">
        <f>load_time_series!H237</f>
        <v>26.249186346120599</v>
      </c>
      <c r="L234" s="30">
        <f>INDEX(calibration_phase!$I$5:$I$105,MATCH($K234,calibration_phase!$I$5:$I$105))</f>
        <v>20.629164714566308</v>
      </c>
      <c r="M234" s="30">
        <f>INDEX(calibration_phase!$I$5:$I$105,MATCH($K234,calibration_phase!$I$5:$I$105)+1)</f>
        <v>50</v>
      </c>
      <c r="N234" s="30">
        <f>INDEX(calibration_phase!$F$5:$F$105,MATCH($K234,calibration_phase!$I$5:$I$105))</f>
        <v>15.701140040460391</v>
      </c>
      <c r="O234" s="30">
        <f>INDEX(calibration_phase!$F$5:$F$105,MATCH($K234,calibration_phase!$I$5:$I$105)+1)</f>
        <v>45.071975325894087</v>
      </c>
      <c r="P234" s="30">
        <f t="shared" si="9"/>
        <v>21.321161672014682</v>
      </c>
      <c r="Q234" s="6">
        <f>IF(load_time_series!$A$4="T",P234,IF(P234&lt;0,0,P234))</f>
        <v>21.321161672014682</v>
      </c>
    </row>
    <row r="235" spans="1:17">
      <c r="A235" s="3">
        <f>load_time_series!D238</f>
        <v>36756</v>
      </c>
      <c r="B235" s="6">
        <f>load_time_series!E238</f>
        <v>15.3138818629116</v>
      </c>
      <c r="C235" s="30">
        <f>INDEX(calibration_phase!$I$5:$I$105,MATCH(B235,calibration_phase!$I$5:$I$105))</f>
        <v>15.137845495766841</v>
      </c>
      <c r="D235" s="30">
        <f>INDEX(calibration_phase!$I$5:$I$105,MATCH($B235,calibration_phase!$I$5:$I$105)+1)</f>
        <v>15.52411418175541</v>
      </c>
      <c r="E235" s="30">
        <f>INDEX(calibration_phase!$F$5:$F$105,MATCH($B235,calibration_phase!$I$5:$I$105))</f>
        <v>10.08470361788312</v>
      </c>
      <c r="F235" s="30">
        <f>INDEX(calibration_phase!$F$5:$F$105,MATCH($B235,calibration_phase!$I$5:$I$105)+1)</f>
        <v>10.247200683878509</v>
      </c>
      <c r="G235" s="30">
        <f t="shared" si="8"/>
        <v>10.158759305561507</v>
      </c>
      <c r="H235" s="6">
        <f>IF(load_time_series!$A$4="T",G235,IF(G235&lt;0,0,G235))</f>
        <v>10.158759305561507</v>
      </c>
      <c r="I235" s="3"/>
      <c r="J235" s="3">
        <f>load_time_series!G238</f>
        <v>72916</v>
      </c>
      <c r="K235" s="6">
        <f>load_time_series!H238</f>
        <v>24.583590867977101</v>
      </c>
      <c r="L235" s="30">
        <f>INDEX(calibration_phase!$I$5:$I$105,MATCH($K235,calibration_phase!$I$5:$I$105))</f>
        <v>20.629164714566308</v>
      </c>
      <c r="M235" s="30">
        <f>INDEX(calibration_phase!$I$5:$I$105,MATCH($K235,calibration_phase!$I$5:$I$105)+1)</f>
        <v>50</v>
      </c>
      <c r="N235" s="30">
        <f>INDEX(calibration_phase!$F$5:$F$105,MATCH($K235,calibration_phase!$I$5:$I$105))</f>
        <v>15.701140040460391</v>
      </c>
      <c r="O235" s="30">
        <f>INDEX(calibration_phase!$F$5:$F$105,MATCH($K235,calibration_phase!$I$5:$I$105)+1)</f>
        <v>45.071975325894087</v>
      </c>
      <c r="P235" s="30">
        <f t="shared" si="9"/>
        <v>19.655566193871184</v>
      </c>
      <c r="Q235" s="6">
        <f>IF(load_time_series!$A$4="T",P235,IF(P235&lt;0,0,P235))</f>
        <v>19.655566193871184</v>
      </c>
    </row>
    <row r="236" spans="1:17">
      <c r="A236" s="3">
        <f>load_time_series!D239</f>
        <v>36757</v>
      </c>
      <c r="B236" s="6">
        <f>load_time_series!E239</f>
        <v>14.424716375259599</v>
      </c>
      <c r="C236" s="30">
        <f>INDEX(calibration_phase!$I$5:$I$105,MATCH(B236,calibration_phase!$I$5:$I$105))</f>
        <v>14.1855517989334</v>
      </c>
      <c r="D236" s="30">
        <f>INDEX(calibration_phase!$I$5:$I$105,MATCH($B236,calibration_phase!$I$5:$I$105)+1)</f>
        <v>14.514561480528547</v>
      </c>
      <c r="E236" s="30">
        <f>INDEX(calibration_phase!$F$5:$F$105,MATCH($B236,calibration_phase!$I$5:$I$105))</f>
        <v>9.2965480948754831</v>
      </c>
      <c r="F236" s="30">
        <f>INDEX(calibration_phase!$F$5:$F$105,MATCH($B236,calibration_phase!$I$5:$I$105)+1)</f>
        <v>9.8810089326566501</v>
      </c>
      <c r="G236" s="30">
        <f t="shared" si="8"/>
        <v>9.7214058922797353</v>
      </c>
      <c r="H236" s="6">
        <f>IF(load_time_series!$A$4="T",G236,IF(G236&lt;0,0,G236))</f>
        <v>9.7214058922797353</v>
      </c>
      <c r="I236" s="3"/>
      <c r="J236" s="3">
        <f>load_time_series!G239</f>
        <v>72917</v>
      </c>
      <c r="K236" s="6">
        <f>load_time_series!H239</f>
        <v>24.6761510515141</v>
      </c>
      <c r="L236" s="30">
        <f>INDEX(calibration_phase!$I$5:$I$105,MATCH($K236,calibration_phase!$I$5:$I$105))</f>
        <v>20.629164714566308</v>
      </c>
      <c r="M236" s="30">
        <f>INDEX(calibration_phase!$I$5:$I$105,MATCH($K236,calibration_phase!$I$5:$I$105)+1)</f>
        <v>50</v>
      </c>
      <c r="N236" s="30">
        <f>INDEX(calibration_phase!$F$5:$F$105,MATCH($K236,calibration_phase!$I$5:$I$105))</f>
        <v>15.701140040460391</v>
      </c>
      <c r="O236" s="30">
        <f>INDEX(calibration_phase!$F$5:$F$105,MATCH($K236,calibration_phase!$I$5:$I$105)+1)</f>
        <v>45.071975325894087</v>
      </c>
      <c r="P236" s="30">
        <f t="shared" si="9"/>
        <v>19.748126377408184</v>
      </c>
      <c r="Q236" s="6">
        <f>IF(load_time_series!$A$4="T",P236,IF(P236&lt;0,0,P236))</f>
        <v>19.748126377408184</v>
      </c>
    </row>
    <row r="237" spans="1:17">
      <c r="A237" s="3">
        <f>load_time_series!D240</f>
        <v>36758</v>
      </c>
      <c r="B237" s="6">
        <f>load_time_series!E240</f>
        <v>14.5523826660366</v>
      </c>
      <c r="C237" s="30">
        <f>INDEX(calibration_phase!$I$5:$I$105,MATCH(B237,calibration_phase!$I$5:$I$105))</f>
        <v>14.514561480528547</v>
      </c>
      <c r="D237" s="30">
        <f>INDEX(calibration_phase!$I$5:$I$105,MATCH($B237,calibration_phase!$I$5:$I$105)+1)</f>
        <v>15.137845495766841</v>
      </c>
      <c r="E237" s="30">
        <f>INDEX(calibration_phase!$F$5:$F$105,MATCH($B237,calibration_phase!$I$5:$I$105))</f>
        <v>9.8810089326566501</v>
      </c>
      <c r="F237" s="30">
        <f>INDEX(calibration_phase!$F$5:$F$105,MATCH($B237,calibration_phase!$I$5:$I$105)+1)</f>
        <v>10.08470361788312</v>
      </c>
      <c r="G237" s="30">
        <f t="shared" si="8"/>
        <v>9.8933692279451613</v>
      </c>
      <c r="H237" s="6">
        <f>IF(load_time_series!$A$4="T",G237,IF(G237&lt;0,0,G237))</f>
        <v>9.8933692279451613</v>
      </c>
      <c r="I237" s="3"/>
      <c r="J237" s="3">
        <f>load_time_series!G240</f>
        <v>72918</v>
      </c>
      <c r="K237" s="6">
        <f>load_time_series!H240</f>
        <v>24.4974136250238</v>
      </c>
      <c r="L237" s="30">
        <f>INDEX(calibration_phase!$I$5:$I$105,MATCH($K237,calibration_phase!$I$5:$I$105))</f>
        <v>20.629164714566308</v>
      </c>
      <c r="M237" s="30">
        <f>INDEX(calibration_phase!$I$5:$I$105,MATCH($K237,calibration_phase!$I$5:$I$105)+1)</f>
        <v>50</v>
      </c>
      <c r="N237" s="30">
        <f>INDEX(calibration_phase!$F$5:$F$105,MATCH($K237,calibration_phase!$I$5:$I$105))</f>
        <v>15.701140040460391</v>
      </c>
      <c r="O237" s="30">
        <f>INDEX(calibration_phase!$F$5:$F$105,MATCH($K237,calibration_phase!$I$5:$I$105)+1)</f>
        <v>45.071975325894087</v>
      </c>
      <c r="P237" s="30">
        <f t="shared" si="9"/>
        <v>19.569388950917883</v>
      </c>
      <c r="Q237" s="6">
        <f>IF(load_time_series!$A$4="T",P237,IF(P237&lt;0,0,P237))</f>
        <v>19.569388950917883</v>
      </c>
    </row>
    <row r="238" spans="1:17">
      <c r="A238" s="3">
        <f>load_time_series!D241</f>
        <v>36759</v>
      </c>
      <c r="B238" s="6">
        <f>load_time_series!E241</f>
        <v>14.582205264797601</v>
      </c>
      <c r="C238" s="30">
        <f>INDEX(calibration_phase!$I$5:$I$105,MATCH(B238,calibration_phase!$I$5:$I$105))</f>
        <v>14.514561480528547</v>
      </c>
      <c r="D238" s="30">
        <f>INDEX(calibration_phase!$I$5:$I$105,MATCH($B238,calibration_phase!$I$5:$I$105)+1)</f>
        <v>15.137845495766841</v>
      </c>
      <c r="E238" s="30">
        <f>INDEX(calibration_phase!$F$5:$F$105,MATCH($B238,calibration_phase!$I$5:$I$105))</f>
        <v>9.8810089326566501</v>
      </c>
      <c r="F238" s="30">
        <f>INDEX(calibration_phase!$F$5:$F$105,MATCH($B238,calibration_phase!$I$5:$I$105)+1)</f>
        <v>10.08470361788312</v>
      </c>
      <c r="G238" s="30">
        <f t="shared" si="8"/>
        <v>9.9031155149006125</v>
      </c>
      <c r="H238" s="6">
        <f>IF(load_time_series!$A$4="T",G238,IF(G238&lt;0,0,G238))</f>
        <v>9.9031155149006125</v>
      </c>
      <c r="I238" s="3"/>
      <c r="J238" s="3">
        <f>load_time_series!G241</f>
        <v>72919</v>
      </c>
      <c r="K238" s="6">
        <f>load_time_series!H241</f>
        <v>24.501364210347599</v>
      </c>
      <c r="L238" s="30">
        <f>INDEX(calibration_phase!$I$5:$I$105,MATCH($K238,calibration_phase!$I$5:$I$105))</f>
        <v>20.629164714566308</v>
      </c>
      <c r="M238" s="30">
        <f>INDEX(calibration_phase!$I$5:$I$105,MATCH($K238,calibration_phase!$I$5:$I$105)+1)</f>
        <v>50</v>
      </c>
      <c r="N238" s="30">
        <f>INDEX(calibration_phase!$F$5:$F$105,MATCH($K238,calibration_phase!$I$5:$I$105))</f>
        <v>15.701140040460391</v>
      </c>
      <c r="O238" s="30">
        <f>INDEX(calibration_phase!$F$5:$F$105,MATCH($K238,calibration_phase!$I$5:$I$105)+1)</f>
        <v>45.071975325894087</v>
      </c>
      <c r="P238" s="30">
        <f t="shared" si="9"/>
        <v>19.573339536241683</v>
      </c>
      <c r="Q238" s="6">
        <f>IF(load_time_series!$A$4="T",P238,IF(P238&lt;0,0,P238))</f>
        <v>19.573339536241683</v>
      </c>
    </row>
    <row r="239" spans="1:17">
      <c r="A239" s="3">
        <f>load_time_series!D242</f>
        <v>36760</v>
      </c>
      <c r="B239" s="6">
        <f>load_time_series!E242</f>
        <v>13.7815042139312</v>
      </c>
      <c r="C239" s="30">
        <f>INDEX(calibration_phase!$I$5:$I$105,MATCH(B239,calibration_phase!$I$5:$I$105))</f>
        <v>13.525527827807359</v>
      </c>
      <c r="D239" s="30">
        <f>INDEX(calibration_phase!$I$5:$I$105,MATCH($B239,calibration_phase!$I$5:$I$105)+1)</f>
        <v>13.81202304677703</v>
      </c>
      <c r="E239" s="30">
        <f>INDEX(calibration_phase!$F$5:$F$105,MATCH($B239,calibration_phase!$I$5:$I$105))</f>
        <v>8.5059465220722963</v>
      </c>
      <c r="F239" s="30">
        <f>INDEX(calibration_phase!$F$5:$F$105,MATCH($B239,calibration_phase!$I$5:$I$105)+1)</f>
        <v>8.7604330036857974</v>
      </c>
      <c r="G239" s="30">
        <f t="shared" si="8"/>
        <v>8.7333238937264159</v>
      </c>
      <c r="H239" s="6">
        <f>IF(load_time_series!$A$4="T",G239,IF(G239&lt;0,0,G239))</f>
        <v>8.7333238937264159</v>
      </c>
      <c r="I239" s="3"/>
      <c r="J239" s="3">
        <f>load_time_series!G242</f>
        <v>72920</v>
      </c>
      <c r="K239" s="6">
        <f>load_time_series!H242</f>
        <v>24.405231301336599</v>
      </c>
      <c r="L239" s="30">
        <f>INDEX(calibration_phase!$I$5:$I$105,MATCH($K239,calibration_phase!$I$5:$I$105))</f>
        <v>20.629164714566308</v>
      </c>
      <c r="M239" s="30">
        <f>INDEX(calibration_phase!$I$5:$I$105,MATCH($K239,calibration_phase!$I$5:$I$105)+1)</f>
        <v>50</v>
      </c>
      <c r="N239" s="30">
        <f>INDEX(calibration_phase!$F$5:$F$105,MATCH($K239,calibration_phase!$I$5:$I$105))</f>
        <v>15.701140040460391</v>
      </c>
      <c r="O239" s="30">
        <f>INDEX(calibration_phase!$F$5:$F$105,MATCH($K239,calibration_phase!$I$5:$I$105)+1)</f>
        <v>45.071975325894087</v>
      </c>
      <c r="P239" s="30">
        <f t="shared" si="9"/>
        <v>19.477206627230682</v>
      </c>
      <c r="Q239" s="6">
        <f>IF(load_time_series!$A$4="T",P239,IF(P239&lt;0,0,P239))</f>
        <v>19.477206627230682</v>
      </c>
    </row>
    <row r="240" spans="1:17">
      <c r="A240" s="3">
        <f>load_time_series!D243</f>
        <v>36761</v>
      </c>
      <c r="B240" s="6">
        <f>load_time_series!E243</f>
        <v>14.1209750754275</v>
      </c>
      <c r="C240" s="30">
        <f>INDEX(calibration_phase!$I$5:$I$105,MATCH(B240,calibration_phase!$I$5:$I$105))</f>
        <v>13.81202304677703</v>
      </c>
      <c r="D240" s="30">
        <f>INDEX(calibration_phase!$I$5:$I$105,MATCH($B240,calibration_phase!$I$5:$I$105)+1)</f>
        <v>14.1855517989334</v>
      </c>
      <c r="E240" s="30">
        <f>INDEX(calibration_phase!$F$5:$F$105,MATCH($B240,calibration_phase!$I$5:$I$105))</f>
        <v>8.7604330036857974</v>
      </c>
      <c r="F240" s="30">
        <f>INDEX(calibration_phase!$F$5:$F$105,MATCH($B240,calibration_phase!$I$5:$I$105)+1)</f>
        <v>9.2965480948754831</v>
      </c>
      <c r="G240" s="30">
        <f t="shared" si="8"/>
        <v>9.2038629781040626</v>
      </c>
      <c r="H240" s="6">
        <f>IF(load_time_series!$A$4="T",G240,IF(G240&lt;0,0,G240))</f>
        <v>9.2038629781040626</v>
      </c>
      <c r="I240" s="3"/>
      <c r="J240" s="3">
        <f>load_time_series!G243</f>
        <v>72921</v>
      </c>
      <c r="K240" s="6">
        <f>load_time_series!H243</f>
        <v>23.602572152985399</v>
      </c>
      <c r="L240" s="30">
        <f>INDEX(calibration_phase!$I$5:$I$105,MATCH($K240,calibration_phase!$I$5:$I$105))</f>
        <v>20.629164714566308</v>
      </c>
      <c r="M240" s="30">
        <f>INDEX(calibration_phase!$I$5:$I$105,MATCH($K240,calibration_phase!$I$5:$I$105)+1)</f>
        <v>50</v>
      </c>
      <c r="N240" s="30">
        <f>INDEX(calibration_phase!$F$5:$F$105,MATCH($K240,calibration_phase!$I$5:$I$105))</f>
        <v>15.701140040460391</v>
      </c>
      <c r="O240" s="30">
        <f>INDEX(calibration_phase!$F$5:$F$105,MATCH($K240,calibration_phase!$I$5:$I$105)+1)</f>
        <v>45.071975325894087</v>
      </c>
      <c r="P240" s="30">
        <f t="shared" si="9"/>
        <v>18.674547478879482</v>
      </c>
      <c r="Q240" s="6">
        <f>IF(load_time_series!$A$4="T",P240,IF(P240&lt;0,0,P240))</f>
        <v>18.674547478879482</v>
      </c>
    </row>
    <row r="241" spans="1:17">
      <c r="A241" s="3">
        <f>load_time_series!D244</f>
        <v>36762</v>
      </c>
      <c r="B241" s="6">
        <f>load_time_series!E244</f>
        <v>13.634185529235699</v>
      </c>
      <c r="C241" s="30">
        <f>INDEX(calibration_phase!$I$5:$I$105,MATCH(B241,calibration_phase!$I$5:$I$105))</f>
        <v>13.525527827807359</v>
      </c>
      <c r="D241" s="30">
        <f>INDEX(calibration_phase!$I$5:$I$105,MATCH($B241,calibration_phase!$I$5:$I$105)+1)</f>
        <v>13.81202304677703</v>
      </c>
      <c r="E241" s="30">
        <f>INDEX(calibration_phase!$F$5:$F$105,MATCH($B241,calibration_phase!$I$5:$I$105))</f>
        <v>8.5059465220722963</v>
      </c>
      <c r="F241" s="30">
        <f>INDEX(calibration_phase!$F$5:$F$105,MATCH($B241,calibration_phase!$I$5:$I$105)+1)</f>
        <v>8.7604330036857974</v>
      </c>
      <c r="G241" s="30">
        <f t="shared" si="8"/>
        <v>8.6024644194255355</v>
      </c>
      <c r="H241" s="6">
        <f>IF(load_time_series!$A$4="T",G241,IF(G241&lt;0,0,G241))</f>
        <v>8.6024644194255355</v>
      </c>
      <c r="I241" s="3"/>
      <c r="J241" s="3">
        <f>load_time_series!G244</f>
        <v>72922</v>
      </c>
      <c r="K241" s="6">
        <f>load_time_series!H244</f>
        <v>23.973056847318801</v>
      </c>
      <c r="L241" s="30">
        <f>INDEX(calibration_phase!$I$5:$I$105,MATCH($K241,calibration_phase!$I$5:$I$105))</f>
        <v>20.629164714566308</v>
      </c>
      <c r="M241" s="30">
        <f>INDEX(calibration_phase!$I$5:$I$105,MATCH($K241,calibration_phase!$I$5:$I$105)+1)</f>
        <v>50</v>
      </c>
      <c r="N241" s="30">
        <f>INDEX(calibration_phase!$F$5:$F$105,MATCH($K241,calibration_phase!$I$5:$I$105))</f>
        <v>15.701140040460391</v>
      </c>
      <c r="O241" s="30">
        <f>INDEX(calibration_phase!$F$5:$F$105,MATCH($K241,calibration_phase!$I$5:$I$105)+1)</f>
        <v>45.071975325894087</v>
      </c>
      <c r="P241" s="30">
        <f t="shared" si="9"/>
        <v>19.045032173212885</v>
      </c>
      <c r="Q241" s="6">
        <f>IF(load_time_series!$A$4="T",P241,IF(P241&lt;0,0,P241))</f>
        <v>19.045032173212885</v>
      </c>
    </row>
    <row r="242" spans="1:17">
      <c r="A242" s="3">
        <f>load_time_series!D245</f>
        <v>36763</v>
      </c>
      <c r="B242" s="6">
        <f>load_time_series!E245</f>
        <v>13.524009690038</v>
      </c>
      <c r="C242" s="30">
        <f>INDEX(calibration_phase!$I$5:$I$105,MATCH(B242,calibration_phase!$I$5:$I$105))</f>
        <v>13.002298914310884</v>
      </c>
      <c r="D242" s="30">
        <f>INDEX(calibration_phase!$I$5:$I$105,MATCH($B242,calibration_phase!$I$5:$I$105)+1)</f>
        <v>13.525527827807359</v>
      </c>
      <c r="E242" s="30">
        <f>INDEX(calibration_phase!$F$5:$F$105,MATCH($B242,calibration_phase!$I$5:$I$105))</f>
        <v>8.0179567594261556</v>
      </c>
      <c r="F242" s="30">
        <f>INDEX(calibration_phase!$F$5:$F$105,MATCH($B242,calibration_phase!$I$5:$I$105)+1)</f>
        <v>8.5059465220722963</v>
      </c>
      <c r="G242" s="30">
        <f t="shared" si="8"/>
        <v>8.5045306299634618</v>
      </c>
      <c r="H242" s="6">
        <f>IF(load_time_series!$A$4="T",G242,IF(G242&lt;0,0,G242))</f>
        <v>8.5045306299634618</v>
      </c>
      <c r="I242" s="3"/>
      <c r="J242" s="3">
        <f>load_time_series!G245</f>
        <v>72923</v>
      </c>
      <c r="K242" s="6">
        <f>load_time_series!H245</f>
        <v>24.292612525356599</v>
      </c>
      <c r="L242" s="30">
        <f>INDEX(calibration_phase!$I$5:$I$105,MATCH($K242,calibration_phase!$I$5:$I$105))</f>
        <v>20.629164714566308</v>
      </c>
      <c r="M242" s="30">
        <f>INDEX(calibration_phase!$I$5:$I$105,MATCH($K242,calibration_phase!$I$5:$I$105)+1)</f>
        <v>50</v>
      </c>
      <c r="N242" s="30">
        <f>INDEX(calibration_phase!$F$5:$F$105,MATCH($K242,calibration_phase!$I$5:$I$105))</f>
        <v>15.701140040460391</v>
      </c>
      <c r="O242" s="30">
        <f>INDEX(calibration_phase!$F$5:$F$105,MATCH($K242,calibration_phase!$I$5:$I$105)+1)</f>
        <v>45.071975325894087</v>
      </c>
      <c r="P242" s="30">
        <f t="shared" si="9"/>
        <v>19.364587851250683</v>
      </c>
      <c r="Q242" s="6">
        <f>IF(load_time_series!$A$4="T",P242,IF(P242&lt;0,0,P242))</f>
        <v>19.364587851250683</v>
      </c>
    </row>
    <row r="243" spans="1:17">
      <c r="A243" s="3">
        <f>load_time_series!D246</f>
        <v>36764</v>
      </c>
      <c r="B243" s="6">
        <f>load_time_series!E246</f>
        <v>12.981069978749501</v>
      </c>
      <c r="C243" s="30">
        <f>INDEX(calibration_phase!$I$5:$I$105,MATCH(B243,calibration_phase!$I$5:$I$105))</f>
        <v>12.700214472407939</v>
      </c>
      <c r="D243" s="30">
        <f>INDEX(calibration_phase!$I$5:$I$105,MATCH($B243,calibration_phase!$I$5:$I$105)+1)</f>
        <v>13.002298914310884</v>
      </c>
      <c r="E243" s="30">
        <f>INDEX(calibration_phase!$F$5:$F$105,MATCH($B243,calibration_phase!$I$5:$I$105))</f>
        <v>7.5785882397462832</v>
      </c>
      <c r="F243" s="30">
        <f>INDEX(calibration_phase!$F$5:$F$105,MATCH($B243,calibration_phase!$I$5:$I$105)+1)</f>
        <v>8.0179567594261556</v>
      </c>
      <c r="G243" s="30">
        <f t="shared" si="8"/>
        <v>7.987080207382534</v>
      </c>
      <c r="H243" s="6">
        <f>IF(load_time_series!$A$4="T",G243,IF(G243&lt;0,0,G243))</f>
        <v>7.987080207382534</v>
      </c>
      <c r="I243" s="3"/>
      <c r="J243" s="3">
        <f>load_time_series!G246</f>
        <v>72924</v>
      </c>
      <c r="K243" s="6">
        <f>load_time_series!H246</f>
        <v>23.8065697783979</v>
      </c>
      <c r="L243" s="30">
        <f>INDEX(calibration_phase!$I$5:$I$105,MATCH($K243,calibration_phase!$I$5:$I$105))</f>
        <v>20.629164714566308</v>
      </c>
      <c r="M243" s="30">
        <f>INDEX(calibration_phase!$I$5:$I$105,MATCH($K243,calibration_phase!$I$5:$I$105)+1)</f>
        <v>50</v>
      </c>
      <c r="N243" s="30">
        <f>INDEX(calibration_phase!$F$5:$F$105,MATCH($K243,calibration_phase!$I$5:$I$105))</f>
        <v>15.701140040460391</v>
      </c>
      <c r="O243" s="30">
        <f>INDEX(calibration_phase!$F$5:$F$105,MATCH($K243,calibration_phase!$I$5:$I$105)+1)</f>
        <v>45.071975325894087</v>
      </c>
      <c r="P243" s="30">
        <f t="shared" si="9"/>
        <v>18.878545104291984</v>
      </c>
      <c r="Q243" s="6">
        <f>IF(load_time_series!$A$4="T",P243,IF(P243&lt;0,0,P243))</f>
        <v>18.878545104291984</v>
      </c>
    </row>
    <row r="244" spans="1:17">
      <c r="A244" s="3">
        <f>load_time_series!D247</f>
        <v>36765</v>
      </c>
      <c r="B244" s="6">
        <f>load_time_series!E247</f>
        <v>12.5828273873553</v>
      </c>
      <c r="C244" s="30">
        <f>INDEX(calibration_phase!$I$5:$I$105,MATCH(B244,calibration_phase!$I$5:$I$105))</f>
        <v>12.422237442898851</v>
      </c>
      <c r="D244" s="30">
        <f>INDEX(calibration_phase!$I$5:$I$105,MATCH($B244,calibration_phase!$I$5:$I$105)+1)</f>
        <v>12.700214472407939</v>
      </c>
      <c r="E244" s="30">
        <f>INDEX(calibration_phase!$F$5:$F$105,MATCH($B244,calibration_phase!$I$5:$I$105))</f>
        <v>7.1697763421638445</v>
      </c>
      <c r="F244" s="30">
        <f>INDEX(calibration_phase!$F$5:$F$105,MATCH($B244,calibration_phase!$I$5:$I$105)+1)</f>
        <v>7.5785882397462832</v>
      </c>
      <c r="G244" s="30">
        <f t="shared" si="8"/>
        <v>7.4059508204717828</v>
      </c>
      <c r="H244" s="6">
        <f>IF(load_time_series!$A$4="T",G244,IF(G244&lt;0,0,G244))</f>
        <v>7.4059508204717828</v>
      </c>
      <c r="I244" s="3"/>
      <c r="J244" s="3">
        <f>load_time_series!G247</f>
        <v>72925</v>
      </c>
      <c r="K244" s="6">
        <f>load_time_series!H247</f>
        <v>23.2122641590177</v>
      </c>
      <c r="L244" s="30">
        <f>INDEX(calibration_phase!$I$5:$I$105,MATCH($K244,calibration_phase!$I$5:$I$105))</f>
        <v>20.629164714566308</v>
      </c>
      <c r="M244" s="30">
        <f>INDEX(calibration_phase!$I$5:$I$105,MATCH($K244,calibration_phase!$I$5:$I$105)+1)</f>
        <v>50</v>
      </c>
      <c r="N244" s="30">
        <f>INDEX(calibration_phase!$F$5:$F$105,MATCH($K244,calibration_phase!$I$5:$I$105))</f>
        <v>15.701140040460391</v>
      </c>
      <c r="O244" s="30">
        <f>INDEX(calibration_phase!$F$5:$F$105,MATCH($K244,calibration_phase!$I$5:$I$105)+1)</f>
        <v>45.071975325894087</v>
      </c>
      <c r="P244" s="30">
        <f t="shared" si="9"/>
        <v>18.284239484911783</v>
      </c>
      <c r="Q244" s="6">
        <f>IF(load_time_series!$A$4="T",P244,IF(P244&lt;0,0,P244))</f>
        <v>18.284239484911783</v>
      </c>
    </row>
    <row r="245" spans="1:17">
      <c r="A245" s="3">
        <f>load_time_series!D248</f>
        <v>36766</v>
      </c>
      <c r="B245" s="6">
        <f>load_time_series!E248</f>
        <v>12.5713989890546</v>
      </c>
      <c r="C245" s="30">
        <f>INDEX(calibration_phase!$I$5:$I$105,MATCH(B245,calibration_phase!$I$5:$I$105))</f>
        <v>12.422237442898851</v>
      </c>
      <c r="D245" s="30">
        <f>INDEX(calibration_phase!$I$5:$I$105,MATCH($B245,calibration_phase!$I$5:$I$105)+1)</f>
        <v>12.700214472407939</v>
      </c>
      <c r="E245" s="30">
        <f>INDEX(calibration_phase!$F$5:$F$105,MATCH($B245,calibration_phase!$I$5:$I$105))</f>
        <v>7.1697763421638445</v>
      </c>
      <c r="F245" s="30">
        <f>INDEX(calibration_phase!$F$5:$F$105,MATCH($B245,calibration_phase!$I$5:$I$105)+1)</f>
        <v>7.5785882397462832</v>
      </c>
      <c r="G245" s="30">
        <f t="shared" si="8"/>
        <v>7.3891434418049631</v>
      </c>
      <c r="H245" s="6">
        <f>IF(load_time_series!$A$4="T",G245,IF(G245&lt;0,0,G245))</f>
        <v>7.3891434418049631</v>
      </c>
      <c r="I245" s="3"/>
      <c r="J245" s="3">
        <f>load_time_series!G248</f>
        <v>72926</v>
      </c>
      <c r="K245" s="6">
        <f>load_time_series!H248</f>
        <v>23.596451599223101</v>
      </c>
      <c r="L245" s="30">
        <f>INDEX(calibration_phase!$I$5:$I$105,MATCH($K245,calibration_phase!$I$5:$I$105))</f>
        <v>20.629164714566308</v>
      </c>
      <c r="M245" s="30">
        <f>INDEX(calibration_phase!$I$5:$I$105,MATCH($K245,calibration_phase!$I$5:$I$105)+1)</f>
        <v>50</v>
      </c>
      <c r="N245" s="30">
        <f>INDEX(calibration_phase!$F$5:$F$105,MATCH($K245,calibration_phase!$I$5:$I$105))</f>
        <v>15.701140040460391</v>
      </c>
      <c r="O245" s="30">
        <f>INDEX(calibration_phase!$F$5:$F$105,MATCH($K245,calibration_phase!$I$5:$I$105)+1)</f>
        <v>45.071975325894087</v>
      </c>
      <c r="P245" s="30">
        <f t="shared" si="9"/>
        <v>18.668426925117185</v>
      </c>
      <c r="Q245" s="6">
        <f>IF(load_time_series!$A$4="T",P245,IF(P245&lt;0,0,P245))</f>
        <v>18.668426925117185</v>
      </c>
    </row>
    <row r="246" spans="1:17">
      <c r="A246" s="3">
        <f>load_time_series!D249</f>
        <v>36767</v>
      </c>
      <c r="B246" s="6">
        <f>load_time_series!E249</f>
        <v>12.9635014811674</v>
      </c>
      <c r="C246" s="30">
        <f>INDEX(calibration_phase!$I$5:$I$105,MATCH(B246,calibration_phase!$I$5:$I$105))</f>
        <v>12.700214472407939</v>
      </c>
      <c r="D246" s="30">
        <f>INDEX(calibration_phase!$I$5:$I$105,MATCH($B246,calibration_phase!$I$5:$I$105)+1)</f>
        <v>13.002298914310884</v>
      </c>
      <c r="E246" s="30">
        <f>INDEX(calibration_phase!$F$5:$F$105,MATCH($B246,calibration_phase!$I$5:$I$105))</f>
        <v>7.5785882397462832</v>
      </c>
      <c r="F246" s="30">
        <f>INDEX(calibration_phase!$F$5:$F$105,MATCH($B246,calibration_phase!$I$5:$I$105)+1)</f>
        <v>8.0179567594261556</v>
      </c>
      <c r="G246" s="30">
        <f t="shared" si="8"/>
        <v>7.9615276012071821</v>
      </c>
      <c r="H246" s="6">
        <f>IF(load_time_series!$A$4="T",G246,IF(G246&lt;0,0,G246))</f>
        <v>7.9615276012071821</v>
      </c>
      <c r="I246" s="3"/>
      <c r="J246" s="3">
        <f>load_time_series!G249</f>
        <v>72927</v>
      </c>
      <c r="K246" s="6">
        <f>load_time_series!H249</f>
        <v>23.403777702732199</v>
      </c>
      <c r="L246" s="30">
        <f>INDEX(calibration_phase!$I$5:$I$105,MATCH($K246,calibration_phase!$I$5:$I$105))</f>
        <v>20.629164714566308</v>
      </c>
      <c r="M246" s="30">
        <f>INDEX(calibration_phase!$I$5:$I$105,MATCH($K246,calibration_phase!$I$5:$I$105)+1)</f>
        <v>50</v>
      </c>
      <c r="N246" s="30">
        <f>INDEX(calibration_phase!$F$5:$F$105,MATCH($K246,calibration_phase!$I$5:$I$105))</f>
        <v>15.701140040460391</v>
      </c>
      <c r="O246" s="30">
        <f>INDEX(calibration_phase!$F$5:$F$105,MATCH($K246,calibration_phase!$I$5:$I$105)+1)</f>
        <v>45.071975325894087</v>
      </c>
      <c r="P246" s="30">
        <f t="shared" si="9"/>
        <v>18.475753028626283</v>
      </c>
      <c r="Q246" s="6">
        <f>IF(load_time_series!$A$4="T",P246,IF(P246&lt;0,0,P246))</f>
        <v>18.475753028626283</v>
      </c>
    </row>
    <row r="247" spans="1:17">
      <c r="A247" s="3">
        <f>load_time_series!D250</f>
        <v>36768</v>
      </c>
      <c r="B247" s="6">
        <f>load_time_series!E250</f>
        <v>12.287908307323001</v>
      </c>
      <c r="C247" s="30">
        <f>INDEX(calibration_phase!$I$5:$I$105,MATCH(B247,calibration_phase!$I$5:$I$105))</f>
        <v>11.99683324548244</v>
      </c>
      <c r="D247" s="30">
        <f>INDEX(calibration_phase!$I$5:$I$105,MATCH($B247,calibration_phase!$I$5:$I$105)+1)</f>
        <v>12.422237442898851</v>
      </c>
      <c r="E247" s="30">
        <f>INDEX(calibration_phase!$F$5:$F$105,MATCH($B247,calibration_phase!$I$5:$I$105))</f>
        <v>6.6917387921695095</v>
      </c>
      <c r="F247" s="30">
        <f>INDEX(calibration_phase!$F$5:$F$105,MATCH($B247,calibration_phase!$I$5:$I$105)+1)</f>
        <v>7.1697763421638445</v>
      </c>
      <c r="G247" s="30">
        <f t="shared" si="8"/>
        <v>7.0188272653716393</v>
      </c>
      <c r="H247" s="6">
        <f>IF(load_time_series!$A$4="T",G247,IF(G247&lt;0,0,G247))</f>
        <v>7.0188272653716393</v>
      </c>
      <c r="I247" s="3"/>
      <c r="J247" s="3">
        <f>load_time_series!G250</f>
        <v>72928</v>
      </c>
      <c r="K247" s="6">
        <f>load_time_series!H250</f>
        <v>22.080510480889298</v>
      </c>
      <c r="L247" s="30">
        <f>INDEX(calibration_phase!$I$5:$I$105,MATCH($K247,calibration_phase!$I$5:$I$105))</f>
        <v>20.629164714566308</v>
      </c>
      <c r="M247" s="30">
        <f>INDEX(calibration_phase!$I$5:$I$105,MATCH($K247,calibration_phase!$I$5:$I$105)+1)</f>
        <v>50</v>
      </c>
      <c r="N247" s="30">
        <f>INDEX(calibration_phase!$F$5:$F$105,MATCH($K247,calibration_phase!$I$5:$I$105))</f>
        <v>15.701140040460391</v>
      </c>
      <c r="O247" s="30">
        <f>INDEX(calibration_phase!$F$5:$F$105,MATCH($K247,calibration_phase!$I$5:$I$105)+1)</f>
        <v>45.071975325894087</v>
      </c>
      <c r="P247" s="30">
        <f t="shared" si="9"/>
        <v>17.152485806783382</v>
      </c>
      <c r="Q247" s="6">
        <f>IF(load_time_series!$A$4="T",P247,IF(P247&lt;0,0,P247))</f>
        <v>17.152485806783382</v>
      </c>
    </row>
    <row r="248" spans="1:17">
      <c r="A248" s="3">
        <f>load_time_series!D251</f>
        <v>36769</v>
      </c>
      <c r="B248" s="6">
        <f>load_time_series!E251</f>
        <v>11.855855520276201</v>
      </c>
      <c r="C248" s="30">
        <f>INDEX(calibration_phase!$I$5:$I$105,MATCH(B248,calibration_phase!$I$5:$I$105))</f>
        <v>11.394130370764428</v>
      </c>
      <c r="D248" s="30">
        <f>INDEX(calibration_phase!$I$5:$I$105,MATCH($B248,calibration_phase!$I$5:$I$105)+1)</f>
        <v>11.99683324548244</v>
      </c>
      <c r="E248" s="30">
        <f>INDEX(calibration_phase!$F$5:$F$105,MATCH($B248,calibration_phase!$I$5:$I$105))</f>
        <v>6.3642770900811154</v>
      </c>
      <c r="F248" s="30">
        <f>INDEX(calibration_phase!$F$5:$F$105,MATCH($B248,calibration_phase!$I$5:$I$105)+1)</f>
        <v>6.6917387921695095</v>
      </c>
      <c r="G248" s="30">
        <f t="shared" si="8"/>
        <v>6.615142499387292</v>
      </c>
      <c r="H248" s="6">
        <f>IF(load_time_series!$A$4="T",G248,IF(G248&lt;0,0,G248))</f>
        <v>6.615142499387292</v>
      </c>
      <c r="I248" s="3"/>
      <c r="J248" s="3">
        <f>load_time_series!G251</f>
        <v>72929</v>
      </c>
      <c r="K248" s="6">
        <f>load_time_series!H251</f>
        <v>22.465627190134601</v>
      </c>
      <c r="L248" s="30">
        <f>INDEX(calibration_phase!$I$5:$I$105,MATCH($K248,calibration_phase!$I$5:$I$105))</f>
        <v>20.629164714566308</v>
      </c>
      <c r="M248" s="30">
        <f>INDEX(calibration_phase!$I$5:$I$105,MATCH($K248,calibration_phase!$I$5:$I$105)+1)</f>
        <v>50</v>
      </c>
      <c r="N248" s="30">
        <f>INDEX(calibration_phase!$F$5:$F$105,MATCH($K248,calibration_phase!$I$5:$I$105))</f>
        <v>15.701140040460391</v>
      </c>
      <c r="O248" s="30">
        <f>INDEX(calibration_phase!$F$5:$F$105,MATCH($K248,calibration_phase!$I$5:$I$105)+1)</f>
        <v>45.071975325894087</v>
      </c>
      <c r="P248" s="30">
        <f t="shared" si="9"/>
        <v>17.537602516028684</v>
      </c>
      <c r="Q248" s="6">
        <f>IF(load_time_series!$A$4="T",P248,IF(P248&lt;0,0,P248))</f>
        <v>17.537602516028684</v>
      </c>
    </row>
    <row r="249" spans="1:17">
      <c r="A249" s="3">
        <f>load_time_series!D252</f>
        <v>36770</v>
      </c>
      <c r="B249" s="6">
        <f>load_time_series!E252</f>
        <v>12.116404607550599</v>
      </c>
      <c r="C249" s="30">
        <f>INDEX(calibration_phase!$I$5:$I$105,MATCH(B249,calibration_phase!$I$5:$I$105))</f>
        <v>11.99683324548244</v>
      </c>
      <c r="D249" s="30">
        <f>INDEX(calibration_phase!$I$5:$I$105,MATCH($B249,calibration_phase!$I$5:$I$105)+1)</f>
        <v>12.422237442898851</v>
      </c>
      <c r="E249" s="30">
        <f>INDEX(calibration_phase!$F$5:$F$105,MATCH($B249,calibration_phase!$I$5:$I$105))</f>
        <v>6.6917387921695095</v>
      </c>
      <c r="F249" s="30">
        <f>INDEX(calibration_phase!$F$5:$F$105,MATCH($B249,calibration_phase!$I$5:$I$105)+1)</f>
        <v>7.1697763421638445</v>
      </c>
      <c r="G249" s="30">
        <f t="shared" si="8"/>
        <v>6.826104182355345</v>
      </c>
      <c r="H249" s="6">
        <f>IF(load_time_series!$A$4="T",G249,IF(G249&lt;0,0,G249))</f>
        <v>6.826104182355345</v>
      </c>
      <c r="I249" s="3"/>
      <c r="J249" s="3">
        <f>load_time_series!G252</f>
        <v>72930</v>
      </c>
      <c r="K249" s="6">
        <f>load_time_series!H252</f>
        <v>23.227825281653601</v>
      </c>
      <c r="L249" s="30">
        <f>INDEX(calibration_phase!$I$5:$I$105,MATCH($K249,calibration_phase!$I$5:$I$105))</f>
        <v>20.629164714566308</v>
      </c>
      <c r="M249" s="30">
        <f>INDEX(calibration_phase!$I$5:$I$105,MATCH($K249,calibration_phase!$I$5:$I$105)+1)</f>
        <v>50</v>
      </c>
      <c r="N249" s="30">
        <f>INDEX(calibration_phase!$F$5:$F$105,MATCH($K249,calibration_phase!$I$5:$I$105))</f>
        <v>15.701140040460391</v>
      </c>
      <c r="O249" s="30">
        <f>INDEX(calibration_phase!$F$5:$F$105,MATCH($K249,calibration_phase!$I$5:$I$105)+1)</f>
        <v>45.071975325894087</v>
      </c>
      <c r="P249" s="30">
        <f t="shared" si="9"/>
        <v>18.299800607547684</v>
      </c>
      <c r="Q249" s="6">
        <f>IF(load_time_series!$A$4="T",P249,IF(P249&lt;0,0,P249))</f>
        <v>18.299800607547684</v>
      </c>
    </row>
    <row r="250" spans="1:17">
      <c r="A250" s="3">
        <f>load_time_series!D253</f>
        <v>36771</v>
      </c>
      <c r="B250" s="6">
        <f>load_time_series!E253</f>
        <v>11.8907697397012</v>
      </c>
      <c r="C250" s="30">
        <f>INDEX(calibration_phase!$I$5:$I$105,MATCH(B250,calibration_phase!$I$5:$I$105))</f>
        <v>11.394130370764428</v>
      </c>
      <c r="D250" s="30">
        <f>INDEX(calibration_phase!$I$5:$I$105,MATCH($B250,calibration_phase!$I$5:$I$105)+1)</f>
        <v>11.99683324548244</v>
      </c>
      <c r="E250" s="30">
        <f>INDEX(calibration_phase!$F$5:$F$105,MATCH($B250,calibration_phase!$I$5:$I$105))</f>
        <v>6.3642770900811154</v>
      </c>
      <c r="F250" s="30">
        <f>INDEX(calibration_phase!$F$5:$F$105,MATCH($B250,calibration_phase!$I$5:$I$105)+1)</f>
        <v>6.6917387921695095</v>
      </c>
      <c r="G250" s="30">
        <f t="shared" si="8"/>
        <v>6.6341121612216529</v>
      </c>
      <c r="H250" s="6">
        <f>IF(load_time_series!$A$4="T",G250,IF(G250&lt;0,0,G250))</f>
        <v>6.6341121612216529</v>
      </c>
      <c r="I250" s="3"/>
      <c r="J250" s="3">
        <f>load_time_series!G253</f>
        <v>72931</v>
      </c>
      <c r="K250" s="6">
        <f>load_time_series!H253</f>
        <v>22.259045355665201</v>
      </c>
      <c r="L250" s="30">
        <f>INDEX(calibration_phase!$I$5:$I$105,MATCH($K250,calibration_phase!$I$5:$I$105))</f>
        <v>20.629164714566308</v>
      </c>
      <c r="M250" s="30">
        <f>INDEX(calibration_phase!$I$5:$I$105,MATCH($K250,calibration_phase!$I$5:$I$105)+1)</f>
        <v>50</v>
      </c>
      <c r="N250" s="30">
        <f>INDEX(calibration_phase!$F$5:$F$105,MATCH($K250,calibration_phase!$I$5:$I$105))</f>
        <v>15.701140040460391</v>
      </c>
      <c r="O250" s="30">
        <f>INDEX(calibration_phase!$F$5:$F$105,MATCH($K250,calibration_phase!$I$5:$I$105)+1)</f>
        <v>45.071975325894087</v>
      </c>
      <c r="P250" s="30">
        <f t="shared" si="9"/>
        <v>17.331020681559284</v>
      </c>
      <c r="Q250" s="6">
        <f>IF(load_time_series!$A$4="T",P250,IF(P250&lt;0,0,P250))</f>
        <v>17.331020681559284</v>
      </c>
    </row>
    <row r="251" spans="1:17">
      <c r="A251" s="3">
        <f>load_time_series!D254</f>
        <v>36772</v>
      </c>
      <c r="B251" s="6">
        <f>load_time_series!E254</f>
        <v>10.9032476900116</v>
      </c>
      <c r="C251" s="30">
        <f>INDEX(calibration_phase!$I$5:$I$105,MATCH(B251,calibration_phase!$I$5:$I$105))</f>
        <v>10.516495055511792</v>
      </c>
      <c r="D251" s="30">
        <f>INDEX(calibration_phase!$I$5:$I$105,MATCH($B251,calibration_phase!$I$5:$I$105)+1)</f>
        <v>11.084861584955023</v>
      </c>
      <c r="E251" s="30">
        <f>INDEX(calibration_phase!$F$5:$F$105,MATCH($B251,calibration_phase!$I$5:$I$105))</f>
        <v>5.6365802729794989</v>
      </c>
      <c r="F251" s="30">
        <f>INDEX(calibration_phase!$F$5:$F$105,MATCH($B251,calibration_phase!$I$5:$I$105)+1)</f>
        <v>5.9679011063600482</v>
      </c>
      <c r="G251" s="30">
        <f t="shared" si="8"/>
        <v>5.8620319815805031</v>
      </c>
      <c r="H251" s="6">
        <f>IF(load_time_series!$A$4="T",G251,IF(G251&lt;0,0,G251))</f>
        <v>5.8620319815805031</v>
      </c>
      <c r="I251" s="3"/>
      <c r="J251" s="3">
        <f>load_time_series!G254</f>
        <v>72932</v>
      </c>
      <c r="K251" s="6">
        <f>load_time_series!H254</f>
        <v>22.037226648225602</v>
      </c>
      <c r="L251" s="30">
        <f>INDEX(calibration_phase!$I$5:$I$105,MATCH($K251,calibration_phase!$I$5:$I$105))</f>
        <v>20.629164714566308</v>
      </c>
      <c r="M251" s="30">
        <f>INDEX(calibration_phase!$I$5:$I$105,MATCH($K251,calibration_phase!$I$5:$I$105)+1)</f>
        <v>50</v>
      </c>
      <c r="N251" s="30">
        <f>INDEX(calibration_phase!$F$5:$F$105,MATCH($K251,calibration_phase!$I$5:$I$105))</f>
        <v>15.701140040460391</v>
      </c>
      <c r="O251" s="30">
        <f>INDEX(calibration_phase!$F$5:$F$105,MATCH($K251,calibration_phase!$I$5:$I$105)+1)</f>
        <v>45.071975325894087</v>
      </c>
      <c r="P251" s="30">
        <f t="shared" si="9"/>
        <v>17.109201974119685</v>
      </c>
      <c r="Q251" s="6">
        <f>IF(load_time_series!$A$4="T",P251,IF(P251&lt;0,0,P251))</f>
        <v>17.109201974119685</v>
      </c>
    </row>
    <row r="252" spans="1:17">
      <c r="A252" s="3">
        <f>load_time_series!D255</f>
        <v>36773</v>
      </c>
      <c r="B252" s="6">
        <f>load_time_series!E255</f>
        <v>11.5235417416279</v>
      </c>
      <c r="C252" s="30">
        <f>INDEX(calibration_phase!$I$5:$I$105,MATCH(B252,calibration_phase!$I$5:$I$105))</f>
        <v>11.394130370764428</v>
      </c>
      <c r="D252" s="30">
        <f>INDEX(calibration_phase!$I$5:$I$105,MATCH($B252,calibration_phase!$I$5:$I$105)+1)</f>
        <v>11.99683324548244</v>
      </c>
      <c r="E252" s="30">
        <f>INDEX(calibration_phase!$F$5:$F$105,MATCH($B252,calibration_phase!$I$5:$I$105))</f>
        <v>6.3642770900811154</v>
      </c>
      <c r="F252" s="30">
        <f>INDEX(calibration_phase!$F$5:$F$105,MATCH($B252,calibration_phase!$I$5:$I$105)+1)</f>
        <v>6.6917387921695095</v>
      </c>
      <c r="G252" s="30">
        <f t="shared" si="8"/>
        <v>6.4345891286496588</v>
      </c>
      <c r="H252" s="6">
        <f>IF(load_time_series!$A$4="T",G252,IF(G252&lt;0,0,G252))</f>
        <v>6.4345891286496588</v>
      </c>
      <c r="I252" s="3"/>
      <c r="J252" s="3">
        <f>load_time_series!G255</f>
        <v>72933</v>
      </c>
      <c r="K252" s="6">
        <f>load_time_series!H255</f>
        <v>22.172760289747998</v>
      </c>
      <c r="L252" s="30">
        <f>INDEX(calibration_phase!$I$5:$I$105,MATCH($K252,calibration_phase!$I$5:$I$105))</f>
        <v>20.629164714566308</v>
      </c>
      <c r="M252" s="30">
        <f>INDEX(calibration_phase!$I$5:$I$105,MATCH($K252,calibration_phase!$I$5:$I$105)+1)</f>
        <v>50</v>
      </c>
      <c r="N252" s="30">
        <f>INDEX(calibration_phase!$F$5:$F$105,MATCH($K252,calibration_phase!$I$5:$I$105))</f>
        <v>15.701140040460391</v>
      </c>
      <c r="O252" s="30">
        <f>INDEX(calibration_phase!$F$5:$F$105,MATCH($K252,calibration_phase!$I$5:$I$105)+1)</f>
        <v>45.071975325894087</v>
      </c>
      <c r="P252" s="30">
        <f t="shared" si="9"/>
        <v>17.244735615642082</v>
      </c>
      <c r="Q252" s="6">
        <f>IF(load_time_series!$A$4="T",P252,IF(P252&lt;0,0,P252))</f>
        <v>17.244735615642082</v>
      </c>
    </row>
    <row r="253" spans="1:17">
      <c r="A253" s="3">
        <f>load_time_series!D256</f>
        <v>36774</v>
      </c>
      <c r="B253" s="6">
        <f>load_time_series!E256</f>
        <v>11.2016609091894</v>
      </c>
      <c r="C253" s="30">
        <f>INDEX(calibration_phase!$I$5:$I$105,MATCH(B253,calibration_phase!$I$5:$I$105))</f>
        <v>11.084861584955023</v>
      </c>
      <c r="D253" s="30">
        <f>INDEX(calibration_phase!$I$5:$I$105,MATCH($B253,calibration_phase!$I$5:$I$105)+1)</f>
        <v>11.394130370764428</v>
      </c>
      <c r="E253" s="30">
        <f>INDEX(calibration_phase!$F$5:$F$105,MATCH($B253,calibration_phase!$I$5:$I$105))</f>
        <v>5.9679011063600482</v>
      </c>
      <c r="F253" s="30">
        <f>INDEX(calibration_phase!$F$5:$F$105,MATCH($B253,calibration_phase!$I$5:$I$105)+1)</f>
        <v>6.3642770900811154</v>
      </c>
      <c r="G253" s="30">
        <f t="shared" si="8"/>
        <v>6.1175975812894272</v>
      </c>
      <c r="H253" s="6">
        <f>IF(load_time_series!$A$4="T",G253,IF(G253&lt;0,0,G253))</f>
        <v>6.1175975812894272</v>
      </c>
      <c r="I253" s="3"/>
      <c r="J253" s="3">
        <f>load_time_series!G256</f>
        <v>72934</v>
      </c>
      <c r="K253" s="6">
        <f>load_time_series!H256</f>
        <v>20.8973940620184</v>
      </c>
      <c r="L253" s="30">
        <f>INDEX(calibration_phase!$I$5:$I$105,MATCH($K253,calibration_phase!$I$5:$I$105))</f>
        <v>20.629164714566308</v>
      </c>
      <c r="M253" s="30">
        <f>INDEX(calibration_phase!$I$5:$I$105,MATCH($K253,calibration_phase!$I$5:$I$105)+1)</f>
        <v>50</v>
      </c>
      <c r="N253" s="30">
        <f>INDEX(calibration_phase!$F$5:$F$105,MATCH($K253,calibration_phase!$I$5:$I$105))</f>
        <v>15.701140040460391</v>
      </c>
      <c r="O253" s="30">
        <f>INDEX(calibration_phase!$F$5:$F$105,MATCH($K253,calibration_phase!$I$5:$I$105)+1)</f>
        <v>45.071975325894087</v>
      </c>
      <c r="P253" s="30">
        <f t="shared" si="9"/>
        <v>15.969369387912483</v>
      </c>
      <c r="Q253" s="6">
        <f>IF(load_time_series!$A$4="T",P253,IF(P253&lt;0,0,P253))</f>
        <v>15.969369387912483</v>
      </c>
    </row>
    <row r="254" spans="1:17">
      <c r="A254" s="3">
        <f>load_time_series!D257</f>
        <v>36775</v>
      </c>
      <c r="B254" s="6">
        <f>load_time_series!E257</f>
        <v>10.4859899686048</v>
      </c>
      <c r="C254" s="30">
        <f>INDEX(calibration_phase!$I$5:$I$105,MATCH(B254,calibration_phase!$I$5:$I$105))</f>
        <v>10.161505512732299</v>
      </c>
      <c r="D254" s="30">
        <f>INDEX(calibration_phase!$I$5:$I$105,MATCH($B254,calibration_phase!$I$5:$I$105)+1)</f>
        <v>10.516495055511792</v>
      </c>
      <c r="E254" s="30">
        <f>INDEX(calibration_phase!$F$5:$F$105,MATCH($B254,calibration_phase!$I$5:$I$105))</f>
        <v>5.25179594951104</v>
      </c>
      <c r="F254" s="30">
        <f>INDEX(calibration_phase!$F$5:$F$105,MATCH($B254,calibration_phase!$I$5:$I$105)+1)</f>
        <v>5.6365802729794989</v>
      </c>
      <c r="G254" s="30">
        <f t="shared" si="8"/>
        <v>5.603514850443533</v>
      </c>
      <c r="H254" s="6">
        <f>IF(load_time_series!$A$4="T",G254,IF(G254&lt;0,0,G254))</f>
        <v>5.603514850443533</v>
      </c>
      <c r="I254" s="3"/>
      <c r="J254" s="3">
        <f>load_time_series!G257</f>
        <v>72935</v>
      </c>
      <c r="K254" s="6">
        <f>load_time_series!H257</f>
        <v>21.549535581672899</v>
      </c>
      <c r="L254" s="30">
        <f>INDEX(calibration_phase!$I$5:$I$105,MATCH($K254,calibration_phase!$I$5:$I$105))</f>
        <v>20.629164714566308</v>
      </c>
      <c r="M254" s="30">
        <f>INDEX(calibration_phase!$I$5:$I$105,MATCH($K254,calibration_phase!$I$5:$I$105)+1)</f>
        <v>50</v>
      </c>
      <c r="N254" s="30">
        <f>INDEX(calibration_phase!$F$5:$F$105,MATCH($K254,calibration_phase!$I$5:$I$105))</f>
        <v>15.701140040460391</v>
      </c>
      <c r="O254" s="30">
        <f>INDEX(calibration_phase!$F$5:$F$105,MATCH($K254,calibration_phase!$I$5:$I$105)+1)</f>
        <v>45.071975325894087</v>
      </c>
      <c r="P254" s="30">
        <f t="shared" si="9"/>
        <v>16.621510907566982</v>
      </c>
      <c r="Q254" s="6">
        <f>IF(load_time_series!$A$4="T",P254,IF(P254&lt;0,0,P254))</f>
        <v>16.621510907566982</v>
      </c>
    </row>
    <row r="255" spans="1:17">
      <c r="A255" s="3">
        <f>load_time_series!D258</f>
        <v>36776</v>
      </c>
      <c r="B255" s="6">
        <f>load_time_series!E258</f>
        <v>10.5876735916281</v>
      </c>
      <c r="C255" s="30">
        <f>INDEX(calibration_phase!$I$5:$I$105,MATCH(B255,calibration_phase!$I$5:$I$105))</f>
        <v>10.516495055511792</v>
      </c>
      <c r="D255" s="30">
        <f>INDEX(calibration_phase!$I$5:$I$105,MATCH($B255,calibration_phase!$I$5:$I$105)+1)</f>
        <v>11.084861584955023</v>
      </c>
      <c r="E255" s="30">
        <f>INDEX(calibration_phase!$F$5:$F$105,MATCH($B255,calibration_phase!$I$5:$I$105))</f>
        <v>5.6365802729794989</v>
      </c>
      <c r="F255" s="30">
        <f>INDEX(calibration_phase!$F$5:$F$105,MATCH($B255,calibration_phase!$I$5:$I$105)+1)</f>
        <v>5.9679011063600482</v>
      </c>
      <c r="G255" s="30">
        <f t="shared" si="8"/>
        <v>5.6780727442690457</v>
      </c>
      <c r="H255" s="6">
        <f>IF(load_time_series!$A$4="T",G255,IF(G255&lt;0,0,G255))</f>
        <v>5.6780727442690457</v>
      </c>
      <c r="I255" s="3"/>
      <c r="J255" s="3">
        <f>load_time_series!G258</f>
        <v>72936</v>
      </c>
      <c r="K255" s="6">
        <f>load_time_series!H258</f>
        <v>20.5083549986484</v>
      </c>
      <c r="L255" s="30">
        <f>INDEX(calibration_phase!$I$5:$I$105,MATCH($K255,calibration_phase!$I$5:$I$105))</f>
        <v>20.356975507472601</v>
      </c>
      <c r="M255" s="30">
        <f>INDEX(calibration_phase!$I$5:$I$105,MATCH($K255,calibration_phase!$I$5:$I$105)+1)</f>
        <v>20.5369583918548</v>
      </c>
      <c r="N255" s="30">
        <f>INDEX(calibration_phase!$F$5:$F$105,MATCH($K255,calibration_phase!$I$5:$I$105))</f>
        <v>15.4849858957169</v>
      </c>
      <c r="O255" s="30">
        <f>INDEX(calibration_phase!$F$5:$F$105,MATCH($K255,calibration_phase!$I$5:$I$105)+1)</f>
        <v>15.5516714680615</v>
      </c>
      <c r="P255" s="30">
        <f t="shared" si="9"/>
        <v>15.541073606750889</v>
      </c>
      <c r="Q255" s="6">
        <f>IF(load_time_series!$A$4="T",P255,IF(P255&lt;0,0,P255))</f>
        <v>15.541073606750889</v>
      </c>
    </row>
    <row r="256" spans="1:17">
      <c r="A256" s="3">
        <f>load_time_series!D259</f>
        <v>36777</v>
      </c>
      <c r="B256" s="6">
        <f>load_time_series!E259</f>
        <v>9.9702699872969802</v>
      </c>
      <c r="C256" s="30">
        <f>INDEX(calibration_phase!$I$5:$I$105,MATCH(B256,calibration_phase!$I$5:$I$105))</f>
        <v>9.4520073072011392</v>
      </c>
      <c r="D256" s="30">
        <f>INDEX(calibration_phase!$I$5:$I$105,MATCH($B256,calibration_phase!$I$5:$I$105)+1)</f>
        <v>10.161505512732299</v>
      </c>
      <c r="E256" s="30">
        <f>INDEX(calibration_phase!$F$5:$F$105,MATCH($B256,calibration_phase!$I$5:$I$105))</f>
        <v>4.6783141274071847</v>
      </c>
      <c r="F256" s="30">
        <f>INDEX(calibration_phase!$F$5:$F$105,MATCH($B256,calibration_phase!$I$5:$I$105)+1)</f>
        <v>5.25179594951104</v>
      </c>
      <c r="G256" s="30">
        <f t="shared" si="8"/>
        <v>5.0972217776207369</v>
      </c>
      <c r="H256" s="6">
        <f>IF(load_time_series!$A$4="T",G256,IF(G256&lt;0,0,G256))</f>
        <v>5.0972217776207369</v>
      </c>
      <c r="I256" s="3"/>
      <c r="J256" s="3">
        <f>load_time_series!G259</f>
        <v>72937</v>
      </c>
      <c r="K256" s="6">
        <f>load_time_series!H259</f>
        <v>20.815377185620001</v>
      </c>
      <c r="L256" s="30">
        <f>INDEX(calibration_phase!$I$5:$I$105,MATCH($K256,calibration_phase!$I$5:$I$105))</f>
        <v>20.629164714566308</v>
      </c>
      <c r="M256" s="30">
        <f>INDEX(calibration_phase!$I$5:$I$105,MATCH($K256,calibration_phase!$I$5:$I$105)+1)</f>
        <v>50</v>
      </c>
      <c r="N256" s="30">
        <f>INDEX(calibration_phase!$F$5:$F$105,MATCH($K256,calibration_phase!$I$5:$I$105))</f>
        <v>15.701140040460391</v>
      </c>
      <c r="O256" s="30">
        <f>INDEX(calibration_phase!$F$5:$F$105,MATCH($K256,calibration_phase!$I$5:$I$105)+1)</f>
        <v>45.071975325894087</v>
      </c>
      <c r="P256" s="30">
        <f t="shared" si="9"/>
        <v>15.887352511514084</v>
      </c>
      <c r="Q256" s="6">
        <f>IF(load_time_series!$A$4="T",P256,IF(P256&lt;0,0,P256))</f>
        <v>15.887352511514084</v>
      </c>
    </row>
    <row r="257" spans="1:17">
      <c r="A257" s="3">
        <f>load_time_series!D260</f>
        <v>36778</v>
      </c>
      <c r="B257" s="6">
        <f>load_time_series!E260</f>
        <v>10.357890116581</v>
      </c>
      <c r="C257" s="30">
        <f>INDEX(calibration_phase!$I$5:$I$105,MATCH(B257,calibration_phase!$I$5:$I$105))</f>
        <v>10.161505512732299</v>
      </c>
      <c r="D257" s="30">
        <f>INDEX(calibration_phase!$I$5:$I$105,MATCH($B257,calibration_phase!$I$5:$I$105)+1)</f>
        <v>10.516495055511792</v>
      </c>
      <c r="E257" s="30">
        <f>INDEX(calibration_phase!$F$5:$F$105,MATCH($B257,calibration_phase!$I$5:$I$105))</f>
        <v>5.25179594951104</v>
      </c>
      <c r="F257" s="30">
        <f>INDEX(calibration_phase!$F$5:$F$105,MATCH($B257,calibration_phase!$I$5:$I$105)+1)</f>
        <v>5.6365802729794989</v>
      </c>
      <c r="G257" s="30">
        <f t="shared" si="8"/>
        <v>5.4646633943937264</v>
      </c>
      <c r="H257" s="6">
        <f>IF(load_time_series!$A$4="T",G257,IF(G257&lt;0,0,G257))</f>
        <v>5.4646633943937264</v>
      </c>
      <c r="I257" s="3"/>
      <c r="J257" s="3">
        <f>load_time_series!G260</f>
        <v>72938</v>
      </c>
      <c r="K257" s="6">
        <f>load_time_series!H260</f>
        <v>20.697546404048101</v>
      </c>
      <c r="L257" s="30">
        <f>INDEX(calibration_phase!$I$5:$I$105,MATCH($K257,calibration_phase!$I$5:$I$105))</f>
        <v>20.629164714566308</v>
      </c>
      <c r="M257" s="30">
        <f>INDEX(calibration_phase!$I$5:$I$105,MATCH($K257,calibration_phase!$I$5:$I$105)+1)</f>
        <v>50</v>
      </c>
      <c r="N257" s="30">
        <f>INDEX(calibration_phase!$F$5:$F$105,MATCH($K257,calibration_phase!$I$5:$I$105))</f>
        <v>15.701140040460391</v>
      </c>
      <c r="O257" s="30">
        <f>INDEX(calibration_phase!$F$5:$F$105,MATCH($K257,calibration_phase!$I$5:$I$105)+1)</f>
        <v>45.071975325894087</v>
      </c>
      <c r="P257" s="30">
        <f t="shared" si="9"/>
        <v>15.769521729942184</v>
      </c>
      <c r="Q257" s="6">
        <f>IF(load_time_series!$A$4="T",P257,IF(P257&lt;0,0,P257))</f>
        <v>15.769521729942184</v>
      </c>
    </row>
    <row r="258" spans="1:17">
      <c r="A258" s="3">
        <f>load_time_series!D261</f>
        <v>36779</v>
      </c>
      <c r="B258" s="6">
        <f>load_time_series!E261</f>
        <v>9.4625483631637799</v>
      </c>
      <c r="C258" s="30">
        <f>INDEX(calibration_phase!$I$5:$I$105,MATCH(B258,calibration_phase!$I$5:$I$105))</f>
        <v>9.4520073072011392</v>
      </c>
      <c r="D258" s="30">
        <f>INDEX(calibration_phase!$I$5:$I$105,MATCH($B258,calibration_phase!$I$5:$I$105)+1)</f>
        <v>10.161505512732299</v>
      </c>
      <c r="E258" s="30">
        <f>INDEX(calibration_phase!$F$5:$F$105,MATCH($B258,calibration_phase!$I$5:$I$105))</f>
        <v>4.6783141274071847</v>
      </c>
      <c r="F258" s="30">
        <f>INDEX(calibration_phase!$F$5:$F$105,MATCH($B258,calibration_phase!$I$5:$I$105)+1)</f>
        <v>5.25179594951104</v>
      </c>
      <c r="G258" s="30">
        <f t="shared" si="8"/>
        <v>4.6868343800776309</v>
      </c>
      <c r="H258" s="6">
        <f>IF(load_time_series!$A$4="T",G258,IF(G258&lt;0,0,G258))</f>
        <v>4.6868343800776309</v>
      </c>
      <c r="I258" s="3"/>
      <c r="J258" s="3">
        <f>load_time_series!G261</f>
        <v>72939</v>
      </c>
      <c r="K258" s="6">
        <f>load_time_series!H261</f>
        <v>19.978370322703601</v>
      </c>
      <c r="L258" s="30">
        <f>INDEX(calibration_phase!$I$5:$I$105,MATCH($K258,calibration_phase!$I$5:$I$105))</f>
        <v>19.977757257556139</v>
      </c>
      <c r="M258" s="30">
        <f>INDEX(calibration_phase!$I$5:$I$105,MATCH($K258,calibration_phase!$I$5:$I$105)+1)</f>
        <v>20.019460826365421</v>
      </c>
      <c r="N258" s="30">
        <f>INDEX(calibration_phase!$F$5:$F$105,MATCH($K258,calibration_phase!$I$5:$I$105))</f>
        <v>14.916298536356461</v>
      </c>
      <c r="O258" s="30">
        <f>INDEX(calibration_phase!$F$5:$F$105,MATCH($K258,calibration_phase!$I$5:$I$105)+1)</f>
        <v>15.063622240196192</v>
      </c>
      <c r="P258" s="30">
        <f t="shared" si="9"/>
        <v>14.91846427494426</v>
      </c>
      <c r="Q258" s="6">
        <f>IF(load_time_series!$A$4="T",P258,IF(P258&lt;0,0,P258))</f>
        <v>14.91846427494426</v>
      </c>
    </row>
    <row r="259" spans="1:17">
      <c r="A259" s="3">
        <f>load_time_series!D262</f>
        <v>36780</v>
      </c>
      <c r="B259" s="6">
        <f>load_time_series!E262</f>
        <v>9.1008789565109591</v>
      </c>
      <c r="C259" s="30">
        <f>INDEX(calibration_phase!$I$5:$I$105,MATCH(B259,calibration_phase!$I$5:$I$105))</f>
        <v>8.8366281435294631</v>
      </c>
      <c r="D259" s="30">
        <f>INDEX(calibration_phase!$I$5:$I$105,MATCH($B259,calibration_phase!$I$5:$I$105)+1)</f>
        <v>9.1202485232242019</v>
      </c>
      <c r="E259" s="30">
        <f>INDEX(calibration_phase!$F$5:$F$105,MATCH($B259,calibration_phase!$I$5:$I$105))</f>
        <v>3.6926287415400139</v>
      </c>
      <c r="F259" s="30">
        <f>INDEX(calibration_phase!$F$5:$F$105,MATCH($B259,calibration_phase!$I$5:$I$105)+1)</f>
        <v>4.1519417433524701</v>
      </c>
      <c r="G259" s="30">
        <f t="shared" si="8"/>
        <v>4.1205734268709762</v>
      </c>
      <c r="H259" s="6">
        <f>IF(load_time_series!$A$4="T",G259,IF(G259&lt;0,0,G259))</f>
        <v>4.1205734268709762</v>
      </c>
      <c r="I259" s="3"/>
      <c r="J259" s="3">
        <f>load_time_series!G262</f>
        <v>72940</v>
      </c>
      <c r="K259" s="6">
        <f>load_time_series!H262</f>
        <v>19.429766364192901</v>
      </c>
      <c r="L259" s="30">
        <f>INDEX(calibration_phase!$I$5:$I$105,MATCH($K259,calibration_phase!$I$5:$I$105))</f>
        <v>19.422250353334899</v>
      </c>
      <c r="M259" s="30">
        <f>INDEX(calibration_phase!$I$5:$I$105,MATCH($K259,calibration_phase!$I$5:$I$105)+1)</f>
        <v>19.560776872425208</v>
      </c>
      <c r="N259" s="30">
        <f>INDEX(calibration_phase!$F$5:$F$105,MATCH($K259,calibration_phase!$I$5:$I$105))</f>
        <v>14.415241763591879</v>
      </c>
      <c r="O259" s="30">
        <f>INDEX(calibration_phase!$F$5:$F$105,MATCH($K259,calibration_phase!$I$5:$I$105)+1)</f>
        <v>14.545981311554</v>
      </c>
      <c r="P259" s="30">
        <f t="shared" si="9"/>
        <v>14.42233527802151</v>
      </c>
      <c r="Q259" s="6">
        <f>IF(load_time_series!$A$4="T",P259,IF(P259&lt;0,0,P259))</f>
        <v>14.42233527802151</v>
      </c>
    </row>
    <row r="260" spans="1:17">
      <c r="A260" s="3">
        <f>load_time_series!D263</f>
        <v>36781</v>
      </c>
      <c r="B260" s="6">
        <f>load_time_series!E263</f>
        <v>9.4274115099549807</v>
      </c>
      <c r="C260" s="30">
        <f>INDEX(calibration_phase!$I$5:$I$105,MATCH(B260,calibration_phase!$I$5:$I$105))</f>
        <v>9.1202485232242019</v>
      </c>
      <c r="D260" s="30">
        <f>INDEX(calibration_phase!$I$5:$I$105,MATCH($B260,calibration_phase!$I$5:$I$105)+1)</f>
        <v>9.4520073072011392</v>
      </c>
      <c r="E260" s="30">
        <f>INDEX(calibration_phase!$F$5:$F$105,MATCH($B260,calibration_phase!$I$5:$I$105))</f>
        <v>4.1519417433524701</v>
      </c>
      <c r="F260" s="30">
        <f>INDEX(calibration_phase!$F$5:$F$105,MATCH($B260,calibration_phase!$I$5:$I$105)+1)</f>
        <v>4.6783141274071847</v>
      </c>
      <c r="G260" s="30">
        <f t="shared" si="8"/>
        <v>4.6392901465528089</v>
      </c>
      <c r="H260" s="6">
        <f>IF(load_time_series!$A$4="T",G260,IF(G260&lt;0,0,G260))</f>
        <v>4.6392901465528089</v>
      </c>
      <c r="I260" s="3"/>
      <c r="J260" s="3">
        <f>load_time_series!G263</f>
        <v>72941</v>
      </c>
      <c r="K260" s="6">
        <f>load_time_series!H263</f>
        <v>20.5529096677542</v>
      </c>
      <c r="L260" s="30">
        <f>INDEX(calibration_phase!$I$5:$I$105,MATCH($K260,calibration_phase!$I$5:$I$105))</f>
        <v>20.5369583918548</v>
      </c>
      <c r="M260" s="30">
        <f>INDEX(calibration_phase!$I$5:$I$105,MATCH($K260,calibration_phase!$I$5:$I$105)+1)</f>
        <v>20.629164714566308</v>
      </c>
      <c r="N260" s="30">
        <f>INDEX(calibration_phase!$F$5:$F$105,MATCH($K260,calibration_phase!$I$5:$I$105))</f>
        <v>15.5516714680615</v>
      </c>
      <c r="O260" s="30">
        <f>INDEX(calibration_phase!$F$5:$F$105,MATCH($K260,calibration_phase!$I$5:$I$105)+1)</f>
        <v>15.701140040460391</v>
      </c>
      <c r="P260" s="30">
        <f t="shared" si="9"/>
        <v>15.577528853612856</v>
      </c>
      <c r="Q260" s="6">
        <f>IF(load_time_series!$A$4="T",P260,IF(P260&lt;0,0,P260))</f>
        <v>15.577528853612856</v>
      </c>
    </row>
    <row r="261" spans="1:17">
      <c r="A261" s="3">
        <f>load_time_series!D264</f>
        <v>36782</v>
      </c>
      <c r="B261" s="6">
        <f>load_time_series!E264</f>
        <v>8.9085340495562804</v>
      </c>
      <c r="C261" s="30">
        <f>INDEX(calibration_phase!$I$5:$I$105,MATCH(B261,calibration_phase!$I$5:$I$105))</f>
        <v>8.8366281435294631</v>
      </c>
      <c r="D261" s="30">
        <f>INDEX(calibration_phase!$I$5:$I$105,MATCH($B261,calibration_phase!$I$5:$I$105)+1)</f>
        <v>9.1202485232242019</v>
      </c>
      <c r="E261" s="30">
        <f>INDEX(calibration_phase!$F$5:$F$105,MATCH($B261,calibration_phase!$I$5:$I$105))</f>
        <v>3.6926287415400139</v>
      </c>
      <c r="F261" s="30">
        <f>INDEX(calibration_phase!$F$5:$F$105,MATCH($B261,calibration_phase!$I$5:$I$105)+1)</f>
        <v>4.1519417433524701</v>
      </c>
      <c r="G261" s="30">
        <f t="shared" si="8"/>
        <v>3.8090777695709654</v>
      </c>
      <c r="H261" s="6">
        <f>IF(load_time_series!$A$4="T",G261,IF(G261&lt;0,0,G261))</f>
        <v>3.8090777695709654</v>
      </c>
      <c r="I261" s="3"/>
      <c r="J261" s="3">
        <f>load_time_series!G264</f>
        <v>72942</v>
      </c>
      <c r="K261" s="6">
        <f>load_time_series!H264</f>
        <v>19.329203500917899</v>
      </c>
      <c r="L261" s="30">
        <f>INDEX(calibration_phase!$I$5:$I$105,MATCH($K261,calibration_phase!$I$5:$I$105))</f>
        <v>19.14199849955596</v>
      </c>
      <c r="M261" s="30">
        <f>INDEX(calibration_phase!$I$5:$I$105,MATCH($K261,calibration_phase!$I$5:$I$105)+1)</f>
        <v>19.422250353334899</v>
      </c>
      <c r="N261" s="30">
        <f>INDEX(calibration_phase!$F$5:$F$105,MATCH($K261,calibration_phase!$I$5:$I$105))</f>
        <v>14.2599790640229</v>
      </c>
      <c r="O261" s="30">
        <f>INDEX(calibration_phase!$F$5:$F$105,MATCH($K261,calibration_phase!$I$5:$I$105)+1)</f>
        <v>14.415241763591879</v>
      </c>
      <c r="P261" s="30">
        <f t="shared" si="9"/>
        <v>14.363692754021169</v>
      </c>
      <c r="Q261" s="6">
        <f>IF(load_time_series!$A$4="T",P261,IF(P261&lt;0,0,P261))</f>
        <v>14.363692754021169</v>
      </c>
    </row>
    <row r="262" spans="1:17">
      <c r="A262" s="3">
        <f>load_time_series!D265</f>
        <v>36783</v>
      </c>
      <c r="B262" s="6">
        <f>load_time_series!E265</f>
        <v>8.8329822334850796</v>
      </c>
      <c r="C262" s="30">
        <f>INDEX(calibration_phase!$I$5:$I$105,MATCH(B262,calibration_phase!$I$5:$I$105))</f>
        <v>8.3065839318505006</v>
      </c>
      <c r="D262" s="30">
        <f>INDEX(calibration_phase!$I$5:$I$105,MATCH($B262,calibration_phase!$I$5:$I$105)+1)</f>
        <v>8.8366281435294631</v>
      </c>
      <c r="E262" s="30">
        <f>INDEX(calibration_phase!$F$5:$F$105,MATCH($B262,calibration_phase!$I$5:$I$105))</f>
        <v>3.3542337196399563</v>
      </c>
      <c r="F262" s="30">
        <f>INDEX(calibration_phase!$F$5:$F$105,MATCH($B262,calibration_phase!$I$5:$I$105)+1)</f>
        <v>3.6926287415400139</v>
      </c>
      <c r="G262" s="30">
        <f t="shared" ref="G262:G325" si="10">E262+(F262-E262)*(B262-C262)/(D262-C262)</f>
        <v>3.6903010907853595</v>
      </c>
      <c r="H262" s="6">
        <f>IF(load_time_series!$A$4="T",G262,IF(G262&lt;0,0,G262))</f>
        <v>3.6903010907853595</v>
      </c>
      <c r="I262" s="3"/>
      <c r="J262" s="3">
        <f>load_time_series!G265</f>
        <v>72943</v>
      </c>
      <c r="K262" s="6">
        <f>load_time_series!H265</f>
        <v>19.243105727115299</v>
      </c>
      <c r="L262" s="30">
        <f>INDEX(calibration_phase!$I$5:$I$105,MATCH($K262,calibration_phase!$I$5:$I$105))</f>
        <v>19.14199849955596</v>
      </c>
      <c r="M262" s="30">
        <f>INDEX(calibration_phase!$I$5:$I$105,MATCH($K262,calibration_phase!$I$5:$I$105)+1)</f>
        <v>19.422250353334899</v>
      </c>
      <c r="N262" s="30">
        <f>INDEX(calibration_phase!$F$5:$F$105,MATCH($K262,calibration_phase!$I$5:$I$105))</f>
        <v>14.2599790640229</v>
      </c>
      <c r="O262" s="30">
        <f>INDEX(calibration_phase!$F$5:$F$105,MATCH($K262,calibration_phase!$I$5:$I$105)+1)</f>
        <v>14.415241763591879</v>
      </c>
      <c r="P262" s="30">
        <f t="shared" ref="P262:P325" si="11">N262+(O262-N262)*(K262-L262)/(M262-L262)</f>
        <v>14.315993612669493</v>
      </c>
      <c r="Q262" s="6">
        <f>IF(load_time_series!$A$4="T",P262,IF(P262&lt;0,0,P262))</f>
        <v>14.315993612669493</v>
      </c>
    </row>
    <row r="263" spans="1:17">
      <c r="A263" s="3">
        <f>load_time_series!D266</f>
        <v>36784</v>
      </c>
      <c r="B263" s="6">
        <f>load_time_series!E266</f>
        <v>8.8933094541386399</v>
      </c>
      <c r="C263" s="30">
        <f>INDEX(calibration_phase!$I$5:$I$105,MATCH(B263,calibration_phase!$I$5:$I$105))</f>
        <v>8.8366281435294631</v>
      </c>
      <c r="D263" s="30">
        <f>INDEX(calibration_phase!$I$5:$I$105,MATCH($B263,calibration_phase!$I$5:$I$105)+1)</f>
        <v>9.1202485232242019</v>
      </c>
      <c r="E263" s="30">
        <f>INDEX(calibration_phase!$F$5:$F$105,MATCH($B263,calibration_phase!$I$5:$I$105))</f>
        <v>3.6926287415400139</v>
      </c>
      <c r="F263" s="30">
        <f>INDEX(calibration_phase!$F$5:$F$105,MATCH($B263,calibration_phase!$I$5:$I$105)+1)</f>
        <v>4.1519417433524701</v>
      </c>
      <c r="G263" s="30">
        <f t="shared" si="10"/>
        <v>3.7844220849894028</v>
      </c>
      <c r="H263" s="6">
        <f>IF(load_time_series!$A$4="T",G263,IF(G263&lt;0,0,G263))</f>
        <v>3.7844220849894028</v>
      </c>
      <c r="I263" s="3"/>
      <c r="J263" s="3">
        <f>load_time_series!G266</f>
        <v>72944</v>
      </c>
      <c r="K263" s="6">
        <f>load_time_series!H266</f>
        <v>19.196410620919099</v>
      </c>
      <c r="L263" s="30">
        <f>INDEX(calibration_phase!$I$5:$I$105,MATCH($K263,calibration_phase!$I$5:$I$105))</f>
        <v>19.14199849955596</v>
      </c>
      <c r="M263" s="30">
        <f>INDEX(calibration_phase!$I$5:$I$105,MATCH($K263,calibration_phase!$I$5:$I$105)+1)</f>
        <v>19.422250353334899</v>
      </c>
      <c r="N263" s="30">
        <f>INDEX(calibration_phase!$F$5:$F$105,MATCH($K263,calibration_phase!$I$5:$I$105))</f>
        <v>14.2599790640229</v>
      </c>
      <c r="O263" s="30">
        <f>INDEX(calibration_phase!$F$5:$F$105,MATCH($K263,calibration_phase!$I$5:$I$105)+1)</f>
        <v>14.415241763591879</v>
      </c>
      <c r="P263" s="30">
        <f t="shared" si="11"/>
        <v>14.290123995227457</v>
      </c>
      <c r="Q263" s="6">
        <f>IF(load_time_series!$A$4="T",P263,IF(P263&lt;0,0,P263))</f>
        <v>14.290123995227457</v>
      </c>
    </row>
    <row r="264" spans="1:17">
      <c r="A264" s="3">
        <f>load_time_series!D267</f>
        <v>36785</v>
      </c>
      <c r="B264" s="6">
        <f>load_time_series!E267</f>
        <v>7.9860895837052404</v>
      </c>
      <c r="C264" s="30">
        <f>INDEX(calibration_phase!$I$5:$I$105,MATCH(B264,calibration_phase!$I$5:$I$105))</f>
        <v>7.9704615599984514</v>
      </c>
      <c r="D264" s="30">
        <f>INDEX(calibration_phase!$I$5:$I$105,MATCH($B264,calibration_phase!$I$5:$I$105)+1)</f>
        <v>8.3065839318505006</v>
      </c>
      <c r="E264" s="30">
        <f>INDEX(calibration_phase!$F$5:$F$105,MATCH($B264,calibration_phase!$I$5:$I$105))</f>
        <v>2.7465796280658004</v>
      </c>
      <c r="F264" s="30">
        <f>INDEX(calibration_phase!$F$5:$F$105,MATCH($B264,calibration_phase!$I$5:$I$105)+1)</f>
        <v>3.3542337196399563</v>
      </c>
      <c r="G264" s="30">
        <f t="shared" si="10"/>
        <v>2.7748325304130095</v>
      </c>
      <c r="H264" s="6">
        <f>IF(load_time_series!$A$4="T",G264,IF(G264&lt;0,0,G264))</f>
        <v>2.7748325304130095</v>
      </c>
      <c r="I264" s="3"/>
      <c r="J264" s="3">
        <f>load_time_series!G267</f>
        <v>72945</v>
      </c>
      <c r="K264" s="6">
        <f>load_time_series!H267</f>
        <v>19.009302818191902</v>
      </c>
      <c r="L264" s="30">
        <f>INDEX(calibration_phase!$I$5:$I$105,MATCH($K264,calibration_phase!$I$5:$I$105))</f>
        <v>19.001845619903857</v>
      </c>
      <c r="M264" s="30">
        <f>INDEX(calibration_phase!$I$5:$I$105,MATCH($K264,calibration_phase!$I$5:$I$105)+1)</f>
        <v>19.14199849955596</v>
      </c>
      <c r="N264" s="30">
        <f>INDEX(calibration_phase!$F$5:$F$105,MATCH($K264,calibration_phase!$I$5:$I$105))</f>
        <v>14.142539882894861</v>
      </c>
      <c r="O264" s="30">
        <f>INDEX(calibration_phase!$F$5:$F$105,MATCH($K264,calibration_phase!$I$5:$I$105)+1)</f>
        <v>14.2599790640229</v>
      </c>
      <c r="P264" s="30">
        <f t="shared" si="11"/>
        <v>14.148788539808876</v>
      </c>
      <c r="Q264" s="6">
        <f>IF(load_time_series!$A$4="T",P264,IF(P264&lt;0,0,P264))</f>
        <v>14.148788539808876</v>
      </c>
    </row>
    <row r="265" spans="1:17">
      <c r="A265" s="3">
        <f>load_time_series!D268</f>
        <v>36786</v>
      </c>
      <c r="B265" s="6">
        <f>load_time_series!E268</f>
        <v>7.4950380416936504</v>
      </c>
      <c r="C265" s="30">
        <f>INDEX(calibration_phase!$I$5:$I$105,MATCH(B265,calibration_phase!$I$5:$I$105))</f>
        <v>7.2930244310272263</v>
      </c>
      <c r="D265" s="30">
        <f>INDEX(calibration_phase!$I$5:$I$105,MATCH($B265,calibration_phase!$I$5:$I$105)+1)</f>
        <v>7.9704615599984514</v>
      </c>
      <c r="E265" s="30">
        <f>INDEX(calibration_phase!$F$5:$F$105,MATCH($B265,calibration_phase!$I$5:$I$105))</f>
        <v>2.4852018320225082</v>
      </c>
      <c r="F265" s="30">
        <f>INDEX(calibration_phase!$F$5:$F$105,MATCH($B265,calibration_phase!$I$5:$I$105)+1)</f>
        <v>2.7465796280658004</v>
      </c>
      <c r="G265" s="30">
        <f t="shared" si="10"/>
        <v>2.5631454079923168</v>
      </c>
      <c r="H265" s="6">
        <f>IF(load_time_series!$A$4="T",G265,IF(G265&lt;0,0,G265))</f>
        <v>2.5631454079923168</v>
      </c>
      <c r="I265" s="3"/>
      <c r="J265" s="3">
        <f>load_time_series!G268</f>
        <v>72946</v>
      </c>
      <c r="K265" s="6">
        <f>load_time_series!H268</f>
        <v>18.296624961324099</v>
      </c>
      <c r="L265" s="30">
        <f>INDEX(calibration_phase!$I$5:$I$105,MATCH($K265,calibration_phase!$I$5:$I$105))</f>
        <v>18.150826731482478</v>
      </c>
      <c r="M265" s="30">
        <f>INDEX(calibration_phase!$I$5:$I$105,MATCH($K265,calibration_phase!$I$5:$I$105)+1)</f>
        <v>18.404609269979169</v>
      </c>
      <c r="N265" s="30">
        <f>INDEX(calibration_phase!$F$5:$F$105,MATCH($K265,calibration_phase!$I$5:$I$105))</f>
        <v>12.979142553953681</v>
      </c>
      <c r="O265" s="30">
        <f>INDEX(calibration_phase!$F$5:$F$105,MATCH($K265,calibration_phase!$I$5:$I$105)+1)</f>
        <v>13.460119397180399</v>
      </c>
      <c r="P265" s="30">
        <f t="shared" si="11"/>
        <v>13.255464056420568</v>
      </c>
      <c r="Q265" s="6">
        <f>IF(load_time_series!$A$4="T",P265,IF(P265&lt;0,0,P265))</f>
        <v>13.255464056420568</v>
      </c>
    </row>
    <row r="266" spans="1:17">
      <c r="A266" s="3">
        <f>load_time_series!D269</f>
        <v>36787</v>
      </c>
      <c r="B266" s="6">
        <f>load_time_series!E269</f>
        <v>7.9548335362916598</v>
      </c>
      <c r="C266" s="30">
        <f>INDEX(calibration_phase!$I$5:$I$105,MATCH(B266,calibration_phase!$I$5:$I$105))</f>
        <v>7.2930244310272263</v>
      </c>
      <c r="D266" s="30">
        <f>INDEX(calibration_phase!$I$5:$I$105,MATCH($B266,calibration_phase!$I$5:$I$105)+1)</f>
        <v>7.9704615599984514</v>
      </c>
      <c r="E266" s="30">
        <f>INDEX(calibration_phase!$F$5:$F$105,MATCH($B266,calibration_phase!$I$5:$I$105))</f>
        <v>2.4852018320225082</v>
      </c>
      <c r="F266" s="30">
        <f>INDEX(calibration_phase!$F$5:$F$105,MATCH($B266,calibration_phase!$I$5:$I$105)+1)</f>
        <v>2.7465796280658004</v>
      </c>
      <c r="G266" s="30">
        <f t="shared" si="10"/>
        <v>2.7405498162673285</v>
      </c>
      <c r="H266" s="6">
        <f>IF(load_time_series!$A$4="T",G266,IF(G266&lt;0,0,G266))</f>
        <v>2.7405498162673285</v>
      </c>
      <c r="I266" s="3"/>
      <c r="J266" s="3">
        <f>load_time_series!G269</f>
        <v>72947</v>
      </c>
      <c r="K266" s="6">
        <f>load_time_series!H269</f>
        <v>17.5093971183462</v>
      </c>
      <c r="L266" s="30">
        <f>INDEX(calibration_phase!$I$5:$I$105,MATCH($K266,calibration_phase!$I$5:$I$105))</f>
        <v>17.504062255439099</v>
      </c>
      <c r="M266" s="30">
        <f>INDEX(calibration_phase!$I$5:$I$105,MATCH($K266,calibration_phase!$I$5:$I$105)+1)</f>
        <v>17.769425381720239</v>
      </c>
      <c r="N266" s="30">
        <f>INDEX(calibration_phase!$F$5:$F$105,MATCH($K266,calibration_phase!$I$5:$I$105))</f>
        <v>12.578970928396201</v>
      </c>
      <c r="O266" s="30">
        <f>INDEX(calibration_phase!$F$5:$F$105,MATCH($K266,calibration_phase!$I$5:$I$105)+1)</f>
        <v>12.732931382870721</v>
      </c>
      <c r="P266" s="30">
        <f t="shared" si="11"/>
        <v>12.582066150890929</v>
      </c>
      <c r="Q266" s="6">
        <f>IF(load_time_series!$A$4="T",P266,IF(P266&lt;0,0,P266))</f>
        <v>12.582066150890929</v>
      </c>
    </row>
    <row r="267" spans="1:17">
      <c r="A267" s="3">
        <f>load_time_series!D270</f>
        <v>36788</v>
      </c>
      <c r="B267" s="6">
        <f>load_time_series!E270</f>
        <v>7.2729811065051297</v>
      </c>
      <c r="C267" s="30">
        <f>INDEX(calibration_phase!$I$5:$I$105,MATCH(B267,calibration_phase!$I$5:$I$105))</f>
        <v>6.7887955392640942</v>
      </c>
      <c r="D267" s="30">
        <f>INDEX(calibration_phase!$I$5:$I$105,MATCH($B267,calibration_phase!$I$5:$I$105)+1)</f>
        <v>7.2930244310272263</v>
      </c>
      <c r="E267" s="30">
        <f>INDEX(calibration_phase!$F$5:$F$105,MATCH($B267,calibration_phase!$I$5:$I$105))</f>
        <v>2.092365013234688</v>
      </c>
      <c r="F267" s="30">
        <f>INDEX(calibration_phase!$F$5:$F$105,MATCH($B267,calibration_phase!$I$5:$I$105)+1)</f>
        <v>2.4852018320225082</v>
      </c>
      <c r="G267" s="30">
        <f t="shared" si="10"/>
        <v>2.4695863923445867</v>
      </c>
      <c r="H267" s="6">
        <f>IF(load_time_series!$A$4="T",G267,IF(G267&lt;0,0,G267))</f>
        <v>2.4695863923445867</v>
      </c>
      <c r="I267" s="3"/>
      <c r="J267" s="3">
        <f>load_time_series!G270</f>
        <v>72948</v>
      </c>
      <c r="K267" s="6">
        <f>load_time_series!H270</f>
        <v>18.2963656101272</v>
      </c>
      <c r="L267" s="30">
        <f>INDEX(calibration_phase!$I$5:$I$105,MATCH($K267,calibration_phase!$I$5:$I$105))</f>
        <v>18.150826731482478</v>
      </c>
      <c r="M267" s="30">
        <f>INDEX(calibration_phase!$I$5:$I$105,MATCH($K267,calibration_phase!$I$5:$I$105)+1)</f>
        <v>18.404609269979169</v>
      </c>
      <c r="N267" s="30">
        <f>INDEX(calibration_phase!$F$5:$F$105,MATCH($K267,calibration_phase!$I$5:$I$105))</f>
        <v>12.979142553953681</v>
      </c>
      <c r="O267" s="30">
        <f>INDEX(calibration_phase!$F$5:$F$105,MATCH($K267,calibration_phase!$I$5:$I$105)+1)</f>
        <v>13.460119397180399</v>
      </c>
      <c r="P267" s="30">
        <f t="shared" si="11"/>
        <v>13.254972525676529</v>
      </c>
      <c r="Q267" s="6">
        <f>IF(load_time_series!$A$4="T",P267,IF(P267&lt;0,0,P267))</f>
        <v>13.254972525676529</v>
      </c>
    </row>
    <row r="268" spans="1:17">
      <c r="A268" s="3">
        <f>load_time_series!D271</f>
        <v>36789</v>
      </c>
      <c r="B268" s="6">
        <f>load_time_series!E271</f>
        <v>7.2363099921294598</v>
      </c>
      <c r="C268" s="30">
        <f>INDEX(calibration_phase!$I$5:$I$105,MATCH(B268,calibration_phase!$I$5:$I$105))</f>
        <v>6.7887955392640942</v>
      </c>
      <c r="D268" s="30">
        <f>INDEX(calibration_phase!$I$5:$I$105,MATCH($B268,calibration_phase!$I$5:$I$105)+1)</f>
        <v>7.2930244310272263</v>
      </c>
      <c r="E268" s="30">
        <f>INDEX(calibration_phase!$F$5:$F$105,MATCH($B268,calibration_phase!$I$5:$I$105))</f>
        <v>2.092365013234688</v>
      </c>
      <c r="F268" s="30">
        <f>INDEX(calibration_phase!$F$5:$F$105,MATCH($B268,calibration_phase!$I$5:$I$105)+1)</f>
        <v>2.4852018320225082</v>
      </c>
      <c r="G268" s="30">
        <f t="shared" si="10"/>
        <v>2.4410165024630888</v>
      </c>
      <c r="H268" s="6">
        <f>IF(load_time_series!$A$4="T",G268,IF(G268&lt;0,0,G268))</f>
        <v>2.4410165024630888</v>
      </c>
      <c r="I268" s="3"/>
      <c r="J268" s="3">
        <f>load_time_series!G271</f>
        <v>72949</v>
      </c>
      <c r="K268" s="6">
        <f>load_time_series!H271</f>
        <v>18.501063023321901</v>
      </c>
      <c r="L268" s="30">
        <f>INDEX(calibration_phase!$I$5:$I$105,MATCH($K268,calibration_phase!$I$5:$I$105))</f>
        <v>18.404609269979169</v>
      </c>
      <c r="M268" s="30">
        <f>INDEX(calibration_phase!$I$5:$I$105,MATCH($K268,calibration_phase!$I$5:$I$105)+1)</f>
        <v>18.64049361198882</v>
      </c>
      <c r="N268" s="30">
        <f>INDEX(calibration_phase!$F$5:$F$105,MATCH($K268,calibration_phase!$I$5:$I$105))</f>
        <v>13.460119397180399</v>
      </c>
      <c r="O268" s="30">
        <f>INDEX(calibration_phase!$F$5:$F$105,MATCH($K268,calibration_phase!$I$5:$I$105)+1)</f>
        <v>13.65647091915282</v>
      </c>
      <c r="P268" s="30">
        <f t="shared" si="11"/>
        <v>13.54040807216173</v>
      </c>
      <c r="Q268" s="6">
        <f>IF(load_time_series!$A$4="T",P268,IF(P268&lt;0,0,P268))</f>
        <v>13.54040807216173</v>
      </c>
    </row>
    <row r="269" spans="1:17">
      <c r="A269" s="3">
        <f>load_time_series!D272</f>
        <v>36790</v>
      </c>
      <c r="B269" s="6">
        <f>load_time_series!E272</f>
        <v>6.5776714954389099</v>
      </c>
      <c r="C269" s="30">
        <f>INDEX(calibration_phase!$I$5:$I$105,MATCH(B269,calibration_phase!$I$5:$I$105))</f>
        <v>6.2572892946185092</v>
      </c>
      <c r="D269" s="30">
        <f>INDEX(calibration_phase!$I$5:$I$105,MATCH($B269,calibration_phase!$I$5:$I$105)+1)</f>
        <v>6.7887955392640942</v>
      </c>
      <c r="E269" s="30">
        <f>INDEX(calibration_phase!$F$5:$F$105,MATCH($B269,calibration_phase!$I$5:$I$105))</f>
        <v>1.4359675937595626</v>
      </c>
      <c r="F269" s="30">
        <f>INDEX(calibration_phase!$F$5:$F$105,MATCH($B269,calibration_phase!$I$5:$I$105)+1)</f>
        <v>2.092365013234688</v>
      </c>
      <c r="G269" s="30">
        <f t="shared" si="10"/>
        <v>1.8316319005909938</v>
      </c>
      <c r="H269" s="6">
        <f>IF(load_time_series!$A$4="T",G269,IF(G269&lt;0,0,G269))</f>
        <v>1.8316319005909938</v>
      </c>
      <c r="I269" s="3"/>
      <c r="J269" s="3">
        <f>load_time_series!G272</f>
        <v>72950</v>
      </c>
      <c r="K269" s="6">
        <f>load_time_series!H272</f>
        <v>17.135546678522601</v>
      </c>
      <c r="L269" s="30">
        <f>INDEX(calibration_phase!$I$5:$I$105,MATCH($K269,calibration_phase!$I$5:$I$105))</f>
        <v>17.004211974045877</v>
      </c>
      <c r="M269" s="30">
        <f>INDEX(calibration_phase!$I$5:$I$105,MATCH($K269,calibration_phase!$I$5:$I$105)+1)</f>
        <v>17.243356763982842</v>
      </c>
      <c r="N269" s="30">
        <f>INDEX(calibration_phase!$F$5:$F$105,MATCH($K269,calibration_phase!$I$5:$I$105))</f>
        <v>12.120368872750159</v>
      </c>
      <c r="O269" s="30">
        <f>INDEX(calibration_phase!$F$5:$F$105,MATCH($K269,calibration_phase!$I$5:$I$105)+1)</f>
        <v>12.30938900343464</v>
      </c>
      <c r="P269" s="30">
        <f t="shared" si="11"/>
        <v>12.224175871891314</v>
      </c>
      <c r="Q269" s="6">
        <f>IF(load_time_series!$A$4="T",P269,IF(P269&lt;0,0,P269))</f>
        <v>12.224175871891314</v>
      </c>
    </row>
    <row r="270" spans="1:17">
      <c r="A270" s="3">
        <f>load_time_series!D273</f>
        <v>36791</v>
      </c>
      <c r="B270" s="6">
        <f>load_time_series!E273</f>
        <v>6.2139647463623504</v>
      </c>
      <c r="C270" s="30">
        <f>INDEX(calibration_phase!$I$5:$I$105,MATCH(B270,calibration_phase!$I$5:$I$105))</f>
        <v>5.8399017397655903</v>
      </c>
      <c r="D270" s="30">
        <f>INDEX(calibration_phase!$I$5:$I$105,MATCH($B270,calibration_phase!$I$5:$I$105)+1)</f>
        <v>6.2572892946185092</v>
      </c>
      <c r="E270" s="30">
        <f>INDEX(calibration_phase!$F$5:$F$105,MATCH($B270,calibration_phase!$I$5:$I$105))</f>
        <v>1.0477301316585113</v>
      </c>
      <c r="F270" s="30">
        <f>INDEX(calibration_phase!$F$5:$F$105,MATCH($B270,calibration_phase!$I$5:$I$105)+1)</f>
        <v>1.4359675937595626</v>
      </c>
      <c r="G270" s="30">
        <f t="shared" si="10"/>
        <v>1.3956688055803779</v>
      </c>
      <c r="H270" s="6">
        <f>IF(load_time_series!$A$4="T",G270,IF(G270&lt;0,0,G270))</f>
        <v>1.3956688055803779</v>
      </c>
      <c r="I270" s="3"/>
      <c r="J270" s="3">
        <f>load_time_series!G273</f>
        <v>72951</v>
      </c>
      <c r="K270" s="6">
        <f>load_time_series!H273</f>
        <v>17.414621574790299</v>
      </c>
      <c r="L270" s="30">
        <f>INDEX(calibration_phase!$I$5:$I$105,MATCH($K270,calibration_phase!$I$5:$I$105))</f>
        <v>17.243356763982842</v>
      </c>
      <c r="M270" s="30">
        <f>INDEX(calibration_phase!$I$5:$I$105,MATCH($K270,calibration_phase!$I$5:$I$105)+1)</f>
        <v>17.504062255439099</v>
      </c>
      <c r="N270" s="30">
        <f>INDEX(calibration_phase!$F$5:$F$105,MATCH($K270,calibration_phase!$I$5:$I$105))</f>
        <v>12.30938900343464</v>
      </c>
      <c r="O270" s="30">
        <f>INDEX(calibration_phase!$F$5:$F$105,MATCH($K270,calibration_phase!$I$5:$I$105)+1)</f>
        <v>12.578970928396201</v>
      </c>
      <c r="P270" s="30">
        <f t="shared" si="11"/>
        <v>12.486484994461737</v>
      </c>
      <c r="Q270" s="6">
        <f>IF(load_time_series!$A$4="T",P270,IF(P270&lt;0,0,P270))</f>
        <v>12.486484994461737</v>
      </c>
    </row>
    <row r="271" spans="1:17">
      <c r="A271" s="3">
        <f>load_time_series!D274</f>
        <v>36792</v>
      </c>
      <c r="B271" s="6">
        <f>load_time_series!E274</f>
        <v>6.0330826542970604</v>
      </c>
      <c r="C271" s="30">
        <f>INDEX(calibration_phase!$I$5:$I$105,MATCH(B271,calibration_phase!$I$5:$I$105))</f>
        <v>5.8399017397655903</v>
      </c>
      <c r="D271" s="30">
        <f>INDEX(calibration_phase!$I$5:$I$105,MATCH($B271,calibration_phase!$I$5:$I$105)+1)</f>
        <v>6.2572892946185092</v>
      </c>
      <c r="E271" s="30">
        <f>INDEX(calibration_phase!$F$5:$F$105,MATCH($B271,calibration_phase!$I$5:$I$105))</f>
        <v>1.0477301316585113</v>
      </c>
      <c r="F271" s="30">
        <f>INDEX(calibration_phase!$F$5:$F$105,MATCH($B271,calibration_phase!$I$5:$I$105)+1)</f>
        <v>1.4359675937595626</v>
      </c>
      <c r="G271" s="30">
        <f t="shared" si="10"/>
        <v>1.2274194087153869</v>
      </c>
      <c r="H271" s="6">
        <f>IF(load_time_series!$A$4="T",G271,IF(G271&lt;0,0,G271))</f>
        <v>1.2274194087153869</v>
      </c>
      <c r="I271" s="3"/>
      <c r="J271" s="3">
        <f>load_time_series!G274</f>
        <v>72952</v>
      </c>
      <c r="K271" s="6">
        <f>load_time_series!H274</f>
        <v>17.658778060913001</v>
      </c>
      <c r="L271" s="30">
        <f>INDEX(calibration_phase!$I$5:$I$105,MATCH($K271,calibration_phase!$I$5:$I$105))</f>
        <v>17.504062255439099</v>
      </c>
      <c r="M271" s="30">
        <f>INDEX(calibration_phase!$I$5:$I$105,MATCH($K271,calibration_phase!$I$5:$I$105)+1)</f>
        <v>17.769425381720239</v>
      </c>
      <c r="N271" s="30">
        <f>INDEX(calibration_phase!$F$5:$F$105,MATCH($K271,calibration_phase!$I$5:$I$105))</f>
        <v>12.578970928396201</v>
      </c>
      <c r="O271" s="30">
        <f>INDEX(calibration_phase!$F$5:$F$105,MATCH($K271,calibration_phase!$I$5:$I$105)+1)</f>
        <v>12.732931382870721</v>
      </c>
      <c r="P271" s="30">
        <f t="shared" si="11"/>
        <v>12.668735154718727</v>
      </c>
      <c r="Q271" s="6">
        <f>IF(load_time_series!$A$4="T",P271,IF(P271&lt;0,0,P271))</f>
        <v>12.668735154718727</v>
      </c>
    </row>
    <row r="272" spans="1:17">
      <c r="A272" s="3">
        <f>load_time_series!D275</f>
        <v>36793</v>
      </c>
      <c r="B272" s="6">
        <f>load_time_series!E275</f>
        <v>6.4484093704947201</v>
      </c>
      <c r="C272" s="30">
        <f>INDEX(calibration_phase!$I$5:$I$105,MATCH(B272,calibration_phase!$I$5:$I$105))</f>
        <v>6.2572892946185092</v>
      </c>
      <c r="D272" s="30">
        <f>INDEX(calibration_phase!$I$5:$I$105,MATCH($B272,calibration_phase!$I$5:$I$105)+1)</f>
        <v>6.7887955392640942</v>
      </c>
      <c r="E272" s="30">
        <f>INDEX(calibration_phase!$F$5:$F$105,MATCH($B272,calibration_phase!$I$5:$I$105))</f>
        <v>1.4359675937595626</v>
      </c>
      <c r="F272" s="30">
        <f>INDEX(calibration_phase!$F$5:$F$105,MATCH($B272,calibration_phase!$I$5:$I$105)+1)</f>
        <v>2.092365013234688</v>
      </c>
      <c r="G272" s="30">
        <f t="shared" si="10"/>
        <v>1.6719962874556962</v>
      </c>
      <c r="H272" s="6">
        <f>IF(load_time_series!$A$4="T",G272,IF(G272&lt;0,0,G272))</f>
        <v>1.6719962874556962</v>
      </c>
      <c r="I272" s="3"/>
      <c r="J272" s="3">
        <f>load_time_series!G275</f>
        <v>72953</v>
      </c>
      <c r="K272" s="6">
        <f>load_time_series!H275</f>
        <v>16.587418047835499</v>
      </c>
      <c r="L272" s="30">
        <f>INDEX(calibration_phase!$I$5:$I$105,MATCH($K272,calibration_phase!$I$5:$I$105))</f>
        <v>16.427018426316977</v>
      </c>
      <c r="M272" s="30">
        <f>INDEX(calibration_phase!$I$5:$I$105,MATCH($K272,calibration_phase!$I$5:$I$105)+1)</f>
        <v>16.710242355638613</v>
      </c>
      <c r="N272" s="30">
        <f>INDEX(calibration_phase!$F$5:$F$105,MATCH($K272,calibration_phase!$I$5:$I$105))</f>
        <v>11.294684652610421</v>
      </c>
      <c r="O272" s="30">
        <f>INDEX(calibration_phase!$F$5:$F$105,MATCH($K272,calibration_phase!$I$5:$I$105)+1)</f>
        <v>11.811146409930261</v>
      </c>
      <c r="P272" s="30">
        <f t="shared" si="11"/>
        <v>11.587175017394598</v>
      </c>
      <c r="Q272" s="6">
        <f>IF(load_time_series!$A$4="T",P272,IF(P272&lt;0,0,P272))</f>
        <v>11.587175017394598</v>
      </c>
    </row>
    <row r="273" spans="1:17">
      <c r="A273" s="3">
        <f>load_time_series!D276</f>
        <v>36794</v>
      </c>
      <c r="B273" s="6">
        <f>load_time_series!E276</f>
        <v>5.6644194417605203</v>
      </c>
      <c r="C273" s="30">
        <f>INDEX(calibration_phase!$I$5:$I$105,MATCH(B273,calibration_phase!$I$5:$I$105))</f>
        <v>5.4891688060944004</v>
      </c>
      <c r="D273" s="30">
        <f>INDEX(calibration_phase!$I$5:$I$105,MATCH($B273,calibration_phase!$I$5:$I$105)+1)</f>
        <v>5.8399017397655903</v>
      </c>
      <c r="E273" s="30">
        <f>INDEX(calibration_phase!$F$5:$F$105,MATCH($B273,calibration_phase!$I$5:$I$105))</f>
        <v>0.59325697269251099</v>
      </c>
      <c r="F273" s="30">
        <f>INDEX(calibration_phase!$F$5:$F$105,MATCH($B273,calibration_phase!$I$5:$I$105)+1)</f>
        <v>1.0477301316585113</v>
      </c>
      <c r="G273" s="30">
        <f t="shared" si="10"/>
        <v>0.82034346031801986</v>
      </c>
      <c r="H273" s="6">
        <f>IF(load_time_series!$A$4="T",G273,IF(G273&lt;0,0,G273))</f>
        <v>0.82034346031801986</v>
      </c>
      <c r="I273" s="3"/>
      <c r="J273" s="3">
        <f>load_time_series!G276</f>
        <v>72954</v>
      </c>
      <c r="K273" s="6">
        <f>load_time_series!H276</f>
        <v>16.623098435885399</v>
      </c>
      <c r="L273" s="30">
        <f>INDEX(calibration_phase!$I$5:$I$105,MATCH($K273,calibration_phase!$I$5:$I$105))</f>
        <v>16.427018426316977</v>
      </c>
      <c r="M273" s="30">
        <f>INDEX(calibration_phase!$I$5:$I$105,MATCH($K273,calibration_phase!$I$5:$I$105)+1)</f>
        <v>16.710242355638613</v>
      </c>
      <c r="N273" s="30">
        <f>INDEX(calibration_phase!$F$5:$F$105,MATCH($K273,calibration_phase!$I$5:$I$105))</f>
        <v>11.294684652610421</v>
      </c>
      <c r="O273" s="30">
        <f>INDEX(calibration_phase!$F$5:$F$105,MATCH($K273,calibration_phase!$I$5:$I$105)+1)</f>
        <v>11.811146409930261</v>
      </c>
      <c r="P273" s="30">
        <f t="shared" si="11"/>
        <v>11.652238573140902</v>
      </c>
      <c r="Q273" s="6">
        <f>IF(load_time_series!$A$4="T",P273,IF(P273&lt;0,0,P273))</f>
        <v>11.652238573140902</v>
      </c>
    </row>
    <row r="274" spans="1:17">
      <c r="A274" s="3">
        <f>load_time_series!D277</f>
        <v>36795</v>
      </c>
      <c r="B274" s="6">
        <f>load_time_series!E277</f>
        <v>5.4891688060944004</v>
      </c>
      <c r="C274" s="30">
        <f>INDEX(calibration_phase!$I$5:$I$105,MATCH(B274,calibration_phase!$I$5:$I$105))</f>
        <v>5.4891688060944004</v>
      </c>
      <c r="D274" s="30">
        <f>INDEX(calibration_phase!$I$5:$I$105,MATCH($B274,calibration_phase!$I$5:$I$105)+1)</f>
        <v>5.8399017397655903</v>
      </c>
      <c r="E274" s="30">
        <f>INDEX(calibration_phase!$F$5:$F$105,MATCH($B274,calibration_phase!$I$5:$I$105))</f>
        <v>0.59325697269251099</v>
      </c>
      <c r="F274" s="30">
        <f>INDEX(calibration_phase!$F$5:$F$105,MATCH($B274,calibration_phase!$I$5:$I$105)+1)</f>
        <v>1.0477301316585113</v>
      </c>
      <c r="G274" s="30">
        <f t="shared" si="10"/>
        <v>0.59325697269251099</v>
      </c>
      <c r="H274" s="6">
        <f>IF(load_time_series!$A$4="T",G274,IF(G274&lt;0,0,G274))</f>
        <v>0.59325697269251099</v>
      </c>
      <c r="I274" s="3"/>
      <c r="J274" s="3">
        <f>load_time_series!G277</f>
        <v>72955</v>
      </c>
      <c r="K274" s="6">
        <f>load_time_series!H277</f>
        <v>16.035319304048699</v>
      </c>
      <c r="L274" s="30">
        <f>INDEX(calibration_phase!$I$5:$I$105,MATCH($K274,calibration_phase!$I$5:$I$105))</f>
        <v>15.889222905640542</v>
      </c>
      <c r="M274" s="30">
        <f>INDEX(calibration_phase!$I$5:$I$105,MATCH($K274,calibration_phase!$I$5:$I$105)+1)</f>
        <v>16.134283161161051</v>
      </c>
      <c r="N274" s="30">
        <f>INDEX(calibration_phase!$F$5:$F$105,MATCH($K274,calibration_phase!$I$5:$I$105))</f>
        <v>10.757758778173169</v>
      </c>
      <c r="O274" s="30">
        <f>INDEX(calibration_phase!$F$5:$F$105,MATCH($K274,calibration_phase!$I$5:$I$105)+1)</f>
        <v>11.099772296650251</v>
      </c>
      <c r="P274" s="30">
        <f t="shared" si="11"/>
        <v>10.961655338838517</v>
      </c>
      <c r="Q274" s="6">
        <f>IF(load_time_series!$A$4="T",P274,IF(P274&lt;0,0,P274))</f>
        <v>10.961655338838517</v>
      </c>
    </row>
    <row r="275" spans="1:17">
      <c r="A275" s="3">
        <f>load_time_series!D278</f>
        <v>36796</v>
      </c>
      <c r="B275" s="6">
        <f>load_time_series!E278</f>
        <v>5.4978236822656701</v>
      </c>
      <c r="C275" s="30">
        <f>INDEX(calibration_phase!$I$5:$I$105,MATCH(B275,calibration_phase!$I$5:$I$105))</f>
        <v>5.4891688060944004</v>
      </c>
      <c r="D275" s="30">
        <f>INDEX(calibration_phase!$I$5:$I$105,MATCH($B275,calibration_phase!$I$5:$I$105)+1)</f>
        <v>5.8399017397655903</v>
      </c>
      <c r="E275" s="30">
        <f>INDEX(calibration_phase!$F$5:$F$105,MATCH($B275,calibration_phase!$I$5:$I$105))</f>
        <v>0.59325697269251099</v>
      </c>
      <c r="F275" s="30">
        <f>INDEX(calibration_phase!$F$5:$F$105,MATCH($B275,calibration_phase!$I$5:$I$105)+1)</f>
        <v>1.0477301316585113</v>
      </c>
      <c r="G275" s="30">
        <f t="shared" si="10"/>
        <v>0.60447179895032699</v>
      </c>
      <c r="H275" s="6">
        <f>IF(load_time_series!$A$4="T",G275,IF(G275&lt;0,0,G275))</f>
        <v>0.60447179895032699</v>
      </c>
      <c r="I275" s="3"/>
      <c r="J275" s="3">
        <f>load_time_series!G278</f>
        <v>72956</v>
      </c>
      <c r="K275" s="6">
        <f>load_time_series!H278</f>
        <v>15.065420456040099</v>
      </c>
      <c r="L275" s="30">
        <f>INDEX(calibration_phase!$I$5:$I$105,MATCH($K275,calibration_phase!$I$5:$I$105))</f>
        <v>14.514561480528547</v>
      </c>
      <c r="M275" s="30">
        <f>INDEX(calibration_phase!$I$5:$I$105,MATCH($K275,calibration_phase!$I$5:$I$105)+1)</f>
        <v>15.137845495766841</v>
      </c>
      <c r="N275" s="30">
        <f>INDEX(calibration_phase!$F$5:$F$105,MATCH($K275,calibration_phase!$I$5:$I$105))</f>
        <v>9.8810089326566501</v>
      </c>
      <c r="O275" s="30">
        <f>INDEX(calibration_phase!$F$5:$F$105,MATCH($K275,calibration_phase!$I$5:$I$105)+1)</f>
        <v>10.08470361788312</v>
      </c>
      <c r="P275" s="30">
        <f t="shared" si="11"/>
        <v>10.061034479402146</v>
      </c>
      <c r="Q275" s="6">
        <f>IF(load_time_series!$A$4="T",P275,IF(P275&lt;0,0,P275))</f>
        <v>10.061034479402146</v>
      </c>
    </row>
    <row r="276" spans="1:17">
      <c r="A276" s="3">
        <f>load_time_series!D279</f>
        <v>36797</v>
      </c>
      <c r="B276" s="6">
        <f>load_time_series!E279</f>
        <v>5.4062809930771101</v>
      </c>
      <c r="C276" s="30">
        <f>INDEX(calibration_phase!$I$5:$I$105,MATCH(B276,calibration_phase!$I$5:$I$105))</f>
        <v>5.0447767048279397</v>
      </c>
      <c r="D276" s="30">
        <f>INDEX(calibration_phase!$I$5:$I$105,MATCH($B276,calibration_phase!$I$5:$I$105)+1)</f>
        <v>5.4891688060944004</v>
      </c>
      <c r="E276" s="30">
        <f>INDEX(calibration_phase!$F$5:$F$105,MATCH($B276,calibration_phase!$I$5:$I$105))</f>
        <v>-0.17449684649919836</v>
      </c>
      <c r="F276" s="30">
        <f>INDEX(calibration_phase!$F$5:$F$105,MATCH($B276,calibration_phase!$I$5:$I$105)+1)</f>
        <v>0.59325697269251099</v>
      </c>
      <c r="G276" s="30">
        <f t="shared" si="10"/>
        <v>0.45005587882267317</v>
      </c>
      <c r="H276" s="6">
        <f>IF(load_time_series!$A$4="T",G276,IF(G276&lt;0,0,G276))</f>
        <v>0.45005587882267317</v>
      </c>
      <c r="I276" s="3"/>
      <c r="J276" s="3">
        <f>load_time_series!G279</f>
        <v>72957</v>
      </c>
      <c r="K276" s="6">
        <f>load_time_series!H279</f>
        <v>14.8151432244644</v>
      </c>
      <c r="L276" s="30">
        <f>INDEX(calibration_phase!$I$5:$I$105,MATCH($K276,calibration_phase!$I$5:$I$105))</f>
        <v>14.514561480528547</v>
      </c>
      <c r="M276" s="30">
        <f>INDEX(calibration_phase!$I$5:$I$105,MATCH($K276,calibration_phase!$I$5:$I$105)+1)</f>
        <v>15.137845495766841</v>
      </c>
      <c r="N276" s="30">
        <f>INDEX(calibration_phase!$F$5:$F$105,MATCH($K276,calibration_phase!$I$5:$I$105))</f>
        <v>9.8810089326566501</v>
      </c>
      <c r="O276" s="30">
        <f>INDEX(calibration_phase!$F$5:$F$105,MATCH($K276,calibration_phase!$I$5:$I$105)+1)</f>
        <v>10.08470361788312</v>
      </c>
      <c r="P276" s="30">
        <f t="shared" si="11"/>
        <v>9.9792416840491729</v>
      </c>
      <c r="Q276" s="6">
        <f>IF(load_time_series!$A$4="T",P276,IF(P276&lt;0,0,P276))</f>
        <v>9.9792416840491729</v>
      </c>
    </row>
    <row r="277" spans="1:17">
      <c r="A277" s="3">
        <f>load_time_series!D280</f>
        <v>36798</v>
      </c>
      <c r="B277" s="6">
        <f>load_time_series!E280</f>
        <v>5.0971342371105202</v>
      </c>
      <c r="C277" s="30">
        <f>INDEX(calibration_phase!$I$5:$I$105,MATCH(B277,calibration_phase!$I$5:$I$105))</f>
        <v>5.0447767048279397</v>
      </c>
      <c r="D277" s="30">
        <f>INDEX(calibration_phase!$I$5:$I$105,MATCH($B277,calibration_phase!$I$5:$I$105)+1)</f>
        <v>5.4891688060944004</v>
      </c>
      <c r="E277" s="30">
        <f>INDEX(calibration_phase!$F$5:$F$105,MATCH($B277,calibration_phase!$I$5:$I$105))</f>
        <v>-0.17449684649919836</v>
      </c>
      <c r="F277" s="30">
        <f>INDEX(calibration_phase!$F$5:$F$105,MATCH($B277,calibration_phase!$I$5:$I$105)+1)</f>
        <v>0.59325697269251099</v>
      </c>
      <c r="G277" s="30">
        <f t="shared" si="10"/>
        <v>-8.4041378774083395E-2</v>
      </c>
      <c r="H277" s="6">
        <f>IF(load_time_series!$A$4="T",G277,IF(G277&lt;0,0,G277))</f>
        <v>-8.4041378774083395E-2</v>
      </c>
      <c r="I277" s="3"/>
      <c r="J277" s="3">
        <f>load_time_series!G280</f>
        <v>72958</v>
      </c>
      <c r="K277" s="6">
        <f>load_time_series!H280</f>
        <v>14.5466526347689</v>
      </c>
      <c r="L277" s="30">
        <f>INDEX(calibration_phase!$I$5:$I$105,MATCH($K277,calibration_phase!$I$5:$I$105))</f>
        <v>14.514561480528547</v>
      </c>
      <c r="M277" s="30">
        <f>INDEX(calibration_phase!$I$5:$I$105,MATCH($K277,calibration_phase!$I$5:$I$105)+1)</f>
        <v>15.137845495766841</v>
      </c>
      <c r="N277" s="30">
        <f>INDEX(calibration_phase!$F$5:$F$105,MATCH($K277,calibration_phase!$I$5:$I$105))</f>
        <v>9.8810089326566501</v>
      </c>
      <c r="O277" s="30">
        <f>INDEX(calibration_phase!$F$5:$F$105,MATCH($K277,calibration_phase!$I$5:$I$105)+1)</f>
        <v>10.08470361788312</v>
      </c>
      <c r="P277" s="30">
        <f t="shared" si="11"/>
        <v>9.891496603448342</v>
      </c>
      <c r="Q277" s="6">
        <f>IF(load_time_series!$A$4="T",P277,IF(P277&lt;0,0,P277))</f>
        <v>9.891496603448342</v>
      </c>
    </row>
    <row r="278" spans="1:17">
      <c r="A278" s="3">
        <f>load_time_series!D281</f>
        <v>36799</v>
      </c>
      <c r="B278" s="6">
        <f>load_time_series!E281</f>
        <v>4.4471994022725303</v>
      </c>
      <c r="C278" s="30">
        <f>INDEX(calibration_phase!$I$5:$I$105,MATCH(B278,calibration_phase!$I$5:$I$105))</f>
        <v>4.097108614950657</v>
      </c>
      <c r="D278" s="30">
        <f>INDEX(calibration_phase!$I$5:$I$105,MATCH($B278,calibration_phase!$I$5:$I$105)+1)</f>
        <v>4.5916600117452475</v>
      </c>
      <c r="E278" s="30">
        <f>INDEX(calibration_phase!$F$5:$F$105,MATCH($B278,calibration_phase!$I$5:$I$105))</f>
        <v>-1.0647359114515711</v>
      </c>
      <c r="F278" s="30">
        <f>INDEX(calibration_phase!$F$5:$F$105,MATCH($B278,calibration_phase!$I$5:$I$105)+1)</f>
        <v>-0.53651967299640935</v>
      </c>
      <c r="G278" s="30">
        <f t="shared" si="10"/>
        <v>-0.69081392883148551</v>
      </c>
      <c r="H278" s="6">
        <f>IF(load_time_series!$A$4="T",G278,IF(G278&lt;0,0,G278))</f>
        <v>-0.69081392883148551</v>
      </c>
      <c r="I278" s="3"/>
      <c r="J278" s="3">
        <f>load_time_series!G281</f>
        <v>72959</v>
      </c>
      <c r="K278" s="6">
        <f>load_time_series!H281</f>
        <v>14.9644857610455</v>
      </c>
      <c r="L278" s="30">
        <f>INDEX(calibration_phase!$I$5:$I$105,MATCH($K278,calibration_phase!$I$5:$I$105))</f>
        <v>14.514561480528547</v>
      </c>
      <c r="M278" s="30">
        <f>INDEX(calibration_phase!$I$5:$I$105,MATCH($K278,calibration_phase!$I$5:$I$105)+1)</f>
        <v>15.137845495766841</v>
      </c>
      <c r="N278" s="30">
        <f>INDEX(calibration_phase!$F$5:$F$105,MATCH($K278,calibration_phase!$I$5:$I$105))</f>
        <v>9.8810089326566501</v>
      </c>
      <c r="O278" s="30">
        <f>INDEX(calibration_phase!$F$5:$F$105,MATCH($K278,calibration_phase!$I$5:$I$105)+1)</f>
        <v>10.08470361788312</v>
      </c>
      <c r="P278" s="30">
        <f t="shared" si="11"/>
        <v>10.028048135419789</v>
      </c>
      <c r="Q278" s="6">
        <f>IF(load_time_series!$A$4="T",P278,IF(P278&lt;0,0,P278))</f>
        <v>10.028048135419789</v>
      </c>
    </row>
    <row r="279" spans="1:17">
      <c r="A279" s="3">
        <f>load_time_series!D282</f>
        <v>36800</v>
      </c>
      <c r="B279" s="6">
        <f>load_time_series!E282</f>
        <v>4.00531683248383</v>
      </c>
      <c r="C279" s="30">
        <f>INDEX(calibration_phase!$I$5:$I$105,MATCH(B279,calibration_phase!$I$5:$I$105))</f>
        <v>3.5765915175074547</v>
      </c>
      <c r="D279" s="30">
        <f>INDEX(calibration_phase!$I$5:$I$105,MATCH($B279,calibration_phase!$I$5:$I$105)+1)</f>
        <v>4.097108614950657</v>
      </c>
      <c r="E279" s="30">
        <f>INDEX(calibration_phase!$F$5:$F$105,MATCH($B279,calibration_phase!$I$5:$I$105))</f>
        <v>-1.5046826279911456</v>
      </c>
      <c r="F279" s="30">
        <f>INDEX(calibration_phase!$F$5:$F$105,MATCH($B279,calibration_phase!$I$5:$I$105)+1)</f>
        <v>-1.0647359114515711</v>
      </c>
      <c r="G279" s="30">
        <f t="shared" si="10"/>
        <v>-1.1423193251376162</v>
      </c>
      <c r="H279" s="6">
        <f>IF(load_time_series!$A$4="T",G279,IF(G279&lt;0,0,G279))</f>
        <v>-1.1423193251376162</v>
      </c>
      <c r="I279" s="3"/>
      <c r="J279" s="3">
        <f>load_time_series!G282</f>
        <v>72960</v>
      </c>
      <c r="K279" s="6">
        <f>load_time_series!H282</f>
        <v>15.693144427931401</v>
      </c>
      <c r="L279" s="30">
        <f>INDEX(calibration_phase!$I$5:$I$105,MATCH($K279,calibration_phase!$I$5:$I$105))</f>
        <v>15.52411418175541</v>
      </c>
      <c r="M279" s="30">
        <f>INDEX(calibration_phase!$I$5:$I$105,MATCH($K279,calibration_phase!$I$5:$I$105)+1)</f>
        <v>15.889222905640542</v>
      </c>
      <c r="N279" s="30">
        <f>INDEX(calibration_phase!$F$5:$F$105,MATCH($K279,calibration_phase!$I$5:$I$105))</f>
        <v>10.247200683878509</v>
      </c>
      <c r="O279" s="30">
        <f>INDEX(calibration_phase!$F$5:$F$105,MATCH($K279,calibration_phase!$I$5:$I$105)+1)</f>
        <v>10.757758778173169</v>
      </c>
      <c r="P279" s="30">
        <f t="shared" si="11"/>
        <v>10.48356797592087</v>
      </c>
      <c r="Q279" s="6">
        <f>IF(load_time_series!$A$4="T",P279,IF(P279&lt;0,0,P279))</f>
        <v>10.48356797592087</v>
      </c>
    </row>
    <row r="280" spans="1:17">
      <c r="A280" s="3">
        <f>load_time_series!D283</f>
        <v>36801</v>
      </c>
      <c r="B280" s="6">
        <f>load_time_series!E283</f>
        <v>4.2047376263295302</v>
      </c>
      <c r="C280" s="30">
        <f>INDEX(calibration_phase!$I$5:$I$105,MATCH(B280,calibration_phase!$I$5:$I$105))</f>
        <v>4.097108614950657</v>
      </c>
      <c r="D280" s="30">
        <f>INDEX(calibration_phase!$I$5:$I$105,MATCH($B280,calibration_phase!$I$5:$I$105)+1)</f>
        <v>4.5916600117452475</v>
      </c>
      <c r="E280" s="30">
        <f>INDEX(calibration_phase!$F$5:$F$105,MATCH($B280,calibration_phase!$I$5:$I$105))</f>
        <v>-1.0647359114515711</v>
      </c>
      <c r="F280" s="30">
        <f>INDEX(calibration_phase!$F$5:$F$105,MATCH($B280,calibration_phase!$I$5:$I$105)+1)</f>
        <v>-0.53651967299640935</v>
      </c>
      <c r="G280" s="30">
        <f t="shared" si="10"/>
        <v>-0.94978043481622931</v>
      </c>
      <c r="H280" s="6">
        <f>IF(load_time_series!$A$4="T",G280,IF(G280&lt;0,0,G280))</f>
        <v>-0.94978043481622931</v>
      </c>
      <c r="I280" s="3"/>
      <c r="J280" s="3">
        <f>load_time_series!G283</f>
        <v>72961</v>
      </c>
      <c r="K280" s="6">
        <f>load_time_series!H283</f>
        <v>14.8258638277121</v>
      </c>
      <c r="L280" s="30">
        <f>INDEX(calibration_phase!$I$5:$I$105,MATCH($K280,calibration_phase!$I$5:$I$105))</f>
        <v>14.514561480528547</v>
      </c>
      <c r="M280" s="30">
        <f>INDEX(calibration_phase!$I$5:$I$105,MATCH($K280,calibration_phase!$I$5:$I$105)+1)</f>
        <v>15.137845495766841</v>
      </c>
      <c r="N280" s="30">
        <f>INDEX(calibration_phase!$F$5:$F$105,MATCH($K280,calibration_phase!$I$5:$I$105))</f>
        <v>9.8810089326566501</v>
      </c>
      <c r="O280" s="30">
        <f>INDEX(calibration_phase!$F$5:$F$105,MATCH($K280,calibration_phase!$I$5:$I$105)+1)</f>
        <v>10.08470361788312</v>
      </c>
      <c r="P280" s="30">
        <f t="shared" si="11"/>
        <v>9.9827452712591604</v>
      </c>
      <c r="Q280" s="6">
        <f>IF(load_time_series!$A$4="T",P280,IF(P280&lt;0,0,P280))</f>
        <v>9.9827452712591604</v>
      </c>
    </row>
    <row r="281" spans="1:17">
      <c r="A281" s="3">
        <f>load_time_series!D284</f>
        <v>36802</v>
      </c>
      <c r="B281" s="6">
        <f>load_time_series!E284</f>
        <v>3.3050499178759201</v>
      </c>
      <c r="C281" s="30">
        <f>INDEX(calibration_phase!$I$5:$I$105,MATCH(B281,calibration_phase!$I$5:$I$105))</f>
        <v>3.07098722656557</v>
      </c>
      <c r="D281" s="30">
        <f>INDEX(calibration_phase!$I$5:$I$105,MATCH($B281,calibration_phase!$I$5:$I$105)+1)</f>
        <v>3.5765915175074547</v>
      </c>
      <c r="E281" s="30">
        <f>INDEX(calibration_phase!$F$5:$F$105,MATCH($B281,calibration_phase!$I$5:$I$105))</f>
        <v>-1.7819788637334448</v>
      </c>
      <c r="F281" s="30">
        <f>INDEX(calibration_phase!$F$5:$F$105,MATCH($B281,calibration_phase!$I$5:$I$105)+1)</f>
        <v>-1.5046826279911456</v>
      </c>
      <c r="G281" s="30">
        <f t="shared" si="10"/>
        <v>-1.6536083091498166</v>
      </c>
      <c r="H281" s="6">
        <f>IF(load_time_series!$A$4="T",G281,IF(G281&lt;0,0,G281))</f>
        <v>-1.6536083091498166</v>
      </c>
      <c r="I281" s="3"/>
      <c r="J281" s="3">
        <f>load_time_series!G284</f>
        <v>72962</v>
      </c>
      <c r="K281" s="6">
        <f>load_time_series!H284</f>
        <v>15.160783309517299</v>
      </c>
      <c r="L281" s="30">
        <f>INDEX(calibration_phase!$I$5:$I$105,MATCH($K281,calibration_phase!$I$5:$I$105))</f>
        <v>15.137845495766841</v>
      </c>
      <c r="M281" s="30">
        <f>INDEX(calibration_phase!$I$5:$I$105,MATCH($K281,calibration_phase!$I$5:$I$105)+1)</f>
        <v>15.52411418175541</v>
      </c>
      <c r="N281" s="30">
        <f>INDEX(calibration_phase!$F$5:$F$105,MATCH($K281,calibration_phase!$I$5:$I$105))</f>
        <v>10.08470361788312</v>
      </c>
      <c r="O281" s="30">
        <f>INDEX(calibration_phase!$F$5:$F$105,MATCH($K281,calibration_phase!$I$5:$I$105)+1)</f>
        <v>10.247200683878509</v>
      </c>
      <c r="P281" s="30">
        <f t="shared" si="11"/>
        <v>10.094353189722625</v>
      </c>
      <c r="Q281" s="6">
        <f>IF(load_time_series!$A$4="T",P281,IF(P281&lt;0,0,P281))</f>
        <v>10.094353189722625</v>
      </c>
    </row>
    <row r="282" spans="1:17">
      <c r="A282" s="3">
        <f>load_time_series!D285</f>
        <v>36803</v>
      </c>
      <c r="B282" s="6">
        <f>load_time_series!E285</f>
        <v>3.32804457959449</v>
      </c>
      <c r="C282" s="30">
        <f>INDEX(calibration_phase!$I$5:$I$105,MATCH(B282,calibration_phase!$I$5:$I$105))</f>
        <v>3.07098722656557</v>
      </c>
      <c r="D282" s="30">
        <f>INDEX(calibration_phase!$I$5:$I$105,MATCH($B282,calibration_phase!$I$5:$I$105)+1)</f>
        <v>3.5765915175074547</v>
      </c>
      <c r="E282" s="30">
        <f>INDEX(calibration_phase!$F$5:$F$105,MATCH($B282,calibration_phase!$I$5:$I$105))</f>
        <v>-1.7819788637334448</v>
      </c>
      <c r="F282" s="30">
        <f>INDEX(calibration_phase!$F$5:$F$105,MATCH($B282,calibration_phase!$I$5:$I$105)+1)</f>
        <v>-1.5046826279911456</v>
      </c>
      <c r="G282" s="30">
        <f t="shared" si="10"/>
        <v>-1.6409969977923744</v>
      </c>
      <c r="H282" s="6">
        <f>IF(load_time_series!$A$4="T",G282,IF(G282&lt;0,0,G282))</f>
        <v>-1.6409969977923744</v>
      </c>
      <c r="I282" s="3"/>
      <c r="J282" s="3">
        <f>load_time_series!G285</f>
        <v>72963</v>
      </c>
      <c r="K282" s="6">
        <f>load_time_series!H285</f>
        <v>13.170909186031301</v>
      </c>
      <c r="L282" s="30">
        <f>INDEX(calibration_phase!$I$5:$I$105,MATCH($K282,calibration_phase!$I$5:$I$105))</f>
        <v>13.002298914310884</v>
      </c>
      <c r="M282" s="30">
        <f>INDEX(calibration_phase!$I$5:$I$105,MATCH($K282,calibration_phase!$I$5:$I$105)+1)</f>
        <v>13.525527827807359</v>
      </c>
      <c r="N282" s="30">
        <f>INDEX(calibration_phase!$F$5:$F$105,MATCH($K282,calibration_phase!$I$5:$I$105))</f>
        <v>8.0179567594261556</v>
      </c>
      <c r="O282" s="30">
        <f>INDEX(calibration_phase!$F$5:$F$105,MATCH($K282,calibration_phase!$I$5:$I$105)+1)</f>
        <v>8.5059465220722963</v>
      </c>
      <c r="P282" s="30">
        <f t="shared" si="11"/>
        <v>8.1752112313296887</v>
      </c>
      <c r="Q282" s="6">
        <f>IF(load_time_series!$A$4="T",P282,IF(P282&lt;0,0,P282))</f>
        <v>8.1752112313296887</v>
      </c>
    </row>
    <row r="283" spans="1:17">
      <c r="A283" s="3">
        <f>load_time_series!D286</f>
        <v>36804</v>
      </c>
      <c r="B283" s="6">
        <f>load_time_series!E286</f>
        <v>3.4280485921383002</v>
      </c>
      <c r="C283" s="30">
        <f>INDEX(calibration_phase!$I$5:$I$105,MATCH(B283,calibration_phase!$I$5:$I$105))</f>
        <v>3.07098722656557</v>
      </c>
      <c r="D283" s="30">
        <f>INDEX(calibration_phase!$I$5:$I$105,MATCH($B283,calibration_phase!$I$5:$I$105)+1)</f>
        <v>3.5765915175074547</v>
      </c>
      <c r="E283" s="30">
        <f>INDEX(calibration_phase!$F$5:$F$105,MATCH($B283,calibration_phase!$I$5:$I$105))</f>
        <v>-1.7819788637334448</v>
      </c>
      <c r="F283" s="30">
        <f>INDEX(calibration_phase!$F$5:$F$105,MATCH($B283,calibration_phase!$I$5:$I$105)+1)</f>
        <v>-1.5046826279911456</v>
      </c>
      <c r="G283" s="30">
        <f t="shared" si="10"/>
        <v>-1.586150279253129</v>
      </c>
      <c r="H283" s="6">
        <f>IF(load_time_series!$A$4="T",G283,IF(G283&lt;0,0,G283))</f>
        <v>-1.586150279253129</v>
      </c>
      <c r="I283" s="3"/>
      <c r="J283" s="3">
        <f>load_time_series!G286</f>
        <v>72964</v>
      </c>
      <c r="K283" s="6">
        <f>load_time_series!H286</f>
        <v>13.403325820706099</v>
      </c>
      <c r="L283" s="30">
        <f>INDEX(calibration_phase!$I$5:$I$105,MATCH($K283,calibration_phase!$I$5:$I$105))</f>
        <v>13.002298914310884</v>
      </c>
      <c r="M283" s="30">
        <f>INDEX(calibration_phase!$I$5:$I$105,MATCH($K283,calibration_phase!$I$5:$I$105)+1)</f>
        <v>13.525527827807359</v>
      </c>
      <c r="N283" s="30">
        <f>INDEX(calibration_phase!$F$5:$F$105,MATCH($K283,calibration_phase!$I$5:$I$105))</f>
        <v>8.0179567594261556</v>
      </c>
      <c r="O283" s="30">
        <f>INDEX(calibration_phase!$F$5:$F$105,MATCH($K283,calibration_phase!$I$5:$I$105)+1)</f>
        <v>8.5059465220722963</v>
      </c>
      <c r="P283" s="30">
        <f t="shared" si="11"/>
        <v>8.3919747462357392</v>
      </c>
      <c r="Q283" s="6">
        <f>IF(load_time_series!$A$4="T",P283,IF(P283&lt;0,0,P283))</f>
        <v>8.3919747462357392</v>
      </c>
    </row>
    <row r="284" spans="1:17">
      <c r="A284" s="3">
        <f>load_time_series!D287</f>
        <v>36805</v>
      </c>
      <c r="B284" s="6">
        <f>load_time_series!E287</f>
        <v>3.1264689343995098</v>
      </c>
      <c r="C284" s="30">
        <f>INDEX(calibration_phase!$I$5:$I$105,MATCH(B284,calibration_phase!$I$5:$I$105))</f>
        <v>3.07098722656557</v>
      </c>
      <c r="D284" s="30">
        <f>INDEX(calibration_phase!$I$5:$I$105,MATCH($B284,calibration_phase!$I$5:$I$105)+1)</f>
        <v>3.5765915175074547</v>
      </c>
      <c r="E284" s="30">
        <f>INDEX(calibration_phase!$F$5:$F$105,MATCH($B284,calibration_phase!$I$5:$I$105))</f>
        <v>-1.7819788637334448</v>
      </c>
      <c r="F284" s="30">
        <f>INDEX(calibration_phase!$F$5:$F$105,MATCH($B284,calibration_phase!$I$5:$I$105)+1)</f>
        <v>-1.5046826279911456</v>
      </c>
      <c r="G284" s="30">
        <f t="shared" si="10"/>
        <v>-1.7515501885609197</v>
      </c>
      <c r="H284" s="6">
        <f>IF(load_time_series!$A$4="T",G284,IF(G284&lt;0,0,G284))</f>
        <v>-1.7515501885609197</v>
      </c>
      <c r="I284" s="3"/>
      <c r="J284" s="3">
        <f>load_time_series!G287</f>
        <v>72965</v>
      </c>
      <c r="K284" s="6">
        <f>load_time_series!H287</f>
        <v>14.433923345545701</v>
      </c>
      <c r="L284" s="30">
        <f>INDEX(calibration_phase!$I$5:$I$105,MATCH($K284,calibration_phase!$I$5:$I$105))</f>
        <v>14.1855517989334</v>
      </c>
      <c r="M284" s="30">
        <f>INDEX(calibration_phase!$I$5:$I$105,MATCH($K284,calibration_phase!$I$5:$I$105)+1)</f>
        <v>14.514561480528547</v>
      </c>
      <c r="N284" s="30">
        <f>INDEX(calibration_phase!$F$5:$F$105,MATCH($K284,calibration_phase!$I$5:$I$105))</f>
        <v>9.2965480948754831</v>
      </c>
      <c r="O284" s="30">
        <f>INDEX(calibration_phase!$F$5:$F$105,MATCH($K284,calibration_phase!$I$5:$I$105)+1)</f>
        <v>9.8810089326566501</v>
      </c>
      <c r="P284" s="30">
        <f t="shared" si="11"/>
        <v>9.7377613792695144</v>
      </c>
      <c r="Q284" s="6">
        <f>IF(load_time_series!$A$4="T",P284,IF(P284&lt;0,0,P284))</f>
        <v>9.7377613792695144</v>
      </c>
    </row>
    <row r="285" spans="1:17">
      <c r="A285" s="3">
        <f>load_time_series!D288</f>
        <v>36806</v>
      </c>
      <c r="B285" s="6">
        <f>load_time_series!E288</f>
        <v>2.60536052905469</v>
      </c>
      <c r="C285" s="30">
        <f>INDEX(calibration_phase!$I$5:$I$105,MATCH(B285,calibration_phase!$I$5:$I$105))</f>
        <v>2.2397452547554191</v>
      </c>
      <c r="D285" s="30">
        <f>INDEX(calibration_phase!$I$5:$I$105,MATCH($B285,calibration_phase!$I$5:$I$105)+1)</f>
        <v>2.6058314608266482</v>
      </c>
      <c r="E285" s="30">
        <f>INDEX(calibration_phase!$F$5:$F$105,MATCH($B285,calibration_phase!$I$5:$I$105))</f>
        <v>-2.6719346738210894</v>
      </c>
      <c r="F285" s="30">
        <f>INDEX(calibration_phase!$F$5:$F$105,MATCH($B285,calibration_phase!$I$5:$I$105)+1)</f>
        <v>-2.1126582347574381</v>
      </c>
      <c r="G285" s="30">
        <f t="shared" si="10"/>
        <v>-2.1133776856411228</v>
      </c>
      <c r="H285" s="6">
        <f>IF(load_time_series!$A$4="T",G285,IF(G285&lt;0,0,G285))</f>
        <v>-2.1133776856411228</v>
      </c>
      <c r="I285" s="3"/>
      <c r="J285" s="3">
        <f>load_time_series!G288</f>
        <v>72966</v>
      </c>
      <c r="K285" s="6">
        <f>load_time_series!H288</f>
        <v>12.300800082546701</v>
      </c>
      <c r="L285" s="30">
        <f>INDEX(calibration_phase!$I$5:$I$105,MATCH($K285,calibration_phase!$I$5:$I$105))</f>
        <v>11.99683324548244</v>
      </c>
      <c r="M285" s="30">
        <f>INDEX(calibration_phase!$I$5:$I$105,MATCH($K285,calibration_phase!$I$5:$I$105)+1)</f>
        <v>12.422237442898851</v>
      </c>
      <c r="N285" s="30">
        <f>INDEX(calibration_phase!$F$5:$F$105,MATCH($K285,calibration_phase!$I$5:$I$105))</f>
        <v>6.6917387921695095</v>
      </c>
      <c r="O285" s="30">
        <f>INDEX(calibration_phase!$F$5:$F$105,MATCH($K285,calibration_phase!$I$5:$I$105)+1)</f>
        <v>7.1697763421638445</v>
      </c>
      <c r="P285" s="30">
        <f t="shared" si="11"/>
        <v>7.0333140820989852</v>
      </c>
      <c r="Q285" s="6">
        <f>IF(load_time_series!$A$4="T",P285,IF(P285&lt;0,0,P285))</f>
        <v>7.0333140820989852</v>
      </c>
    </row>
    <row r="286" spans="1:17">
      <c r="A286" s="3">
        <f>load_time_series!D289</f>
        <v>36807</v>
      </c>
      <c r="B286" s="6">
        <f>load_time_series!E289</f>
        <v>3.0155055187316302</v>
      </c>
      <c r="C286" s="30">
        <f>INDEX(calibration_phase!$I$5:$I$105,MATCH(B286,calibration_phase!$I$5:$I$105))</f>
        <v>2.6058314608266482</v>
      </c>
      <c r="D286" s="30">
        <f>INDEX(calibration_phase!$I$5:$I$105,MATCH($B286,calibration_phase!$I$5:$I$105)+1)</f>
        <v>3.07098722656557</v>
      </c>
      <c r="E286" s="30">
        <f>INDEX(calibration_phase!$F$5:$F$105,MATCH($B286,calibration_phase!$I$5:$I$105))</f>
        <v>-2.1126582347574381</v>
      </c>
      <c r="F286" s="30">
        <f>INDEX(calibration_phase!$F$5:$F$105,MATCH($B286,calibration_phase!$I$5:$I$105)+1)</f>
        <v>-1.7819788637334448</v>
      </c>
      <c r="G286" s="30">
        <f t="shared" si="10"/>
        <v>-1.8214208261924496</v>
      </c>
      <c r="H286" s="6">
        <f>IF(load_time_series!$A$4="T",G286,IF(G286&lt;0,0,G286))</f>
        <v>-1.8214208261924496</v>
      </c>
      <c r="I286" s="3"/>
      <c r="J286" s="3">
        <f>load_time_series!G289</f>
        <v>72967</v>
      </c>
      <c r="K286" s="6">
        <f>load_time_series!H289</f>
        <v>12.3622096843613</v>
      </c>
      <c r="L286" s="30">
        <f>INDEX(calibration_phase!$I$5:$I$105,MATCH($K286,calibration_phase!$I$5:$I$105))</f>
        <v>11.99683324548244</v>
      </c>
      <c r="M286" s="30">
        <f>INDEX(calibration_phase!$I$5:$I$105,MATCH($K286,calibration_phase!$I$5:$I$105)+1)</f>
        <v>12.422237442898851</v>
      </c>
      <c r="N286" s="30">
        <f>INDEX(calibration_phase!$F$5:$F$105,MATCH($K286,calibration_phase!$I$5:$I$105))</f>
        <v>6.6917387921695095</v>
      </c>
      <c r="O286" s="30">
        <f>INDEX(calibration_phase!$F$5:$F$105,MATCH($K286,calibration_phase!$I$5:$I$105)+1)</f>
        <v>7.1697763421638445</v>
      </c>
      <c r="P286" s="30">
        <f t="shared" si="11"/>
        <v>7.1023216184041411</v>
      </c>
      <c r="Q286" s="6">
        <f>IF(load_time_series!$A$4="T",P286,IF(P286&lt;0,0,P286))</f>
        <v>7.1023216184041411</v>
      </c>
    </row>
    <row r="287" spans="1:17">
      <c r="A287" s="3">
        <f>load_time_series!D290</f>
        <v>36808</v>
      </c>
      <c r="B287" s="6">
        <f>load_time_series!E290</f>
        <v>1.8971541530714799</v>
      </c>
      <c r="C287" s="30">
        <f>INDEX(calibration_phase!$I$5:$I$105,MATCH(B287,calibration_phase!$I$5:$I$105))</f>
        <v>1.6281558212848932</v>
      </c>
      <c r="D287" s="30">
        <f>INDEX(calibration_phase!$I$5:$I$105,MATCH($B287,calibration_phase!$I$5:$I$105)+1)</f>
        <v>2.2397452547554191</v>
      </c>
      <c r="E287" s="30">
        <f>INDEX(calibration_phase!$F$5:$F$105,MATCH($B287,calibration_phase!$I$5:$I$105))</f>
        <v>-3.1263098241502751</v>
      </c>
      <c r="F287" s="30">
        <f>INDEX(calibration_phase!$F$5:$F$105,MATCH($B287,calibration_phase!$I$5:$I$105)+1)</f>
        <v>-2.6719346738210894</v>
      </c>
      <c r="G287" s="30">
        <f t="shared" si="10"/>
        <v>-2.9264598091651473</v>
      </c>
      <c r="H287" s="6">
        <f>IF(load_time_series!$A$4="T",G287,IF(G287&lt;0,0,G287))</f>
        <v>-2.9264598091651473</v>
      </c>
      <c r="I287" s="3"/>
      <c r="J287" s="3">
        <f>load_time_series!G290</f>
        <v>72968</v>
      </c>
      <c r="K287" s="6">
        <f>load_time_series!H290</f>
        <v>13.2844632028983</v>
      </c>
      <c r="L287" s="30">
        <f>INDEX(calibration_phase!$I$5:$I$105,MATCH($K287,calibration_phase!$I$5:$I$105))</f>
        <v>13.002298914310884</v>
      </c>
      <c r="M287" s="30">
        <f>INDEX(calibration_phase!$I$5:$I$105,MATCH($K287,calibration_phase!$I$5:$I$105)+1)</f>
        <v>13.525527827807359</v>
      </c>
      <c r="N287" s="30">
        <f>INDEX(calibration_phase!$F$5:$F$105,MATCH($K287,calibration_phase!$I$5:$I$105))</f>
        <v>8.0179567594261556</v>
      </c>
      <c r="O287" s="30">
        <f>INDEX(calibration_phase!$F$5:$F$105,MATCH($K287,calibration_phase!$I$5:$I$105)+1)</f>
        <v>8.5059465220722963</v>
      </c>
      <c r="P287" s="30">
        <f t="shared" si="11"/>
        <v>8.2811174538435477</v>
      </c>
      <c r="Q287" s="6">
        <f>IF(load_time_series!$A$4="T",P287,IF(P287&lt;0,0,P287))</f>
        <v>8.2811174538435477</v>
      </c>
    </row>
    <row r="288" spans="1:17">
      <c r="A288" s="3">
        <f>load_time_series!D291</f>
        <v>36809</v>
      </c>
      <c r="B288" s="6">
        <f>load_time_series!E291</f>
        <v>2.2581152900734902</v>
      </c>
      <c r="C288" s="30">
        <f>INDEX(calibration_phase!$I$5:$I$105,MATCH(B288,calibration_phase!$I$5:$I$105))</f>
        <v>2.2397452547554191</v>
      </c>
      <c r="D288" s="30">
        <f>INDEX(calibration_phase!$I$5:$I$105,MATCH($B288,calibration_phase!$I$5:$I$105)+1)</f>
        <v>2.6058314608266482</v>
      </c>
      <c r="E288" s="30">
        <f>INDEX(calibration_phase!$F$5:$F$105,MATCH($B288,calibration_phase!$I$5:$I$105))</f>
        <v>-2.6719346738210894</v>
      </c>
      <c r="F288" s="30">
        <f>INDEX(calibration_phase!$F$5:$F$105,MATCH($B288,calibration_phase!$I$5:$I$105)+1)</f>
        <v>-2.1126582347574381</v>
      </c>
      <c r="G288" s="30">
        <f t="shared" si="10"/>
        <v>-2.6438704425887187</v>
      </c>
      <c r="H288" s="6">
        <f>IF(load_time_series!$A$4="T",G288,IF(G288&lt;0,0,G288))</f>
        <v>-2.6438704425887187</v>
      </c>
      <c r="I288" s="3"/>
      <c r="J288" s="3">
        <f>load_time_series!G291</f>
        <v>72969</v>
      </c>
      <c r="K288" s="6">
        <f>load_time_series!H291</f>
        <v>13.189881768258701</v>
      </c>
      <c r="L288" s="30">
        <f>INDEX(calibration_phase!$I$5:$I$105,MATCH($K288,calibration_phase!$I$5:$I$105))</f>
        <v>13.002298914310884</v>
      </c>
      <c r="M288" s="30">
        <f>INDEX(calibration_phase!$I$5:$I$105,MATCH($K288,calibration_phase!$I$5:$I$105)+1)</f>
        <v>13.525527827807359</v>
      </c>
      <c r="N288" s="30">
        <f>INDEX(calibration_phase!$F$5:$F$105,MATCH($K288,calibration_phase!$I$5:$I$105))</f>
        <v>8.0179567594261556</v>
      </c>
      <c r="O288" s="30">
        <f>INDEX(calibration_phase!$F$5:$F$105,MATCH($K288,calibration_phase!$I$5:$I$105)+1)</f>
        <v>8.5059465220722963</v>
      </c>
      <c r="P288" s="30">
        <f t="shared" si="11"/>
        <v>8.1929060216195904</v>
      </c>
      <c r="Q288" s="6">
        <f>IF(load_time_series!$A$4="T",P288,IF(P288&lt;0,0,P288))</f>
        <v>8.1929060216195904</v>
      </c>
    </row>
    <row r="289" spans="1:17">
      <c r="A289" s="3">
        <f>load_time_series!D292</f>
        <v>36810</v>
      </c>
      <c r="B289" s="6">
        <f>load_time_series!E292</f>
        <v>1.42820585657745</v>
      </c>
      <c r="C289" s="30">
        <f>INDEX(calibration_phase!$I$5:$I$105,MATCH(B289,calibration_phase!$I$5:$I$105))</f>
        <v>1.3697707603205733</v>
      </c>
      <c r="D289" s="30">
        <f>INDEX(calibration_phase!$I$5:$I$105,MATCH($B289,calibration_phase!$I$5:$I$105)+1)</f>
        <v>1.6281558212848932</v>
      </c>
      <c r="E289" s="30">
        <f>INDEX(calibration_phase!$F$5:$F$105,MATCH($B289,calibration_phase!$I$5:$I$105))</f>
        <v>-3.5765278089409764</v>
      </c>
      <c r="F289" s="30">
        <f>INDEX(calibration_phase!$F$5:$F$105,MATCH($B289,calibration_phase!$I$5:$I$105)+1)</f>
        <v>-3.1263098241502751</v>
      </c>
      <c r="G289" s="30">
        <f t="shared" si="10"/>
        <v>-3.4747087208728216</v>
      </c>
      <c r="H289" s="6">
        <f>IF(load_time_series!$A$4="T",G289,IF(G289&lt;0,0,G289))</f>
        <v>-3.4747087208728216</v>
      </c>
      <c r="I289" s="3"/>
      <c r="J289" s="3">
        <f>load_time_series!G292</f>
        <v>72970</v>
      </c>
      <c r="K289" s="6">
        <f>load_time_series!H292</f>
        <v>12.4833097092357</v>
      </c>
      <c r="L289" s="30">
        <f>INDEX(calibration_phase!$I$5:$I$105,MATCH($K289,calibration_phase!$I$5:$I$105))</f>
        <v>12.422237442898851</v>
      </c>
      <c r="M289" s="30">
        <f>INDEX(calibration_phase!$I$5:$I$105,MATCH($K289,calibration_phase!$I$5:$I$105)+1)</f>
        <v>12.700214472407939</v>
      </c>
      <c r="N289" s="30">
        <f>INDEX(calibration_phase!$F$5:$F$105,MATCH($K289,calibration_phase!$I$5:$I$105))</f>
        <v>7.1697763421638445</v>
      </c>
      <c r="O289" s="30">
        <f>INDEX(calibration_phase!$F$5:$F$105,MATCH($K289,calibration_phase!$I$5:$I$105)+1)</f>
        <v>7.5785882397462832</v>
      </c>
      <c r="P289" s="30">
        <f t="shared" si="11"/>
        <v>7.259593364580839</v>
      </c>
      <c r="Q289" s="6">
        <f>IF(load_time_series!$A$4="T",P289,IF(P289&lt;0,0,P289))</f>
        <v>7.259593364580839</v>
      </c>
    </row>
    <row r="290" spans="1:17">
      <c r="A290" s="3">
        <f>load_time_series!D293</f>
        <v>36811</v>
      </c>
      <c r="B290" s="6">
        <f>load_time_series!E293</f>
        <v>1.45669158934649</v>
      </c>
      <c r="C290" s="30">
        <f>INDEX(calibration_phase!$I$5:$I$105,MATCH(B290,calibration_phase!$I$5:$I$105))</f>
        <v>1.3697707603205733</v>
      </c>
      <c r="D290" s="30">
        <f>INDEX(calibration_phase!$I$5:$I$105,MATCH($B290,calibration_phase!$I$5:$I$105)+1)</f>
        <v>1.6281558212848932</v>
      </c>
      <c r="E290" s="30">
        <f>INDEX(calibration_phase!$F$5:$F$105,MATCH($B290,calibration_phase!$I$5:$I$105))</f>
        <v>-3.5765278089409764</v>
      </c>
      <c r="F290" s="30">
        <f>INDEX(calibration_phase!$F$5:$F$105,MATCH($B290,calibration_phase!$I$5:$I$105)+1)</f>
        <v>-3.1263098241502751</v>
      </c>
      <c r="G290" s="30">
        <f t="shared" si="10"/>
        <v>-3.4250743141671856</v>
      </c>
      <c r="H290" s="6">
        <f>IF(load_time_series!$A$4="T",G290,IF(G290&lt;0,0,G290))</f>
        <v>-3.4250743141671856</v>
      </c>
      <c r="I290" s="3"/>
      <c r="J290" s="3">
        <f>load_time_series!G293</f>
        <v>72971</v>
      </c>
      <c r="K290" s="6">
        <f>load_time_series!H293</f>
        <v>12.057878514660199</v>
      </c>
      <c r="L290" s="30">
        <f>INDEX(calibration_phase!$I$5:$I$105,MATCH($K290,calibration_phase!$I$5:$I$105))</f>
        <v>11.99683324548244</v>
      </c>
      <c r="M290" s="30">
        <f>INDEX(calibration_phase!$I$5:$I$105,MATCH($K290,calibration_phase!$I$5:$I$105)+1)</f>
        <v>12.422237442898851</v>
      </c>
      <c r="N290" s="30">
        <f>INDEX(calibration_phase!$F$5:$F$105,MATCH($K290,calibration_phase!$I$5:$I$105))</f>
        <v>6.6917387921695095</v>
      </c>
      <c r="O290" s="30">
        <f>INDEX(calibration_phase!$F$5:$F$105,MATCH($K290,calibration_phase!$I$5:$I$105)+1)</f>
        <v>7.1697763421638445</v>
      </c>
      <c r="P290" s="30">
        <f t="shared" si="11"/>
        <v>6.7603369185954127</v>
      </c>
      <c r="Q290" s="6">
        <f>IF(load_time_series!$A$4="T",P290,IF(P290&lt;0,0,P290))</f>
        <v>6.7603369185954127</v>
      </c>
    </row>
    <row r="291" spans="1:17">
      <c r="A291" s="3">
        <f>load_time_series!D294</f>
        <v>36812</v>
      </c>
      <c r="B291" s="6">
        <f>load_time_series!E294</f>
        <v>1.60592149164019</v>
      </c>
      <c r="C291" s="30">
        <f>INDEX(calibration_phase!$I$5:$I$105,MATCH(B291,calibration_phase!$I$5:$I$105))</f>
        <v>1.3697707603205733</v>
      </c>
      <c r="D291" s="30">
        <f>INDEX(calibration_phase!$I$5:$I$105,MATCH($B291,calibration_phase!$I$5:$I$105)+1)</f>
        <v>1.6281558212848932</v>
      </c>
      <c r="E291" s="30">
        <f>INDEX(calibration_phase!$F$5:$F$105,MATCH($B291,calibration_phase!$I$5:$I$105))</f>
        <v>-3.5765278089409764</v>
      </c>
      <c r="F291" s="30">
        <f>INDEX(calibration_phase!$F$5:$F$105,MATCH($B291,calibration_phase!$I$5:$I$105)+1)</f>
        <v>-3.1263098241502751</v>
      </c>
      <c r="G291" s="30">
        <f t="shared" si="10"/>
        <v>-3.1650515960176229</v>
      </c>
      <c r="H291" s="6">
        <f>IF(load_time_series!$A$4="T",G291,IF(G291&lt;0,0,G291))</f>
        <v>-3.1650515960176229</v>
      </c>
      <c r="I291" s="3"/>
      <c r="J291" s="3">
        <f>load_time_series!G294</f>
        <v>72972</v>
      </c>
      <c r="K291" s="6">
        <f>load_time_series!H294</f>
        <v>12.6593934800922</v>
      </c>
      <c r="L291" s="30">
        <f>INDEX(calibration_phase!$I$5:$I$105,MATCH($K291,calibration_phase!$I$5:$I$105))</f>
        <v>12.422237442898851</v>
      </c>
      <c r="M291" s="30">
        <f>INDEX(calibration_phase!$I$5:$I$105,MATCH($K291,calibration_phase!$I$5:$I$105)+1)</f>
        <v>12.700214472407939</v>
      </c>
      <c r="N291" s="30">
        <f>INDEX(calibration_phase!$F$5:$F$105,MATCH($K291,calibration_phase!$I$5:$I$105))</f>
        <v>7.1697763421638445</v>
      </c>
      <c r="O291" s="30">
        <f>INDEX(calibration_phase!$F$5:$F$105,MATCH($K291,calibration_phase!$I$5:$I$105)+1)</f>
        <v>7.5785882397462832</v>
      </c>
      <c r="P291" s="30">
        <f t="shared" si="11"/>
        <v>7.5185541162100078</v>
      </c>
      <c r="Q291" s="6">
        <f>IF(load_time_series!$A$4="T",P291,IF(P291&lt;0,0,P291))</f>
        <v>7.5185541162100078</v>
      </c>
    </row>
    <row r="292" spans="1:17">
      <c r="A292" s="3">
        <f>load_time_series!D295</f>
        <v>36813</v>
      </c>
      <c r="B292" s="6">
        <f>load_time_series!E295</f>
        <v>0.88647428094698</v>
      </c>
      <c r="C292" s="30">
        <f>INDEX(calibration_phase!$I$5:$I$105,MATCH(B292,calibration_phase!$I$5:$I$105))</f>
        <v>0.71741080932653201</v>
      </c>
      <c r="D292" s="30">
        <f>INDEX(calibration_phase!$I$5:$I$105,MATCH($B292,calibration_phase!$I$5:$I$105)+1)</f>
        <v>1.3697707603205733</v>
      </c>
      <c r="E292" s="30">
        <f>INDEX(calibration_phase!$F$5:$F$105,MATCH($B292,calibration_phase!$I$5:$I$105))</f>
        <v>-4.1550003201624301</v>
      </c>
      <c r="F292" s="30">
        <f>INDEX(calibration_phase!$F$5:$F$105,MATCH($B292,calibration_phase!$I$5:$I$105)+1)</f>
        <v>-3.5765278089409764</v>
      </c>
      <c r="G292" s="30">
        <f t="shared" si="10"/>
        <v>-4.0050852758144808</v>
      </c>
      <c r="H292" s="6">
        <f>IF(load_time_series!$A$4="T",G292,IF(G292&lt;0,0,G292))</f>
        <v>-4.0050852758144808</v>
      </c>
      <c r="I292" s="3"/>
      <c r="J292" s="3">
        <f>load_time_series!G295</f>
        <v>72973</v>
      </c>
      <c r="K292" s="6">
        <f>load_time_series!H295</f>
        <v>12.008977510592</v>
      </c>
      <c r="L292" s="30">
        <f>INDEX(calibration_phase!$I$5:$I$105,MATCH($K292,calibration_phase!$I$5:$I$105))</f>
        <v>11.99683324548244</v>
      </c>
      <c r="M292" s="30">
        <f>INDEX(calibration_phase!$I$5:$I$105,MATCH($K292,calibration_phase!$I$5:$I$105)+1)</f>
        <v>12.422237442898851</v>
      </c>
      <c r="N292" s="30">
        <f>INDEX(calibration_phase!$F$5:$F$105,MATCH($K292,calibration_phase!$I$5:$I$105))</f>
        <v>6.6917387921695095</v>
      </c>
      <c r="O292" s="30">
        <f>INDEX(calibration_phase!$F$5:$F$105,MATCH($K292,calibration_phase!$I$5:$I$105)+1)</f>
        <v>7.1697763421638445</v>
      </c>
      <c r="P292" s="30">
        <f t="shared" si="11"/>
        <v>6.7053856127103355</v>
      </c>
      <c r="Q292" s="6">
        <f>IF(load_time_series!$A$4="T",P292,IF(P292&lt;0,0,P292))</f>
        <v>6.7053856127103355</v>
      </c>
    </row>
    <row r="293" spans="1:17">
      <c r="A293" s="3">
        <f>load_time_series!D296</f>
        <v>36814</v>
      </c>
      <c r="B293" s="6">
        <f>load_time_series!E296</f>
        <v>0.35701478841214002</v>
      </c>
      <c r="C293" s="30">
        <f>INDEX(calibration_phase!$I$5:$I$105,MATCH(B293,calibration_phase!$I$5:$I$105))</f>
        <v>0.31937376589536115</v>
      </c>
      <c r="D293" s="30">
        <f>INDEX(calibration_phase!$I$5:$I$105,MATCH($B293,calibration_phase!$I$5:$I$105)+1)</f>
        <v>0.71741080932653201</v>
      </c>
      <c r="E293" s="30">
        <f>INDEX(calibration_phase!$F$5:$F$105,MATCH($B293,calibration_phase!$I$5:$I$105))</f>
        <v>-4.4862851841333393</v>
      </c>
      <c r="F293" s="30">
        <f>INDEX(calibration_phase!$F$5:$F$105,MATCH($B293,calibration_phase!$I$5:$I$105)+1)</f>
        <v>-4.1550003201624301</v>
      </c>
      <c r="G293" s="30">
        <f t="shared" si="10"/>
        <v>-4.4549566903913913</v>
      </c>
      <c r="H293" s="6">
        <f>IF(load_time_series!$A$4="T",G293,IF(G293&lt;0,0,G293))</f>
        <v>-4.4549566903913913</v>
      </c>
      <c r="I293" s="3"/>
      <c r="J293" s="3">
        <f>load_time_series!G296</f>
        <v>72974</v>
      </c>
      <c r="K293" s="6">
        <f>load_time_series!H296</f>
        <v>11.6829344748759</v>
      </c>
      <c r="L293" s="30">
        <f>INDEX(calibration_phase!$I$5:$I$105,MATCH($K293,calibration_phase!$I$5:$I$105))</f>
        <v>11.394130370764428</v>
      </c>
      <c r="M293" s="30">
        <f>INDEX(calibration_phase!$I$5:$I$105,MATCH($K293,calibration_phase!$I$5:$I$105)+1)</f>
        <v>11.99683324548244</v>
      </c>
      <c r="N293" s="30">
        <f>INDEX(calibration_phase!$F$5:$F$105,MATCH($K293,calibration_phase!$I$5:$I$105))</f>
        <v>6.3642770900811154</v>
      </c>
      <c r="O293" s="30">
        <f>INDEX(calibration_phase!$F$5:$F$105,MATCH($K293,calibration_phase!$I$5:$I$105)+1)</f>
        <v>6.6917387921695095</v>
      </c>
      <c r="P293" s="30">
        <f t="shared" si="11"/>
        <v>6.5211906995386846</v>
      </c>
      <c r="Q293" s="6">
        <f>IF(load_time_series!$A$4="T",P293,IF(P293&lt;0,0,P293))</f>
        <v>6.5211906995386846</v>
      </c>
    </row>
    <row r="294" spans="1:17">
      <c r="A294" s="3">
        <f>load_time_series!D297</f>
        <v>36815</v>
      </c>
      <c r="B294" s="6">
        <f>load_time_series!E297</f>
        <v>0.59331271567931898</v>
      </c>
      <c r="C294" s="30">
        <f>INDEX(calibration_phase!$I$5:$I$105,MATCH(B294,calibration_phase!$I$5:$I$105))</f>
        <v>0.31937376589536115</v>
      </c>
      <c r="D294" s="30">
        <f>INDEX(calibration_phase!$I$5:$I$105,MATCH($B294,calibration_phase!$I$5:$I$105)+1)</f>
        <v>0.71741080932653201</v>
      </c>
      <c r="E294" s="30">
        <f>INDEX(calibration_phase!$F$5:$F$105,MATCH($B294,calibration_phase!$I$5:$I$105))</f>
        <v>-4.4862851841333393</v>
      </c>
      <c r="F294" s="30">
        <f>INDEX(calibration_phase!$F$5:$F$105,MATCH($B294,calibration_phase!$I$5:$I$105)+1)</f>
        <v>-4.1550003201624301</v>
      </c>
      <c r="G294" s="30">
        <f t="shared" si="10"/>
        <v>-4.2582867372219395</v>
      </c>
      <c r="H294" s="6">
        <f>IF(load_time_series!$A$4="T",G294,IF(G294&lt;0,0,G294))</f>
        <v>-4.2582867372219395</v>
      </c>
      <c r="I294" s="3"/>
      <c r="J294" s="3">
        <f>load_time_series!G297</f>
        <v>72975</v>
      </c>
      <c r="K294" s="6">
        <f>load_time_series!H297</f>
        <v>11.5258234679899</v>
      </c>
      <c r="L294" s="30">
        <f>INDEX(calibration_phase!$I$5:$I$105,MATCH($K294,calibration_phase!$I$5:$I$105))</f>
        <v>11.394130370764428</v>
      </c>
      <c r="M294" s="30">
        <f>INDEX(calibration_phase!$I$5:$I$105,MATCH($K294,calibration_phase!$I$5:$I$105)+1)</f>
        <v>11.99683324548244</v>
      </c>
      <c r="N294" s="30">
        <f>INDEX(calibration_phase!$F$5:$F$105,MATCH($K294,calibration_phase!$I$5:$I$105))</f>
        <v>6.3642770900811154</v>
      </c>
      <c r="O294" s="30">
        <f>INDEX(calibration_phase!$F$5:$F$105,MATCH($K294,calibration_phase!$I$5:$I$105)+1)</f>
        <v>6.6917387921695095</v>
      </c>
      <c r="P294" s="30">
        <f t="shared" si="11"/>
        <v>6.435828840669533</v>
      </c>
      <c r="Q294" s="6">
        <f>IF(load_time_series!$A$4="T",P294,IF(P294&lt;0,0,P294))</f>
        <v>6.435828840669533</v>
      </c>
    </row>
    <row r="295" spans="1:17">
      <c r="A295" s="3">
        <f>load_time_series!D298</f>
        <v>36816</v>
      </c>
      <c r="B295" s="6">
        <f>load_time_series!E298</f>
        <v>6.7398648839303896E-2</v>
      </c>
      <c r="C295" s="30">
        <f>INDEX(calibration_phase!$I$5:$I$105,MATCH(B295,calibration_phase!$I$5:$I$105))</f>
        <v>-5.7256138464996546E-2</v>
      </c>
      <c r="D295" s="30">
        <f>INDEX(calibration_phase!$I$5:$I$105,MATCH($B295,calibration_phase!$I$5:$I$105)+1)</f>
        <v>0.31937376589536115</v>
      </c>
      <c r="E295" s="30">
        <f>INDEX(calibration_phase!$F$5:$F$105,MATCH($B295,calibration_phase!$I$5:$I$105))</f>
        <v>-5.0918458146891572</v>
      </c>
      <c r="F295" s="30">
        <f>INDEX(calibration_phase!$F$5:$F$105,MATCH($B295,calibration_phase!$I$5:$I$105)+1)</f>
        <v>-4.4862851841333393</v>
      </c>
      <c r="G295" s="30">
        <f t="shared" si="10"/>
        <v>-4.8914208597722242</v>
      </c>
      <c r="H295" s="6">
        <f>IF(load_time_series!$A$4="T",G295,IF(G295&lt;0,0,G295))</f>
        <v>-4.8914208597722242</v>
      </c>
      <c r="I295" s="3"/>
      <c r="J295" s="3">
        <f>load_time_series!G298</f>
        <v>72976</v>
      </c>
      <c r="K295" s="6">
        <f>load_time_series!H298</f>
        <v>11.5411199718605</v>
      </c>
      <c r="L295" s="30">
        <f>INDEX(calibration_phase!$I$5:$I$105,MATCH($K295,calibration_phase!$I$5:$I$105))</f>
        <v>11.394130370764428</v>
      </c>
      <c r="M295" s="30">
        <f>INDEX(calibration_phase!$I$5:$I$105,MATCH($K295,calibration_phase!$I$5:$I$105)+1)</f>
        <v>11.99683324548244</v>
      </c>
      <c r="N295" s="30">
        <f>INDEX(calibration_phase!$F$5:$F$105,MATCH($K295,calibration_phase!$I$5:$I$105))</f>
        <v>6.3642770900811154</v>
      </c>
      <c r="O295" s="30">
        <f>INDEX(calibration_phase!$F$5:$F$105,MATCH($K295,calibration_phase!$I$5:$I$105)+1)</f>
        <v>6.6917387921695095</v>
      </c>
      <c r="P295" s="30">
        <f t="shared" si="11"/>
        <v>6.4441397670041916</v>
      </c>
      <c r="Q295" s="6">
        <f>IF(load_time_series!$A$4="T",P295,IF(P295&lt;0,0,P295))</f>
        <v>6.4441397670041916</v>
      </c>
    </row>
    <row r="296" spans="1:17">
      <c r="A296" s="3">
        <f>load_time_series!D299</f>
        <v>36817</v>
      </c>
      <c r="B296" s="6">
        <f>load_time_series!E299</f>
        <v>-0.315852833722439</v>
      </c>
      <c r="C296" s="30">
        <f>INDEX(calibration_phase!$I$5:$I$105,MATCH(B296,calibration_phase!$I$5:$I$105))</f>
        <v>-0.33694264903776716</v>
      </c>
      <c r="D296" s="30">
        <f>INDEX(calibration_phase!$I$5:$I$105,MATCH($B296,calibration_phase!$I$5:$I$105)+1)</f>
        <v>-5.7256138464996546E-2</v>
      </c>
      <c r="E296" s="30">
        <f>INDEX(calibration_phase!$F$5:$F$105,MATCH($B296,calibration_phase!$I$5:$I$105))</f>
        <v>-5.5717232225126514</v>
      </c>
      <c r="F296" s="30">
        <f>INDEX(calibration_phase!$F$5:$F$105,MATCH($B296,calibration_phase!$I$5:$I$105)+1)</f>
        <v>-5.0918458146891572</v>
      </c>
      <c r="G296" s="30">
        <f t="shared" si="10"/>
        <v>-5.5355379739489292</v>
      </c>
      <c r="H296" s="6">
        <f>IF(load_time_series!$A$4="T",G296,IF(G296&lt;0,0,G296))</f>
        <v>-5.5355379739489292</v>
      </c>
      <c r="I296" s="3"/>
      <c r="J296" s="3">
        <f>load_time_series!G299</f>
        <v>72977</v>
      </c>
      <c r="K296" s="6">
        <f>load_time_series!H299</f>
        <v>11.480333678862699</v>
      </c>
      <c r="L296" s="30">
        <f>INDEX(calibration_phase!$I$5:$I$105,MATCH($K296,calibration_phase!$I$5:$I$105))</f>
        <v>11.394130370764428</v>
      </c>
      <c r="M296" s="30">
        <f>INDEX(calibration_phase!$I$5:$I$105,MATCH($K296,calibration_phase!$I$5:$I$105)+1)</f>
        <v>11.99683324548244</v>
      </c>
      <c r="N296" s="30">
        <f>INDEX(calibration_phase!$F$5:$F$105,MATCH($K296,calibration_phase!$I$5:$I$105))</f>
        <v>6.3642770900811154</v>
      </c>
      <c r="O296" s="30">
        <f>INDEX(calibration_phase!$F$5:$F$105,MATCH($K296,calibration_phase!$I$5:$I$105)+1)</f>
        <v>6.6917387921695095</v>
      </c>
      <c r="P296" s="30">
        <f t="shared" si="11"/>
        <v>6.4111132396659629</v>
      </c>
      <c r="Q296" s="6">
        <f>IF(load_time_series!$A$4="T",P296,IF(P296&lt;0,0,P296))</f>
        <v>6.4111132396659629</v>
      </c>
    </row>
    <row r="297" spans="1:17">
      <c r="A297" s="3">
        <f>load_time_series!D300</f>
        <v>36818</v>
      </c>
      <c r="B297" s="6">
        <f>load_time_series!E300</f>
        <v>1.1985730859106701E-2</v>
      </c>
      <c r="C297" s="30">
        <f>INDEX(calibration_phase!$I$5:$I$105,MATCH(B297,calibration_phase!$I$5:$I$105))</f>
        <v>-5.7256138464996546E-2</v>
      </c>
      <c r="D297" s="30">
        <f>INDEX(calibration_phase!$I$5:$I$105,MATCH($B297,calibration_phase!$I$5:$I$105)+1)</f>
        <v>0.31937376589536115</v>
      </c>
      <c r="E297" s="30">
        <f>INDEX(calibration_phase!$F$5:$F$105,MATCH($B297,calibration_phase!$I$5:$I$105))</f>
        <v>-5.0918458146891572</v>
      </c>
      <c r="F297" s="30">
        <f>INDEX(calibration_phase!$F$5:$F$105,MATCH($B297,calibration_phase!$I$5:$I$105)+1)</f>
        <v>-4.4862851841333393</v>
      </c>
      <c r="G297" s="30">
        <f t="shared" si="10"/>
        <v>-4.9805159665721339</v>
      </c>
      <c r="H297" s="6">
        <f>IF(load_time_series!$A$4="T",G297,IF(G297&lt;0,0,G297))</f>
        <v>-4.9805159665721339</v>
      </c>
      <c r="I297" s="3"/>
      <c r="J297" s="3">
        <f>load_time_series!G300</f>
        <v>72978</v>
      </c>
      <c r="K297" s="6">
        <f>load_time_series!H300</f>
        <v>11.2761646964815</v>
      </c>
      <c r="L297" s="30">
        <f>INDEX(calibration_phase!$I$5:$I$105,MATCH($K297,calibration_phase!$I$5:$I$105))</f>
        <v>11.084861584955023</v>
      </c>
      <c r="M297" s="30">
        <f>INDEX(calibration_phase!$I$5:$I$105,MATCH($K297,calibration_phase!$I$5:$I$105)+1)</f>
        <v>11.394130370764428</v>
      </c>
      <c r="N297" s="30">
        <f>INDEX(calibration_phase!$F$5:$F$105,MATCH($K297,calibration_phase!$I$5:$I$105))</f>
        <v>5.9679011063600482</v>
      </c>
      <c r="O297" s="30">
        <f>INDEX(calibration_phase!$F$5:$F$105,MATCH($K297,calibration_phase!$I$5:$I$105)+1)</f>
        <v>6.3642770900811154</v>
      </c>
      <c r="P297" s="30">
        <f t="shared" si="11"/>
        <v>6.2130857564105035</v>
      </c>
      <c r="Q297" s="6">
        <f>IF(load_time_series!$A$4="T",P297,IF(P297&lt;0,0,P297))</f>
        <v>6.2130857564105035</v>
      </c>
    </row>
    <row r="298" spans="1:17">
      <c r="A298" s="3">
        <f>load_time_series!D301</f>
        <v>36819</v>
      </c>
      <c r="B298" s="6">
        <f>load_time_series!E301</f>
        <v>-0.43984043656019201</v>
      </c>
      <c r="C298" s="30">
        <f>INDEX(calibration_phase!$I$5:$I$105,MATCH(B298,calibration_phase!$I$5:$I$105))</f>
        <v>-1.0079232029948675</v>
      </c>
      <c r="D298" s="30">
        <f>INDEX(calibration_phase!$I$5:$I$105,MATCH($B298,calibration_phase!$I$5:$I$105)+1)</f>
        <v>-0.33694264903776716</v>
      </c>
      <c r="E298" s="30">
        <f>INDEX(calibration_phase!$F$5:$F$105,MATCH($B298,calibration_phase!$I$5:$I$105))</f>
        <v>-5.9670621462151665</v>
      </c>
      <c r="F298" s="30">
        <f>INDEX(calibration_phase!$F$5:$F$105,MATCH($B298,calibration_phase!$I$5:$I$105)+1)</f>
        <v>-5.5717232225126514</v>
      </c>
      <c r="G298" s="30">
        <f t="shared" si="10"/>
        <v>-5.6323501666626399</v>
      </c>
      <c r="H298" s="6">
        <f>IF(load_time_series!$A$4="T",G298,IF(G298&lt;0,0,G298))</f>
        <v>-5.6323501666626399</v>
      </c>
      <c r="I298" s="3"/>
      <c r="J298" s="3">
        <f>load_time_series!G301</f>
        <v>72979</v>
      </c>
      <c r="K298" s="6">
        <f>load_time_series!H301</f>
        <v>10.9115203113947</v>
      </c>
      <c r="L298" s="30">
        <f>INDEX(calibration_phase!$I$5:$I$105,MATCH($K298,calibration_phase!$I$5:$I$105))</f>
        <v>10.516495055511792</v>
      </c>
      <c r="M298" s="30">
        <f>INDEX(calibration_phase!$I$5:$I$105,MATCH($K298,calibration_phase!$I$5:$I$105)+1)</f>
        <v>11.084861584955023</v>
      </c>
      <c r="N298" s="30">
        <f>INDEX(calibration_phase!$F$5:$F$105,MATCH($K298,calibration_phase!$I$5:$I$105))</f>
        <v>5.6365802729794989</v>
      </c>
      <c r="O298" s="30">
        <f>INDEX(calibration_phase!$F$5:$F$105,MATCH($K298,calibration_phase!$I$5:$I$105)+1)</f>
        <v>5.9679011063600482</v>
      </c>
      <c r="P298" s="30">
        <f t="shared" si="11"/>
        <v>5.866854383444271</v>
      </c>
      <c r="Q298" s="6">
        <f>IF(load_time_series!$A$4="T",P298,IF(P298&lt;0,0,P298))</f>
        <v>5.866854383444271</v>
      </c>
    </row>
    <row r="299" spans="1:17">
      <c r="A299" s="3">
        <f>load_time_series!D302</f>
        <v>36820</v>
      </c>
      <c r="B299" s="6">
        <f>load_time_series!E302</f>
        <v>-0.97934939299873902</v>
      </c>
      <c r="C299" s="30">
        <f>INDEX(calibration_phase!$I$5:$I$105,MATCH(B299,calibration_phase!$I$5:$I$105))</f>
        <v>-1.0079232029948675</v>
      </c>
      <c r="D299" s="30">
        <f>INDEX(calibration_phase!$I$5:$I$105,MATCH($B299,calibration_phase!$I$5:$I$105)+1)</f>
        <v>-0.33694264903776716</v>
      </c>
      <c r="E299" s="30">
        <f>INDEX(calibration_phase!$F$5:$F$105,MATCH($B299,calibration_phase!$I$5:$I$105))</f>
        <v>-5.9670621462151665</v>
      </c>
      <c r="F299" s="30">
        <f>INDEX(calibration_phase!$F$5:$F$105,MATCH($B299,calibration_phase!$I$5:$I$105)+1)</f>
        <v>-5.5717232225126514</v>
      </c>
      <c r="G299" s="30">
        <f t="shared" si="10"/>
        <v>-5.9502265773997518</v>
      </c>
      <c r="H299" s="6">
        <f>IF(load_time_series!$A$4="T",G299,IF(G299&lt;0,0,G299))</f>
        <v>-5.9502265773997518</v>
      </c>
      <c r="I299" s="3"/>
      <c r="J299" s="3">
        <f>load_time_series!G302</f>
        <v>72980</v>
      </c>
      <c r="K299" s="6">
        <f>load_time_series!H302</f>
        <v>9.4048950891715908</v>
      </c>
      <c r="L299" s="30">
        <f>INDEX(calibration_phase!$I$5:$I$105,MATCH($K299,calibration_phase!$I$5:$I$105))</f>
        <v>9.1202485232242019</v>
      </c>
      <c r="M299" s="30">
        <f>INDEX(calibration_phase!$I$5:$I$105,MATCH($K299,calibration_phase!$I$5:$I$105)+1)</f>
        <v>9.4520073072011392</v>
      </c>
      <c r="N299" s="30">
        <f>INDEX(calibration_phase!$F$5:$F$105,MATCH($K299,calibration_phase!$I$5:$I$105))</f>
        <v>4.1519417433524701</v>
      </c>
      <c r="O299" s="30">
        <f>INDEX(calibration_phase!$F$5:$F$105,MATCH($K299,calibration_phase!$I$5:$I$105)+1)</f>
        <v>4.6783141274071847</v>
      </c>
      <c r="P299" s="30">
        <f t="shared" si="11"/>
        <v>4.6035653288221177</v>
      </c>
      <c r="Q299" s="6">
        <f>IF(load_time_series!$A$4="T",P299,IF(P299&lt;0,0,P299))</f>
        <v>4.6035653288221177</v>
      </c>
    </row>
    <row r="300" spans="1:17">
      <c r="A300" s="3">
        <f>load_time_series!D303</f>
        <v>36821</v>
      </c>
      <c r="B300" s="6">
        <f>load_time_series!E303</f>
        <v>-1.29534545231906</v>
      </c>
      <c r="C300" s="30">
        <f>INDEX(calibration_phase!$I$5:$I$105,MATCH(B300,calibration_phase!$I$5:$I$105))</f>
        <v>-1.3959631012712301</v>
      </c>
      <c r="D300" s="30">
        <f>INDEX(calibration_phase!$I$5:$I$105,MATCH($B300,calibration_phase!$I$5:$I$105)+1)</f>
        <v>-1.0079232029948675</v>
      </c>
      <c r="E300" s="30">
        <f>INDEX(calibration_phase!$F$5:$F$105,MATCH($B300,calibration_phase!$I$5:$I$105))</f>
        <v>-6.4241280808532046</v>
      </c>
      <c r="F300" s="30">
        <f>INDEX(calibration_phase!$F$5:$F$105,MATCH($B300,calibration_phase!$I$5:$I$105)+1)</f>
        <v>-5.9670621462151665</v>
      </c>
      <c r="G300" s="30">
        <f t="shared" si="10"/>
        <v>-6.3056121757525068</v>
      </c>
      <c r="H300" s="6">
        <f>IF(load_time_series!$A$4="T",G300,IF(G300&lt;0,0,G300))</f>
        <v>-6.3056121757525068</v>
      </c>
      <c r="I300" s="3"/>
      <c r="J300" s="3">
        <f>load_time_series!G303</f>
        <v>72981</v>
      </c>
      <c r="K300" s="6">
        <f>load_time_series!H303</f>
        <v>8.7206911597080907</v>
      </c>
      <c r="L300" s="30">
        <f>INDEX(calibration_phase!$I$5:$I$105,MATCH($K300,calibration_phase!$I$5:$I$105))</f>
        <v>8.3065839318505006</v>
      </c>
      <c r="M300" s="30">
        <f>INDEX(calibration_phase!$I$5:$I$105,MATCH($K300,calibration_phase!$I$5:$I$105)+1)</f>
        <v>8.8366281435294631</v>
      </c>
      <c r="N300" s="30">
        <f>INDEX(calibration_phase!$F$5:$F$105,MATCH($K300,calibration_phase!$I$5:$I$105))</f>
        <v>3.3542337196399563</v>
      </c>
      <c r="O300" s="30">
        <f>INDEX(calibration_phase!$F$5:$F$105,MATCH($K300,calibration_phase!$I$5:$I$105)+1)</f>
        <v>3.6926287415400139</v>
      </c>
      <c r="P300" s="30">
        <f t="shared" si="11"/>
        <v>3.6186113344731816</v>
      </c>
      <c r="Q300" s="6">
        <f>IF(load_time_series!$A$4="T",P300,IF(P300&lt;0,0,P300))</f>
        <v>3.6186113344731816</v>
      </c>
    </row>
    <row r="301" spans="1:17">
      <c r="A301" s="3">
        <f>load_time_series!D304</f>
        <v>36822</v>
      </c>
      <c r="B301" s="6">
        <f>load_time_series!E304</f>
        <v>-1.4275745711851</v>
      </c>
      <c r="C301" s="30">
        <f>INDEX(calibration_phase!$I$5:$I$105,MATCH(B301,calibration_phase!$I$5:$I$105))</f>
        <v>-1.764363490248658</v>
      </c>
      <c r="D301" s="30">
        <f>INDEX(calibration_phase!$I$5:$I$105,MATCH($B301,calibration_phase!$I$5:$I$105)+1)</f>
        <v>-1.3959631012712301</v>
      </c>
      <c r="E301" s="30">
        <f>INDEX(calibration_phase!$F$5:$F$105,MATCH($B301,calibration_phase!$I$5:$I$105))</f>
        <v>-6.6661017365446558</v>
      </c>
      <c r="F301" s="30">
        <f>INDEX(calibration_phase!$F$5:$F$105,MATCH($B301,calibration_phase!$I$5:$I$105)+1)</f>
        <v>-6.4241280808532046</v>
      </c>
      <c r="G301" s="30">
        <f t="shared" si="10"/>
        <v>-6.4448912047958018</v>
      </c>
      <c r="H301" s="6">
        <f>IF(load_time_series!$A$4="T",G301,IF(G301&lt;0,0,G301))</f>
        <v>-6.4448912047958018</v>
      </c>
      <c r="I301" s="3"/>
      <c r="J301" s="3">
        <f>load_time_series!G304</f>
        <v>72982</v>
      </c>
      <c r="K301" s="6">
        <f>load_time_series!H304</f>
        <v>10.012830195441399</v>
      </c>
      <c r="L301" s="30">
        <f>INDEX(calibration_phase!$I$5:$I$105,MATCH($K301,calibration_phase!$I$5:$I$105))</f>
        <v>9.4520073072011392</v>
      </c>
      <c r="M301" s="30">
        <f>INDEX(calibration_phase!$I$5:$I$105,MATCH($K301,calibration_phase!$I$5:$I$105)+1)</f>
        <v>10.161505512732299</v>
      </c>
      <c r="N301" s="30">
        <f>INDEX(calibration_phase!$F$5:$F$105,MATCH($K301,calibration_phase!$I$5:$I$105))</f>
        <v>4.6783141274071847</v>
      </c>
      <c r="O301" s="30">
        <f>INDEX(calibration_phase!$F$5:$F$105,MATCH($K301,calibration_phase!$I$5:$I$105)+1)</f>
        <v>5.25179594951104</v>
      </c>
      <c r="P301" s="30">
        <f t="shared" si="11"/>
        <v>5.1316228592943807</v>
      </c>
      <c r="Q301" s="6">
        <f>IF(load_time_series!$A$4="T",P301,IF(P301&lt;0,0,P301))</f>
        <v>5.1316228592943807</v>
      </c>
    </row>
    <row r="302" spans="1:17">
      <c r="A302" s="3">
        <f>load_time_series!D305</f>
        <v>36823</v>
      </c>
      <c r="B302" s="6">
        <f>load_time_series!E305</f>
        <v>-1.72504743276342</v>
      </c>
      <c r="C302" s="30">
        <f>INDEX(calibration_phase!$I$5:$I$105,MATCH(B302,calibration_phase!$I$5:$I$105))</f>
        <v>-1.764363490248658</v>
      </c>
      <c r="D302" s="30">
        <f>INDEX(calibration_phase!$I$5:$I$105,MATCH($B302,calibration_phase!$I$5:$I$105)+1)</f>
        <v>-1.3959631012712301</v>
      </c>
      <c r="E302" s="30">
        <f>INDEX(calibration_phase!$F$5:$F$105,MATCH($B302,calibration_phase!$I$5:$I$105))</f>
        <v>-6.6661017365446558</v>
      </c>
      <c r="F302" s="30">
        <f>INDEX(calibration_phase!$F$5:$F$105,MATCH($B302,calibration_phase!$I$5:$I$105)+1)</f>
        <v>-6.4241280808532046</v>
      </c>
      <c r="G302" s="30">
        <f t="shared" si="10"/>
        <v>-6.6402780663159549</v>
      </c>
      <c r="H302" s="6">
        <f>IF(load_time_series!$A$4="T",G302,IF(G302&lt;0,0,G302))</f>
        <v>-6.6402780663159549</v>
      </c>
      <c r="I302" s="3"/>
      <c r="J302" s="3">
        <f>load_time_series!G305</f>
        <v>72983</v>
      </c>
      <c r="K302" s="6">
        <f>load_time_series!H305</f>
        <v>8.4992510266053394</v>
      </c>
      <c r="L302" s="30">
        <f>INDEX(calibration_phase!$I$5:$I$105,MATCH($K302,calibration_phase!$I$5:$I$105))</f>
        <v>8.3065839318505006</v>
      </c>
      <c r="M302" s="30">
        <f>INDEX(calibration_phase!$I$5:$I$105,MATCH($K302,calibration_phase!$I$5:$I$105)+1)</f>
        <v>8.8366281435294631</v>
      </c>
      <c r="N302" s="30">
        <f>INDEX(calibration_phase!$F$5:$F$105,MATCH($K302,calibration_phase!$I$5:$I$105))</f>
        <v>3.3542337196399563</v>
      </c>
      <c r="O302" s="30">
        <f>INDEX(calibration_phase!$F$5:$F$105,MATCH($K302,calibration_phase!$I$5:$I$105)+1)</f>
        <v>3.6926287415400139</v>
      </c>
      <c r="P302" s="30">
        <f t="shared" si="11"/>
        <v>3.4772377715896323</v>
      </c>
      <c r="Q302" s="6">
        <f>IF(load_time_series!$A$4="T",P302,IF(P302&lt;0,0,P302))</f>
        <v>3.4772377715896323</v>
      </c>
    </row>
    <row r="303" spans="1:17">
      <c r="A303" s="3">
        <f>load_time_series!D306</f>
        <v>36824</v>
      </c>
      <c r="B303" s="6">
        <f>load_time_series!E306</f>
        <v>-1.76460612973131</v>
      </c>
      <c r="C303" s="30">
        <f>INDEX(calibration_phase!$I$5:$I$105,MATCH(B303,calibration_phase!$I$5:$I$105))</f>
        <v>-2.0763752731593144</v>
      </c>
      <c r="D303" s="30">
        <f>INDEX(calibration_phase!$I$5:$I$105,MATCH($B303,calibration_phase!$I$5:$I$105)+1)</f>
        <v>-1.764363490248658</v>
      </c>
      <c r="E303" s="30">
        <f>INDEX(calibration_phase!$F$5:$F$105,MATCH($B303,calibration_phase!$I$5:$I$105))</f>
        <v>-7.035761199407145</v>
      </c>
      <c r="F303" s="30">
        <f>INDEX(calibration_phase!$F$5:$F$105,MATCH($B303,calibration_phase!$I$5:$I$105)+1)</f>
        <v>-6.6661017365446558</v>
      </c>
      <c r="G303" s="30">
        <f t="shared" si="10"/>
        <v>-6.6663892063959214</v>
      </c>
      <c r="H303" s="6">
        <f>IF(load_time_series!$A$4="T",G303,IF(G303&lt;0,0,G303))</f>
        <v>-6.6663892063959214</v>
      </c>
      <c r="I303" s="3"/>
      <c r="J303" s="3">
        <f>load_time_series!G306</f>
        <v>72984</v>
      </c>
      <c r="K303" s="6">
        <f>load_time_series!H306</f>
        <v>7.9814672598068697</v>
      </c>
      <c r="L303" s="30">
        <f>INDEX(calibration_phase!$I$5:$I$105,MATCH($K303,calibration_phase!$I$5:$I$105))</f>
        <v>7.9704615599984514</v>
      </c>
      <c r="M303" s="30">
        <f>INDEX(calibration_phase!$I$5:$I$105,MATCH($K303,calibration_phase!$I$5:$I$105)+1)</f>
        <v>8.3065839318505006</v>
      </c>
      <c r="N303" s="30">
        <f>INDEX(calibration_phase!$F$5:$F$105,MATCH($K303,calibration_phase!$I$5:$I$105))</f>
        <v>2.7465796280658004</v>
      </c>
      <c r="O303" s="30">
        <f>INDEX(calibration_phase!$F$5:$F$105,MATCH($K303,calibration_phase!$I$5:$I$105)+1)</f>
        <v>3.3542337196399563</v>
      </c>
      <c r="P303" s="30">
        <f t="shared" si="11"/>
        <v>2.7664761273150855</v>
      </c>
      <c r="Q303" s="6">
        <f>IF(load_time_series!$A$4="T",P303,IF(P303&lt;0,0,P303))</f>
        <v>2.7664761273150855</v>
      </c>
    </row>
    <row r="304" spans="1:17">
      <c r="A304" s="3">
        <f>load_time_series!D307</f>
        <v>36825</v>
      </c>
      <c r="B304" s="6">
        <f>load_time_series!E307</f>
        <v>-1.36435163135736</v>
      </c>
      <c r="C304" s="30">
        <f>INDEX(calibration_phase!$I$5:$I$105,MATCH(B304,calibration_phase!$I$5:$I$105))</f>
        <v>-1.3959631012712301</v>
      </c>
      <c r="D304" s="30">
        <f>INDEX(calibration_phase!$I$5:$I$105,MATCH($B304,calibration_phase!$I$5:$I$105)+1)</f>
        <v>-1.0079232029948675</v>
      </c>
      <c r="E304" s="30">
        <f>INDEX(calibration_phase!$F$5:$F$105,MATCH($B304,calibration_phase!$I$5:$I$105))</f>
        <v>-6.4241280808532046</v>
      </c>
      <c r="F304" s="30">
        <f>INDEX(calibration_phase!$F$5:$F$105,MATCH($B304,calibration_phase!$I$5:$I$105)+1)</f>
        <v>-5.9670621462151665</v>
      </c>
      <c r="G304" s="30">
        <f t="shared" si="10"/>
        <v>-6.3868934405349167</v>
      </c>
      <c r="H304" s="6">
        <f>IF(load_time_series!$A$4="T",G304,IF(G304&lt;0,0,G304))</f>
        <v>-6.3868934405349167</v>
      </c>
      <c r="I304" s="3"/>
      <c r="J304" s="3">
        <f>load_time_series!G307</f>
        <v>72985</v>
      </c>
      <c r="K304" s="6">
        <f>load_time_series!H307</f>
        <v>9.2277567482695808</v>
      </c>
      <c r="L304" s="30">
        <f>INDEX(calibration_phase!$I$5:$I$105,MATCH($K304,calibration_phase!$I$5:$I$105))</f>
        <v>9.1202485232242019</v>
      </c>
      <c r="M304" s="30">
        <f>INDEX(calibration_phase!$I$5:$I$105,MATCH($K304,calibration_phase!$I$5:$I$105)+1)</f>
        <v>9.4520073072011392</v>
      </c>
      <c r="N304" s="30">
        <f>INDEX(calibration_phase!$F$5:$F$105,MATCH($K304,calibration_phase!$I$5:$I$105))</f>
        <v>4.1519417433524701</v>
      </c>
      <c r="O304" s="30">
        <f>INDEX(calibration_phase!$F$5:$F$105,MATCH($K304,calibration_phase!$I$5:$I$105)+1)</f>
        <v>4.6783141274071847</v>
      </c>
      <c r="P304" s="30">
        <f t="shared" si="11"/>
        <v>4.322515556181977</v>
      </c>
      <c r="Q304" s="6">
        <f>IF(load_time_series!$A$4="T",P304,IF(P304&lt;0,0,P304))</f>
        <v>4.322515556181977</v>
      </c>
    </row>
    <row r="305" spans="1:17">
      <c r="A305" s="3">
        <f>load_time_series!D308</f>
        <v>36826</v>
      </c>
      <c r="B305" s="6">
        <f>load_time_series!E308</f>
        <v>-2.0070999528083302</v>
      </c>
      <c r="C305" s="30">
        <f>INDEX(calibration_phase!$I$5:$I$105,MATCH(B305,calibration_phase!$I$5:$I$105))</f>
        <v>-2.0763752731593144</v>
      </c>
      <c r="D305" s="30">
        <f>INDEX(calibration_phase!$I$5:$I$105,MATCH($B305,calibration_phase!$I$5:$I$105)+1)</f>
        <v>-1.764363490248658</v>
      </c>
      <c r="E305" s="30">
        <f>INDEX(calibration_phase!$F$5:$F$105,MATCH($B305,calibration_phase!$I$5:$I$105))</f>
        <v>-7.035761199407145</v>
      </c>
      <c r="F305" s="30">
        <f>INDEX(calibration_phase!$F$5:$F$105,MATCH($B305,calibration_phase!$I$5:$I$105)+1)</f>
        <v>-6.6661017365446558</v>
      </c>
      <c r="G305" s="30">
        <f t="shared" si="10"/>
        <v>-6.9536864858444698</v>
      </c>
      <c r="H305" s="6">
        <f>IF(load_time_series!$A$4="T",G305,IF(G305&lt;0,0,G305))</f>
        <v>-6.9536864858444698</v>
      </c>
      <c r="I305" s="3"/>
      <c r="J305" s="3">
        <f>load_time_series!G308</f>
        <v>72986</v>
      </c>
      <c r="K305" s="6">
        <f>load_time_series!H308</f>
        <v>8.5418217252527295</v>
      </c>
      <c r="L305" s="30">
        <f>INDEX(calibration_phase!$I$5:$I$105,MATCH($K305,calibration_phase!$I$5:$I$105))</f>
        <v>8.3065839318505006</v>
      </c>
      <c r="M305" s="30">
        <f>INDEX(calibration_phase!$I$5:$I$105,MATCH($K305,calibration_phase!$I$5:$I$105)+1)</f>
        <v>8.8366281435294631</v>
      </c>
      <c r="N305" s="30">
        <f>INDEX(calibration_phase!$F$5:$F$105,MATCH($K305,calibration_phase!$I$5:$I$105))</f>
        <v>3.3542337196399563</v>
      </c>
      <c r="O305" s="30">
        <f>INDEX(calibration_phase!$F$5:$F$105,MATCH($K305,calibration_phase!$I$5:$I$105)+1)</f>
        <v>3.6926287415400139</v>
      </c>
      <c r="P305" s="30">
        <f t="shared" si="11"/>
        <v>3.5044160940458911</v>
      </c>
      <c r="Q305" s="6">
        <f>IF(load_time_series!$A$4="T",P305,IF(P305&lt;0,0,P305))</f>
        <v>3.5044160940458911</v>
      </c>
    </row>
    <row r="306" spans="1:17">
      <c r="A306" s="3">
        <f>load_time_series!D309</f>
        <v>36827</v>
      </c>
      <c r="B306" s="6">
        <f>load_time_series!E309</f>
        <v>-2.51364460074852</v>
      </c>
      <c r="C306" s="30">
        <f>INDEX(calibration_phase!$I$5:$I$105,MATCH(B306,calibration_phase!$I$5:$I$105))</f>
        <v>-2.5328459605309361</v>
      </c>
      <c r="D306" s="30">
        <f>INDEX(calibration_phase!$I$5:$I$105,MATCH($B306,calibration_phase!$I$5:$I$105)+1)</f>
        <v>-2.0763752731593144</v>
      </c>
      <c r="E306" s="30">
        <f>INDEX(calibration_phase!$F$5:$F$105,MATCH($B306,calibration_phase!$I$5:$I$105))</f>
        <v>-7.547154395216177</v>
      </c>
      <c r="F306" s="30">
        <f>INDEX(calibration_phase!$F$5:$F$105,MATCH($B306,calibration_phase!$I$5:$I$105)+1)</f>
        <v>-7.035761199407145</v>
      </c>
      <c r="G306" s="30">
        <f t="shared" si="10"/>
        <v>-7.5256427297036561</v>
      </c>
      <c r="H306" s="6">
        <f>IF(load_time_series!$A$4="T",G306,IF(G306&lt;0,0,G306))</f>
        <v>-7.5256427297036561</v>
      </c>
      <c r="I306" s="3"/>
      <c r="J306" s="3">
        <f>load_time_series!G309</f>
        <v>72987</v>
      </c>
      <c r="K306" s="6">
        <f>load_time_series!H309</f>
        <v>7.9017496010385999</v>
      </c>
      <c r="L306" s="30">
        <f>INDEX(calibration_phase!$I$5:$I$105,MATCH($K306,calibration_phase!$I$5:$I$105))</f>
        <v>7.2930244310272263</v>
      </c>
      <c r="M306" s="30">
        <f>INDEX(calibration_phase!$I$5:$I$105,MATCH($K306,calibration_phase!$I$5:$I$105)+1)</f>
        <v>7.9704615599984514</v>
      </c>
      <c r="N306" s="30">
        <f>INDEX(calibration_phase!$F$5:$F$105,MATCH($K306,calibration_phase!$I$5:$I$105))</f>
        <v>2.4852018320225082</v>
      </c>
      <c r="O306" s="30">
        <f>INDEX(calibration_phase!$F$5:$F$105,MATCH($K306,calibration_phase!$I$5:$I$105)+1)</f>
        <v>2.7465796280658004</v>
      </c>
      <c r="P306" s="30">
        <f t="shared" si="11"/>
        <v>2.7200682668978389</v>
      </c>
      <c r="Q306" s="6">
        <f>IF(load_time_series!$A$4="T",P306,IF(P306&lt;0,0,P306))</f>
        <v>2.7200682668978389</v>
      </c>
    </row>
    <row r="307" spans="1:17">
      <c r="A307" s="3">
        <f>load_time_series!D310</f>
        <v>36828</v>
      </c>
      <c r="B307" s="6">
        <f>load_time_series!E310</f>
        <v>-2.5438540050951</v>
      </c>
      <c r="C307" s="30">
        <f>INDEX(calibration_phase!$I$5:$I$105,MATCH(B307,calibration_phase!$I$5:$I$105))</f>
        <v>-2.7592553803934687</v>
      </c>
      <c r="D307" s="30">
        <f>INDEX(calibration_phase!$I$5:$I$105,MATCH($B307,calibration_phase!$I$5:$I$105)+1)</f>
        <v>-2.5328459605309361</v>
      </c>
      <c r="E307" s="30">
        <f>INDEX(calibration_phase!$F$5:$F$105,MATCH($B307,calibration_phase!$I$5:$I$105))</f>
        <v>-7.9061551479889447</v>
      </c>
      <c r="F307" s="30">
        <f>INDEX(calibration_phase!$F$5:$F$105,MATCH($B307,calibration_phase!$I$5:$I$105)+1)</f>
        <v>-7.547154395216177</v>
      </c>
      <c r="G307" s="30">
        <f t="shared" si="10"/>
        <v>-7.5646090412617806</v>
      </c>
      <c r="H307" s="6">
        <f>IF(load_time_series!$A$4="T",G307,IF(G307&lt;0,0,G307))</f>
        <v>-7.5646090412617806</v>
      </c>
      <c r="I307" s="3"/>
      <c r="J307" s="3">
        <f>load_time_series!G310</f>
        <v>72988</v>
      </c>
      <c r="K307" s="6">
        <f>load_time_series!H310</f>
        <v>8.1753029541564608</v>
      </c>
      <c r="L307" s="30">
        <f>INDEX(calibration_phase!$I$5:$I$105,MATCH($K307,calibration_phase!$I$5:$I$105))</f>
        <v>7.9704615599984514</v>
      </c>
      <c r="M307" s="30">
        <f>INDEX(calibration_phase!$I$5:$I$105,MATCH($K307,calibration_phase!$I$5:$I$105)+1)</f>
        <v>8.3065839318505006</v>
      </c>
      <c r="N307" s="30">
        <f>INDEX(calibration_phase!$F$5:$F$105,MATCH($K307,calibration_phase!$I$5:$I$105))</f>
        <v>2.7465796280658004</v>
      </c>
      <c r="O307" s="30">
        <f>INDEX(calibration_phase!$F$5:$F$105,MATCH($K307,calibration_phase!$I$5:$I$105)+1)</f>
        <v>3.3542337196399563</v>
      </c>
      <c r="P307" s="30">
        <f t="shared" si="11"/>
        <v>3.1168992548077474</v>
      </c>
      <c r="Q307" s="6">
        <f>IF(load_time_series!$A$4="T",P307,IF(P307&lt;0,0,P307))</f>
        <v>3.1168992548077474</v>
      </c>
    </row>
    <row r="308" spans="1:17">
      <c r="A308" s="3">
        <f>load_time_series!D311</f>
        <v>36829</v>
      </c>
      <c r="B308" s="6">
        <f>load_time_series!E311</f>
        <v>-2.5294774415409602</v>
      </c>
      <c r="C308" s="30">
        <f>INDEX(calibration_phase!$I$5:$I$105,MATCH(B308,calibration_phase!$I$5:$I$105))</f>
        <v>-2.5328459605309361</v>
      </c>
      <c r="D308" s="30">
        <f>INDEX(calibration_phase!$I$5:$I$105,MATCH($B308,calibration_phase!$I$5:$I$105)+1)</f>
        <v>-2.0763752731593144</v>
      </c>
      <c r="E308" s="30">
        <f>INDEX(calibration_phase!$F$5:$F$105,MATCH($B308,calibration_phase!$I$5:$I$105))</f>
        <v>-7.547154395216177</v>
      </c>
      <c r="F308" s="30">
        <f>INDEX(calibration_phase!$F$5:$F$105,MATCH($B308,calibration_phase!$I$5:$I$105)+1)</f>
        <v>-7.035761199407145</v>
      </c>
      <c r="G308" s="30">
        <f t="shared" si="10"/>
        <v>-7.5433805763509474</v>
      </c>
      <c r="H308" s="6">
        <f>IF(load_time_series!$A$4="T",G308,IF(G308&lt;0,0,G308))</f>
        <v>-7.5433805763509474</v>
      </c>
      <c r="I308" s="3"/>
      <c r="J308" s="3">
        <f>load_time_series!G311</f>
        <v>72989</v>
      </c>
      <c r="K308" s="6">
        <f>load_time_series!H311</f>
        <v>8.5104496189262004</v>
      </c>
      <c r="L308" s="30">
        <f>INDEX(calibration_phase!$I$5:$I$105,MATCH($K308,calibration_phase!$I$5:$I$105))</f>
        <v>8.3065839318505006</v>
      </c>
      <c r="M308" s="30">
        <f>INDEX(calibration_phase!$I$5:$I$105,MATCH($K308,calibration_phase!$I$5:$I$105)+1)</f>
        <v>8.8366281435294631</v>
      </c>
      <c r="N308" s="30">
        <f>INDEX(calibration_phase!$F$5:$F$105,MATCH($K308,calibration_phase!$I$5:$I$105))</f>
        <v>3.3542337196399563</v>
      </c>
      <c r="O308" s="30">
        <f>INDEX(calibration_phase!$F$5:$F$105,MATCH($K308,calibration_phase!$I$5:$I$105)+1)</f>
        <v>3.6926287415400139</v>
      </c>
      <c r="P308" s="30">
        <f t="shared" si="11"/>
        <v>3.4843872655566805</v>
      </c>
      <c r="Q308" s="6">
        <f>IF(load_time_series!$A$4="T",P308,IF(P308&lt;0,0,P308))</f>
        <v>3.4843872655566805</v>
      </c>
    </row>
    <row r="309" spans="1:17">
      <c r="A309" s="3">
        <f>load_time_series!D312</f>
        <v>36830</v>
      </c>
      <c r="B309" s="6">
        <f>load_time_series!E312</f>
        <v>-2.8658750683845602</v>
      </c>
      <c r="C309" s="30">
        <f>INDEX(calibration_phase!$I$5:$I$105,MATCH(B309,calibration_phase!$I$5:$I$105))</f>
        <v>-3.3919950219084498</v>
      </c>
      <c r="D309" s="30">
        <f>INDEX(calibration_phase!$I$5:$I$105,MATCH($B309,calibration_phase!$I$5:$I$105)+1)</f>
        <v>-2.7592553803934687</v>
      </c>
      <c r="E309" s="30">
        <f>INDEX(calibration_phase!$F$5:$F$105,MATCH($B309,calibration_phase!$I$5:$I$105))</f>
        <v>-8.28221709399409</v>
      </c>
      <c r="F309" s="30">
        <f>INDEX(calibration_phase!$F$5:$F$105,MATCH($B309,calibration_phase!$I$5:$I$105)+1)</f>
        <v>-7.9061551479889447</v>
      </c>
      <c r="G309" s="30">
        <f t="shared" si="10"/>
        <v>-7.9695234036152076</v>
      </c>
      <c r="H309" s="6">
        <f>IF(load_time_series!$A$4="T",G309,IF(G309&lt;0,0,G309))</f>
        <v>-7.9695234036152076</v>
      </c>
      <c r="I309" s="3"/>
      <c r="J309" s="3">
        <f>load_time_series!G312</f>
        <v>72990</v>
      </c>
      <c r="K309" s="6">
        <f>load_time_series!H312</f>
        <v>7.8711793888256096</v>
      </c>
      <c r="L309" s="30">
        <f>INDEX(calibration_phase!$I$5:$I$105,MATCH($K309,calibration_phase!$I$5:$I$105))</f>
        <v>7.2930244310272263</v>
      </c>
      <c r="M309" s="30">
        <f>INDEX(calibration_phase!$I$5:$I$105,MATCH($K309,calibration_phase!$I$5:$I$105)+1)</f>
        <v>7.9704615599984514</v>
      </c>
      <c r="N309" s="30">
        <f>INDEX(calibration_phase!$F$5:$F$105,MATCH($K309,calibration_phase!$I$5:$I$105))</f>
        <v>2.4852018320225082</v>
      </c>
      <c r="O309" s="30">
        <f>INDEX(calibration_phase!$F$5:$F$105,MATCH($K309,calibration_phase!$I$5:$I$105)+1)</f>
        <v>2.7465796280658004</v>
      </c>
      <c r="P309" s="30">
        <f t="shared" si="11"/>
        <v>2.7082732613525398</v>
      </c>
      <c r="Q309" s="6">
        <f>IF(load_time_series!$A$4="T",P309,IF(P309&lt;0,0,P309))</f>
        <v>2.7082732613525398</v>
      </c>
    </row>
    <row r="310" spans="1:17">
      <c r="A310" s="3">
        <f>load_time_series!D313</f>
        <v>36831</v>
      </c>
      <c r="B310" s="6">
        <f>load_time_series!E313</f>
        <v>-3.0170287170458101</v>
      </c>
      <c r="C310" s="30">
        <f>INDEX(calibration_phase!$I$5:$I$105,MATCH(B310,calibration_phase!$I$5:$I$105))</f>
        <v>-3.3919950219084498</v>
      </c>
      <c r="D310" s="30">
        <f>INDEX(calibration_phase!$I$5:$I$105,MATCH($B310,calibration_phase!$I$5:$I$105)+1)</f>
        <v>-2.7592553803934687</v>
      </c>
      <c r="E310" s="30">
        <f>INDEX(calibration_phase!$F$5:$F$105,MATCH($B310,calibration_phase!$I$5:$I$105))</f>
        <v>-8.28221709399409</v>
      </c>
      <c r="F310" s="30">
        <f>INDEX(calibration_phase!$F$5:$F$105,MATCH($B310,calibration_phase!$I$5:$I$105)+1)</f>
        <v>-7.9061551479889447</v>
      </c>
      <c r="G310" s="30">
        <f t="shared" si="10"/>
        <v>-8.0593599359450412</v>
      </c>
      <c r="H310" s="6">
        <f>IF(load_time_series!$A$4="T",G310,IF(G310&lt;0,0,G310))</f>
        <v>-8.0593599359450412</v>
      </c>
      <c r="I310" s="3"/>
      <c r="J310" s="3">
        <f>load_time_series!G313</f>
        <v>72991</v>
      </c>
      <c r="K310" s="6">
        <f>load_time_series!H313</f>
        <v>7.2141238534513104</v>
      </c>
      <c r="L310" s="30">
        <f>INDEX(calibration_phase!$I$5:$I$105,MATCH($K310,calibration_phase!$I$5:$I$105))</f>
        <v>6.7887955392640942</v>
      </c>
      <c r="M310" s="30">
        <f>INDEX(calibration_phase!$I$5:$I$105,MATCH($K310,calibration_phase!$I$5:$I$105)+1)</f>
        <v>7.2930244310272263</v>
      </c>
      <c r="N310" s="30">
        <f>INDEX(calibration_phase!$F$5:$F$105,MATCH($K310,calibration_phase!$I$5:$I$105))</f>
        <v>2.092365013234688</v>
      </c>
      <c r="O310" s="30">
        <f>INDEX(calibration_phase!$F$5:$F$105,MATCH($K310,calibration_phase!$I$5:$I$105)+1)</f>
        <v>2.4852018320225082</v>
      </c>
      <c r="P310" s="30">
        <f t="shared" si="11"/>
        <v>2.4237316298945335</v>
      </c>
      <c r="Q310" s="6">
        <f>IF(load_time_series!$A$4="T",P310,IF(P310&lt;0,0,P310))</f>
        <v>2.4237316298945335</v>
      </c>
    </row>
    <row r="311" spans="1:17">
      <c r="A311" s="3">
        <f>load_time_series!D314</f>
        <v>36832</v>
      </c>
      <c r="B311" s="6">
        <f>load_time_series!E314</f>
        <v>-2.9729047885142998</v>
      </c>
      <c r="C311" s="30">
        <f>INDEX(calibration_phase!$I$5:$I$105,MATCH(B311,calibration_phase!$I$5:$I$105))</f>
        <v>-3.3919950219084498</v>
      </c>
      <c r="D311" s="30">
        <f>INDEX(calibration_phase!$I$5:$I$105,MATCH($B311,calibration_phase!$I$5:$I$105)+1)</f>
        <v>-2.7592553803934687</v>
      </c>
      <c r="E311" s="30">
        <f>INDEX(calibration_phase!$F$5:$F$105,MATCH($B311,calibration_phase!$I$5:$I$105))</f>
        <v>-8.28221709399409</v>
      </c>
      <c r="F311" s="30">
        <f>INDEX(calibration_phase!$F$5:$F$105,MATCH($B311,calibration_phase!$I$5:$I$105)+1)</f>
        <v>-7.9061551479889447</v>
      </c>
      <c r="G311" s="30">
        <f t="shared" si="10"/>
        <v>-8.0331353573976596</v>
      </c>
      <c r="H311" s="6">
        <f>IF(load_time_series!$A$4="T",G311,IF(G311&lt;0,0,G311))</f>
        <v>-8.0331353573976596</v>
      </c>
      <c r="I311" s="3"/>
      <c r="J311" s="3">
        <f>load_time_series!G314</f>
        <v>72992</v>
      </c>
      <c r="K311" s="6">
        <f>load_time_series!H314</f>
        <v>7.2557862236249999</v>
      </c>
      <c r="L311" s="30">
        <f>INDEX(calibration_phase!$I$5:$I$105,MATCH($K311,calibration_phase!$I$5:$I$105))</f>
        <v>6.7887955392640942</v>
      </c>
      <c r="M311" s="30">
        <f>INDEX(calibration_phase!$I$5:$I$105,MATCH($K311,calibration_phase!$I$5:$I$105)+1)</f>
        <v>7.2930244310272263</v>
      </c>
      <c r="N311" s="30">
        <f>INDEX(calibration_phase!$F$5:$F$105,MATCH($K311,calibration_phase!$I$5:$I$105))</f>
        <v>2.092365013234688</v>
      </c>
      <c r="O311" s="30">
        <f>INDEX(calibration_phase!$F$5:$F$105,MATCH($K311,calibration_phase!$I$5:$I$105)+1)</f>
        <v>2.4852018320225082</v>
      </c>
      <c r="P311" s="30">
        <f t="shared" si="11"/>
        <v>2.4561901288610724</v>
      </c>
      <c r="Q311" s="6">
        <f>IF(load_time_series!$A$4="T",P311,IF(P311&lt;0,0,P311))</f>
        <v>2.4561901288610724</v>
      </c>
    </row>
    <row r="312" spans="1:17">
      <c r="A312" s="3">
        <f>load_time_series!D315</f>
        <v>36833</v>
      </c>
      <c r="B312" s="6">
        <f>load_time_series!E315</f>
        <v>-3.6626816271322902</v>
      </c>
      <c r="C312" s="30">
        <f>INDEX(calibration_phase!$I$5:$I$105,MATCH(B312,calibration_phase!$I$5:$I$105))</f>
        <v>-3.7767161880751368</v>
      </c>
      <c r="D312" s="30">
        <f>INDEX(calibration_phase!$I$5:$I$105,MATCH($B312,calibration_phase!$I$5:$I$105)+1)</f>
        <v>-3.3919950219084498</v>
      </c>
      <c r="E312" s="30">
        <f>INDEX(calibration_phase!$F$5:$F$105,MATCH($B312,calibration_phase!$I$5:$I$105))</f>
        <v>-8.8164566625727545</v>
      </c>
      <c r="F312" s="30">
        <f>INDEX(calibration_phase!$F$5:$F$105,MATCH($B312,calibration_phase!$I$5:$I$105)+1)</f>
        <v>-8.28221709399409</v>
      </c>
      <c r="G312" s="30">
        <f t="shared" si="10"/>
        <v>-8.6581036006703371</v>
      </c>
      <c r="H312" s="6">
        <f>IF(load_time_series!$A$4="T",G312,IF(G312&lt;0,0,G312))</f>
        <v>-8.6581036006703371</v>
      </c>
      <c r="I312" s="3"/>
      <c r="J312" s="3">
        <f>load_time_series!G315</f>
        <v>72993</v>
      </c>
      <c r="K312" s="6">
        <f>load_time_series!H315</f>
        <v>6.32121787977563</v>
      </c>
      <c r="L312" s="30">
        <f>INDEX(calibration_phase!$I$5:$I$105,MATCH($K312,calibration_phase!$I$5:$I$105))</f>
        <v>6.2572892946185092</v>
      </c>
      <c r="M312" s="30">
        <f>INDEX(calibration_phase!$I$5:$I$105,MATCH($K312,calibration_phase!$I$5:$I$105)+1)</f>
        <v>6.7887955392640942</v>
      </c>
      <c r="N312" s="30">
        <f>INDEX(calibration_phase!$F$5:$F$105,MATCH($K312,calibration_phase!$I$5:$I$105))</f>
        <v>1.4359675937595626</v>
      </c>
      <c r="O312" s="30">
        <f>INDEX(calibration_phase!$F$5:$F$105,MATCH($K312,calibration_phase!$I$5:$I$105)+1)</f>
        <v>2.092365013234688</v>
      </c>
      <c r="P312" s="30">
        <f t="shared" si="11"/>
        <v>1.5149178577509312</v>
      </c>
      <c r="Q312" s="6">
        <f>IF(load_time_series!$A$4="T",P312,IF(P312&lt;0,0,P312))</f>
        <v>1.5149178577509312</v>
      </c>
    </row>
    <row r="313" spans="1:17">
      <c r="A313" s="3">
        <f>load_time_series!D316</f>
        <v>36834</v>
      </c>
      <c r="B313" s="6">
        <f>load_time_series!E316</f>
        <v>-3.4990802417169902</v>
      </c>
      <c r="C313" s="30">
        <f>INDEX(calibration_phase!$I$5:$I$105,MATCH(B313,calibration_phase!$I$5:$I$105))</f>
        <v>-3.7767161880751368</v>
      </c>
      <c r="D313" s="30">
        <f>INDEX(calibration_phase!$I$5:$I$105,MATCH($B313,calibration_phase!$I$5:$I$105)+1)</f>
        <v>-3.3919950219084498</v>
      </c>
      <c r="E313" s="30">
        <f>INDEX(calibration_phase!$F$5:$F$105,MATCH($B313,calibration_phase!$I$5:$I$105))</f>
        <v>-8.8164566625727545</v>
      </c>
      <c r="F313" s="30">
        <f>INDEX(calibration_phase!$F$5:$F$105,MATCH($B313,calibration_phase!$I$5:$I$105)+1)</f>
        <v>-8.28221709399409</v>
      </c>
      <c r="G313" s="30">
        <f t="shared" si="10"/>
        <v>-8.4309200161693649</v>
      </c>
      <c r="H313" s="6">
        <f>IF(load_time_series!$A$4="T",G313,IF(G313&lt;0,0,G313))</f>
        <v>-8.4309200161693649</v>
      </c>
      <c r="I313" s="3"/>
      <c r="J313" s="3">
        <f>load_time_series!G316</f>
        <v>72994</v>
      </c>
      <c r="K313" s="6">
        <f>load_time_series!H316</f>
        <v>6.2245125970669202</v>
      </c>
      <c r="L313" s="30">
        <f>INDEX(calibration_phase!$I$5:$I$105,MATCH($K313,calibration_phase!$I$5:$I$105))</f>
        <v>5.8399017397655903</v>
      </c>
      <c r="M313" s="30">
        <f>INDEX(calibration_phase!$I$5:$I$105,MATCH($K313,calibration_phase!$I$5:$I$105)+1)</f>
        <v>6.2572892946185092</v>
      </c>
      <c r="N313" s="30">
        <f>INDEX(calibration_phase!$F$5:$F$105,MATCH($K313,calibration_phase!$I$5:$I$105))</f>
        <v>1.0477301316585113</v>
      </c>
      <c r="O313" s="30">
        <f>INDEX(calibration_phase!$F$5:$F$105,MATCH($K313,calibration_phase!$I$5:$I$105)+1)</f>
        <v>1.4359675937595626</v>
      </c>
      <c r="P313" s="30">
        <f t="shared" si="11"/>
        <v>1.4054800008126027</v>
      </c>
      <c r="Q313" s="6">
        <f>IF(load_time_series!$A$4="T",P313,IF(P313&lt;0,0,P313))</f>
        <v>1.4054800008126027</v>
      </c>
    </row>
    <row r="314" spans="1:17">
      <c r="A314" s="3">
        <f>load_time_series!D317</f>
        <v>36835</v>
      </c>
      <c r="B314" s="6">
        <f>load_time_series!E317</f>
        <v>-4.2932569472624698</v>
      </c>
      <c r="C314" s="30">
        <f>INDEX(calibration_phase!$I$5:$I$105,MATCH(B314,calibration_phase!$I$5:$I$105))</f>
        <v>-4.3771711834833074</v>
      </c>
      <c r="D314" s="30">
        <f>INDEX(calibration_phase!$I$5:$I$105,MATCH($B314,calibration_phase!$I$5:$I$105)+1)</f>
        <v>-4.0416297764154594</v>
      </c>
      <c r="E314" s="30">
        <f>INDEX(calibration_phase!$F$5:$F$105,MATCH($B314,calibration_phase!$I$5:$I$105))</f>
        <v>-9.3716882380980984</v>
      </c>
      <c r="F314" s="30">
        <f>INDEX(calibration_phase!$F$5:$F$105,MATCH($B314,calibration_phase!$I$5:$I$105)+1)</f>
        <v>-9.1457761433721174</v>
      </c>
      <c r="G314" s="30">
        <f t="shared" si="10"/>
        <v>-9.3151907671968477</v>
      </c>
      <c r="H314" s="6">
        <f>IF(load_time_series!$A$4="T",G314,IF(G314&lt;0,0,G314))</f>
        <v>-9.3151907671968477</v>
      </c>
      <c r="I314" s="3"/>
      <c r="J314" s="3">
        <f>load_time_series!G317</f>
        <v>72995</v>
      </c>
      <c r="K314" s="6">
        <f>load_time_series!H317</f>
        <v>5.9608735886516104</v>
      </c>
      <c r="L314" s="30">
        <f>INDEX(calibration_phase!$I$5:$I$105,MATCH($K314,calibration_phase!$I$5:$I$105))</f>
        <v>5.8399017397655903</v>
      </c>
      <c r="M314" s="30">
        <f>INDEX(calibration_phase!$I$5:$I$105,MATCH($K314,calibration_phase!$I$5:$I$105)+1)</f>
        <v>6.2572892946185092</v>
      </c>
      <c r="N314" s="30">
        <f>INDEX(calibration_phase!$F$5:$F$105,MATCH($K314,calibration_phase!$I$5:$I$105))</f>
        <v>1.0477301316585113</v>
      </c>
      <c r="O314" s="30">
        <f>INDEX(calibration_phase!$F$5:$F$105,MATCH($K314,calibration_phase!$I$5:$I$105)+1)</f>
        <v>1.4359675937595626</v>
      </c>
      <c r="P314" s="30">
        <f t="shared" si="11"/>
        <v>1.1602533802583177</v>
      </c>
      <c r="Q314" s="6">
        <f>IF(load_time_series!$A$4="T",P314,IF(P314&lt;0,0,P314))</f>
        <v>1.1602533802583177</v>
      </c>
    </row>
    <row r="315" spans="1:17">
      <c r="A315" s="3">
        <f>load_time_series!D318</f>
        <v>36836</v>
      </c>
      <c r="B315" s="6">
        <f>load_time_series!E318</f>
        <v>-4.5909475893103302</v>
      </c>
      <c r="C315" s="30">
        <f>INDEX(calibration_phase!$I$5:$I$105,MATCH(B315,calibration_phase!$I$5:$I$105))</f>
        <v>-4.6323722982267252</v>
      </c>
      <c r="D315" s="30">
        <f>INDEX(calibration_phase!$I$5:$I$105,MATCH($B315,calibration_phase!$I$5:$I$105)+1)</f>
        <v>-4.3771711834833074</v>
      </c>
      <c r="E315" s="30">
        <f>INDEX(calibration_phase!$F$5:$F$105,MATCH($B315,calibration_phase!$I$5:$I$105))</f>
        <v>-9.8312673168808633</v>
      </c>
      <c r="F315" s="30">
        <f>INDEX(calibration_phase!$F$5:$F$105,MATCH($B315,calibration_phase!$I$5:$I$105)+1)</f>
        <v>-9.3716882380980984</v>
      </c>
      <c r="G315" s="30">
        <f t="shared" si="10"/>
        <v>-9.7566676052699552</v>
      </c>
      <c r="H315" s="6">
        <f>IF(load_time_series!$A$4="T",G315,IF(G315&lt;0,0,G315))</f>
        <v>-9.7566676052699552</v>
      </c>
      <c r="I315" s="3"/>
      <c r="J315" s="3">
        <f>load_time_series!G318</f>
        <v>72996</v>
      </c>
      <c r="K315" s="6">
        <f>load_time_series!H318</f>
        <v>5.8703012179717096</v>
      </c>
      <c r="L315" s="30">
        <f>INDEX(calibration_phase!$I$5:$I$105,MATCH($K315,calibration_phase!$I$5:$I$105))</f>
        <v>5.8399017397655903</v>
      </c>
      <c r="M315" s="30">
        <f>INDEX(calibration_phase!$I$5:$I$105,MATCH($K315,calibration_phase!$I$5:$I$105)+1)</f>
        <v>6.2572892946185092</v>
      </c>
      <c r="N315" s="30">
        <f>INDEX(calibration_phase!$F$5:$F$105,MATCH($K315,calibration_phase!$I$5:$I$105))</f>
        <v>1.0477301316585113</v>
      </c>
      <c r="O315" s="30">
        <f>INDEX(calibration_phase!$F$5:$F$105,MATCH($K315,calibration_phase!$I$5:$I$105)+1)</f>
        <v>1.4359675937595626</v>
      </c>
      <c r="P315" s="30">
        <f t="shared" si="11"/>
        <v>1.0760065288119887</v>
      </c>
      <c r="Q315" s="6">
        <f>IF(load_time_series!$A$4="T",P315,IF(P315&lt;0,0,P315))</f>
        <v>1.0760065288119887</v>
      </c>
    </row>
    <row r="316" spans="1:17">
      <c r="A316" s="3">
        <f>load_time_series!D319</f>
        <v>36837</v>
      </c>
      <c r="B316" s="6">
        <f>load_time_series!E319</f>
        <v>-4.50562287941852</v>
      </c>
      <c r="C316" s="30">
        <f>INDEX(calibration_phase!$I$5:$I$105,MATCH(B316,calibration_phase!$I$5:$I$105))</f>
        <v>-4.6323722982267252</v>
      </c>
      <c r="D316" s="30">
        <f>INDEX(calibration_phase!$I$5:$I$105,MATCH($B316,calibration_phase!$I$5:$I$105)+1)</f>
        <v>-4.3771711834833074</v>
      </c>
      <c r="E316" s="30">
        <f>INDEX(calibration_phase!$F$5:$F$105,MATCH($B316,calibration_phase!$I$5:$I$105))</f>
        <v>-9.8312673168808633</v>
      </c>
      <c r="F316" s="30">
        <f>INDEX(calibration_phase!$F$5:$F$105,MATCH($B316,calibration_phase!$I$5:$I$105)+1)</f>
        <v>-9.3716882380980984</v>
      </c>
      <c r="G316" s="30">
        <f t="shared" si="10"/>
        <v>-9.6030105508761672</v>
      </c>
      <c r="H316" s="6">
        <f>IF(load_time_series!$A$4="T",G316,IF(G316&lt;0,0,G316))</f>
        <v>-9.6030105508761672</v>
      </c>
      <c r="I316" s="3"/>
      <c r="J316" s="3">
        <f>load_time_series!G319</f>
        <v>72997</v>
      </c>
      <c r="K316" s="6">
        <f>load_time_series!H319</f>
        <v>7.03993497087734</v>
      </c>
      <c r="L316" s="30">
        <f>INDEX(calibration_phase!$I$5:$I$105,MATCH($K316,calibration_phase!$I$5:$I$105))</f>
        <v>6.7887955392640942</v>
      </c>
      <c r="M316" s="30">
        <f>INDEX(calibration_phase!$I$5:$I$105,MATCH($K316,calibration_phase!$I$5:$I$105)+1)</f>
        <v>7.2930244310272263</v>
      </c>
      <c r="N316" s="30">
        <f>INDEX(calibration_phase!$F$5:$F$105,MATCH($K316,calibration_phase!$I$5:$I$105))</f>
        <v>2.092365013234688</v>
      </c>
      <c r="O316" s="30">
        <f>INDEX(calibration_phase!$F$5:$F$105,MATCH($K316,calibration_phase!$I$5:$I$105)+1)</f>
        <v>2.4852018320225082</v>
      </c>
      <c r="P316" s="30">
        <f t="shared" si="11"/>
        <v>2.2880238043090282</v>
      </c>
      <c r="Q316" s="6">
        <f>IF(load_time_series!$A$4="T",P316,IF(P316&lt;0,0,P316))</f>
        <v>2.2880238043090282</v>
      </c>
    </row>
    <row r="317" spans="1:17">
      <c r="A317" s="3">
        <f>load_time_series!D320</f>
        <v>36838</v>
      </c>
      <c r="B317" s="6">
        <f>load_time_series!E320</f>
        <v>-4.22149447683557</v>
      </c>
      <c r="C317" s="30">
        <f>INDEX(calibration_phase!$I$5:$I$105,MATCH(B317,calibration_phase!$I$5:$I$105))</f>
        <v>-4.3771711834833074</v>
      </c>
      <c r="D317" s="30">
        <f>INDEX(calibration_phase!$I$5:$I$105,MATCH($B317,calibration_phase!$I$5:$I$105)+1)</f>
        <v>-4.0416297764154594</v>
      </c>
      <c r="E317" s="30">
        <f>INDEX(calibration_phase!$F$5:$F$105,MATCH($B317,calibration_phase!$I$5:$I$105))</f>
        <v>-9.3716882380980984</v>
      </c>
      <c r="F317" s="30">
        <f>INDEX(calibration_phase!$F$5:$F$105,MATCH($B317,calibration_phase!$I$5:$I$105)+1)</f>
        <v>-9.1457761433721174</v>
      </c>
      <c r="G317" s="30">
        <f t="shared" si="10"/>
        <v>-9.2668747928480428</v>
      </c>
      <c r="H317" s="6">
        <f>IF(load_time_series!$A$4="T",G317,IF(G317&lt;0,0,G317))</f>
        <v>-9.2668747928480428</v>
      </c>
      <c r="I317" s="3"/>
      <c r="J317" s="3">
        <f>load_time_series!G320</f>
        <v>72998</v>
      </c>
      <c r="K317" s="6">
        <f>load_time_series!H320</f>
        <v>6.2444698230365896</v>
      </c>
      <c r="L317" s="30">
        <f>INDEX(calibration_phase!$I$5:$I$105,MATCH($K317,calibration_phase!$I$5:$I$105))</f>
        <v>5.8399017397655903</v>
      </c>
      <c r="M317" s="30">
        <f>INDEX(calibration_phase!$I$5:$I$105,MATCH($K317,calibration_phase!$I$5:$I$105)+1)</f>
        <v>6.2572892946185092</v>
      </c>
      <c r="N317" s="30">
        <f>INDEX(calibration_phase!$F$5:$F$105,MATCH($K317,calibration_phase!$I$5:$I$105))</f>
        <v>1.0477301316585113</v>
      </c>
      <c r="O317" s="30">
        <f>INDEX(calibration_phase!$F$5:$F$105,MATCH($K317,calibration_phase!$I$5:$I$105)+1)</f>
        <v>1.4359675937595626</v>
      </c>
      <c r="P317" s="30">
        <f t="shared" si="11"/>
        <v>1.4240434262692432</v>
      </c>
      <c r="Q317" s="6">
        <f>IF(load_time_series!$A$4="T",P317,IF(P317&lt;0,0,P317))</f>
        <v>1.4240434262692432</v>
      </c>
    </row>
    <row r="318" spans="1:17">
      <c r="A318" s="3">
        <f>load_time_series!D321</f>
        <v>36839</v>
      </c>
      <c r="B318" s="6">
        <f>load_time_series!E321</f>
        <v>-4.8514895980257897</v>
      </c>
      <c r="C318" s="30">
        <f>INDEX(calibration_phase!$I$5:$I$105,MATCH(B318,calibration_phase!$I$5:$I$105))</f>
        <v>-5.0545046874922654</v>
      </c>
      <c r="D318" s="30">
        <f>INDEX(calibration_phase!$I$5:$I$105,MATCH($B318,calibration_phase!$I$5:$I$105)+1)</f>
        <v>-4.6323722982267252</v>
      </c>
      <c r="E318" s="30">
        <f>INDEX(calibration_phase!$F$5:$F$105,MATCH($B318,calibration_phase!$I$5:$I$105))</f>
        <v>-10.10236518968355</v>
      </c>
      <c r="F318" s="30">
        <f>INDEX(calibration_phase!$F$5:$F$105,MATCH($B318,calibration_phase!$I$5:$I$105)+1)</f>
        <v>-9.8312673168808633</v>
      </c>
      <c r="G318" s="30">
        <f t="shared" si="10"/>
        <v>-9.9719867579385557</v>
      </c>
      <c r="H318" s="6">
        <f>IF(load_time_series!$A$4="T",G318,IF(G318&lt;0,0,G318))</f>
        <v>-9.9719867579385557</v>
      </c>
      <c r="I318" s="3"/>
      <c r="J318" s="3">
        <f>load_time_series!G321</f>
        <v>72999</v>
      </c>
      <c r="K318" s="6">
        <f>load_time_series!H321</f>
        <v>6.4290894660655296</v>
      </c>
      <c r="L318" s="30">
        <f>INDEX(calibration_phase!$I$5:$I$105,MATCH($K318,calibration_phase!$I$5:$I$105))</f>
        <v>6.2572892946185092</v>
      </c>
      <c r="M318" s="30">
        <f>INDEX(calibration_phase!$I$5:$I$105,MATCH($K318,calibration_phase!$I$5:$I$105)+1)</f>
        <v>6.7887955392640942</v>
      </c>
      <c r="N318" s="30">
        <f>INDEX(calibration_phase!$F$5:$F$105,MATCH($K318,calibration_phase!$I$5:$I$105))</f>
        <v>1.4359675937595626</v>
      </c>
      <c r="O318" s="30">
        <f>INDEX(calibration_phase!$F$5:$F$105,MATCH($K318,calibration_phase!$I$5:$I$105)+1)</f>
        <v>2.092365013234688</v>
      </c>
      <c r="P318" s="30">
        <f t="shared" si="11"/>
        <v>1.6481366704905505</v>
      </c>
      <c r="Q318" s="6">
        <f>IF(load_time_series!$A$4="T",P318,IF(P318&lt;0,0,P318))</f>
        <v>1.6481366704905505</v>
      </c>
    </row>
    <row r="319" spans="1:17">
      <c r="A319" s="3">
        <f>load_time_series!D322</f>
        <v>36840</v>
      </c>
      <c r="B319" s="6">
        <f>load_time_series!E322</f>
        <v>-4.4437676268478299</v>
      </c>
      <c r="C319" s="30">
        <f>INDEX(calibration_phase!$I$5:$I$105,MATCH(B319,calibration_phase!$I$5:$I$105))</f>
        <v>-4.6323722982267252</v>
      </c>
      <c r="D319" s="30">
        <f>INDEX(calibration_phase!$I$5:$I$105,MATCH($B319,calibration_phase!$I$5:$I$105)+1)</f>
        <v>-4.3771711834833074</v>
      </c>
      <c r="E319" s="30">
        <f>INDEX(calibration_phase!$F$5:$F$105,MATCH($B319,calibration_phase!$I$5:$I$105))</f>
        <v>-9.8312673168808633</v>
      </c>
      <c r="F319" s="30">
        <f>INDEX(calibration_phase!$F$5:$F$105,MATCH($B319,calibration_phase!$I$5:$I$105)+1)</f>
        <v>-9.3716882380980984</v>
      </c>
      <c r="G319" s="30">
        <f t="shared" si="10"/>
        <v>-9.491618482613088</v>
      </c>
      <c r="H319" s="6">
        <f>IF(load_time_series!$A$4="T",G319,IF(G319&lt;0,0,G319))</f>
        <v>-9.491618482613088</v>
      </c>
      <c r="I319" s="3"/>
      <c r="J319" s="3">
        <f>load_time_series!G322</f>
        <v>73000</v>
      </c>
      <c r="K319" s="6">
        <f>load_time_series!H322</f>
        <v>5.3611518282084996</v>
      </c>
      <c r="L319" s="30">
        <f>INDEX(calibration_phase!$I$5:$I$105,MATCH($K319,calibration_phase!$I$5:$I$105))</f>
        <v>5.0447767048279397</v>
      </c>
      <c r="M319" s="30">
        <f>INDEX(calibration_phase!$I$5:$I$105,MATCH($K319,calibration_phase!$I$5:$I$105)+1)</f>
        <v>5.4891688060944004</v>
      </c>
      <c r="N319" s="30">
        <f>INDEX(calibration_phase!$F$5:$F$105,MATCH($K319,calibration_phase!$I$5:$I$105))</f>
        <v>-0.17449684649919836</v>
      </c>
      <c r="O319" s="30">
        <f>INDEX(calibration_phase!$F$5:$F$105,MATCH($K319,calibration_phase!$I$5:$I$105)+1)</f>
        <v>0.59325697269251099</v>
      </c>
      <c r="P319" s="30">
        <f t="shared" si="11"/>
        <v>0.37208849689561951</v>
      </c>
      <c r="Q319" s="6">
        <f>IF(load_time_series!$A$4="T",P319,IF(P319&lt;0,0,P319))</f>
        <v>0.37208849689561951</v>
      </c>
    </row>
    <row r="320" spans="1:17">
      <c r="A320" s="3">
        <f>load_time_series!D323</f>
        <v>36841</v>
      </c>
      <c r="B320" s="6">
        <f>load_time_series!E323</f>
        <v>-4.9953026636111897</v>
      </c>
      <c r="C320" s="30">
        <f>INDEX(calibration_phase!$I$5:$I$105,MATCH(B320,calibration_phase!$I$5:$I$105))</f>
        <v>-5.0545046874922654</v>
      </c>
      <c r="D320" s="30">
        <f>INDEX(calibration_phase!$I$5:$I$105,MATCH($B320,calibration_phase!$I$5:$I$105)+1)</f>
        <v>-4.6323722982267252</v>
      </c>
      <c r="E320" s="30">
        <f>INDEX(calibration_phase!$F$5:$F$105,MATCH($B320,calibration_phase!$I$5:$I$105))</f>
        <v>-10.10236518968355</v>
      </c>
      <c r="F320" s="30">
        <f>INDEX(calibration_phase!$F$5:$F$105,MATCH($B320,calibration_phase!$I$5:$I$105)+1)</f>
        <v>-9.8312673168808633</v>
      </c>
      <c r="G320" s="30">
        <f t="shared" si="10"/>
        <v>-10.064345025517285</v>
      </c>
      <c r="H320" s="6">
        <f>IF(load_time_series!$A$4="T",G320,IF(G320&lt;0,0,G320))</f>
        <v>-10.064345025517285</v>
      </c>
      <c r="I320" s="3"/>
      <c r="J320" s="3">
        <f>load_time_series!G323</f>
        <v>73001</v>
      </c>
      <c r="K320" s="6">
        <f>load_time_series!H323</f>
        <v>4.7362031814997998</v>
      </c>
      <c r="L320" s="30">
        <f>INDEX(calibration_phase!$I$5:$I$105,MATCH($K320,calibration_phase!$I$5:$I$105))</f>
        <v>4.5916600117452475</v>
      </c>
      <c r="M320" s="30">
        <f>INDEX(calibration_phase!$I$5:$I$105,MATCH($K320,calibration_phase!$I$5:$I$105)+1)</f>
        <v>5.0447767048279397</v>
      </c>
      <c r="N320" s="30">
        <f>INDEX(calibration_phase!$F$5:$F$105,MATCH($K320,calibration_phase!$I$5:$I$105))</f>
        <v>-0.53651967299640935</v>
      </c>
      <c r="O320" s="30">
        <f>INDEX(calibration_phase!$F$5:$F$105,MATCH($K320,calibration_phase!$I$5:$I$105)+1)</f>
        <v>-0.17449684649919836</v>
      </c>
      <c r="P320" s="30">
        <f t="shared" si="11"/>
        <v>-0.4210352345189694</v>
      </c>
      <c r="Q320" s="6">
        <f>IF(load_time_series!$A$4="T",P320,IF(P320&lt;0,0,P320))</f>
        <v>-0.4210352345189694</v>
      </c>
    </row>
    <row r="321" spans="1:17">
      <c r="A321" s="3">
        <f>load_time_series!D324</f>
        <v>36842</v>
      </c>
      <c r="B321" s="6">
        <f>load_time_series!E324</f>
        <v>-5.4434925910932597</v>
      </c>
      <c r="C321" s="30">
        <f>INDEX(calibration_phase!$I$5:$I$105,MATCH(B321,calibration_phase!$I$5:$I$105))</f>
        <v>-5.8646899304118962</v>
      </c>
      <c r="D321" s="30">
        <f>INDEX(calibration_phase!$I$5:$I$105,MATCH($B321,calibration_phase!$I$5:$I$105)+1)</f>
        <v>-5.2362119529045437</v>
      </c>
      <c r="E321" s="30">
        <f>INDEX(calibration_phase!$F$5:$F$105,MATCH($B321,calibration_phase!$I$5:$I$105))</f>
        <v>-10.711539457751359</v>
      </c>
      <c r="F321" s="30">
        <f>INDEX(calibration_phase!$F$5:$F$105,MATCH($B321,calibration_phase!$I$5:$I$105)+1)</f>
        <v>-10.445909547487641</v>
      </c>
      <c r="G321" s="30">
        <f t="shared" si="10"/>
        <v>-10.533517927243208</v>
      </c>
      <c r="H321" s="6">
        <f>IF(load_time_series!$A$4="T",G321,IF(G321&lt;0,0,G321))</f>
        <v>-10.533517927243208</v>
      </c>
      <c r="I321" s="3"/>
      <c r="J321" s="3">
        <f>load_time_series!G324</f>
        <v>73002</v>
      </c>
      <c r="K321" s="6">
        <f>load_time_series!H324</f>
        <v>5.6985067241634697</v>
      </c>
      <c r="L321" s="30">
        <f>INDEX(calibration_phase!$I$5:$I$105,MATCH($K321,calibration_phase!$I$5:$I$105))</f>
        <v>5.4891688060944004</v>
      </c>
      <c r="M321" s="30">
        <f>INDEX(calibration_phase!$I$5:$I$105,MATCH($K321,calibration_phase!$I$5:$I$105)+1)</f>
        <v>5.8399017397655903</v>
      </c>
      <c r="N321" s="30">
        <f>INDEX(calibration_phase!$F$5:$F$105,MATCH($K321,calibration_phase!$I$5:$I$105))</f>
        <v>0.59325697269251099</v>
      </c>
      <c r="O321" s="30">
        <f>INDEX(calibration_phase!$F$5:$F$105,MATCH($K321,calibration_phase!$I$5:$I$105)+1)</f>
        <v>1.0477301316585113</v>
      </c>
      <c r="P321" s="30">
        <f t="shared" si="11"/>
        <v>0.86451312169563654</v>
      </c>
      <c r="Q321" s="6">
        <f>IF(load_time_series!$A$4="T",P321,IF(P321&lt;0,0,P321))</f>
        <v>0.86451312169563654</v>
      </c>
    </row>
    <row r="322" spans="1:17">
      <c r="A322" s="3">
        <f>load_time_series!D325</f>
        <v>36843</v>
      </c>
      <c r="B322" s="6">
        <f>load_time_series!E325</f>
        <v>-5.0316576778112196</v>
      </c>
      <c r="C322" s="30">
        <f>INDEX(calibration_phase!$I$5:$I$105,MATCH(B322,calibration_phase!$I$5:$I$105))</f>
        <v>-5.0545046874922654</v>
      </c>
      <c r="D322" s="30">
        <f>INDEX(calibration_phase!$I$5:$I$105,MATCH($B322,calibration_phase!$I$5:$I$105)+1)</f>
        <v>-4.6323722982267252</v>
      </c>
      <c r="E322" s="30">
        <f>INDEX(calibration_phase!$F$5:$F$105,MATCH($B322,calibration_phase!$I$5:$I$105))</f>
        <v>-10.10236518968355</v>
      </c>
      <c r="F322" s="30">
        <f>INDEX(calibration_phase!$F$5:$F$105,MATCH($B322,calibration_phase!$I$5:$I$105)+1)</f>
        <v>-9.8312673168808633</v>
      </c>
      <c r="G322" s="30">
        <f t="shared" si="10"/>
        <v>-10.087692599088902</v>
      </c>
      <c r="H322" s="6">
        <f>IF(load_time_series!$A$4="T",G322,IF(G322&lt;0,0,G322))</f>
        <v>-10.087692599088902</v>
      </c>
      <c r="I322" s="3"/>
      <c r="J322" s="3">
        <f>load_time_series!G325</f>
        <v>73003</v>
      </c>
      <c r="K322" s="6">
        <f>load_time_series!H325</f>
        <v>5.7859503006046804</v>
      </c>
      <c r="L322" s="30">
        <f>INDEX(calibration_phase!$I$5:$I$105,MATCH($K322,calibration_phase!$I$5:$I$105))</f>
        <v>5.4891688060944004</v>
      </c>
      <c r="M322" s="30">
        <f>INDEX(calibration_phase!$I$5:$I$105,MATCH($K322,calibration_phase!$I$5:$I$105)+1)</f>
        <v>5.8399017397655903</v>
      </c>
      <c r="N322" s="30">
        <f>INDEX(calibration_phase!$F$5:$F$105,MATCH($K322,calibration_phase!$I$5:$I$105))</f>
        <v>0.59325697269251099</v>
      </c>
      <c r="O322" s="30">
        <f>INDEX(calibration_phase!$F$5:$F$105,MATCH($K322,calibration_phase!$I$5:$I$105)+1)</f>
        <v>1.0477301316585113</v>
      </c>
      <c r="P322" s="30">
        <f t="shared" si="11"/>
        <v>0.97782086842060956</v>
      </c>
      <c r="Q322" s="6">
        <f>IF(load_time_series!$A$4="T",P322,IF(P322&lt;0,0,P322))</f>
        <v>0.97782086842060956</v>
      </c>
    </row>
    <row r="323" spans="1:17">
      <c r="A323" s="3">
        <f>load_time_series!D326</f>
        <v>36844</v>
      </c>
      <c r="B323" s="6">
        <f>load_time_series!E326</f>
        <v>-5.2358817709869996</v>
      </c>
      <c r="C323" s="30">
        <f>INDEX(calibration_phase!$I$5:$I$105,MATCH(B323,calibration_phase!$I$5:$I$105))</f>
        <v>-5.2362119529045437</v>
      </c>
      <c r="D323" s="30">
        <f>INDEX(calibration_phase!$I$5:$I$105,MATCH($B323,calibration_phase!$I$5:$I$105)+1)</f>
        <v>-5.0545046874922654</v>
      </c>
      <c r="E323" s="30">
        <f>INDEX(calibration_phase!$F$5:$F$105,MATCH($B323,calibration_phase!$I$5:$I$105))</f>
        <v>-10.445909547487641</v>
      </c>
      <c r="F323" s="30">
        <f>INDEX(calibration_phase!$F$5:$F$105,MATCH($B323,calibration_phase!$I$5:$I$105)+1)</f>
        <v>-10.10236518968355</v>
      </c>
      <c r="G323" s="30">
        <f t="shared" si="10"/>
        <v>-10.445285289923895</v>
      </c>
      <c r="H323" s="6">
        <f>IF(load_time_series!$A$4="T",G323,IF(G323&lt;0,0,G323))</f>
        <v>-10.445285289923895</v>
      </c>
      <c r="I323" s="3"/>
      <c r="J323" s="3">
        <f>load_time_series!G326</f>
        <v>73004</v>
      </c>
      <c r="K323" s="6">
        <f>load_time_series!H326</f>
        <v>4.5767434857299101</v>
      </c>
      <c r="L323" s="30">
        <f>INDEX(calibration_phase!$I$5:$I$105,MATCH($K323,calibration_phase!$I$5:$I$105))</f>
        <v>4.097108614950657</v>
      </c>
      <c r="M323" s="30">
        <f>INDEX(calibration_phase!$I$5:$I$105,MATCH($K323,calibration_phase!$I$5:$I$105)+1)</f>
        <v>4.5916600117452475</v>
      </c>
      <c r="N323" s="30">
        <f>INDEX(calibration_phase!$F$5:$F$105,MATCH($K323,calibration_phase!$I$5:$I$105))</f>
        <v>-1.0647359114515711</v>
      </c>
      <c r="O323" s="30">
        <f>INDEX(calibration_phase!$F$5:$F$105,MATCH($K323,calibration_phase!$I$5:$I$105)+1)</f>
        <v>-0.53651967299640935</v>
      </c>
      <c r="P323" s="30">
        <f t="shared" si="11"/>
        <v>-0.55245158889778667</v>
      </c>
      <c r="Q323" s="6">
        <f>IF(load_time_series!$A$4="T",P323,IF(P323&lt;0,0,P323))</f>
        <v>-0.55245158889778667</v>
      </c>
    </row>
    <row r="324" spans="1:17">
      <c r="A324" s="3">
        <f>load_time_series!D327</f>
        <v>36845</v>
      </c>
      <c r="B324" s="6">
        <f>load_time_series!E327</f>
        <v>-5.45496573445637</v>
      </c>
      <c r="C324" s="30">
        <f>INDEX(calibration_phase!$I$5:$I$105,MATCH(B324,calibration_phase!$I$5:$I$105))</f>
        <v>-5.8646899304118962</v>
      </c>
      <c r="D324" s="30">
        <f>INDEX(calibration_phase!$I$5:$I$105,MATCH($B324,calibration_phase!$I$5:$I$105)+1)</f>
        <v>-5.2362119529045437</v>
      </c>
      <c r="E324" s="30">
        <f>INDEX(calibration_phase!$F$5:$F$105,MATCH($B324,calibration_phase!$I$5:$I$105))</f>
        <v>-10.711539457751359</v>
      </c>
      <c r="F324" s="30">
        <f>INDEX(calibration_phase!$F$5:$F$105,MATCH($B324,calibration_phase!$I$5:$I$105)+1)</f>
        <v>-10.445909547487641</v>
      </c>
      <c r="G324" s="30">
        <f t="shared" si="10"/>
        <v>-10.538367118704256</v>
      </c>
      <c r="H324" s="6">
        <f>IF(load_time_series!$A$4="T",G324,IF(G324&lt;0,0,G324))</f>
        <v>-10.538367118704256</v>
      </c>
      <c r="I324" s="3"/>
      <c r="J324" s="3">
        <f>load_time_series!G327</f>
        <v>73005</v>
      </c>
      <c r="K324" s="6">
        <f>load_time_series!H327</f>
        <v>4.0519851471784198</v>
      </c>
      <c r="L324" s="30">
        <f>INDEX(calibration_phase!$I$5:$I$105,MATCH($K324,calibration_phase!$I$5:$I$105))</f>
        <v>3.5765915175074547</v>
      </c>
      <c r="M324" s="30">
        <f>INDEX(calibration_phase!$I$5:$I$105,MATCH($K324,calibration_phase!$I$5:$I$105)+1)</f>
        <v>4.097108614950657</v>
      </c>
      <c r="N324" s="30">
        <f>INDEX(calibration_phase!$F$5:$F$105,MATCH($K324,calibration_phase!$I$5:$I$105))</f>
        <v>-1.5046826279911456</v>
      </c>
      <c r="O324" s="30">
        <f>INDEX(calibration_phase!$F$5:$F$105,MATCH($K324,calibration_phase!$I$5:$I$105)+1)</f>
        <v>-1.0647359114515711</v>
      </c>
      <c r="P324" s="30">
        <f t="shared" si="11"/>
        <v>-1.1028747575774493</v>
      </c>
      <c r="Q324" s="6">
        <f>IF(load_time_series!$A$4="T",P324,IF(P324&lt;0,0,P324))</f>
        <v>-1.1028747575774493</v>
      </c>
    </row>
    <row r="325" spans="1:17">
      <c r="A325" s="3">
        <f>load_time_series!D328</f>
        <v>36846</v>
      </c>
      <c r="B325" s="6">
        <f>load_time_series!E328</f>
        <v>-6.2168958933154199</v>
      </c>
      <c r="C325" s="30">
        <f>INDEX(calibration_phase!$I$5:$I$105,MATCH(B325,calibration_phase!$I$5:$I$105))</f>
        <v>-6.2859846517840738</v>
      </c>
      <c r="D325" s="30">
        <f>INDEX(calibration_phase!$I$5:$I$105,MATCH($B325,calibration_phase!$I$5:$I$105)+1)</f>
        <v>-6.0479533262263105</v>
      </c>
      <c r="E325" s="30">
        <f>INDEX(calibration_phase!$F$5:$F$105,MATCH($B325,calibration_phase!$I$5:$I$105))</f>
        <v>-11.181388378655241</v>
      </c>
      <c r="F325" s="30">
        <f>INDEX(calibration_phase!$F$5:$F$105,MATCH($B325,calibration_phase!$I$5:$I$105)+1)</f>
        <v>-11.00973887398048</v>
      </c>
      <c r="G325" s="30">
        <f t="shared" si="10"/>
        <v>-11.131566990054601</v>
      </c>
      <c r="H325" s="6">
        <f>IF(load_time_series!$A$4="T",G325,IF(G325&lt;0,0,G325))</f>
        <v>-11.131566990054601</v>
      </c>
      <c r="I325" s="3"/>
      <c r="J325" s="3">
        <f>load_time_series!G328</f>
        <v>73006</v>
      </c>
      <c r="K325" s="6">
        <f>load_time_series!H328</f>
        <v>5.51915940545575</v>
      </c>
      <c r="L325" s="30">
        <f>INDEX(calibration_phase!$I$5:$I$105,MATCH($K325,calibration_phase!$I$5:$I$105))</f>
        <v>5.4891688060944004</v>
      </c>
      <c r="M325" s="30">
        <f>INDEX(calibration_phase!$I$5:$I$105,MATCH($K325,calibration_phase!$I$5:$I$105)+1)</f>
        <v>5.8399017397655903</v>
      </c>
      <c r="N325" s="30">
        <f>INDEX(calibration_phase!$F$5:$F$105,MATCH($K325,calibration_phase!$I$5:$I$105))</f>
        <v>0.59325697269251099</v>
      </c>
      <c r="O325" s="30">
        <f>INDEX(calibration_phase!$F$5:$F$105,MATCH($K325,calibration_phase!$I$5:$I$105)+1)</f>
        <v>1.0477301316585113</v>
      </c>
      <c r="P325" s="30">
        <f t="shared" si="11"/>
        <v>0.63211822900046366</v>
      </c>
      <c r="Q325" s="6">
        <f>IF(load_time_series!$A$4="T",P325,IF(P325&lt;0,0,P325))</f>
        <v>0.63211822900046366</v>
      </c>
    </row>
    <row r="326" spans="1:17">
      <c r="A326" s="3">
        <f>load_time_series!D329</f>
        <v>36847</v>
      </c>
      <c r="B326" s="6">
        <f>load_time_series!E329</f>
        <v>-6.3528080233853297</v>
      </c>
      <c r="C326" s="30">
        <f>INDEX(calibration_phase!$I$5:$I$105,MATCH(B326,calibration_phase!$I$5:$I$105))</f>
        <v>-6.5146893467546398</v>
      </c>
      <c r="D326" s="30">
        <f>INDEX(calibration_phase!$I$5:$I$105,MATCH($B326,calibration_phase!$I$5:$I$105)+1)</f>
        <v>-6.2859846517840738</v>
      </c>
      <c r="E326" s="30">
        <f>INDEX(calibration_phase!$F$5:$F$105,MATCH($B326,calibration_phase!$I$5:$I$105))</f>
        <v>-11.711648713502999</v>
      </c>
      <c r="F326" s="30">
        <f>INDEX(calibration_phase!$F$5:$F$105,MATCH($B326,calibration_phase!$I$5:$I$105)+1)</f>
        <v>-11.181388378655241</v>
      </c>
      <c r="G326" s="30">
        <f t="shared" ref="G326:G389" si="12">E326+(F326-E326)*(B326-C326)/(D326-C326)</f>
        <v>-11.336320849129878</v>
      </c>
      <c r="H326" s="6">
        <f>IF(load_time_series!$A$4="T",G326,IF(G326&lt;0,0,G326))</f>
        <v>-11.336320849129878</v>
      </c>
      <c r="I326" s="3"/>
      <c r="J326" s="3">
        <f>load_time_series!G329</f>
        <v>73007</v>
      </c>
      <c r="K326" s="6">
        <f>load_time_series!H329</f>
        <v>5.2799515934784402</v>
      </c>
      <c r="L326" s="30">
        <f>INDEX(calibration_phase!$I$5:$I$105,MATCH($K326,calibration_phase!$I$5:$I$105))</f>
        <v>5.0447767048279397</v>
      </c>
      <c r="M326" s="30">
        <f>INDEX(calibration_phase!$I$5:$I$105,MATCH($K326,calibration_phase!$I$5:$I$105)+1)</f>
        <v>5.4891688060944004</v>
      </c>
      <c r="N326" s="30">
        <f>INDEX(calibration_phase!$F$5:$F$105,MATCH($K326,calibration_phase!$I$5:$I$105))</f>
        <v>-0.17449684649919836</v>
      </c>
      <c r="O326" s="30">
        <f>INDEX(calibration_phase!$F$5:$F$105,MATCH($K326,calibration_phase!$I$5:$I$105)+1)</f>
        <v>0.59325697269251099</v>
      </c>
      <c r="P326" s="30">
        <f t="shared" ref="P326:P389" si="13">N326+(O326-N326)*(K326-L326)/(M326-L326)</f>
        <v>0.23180294691487005</v>
      </c>
      <c r="Q326" s="6">
        <f>IF(load_time_series!$A$4="T",P326,IF(P326&lt;0,0,P326))</f>
        <v>0.23180294691487005</v>
      </c>
    </row>
    <row r="327" spans="1:17">
      <c r="A327" s="3">
        <f>load_time_series!D330</f>
        <v>36848</v>
      </c>
      <c r="B327" s="6">
        <f>load_time_series!E330</f>
        <v>-6.0195236472315097</v>
      </c>
      <c r="C327" s="30">
        <f>INDEX(calibration_phase!$I$5:$I$105,MATCH(B327,calibration_phase!$I$5:$I$105))</f>
        <v>-6.0479533262263105</v>
      </c>
      <c r="D327" s="30">
        <f>INDEX(calibration_phase!$I$5:$I$105,MATCH($B327,calibration_phase!$I$5:$I$105)+1)</f>
        <v>-5.8646899304118962</v>
      </c>
      <c r="E327" s="30">
        <f>INDEX(calibration_phase!$F$5:$F$105,MATCH($B327,calibration_phase!$I$5:$I$105))</f>
        <v>-11.00973887398048</v>
      </c>
      <c r="F327" s="30">
        <f>INDEX(calibration_phase!$F$5:$F$105,MATCH($B327,calibration_phase!$I$5:$I$105)+1)</f>
        <v>-10.711539457751359</v>
      </c>
      <c r="G327" s="30">
        <f t="shared" si="12"/>
        <v>-10.963479152325993</v>
      </c>
      <c r="H327" s="6">
        <f>IF(load_time_series!$A$4="T",G327,IF(G327&lt;0,0,G327))</f>
        <v>-10.963479152325993</v>
      </c>
      <c r="I327" s="3"/>
      <c r="J327" s="3">
        <f>load_time_series!G330</f>
        <v>73008</v>
      </c>
      <c r="K327" s="6">
        <f>load_time_series!H330</f>
        <v>3.51252191635797</v>
      </c>
      <c r="L327" s="30">
        <f>INDEX(calibration_phase!$I$5:$I$105,MATCH($K327,calibration_phase!$I$5:$I$105))</f>
        <v>3.07098722656557</v>
      </c>
      <c r="M327" s="30">
        <f>INDEX(calibration_phase!$I$5:$I$105,MATCH($K327,calibration_phase!$I$5:$I$105)+1)</f>
        <v>3.5765915175074547</v>
      </c>
      <c r="N327" s="30">
        <f>INDEX(calibration_phase!$F$5:$F$105,MATCH($K327,calibration_phase!$I$5:$I$105))</f>
        <v>-1.7819788637334448</v>
      </c>
      <c r="O327" s="30">
        <f>INDEX(calibration_phase!$F$5:$F$105,MATCH($K327,calibration_phase!$I$5:$I$105)+1)</f>
        <v>-1.5046826279911456</v>
      </c>
      <c r="P327" s="30">
        <f t="shared" si="13"/>
        <v>-1.539821291848539</v>
      </c>
      <c r="Q327" s="6">
        <f>IF(load_time_series!$A$4="T",P327,IF(P327&lt;0,0,P327))</f>
        <v>-1.539821291848539</v>
      </c>
    </row>
    <row r="328" spans="1:17">
      <c r="A328" s="3">
        <f>load_time_series!D331</f>
        <v>36849</v>
      </c>
      <c r="B328" s="6">
        <f>load_time_series!E331</f>
        <v>-6.2557459250202596</v>
      </c>
      <c r="C328" s="30">
        <f>INDEX(calibration_phase!$I$5:$I$105,MATCH(B328,calibration_phase!$I$5:$I$105))</f>
        <v>-6.2859846517840738</v>
      </c>
      <c r="D328" s="30">
        <f>INDEX(calibration_phase!$I$5:$I$105,MATCH($B328,calibration_phase!$I$5:$I$105)+1)</f>
        <v>-6.0479533262263105</v>
      </c>
      <c r="E328" s="30">
        <f>INDEX(calibration_phase!$F$5:$F$105,MATCH($B328,calibration_phase!$I$5:$I$105))</f>
        <v>-11.181388378655241</v>
      </c>
      <c r="F328" s="30">
        <f>INDEX(calibration_phase!$F$5:$F$105,MATCH($B328,calibration_phase!$I$5:$I$105)+1)</f>
        <v>-11.00973887398048</v>
      </c>
      <c r="G328" s="30">
        <f t="shared" si="12"/>
        <v>-11.159582582889319</v>
      </c>
      <c r="H328" s="6">
        <f>IF(load_time_series!$A$4="T",G328,IF(G328&lt;0,0,G328))</f>
        <v>-11.159582582889319</v>
      </c>
      <c r="I328" s="3"/>
      <c r="J328" s="3">
        <f>load_time_series!G331</f>
        <v>73009</v>
      </c>
      <c r="K328" s="6">
        <f>load_time_series!H331</f>
        <v>4.9007301772853804</v>
      </c>
      <c r="L328" s="30">
        <f>INDEX(calibration_phase!$I$5:$I$105,MATCH($K328,calibration_phase!$I$5:$I$105))</f>
        <v>4.5916600117452475</v>
      </c>
      <c r="M328" s="30">
        <f>INDEX(calibration_phase!$I$5:$I$105,MATCH($K328,calibration_phase!$I$5:$I$105)+1)</f>
        <v>5.0447767048279397</v>
      </c>
      <c r="N328" s="30">
        <f>INDEX(calibration_phase!$F$5:$F$105,MATCH($K328,calibration_phase!$I$5:$I$105))</f>
        <v>-0.53651967299640935</v>
      </c>
      <c r="O328" s="30">
        <f>INDEX(calibration_phase!$F$5:$F$105,MATCH($K328,calibration_phase!$I$5:$I$105)+1)</f>
        <v>-0.17449684649919836</v>
      </c>
      <c r="P328" s="30">
        <f t="shared" si="13"/>
        <v>-0.28958448693302546</v>
      </c>
      <c r="Q328" s="6">
        <f>IF(load_time_series!$A$4="T",P328,IF(P328&lt;0,0,P328))</f>
        <v>-0.28958448693302546</v>
      </c>
    </row>
    <row r="329" spans="1:17">
      <c r="A329" s="3">
        <f>load_time_series!D332</f>
        <v>36850</v>
      </c>
      <c r="B329" s="6">
        <f>load_time_series!E332</f>
        <v>-6.61875681362352</v>
      </c>
      <c r="C329" s="30">
        <f>INDEX(calibration_phase!$I$5:$I$105,MATCH(B329,calibration_phase!$I$5:$I$105))</f>
        <v>-6.7022551402890995</v>
      </c>
      <c r="D329" s="30">
        <f>INDEX(calibration_phase!$I$5:$I$105,MATCH($B329,calibration_phase!$I$5:$I$105)+1)</f>
        <v>-6.5146893467546398</v>
      </c>
      <c r="E329" s="30">
        <f>INDEX(calibration_phase!$F$5:$F$105,MATCH($B329,calibration_phase!$I$5:$I$105))</f>
        <v>-11.90688474806611</v>
      </c>
      <c r="F329" s="30">
        <f>INDEX(calibration_phase!$F$5:$F$105,MATCH($B329,calibration_phase!$I$5:$I$105)+1)</f>
        <v>-11.711648713502999</v>
      </c>
      <c r="G329" s="30">
        <f t="shared" si="12"/>
        <v>-11.819971874009211</v>
      </c>
      <c r="H329" s="6">
        <f>IF(load_time_series!$A$4="T",G329,IF(G329&lt;0,0,G329))</f>
        <v>-11.819971874009211</v>
      </c>
      <c r="I329" s="3"/>
      <c r="J329" s="3">
        <f>load_time_series!G332</f>
        <v>73010</v>
      </c>
      <c r="K329" s="6">
        <f>load_time_series!H332</f>
        <v>3.7378797836462598</v>
      </c>
      <c r="L329" s="30">
        <f>INDEX(calibration_phase!$I$5:$I$105,MATCH($K329,calibration_phase!$I$5:$I$105))</f>
        <v>3.5765915175074547</v>
      </c>
      <c r="M329" s="30">
        <f>INDEX(calibration_phase!$I$5:$I$105,MATCH($K329,calibration_phase!$I$5:$I$105)+1)</f>
        <v>4.097108614950657</v>
      </c>
      <c r="N329" s="30">
        <f>INDEX(calibration_phase!$F$5:$F$105,MATCH($K329,calibration_phase!$I$5:$I$105))</f>
        <v>-1.5046826279911456</v>
      </c>
      <c r="O329" s="30">
        <f>INDEX(calibration_phase!$F$5:$F$105,MATCH($K329,calibration_phase!$I$5:$I$105)+1)</f>
        <v>-1.0647359114515711</v>
      </c>
      <c r="P329" s="30">
        <f t="shared" si="13"/>
        <v>-1.3683600298427319</v>
      </c>
      <c r="Q329" s="6">
        <f>IF(load_time_series!$A$4="T",P329,IF(P329&lt;0,0,P329))</f>
        <v>-1.3683600298427319</v>
      </c>
    </row>
    <row r="330" spans="1:17">
      <c r="A330" s="3">
        <f>load_time_series!D333</f>
        <v>36851</v>
      </c>
      <c r="B330" s="6">
        <f>load_time_series!E333</f>
        <v>-6.2941394477677104</v>
      </c>
      <c r="C330" s="30">
        <f>INDEX(calibration_phase!$I$5:$I$105,MATCH(B330,calibration_phase!$I$5:$I$105))</f>
        <v>-6.5146893467546398</v>
      </c>
      <c r="D330" s="30">
        <f>INDEX(calibration_phase!$I$5:$I$105,MATCH($B330,calibration_phase!$I$5:$I$105)+1)</f>
        <v>-6.2859846517840738</v>
      </c>
      <c r="E330" s="30">
        <f>INDEX(calibration_phase!$F$5:$F$105,MATCH($B330,calibration_phase!$I$5:$I$105))</f>
        <v>-11.711648713502999</v>
      </c>
      <c r="F330" s="30">
        <f>INDEX(calibration_phase!$F$5:$F$105,MATCH($B330,calibration_phase!$I$5:$I$105)+1)</f>
        <v>-11.181388378655241</v>
      </c>
      <c r="G330" s="30">
        <f t="shared" si="12"/>
        <v>-11.200295576207328</v>
      </c>
      <c r="H330" s="6">
        <f>IF(load_time_series!$A$4="T",G330,IF(G330&lt;0,0,G330))</f>
        <v>-11.200295576207328</v>
      </c>
      <c r="I330" s="3"/>
      <c r="J330" s="3">
        <f>load_time_series!G333</f>
        <v>73011</v>
      </c>
      <c r="K330" s="6">
        <f>load_time_series!H333</f>
        <v>3.18436069389865</v>
      </c>
      <c r="L330" s="30">
        <f>INDEX(calibration_phase!$I$5:$I$105,MATCH($K330,calibration_phase!$I$5:$I$105))</f>
        <v>3.07098722656557</v>
      </c>
      <c r="M330" s="30">
        <f>INDEX(calibration_phase!$I$5:$I$105,MATCH($K330,calibration_phase!$I$5:$I$105)+1)</f>
        <v>3.5765915175074547</v>
      </c>
      <c r="N330" s="30">
        <f>INDEX(calibration_phase!$F$5:$F$105,MATCH($K330,calibration_phase!$I$5:$I$105))</f>
        <v>-1.7819788637334448</v>
      </c>
      <c r="O330" s="30">
        <f>INDEX(calibration_phase!$F$5:$F$105,MATCH($K330,calibration_phase!$I$5:$I$105)+1)</f>
        <v>-1.5046826279911456</v>
      </c>
      <c r="P330" s="30">
        <f t="shared" si="13"/>
        <v>-1.719799732171982</v>
      </c>
      <c r="Q330" s="6">
        <f>IF(load_time_series!$A$4="T",P330,IF(P330&lt;0,0,P330))</f>
        <v>-1.719799732171982</v>
      </c>
    </row>
    <row r="331" spans="1:17">
      <c r="A331" s="3">
        <f>load_time_series!D334</f>
        <v>36852</v>
      </c>
      <c r="B331" s="6">
        <f>load_time_series!E334</f>
        <v>-6.9325508701710703</v>
      </c>
      <c r="C331" s="30">
        <f>INDEX(calibration_phase!$I$5:$I$105,MATCH(B331,calibration_phase!$I$5:$I$105))</f>
        <v>-7.0588605852294632</v>
      </c>
      <c r="D331" s="30">
        <f>INDEX(calibration_phase!$I$5:$I$105,MATCH($B331,calibration_phase!$I$5:$I$105)+1)</f>
        <v>-6.7022551402890995</v>
      </c>
      <c r="E331" s="30">
        <f>INDEX(calibration_phase!$F$5:$F$105,MATCH($B331,calibration_phase!$I$5:$I$105))</f>
        <v>-12.174481926713421</v>
      </c>
      <c r="F331" s="30">
        <f>INDEX(calibration_phase!$F$5:$F$105,MATCH($B331,calibration_phase!$I$5:$I$105)+1)</f>
        <v>-11.90688474806611</v>
      </c>
      <c r="G331" s="30">
        <f t="shared" si="12"/>
        <v>-12.079698956164489</v>
      </c>
      <c r="H331" s="6">
        <f>IF(load_time_series!$A$4="T",G331,IF(G331&lt;0,0,G331))</f>
        <v>-12.079698956164489</v>
      </c>
      <c r="I331" s="3"/>
      <c r="J331" s="3">
        <f>load_time_series!G334</f>
        <v>73012</v>
      </c>
      <c r="K331" s="6">
        <f>load_time_series!H334</f>
        <v>2.86407782067079</v>
      </c>
      <c r="L331" s="30">
        <f>INDEX(calibration_phase!$I$5:$I$105,MATCH($K331,calibration_phase!$I$5:$I$105))</f>
        <v>2.6058314608266482</v>
      </c>
      <c r="M331" s="30">
        <f>INDEX(calibration_phase!$I$5:$I$105,MATCH($K331,calibration_phase!$I$5:$I$105)+1)</f>
        <v>3.07098722656557</v>
      </c>
      <c r="N331" s="30">
        <f>INDEX(calibration_phase!$F$5:$F$105,MATCH($K331,calibration_phase!$I$5:$I$105))</f>
        <v>-2.1126582347574381</v>
      </c>
      <c r="O331" s="30">
        <f>INDEX(calibration_phase!$F$5:$F$105,MATCH($K331,calibration_phase!$I$5:$I$105)+1)</f>
        <v>-1.7819788637334448</v>
      </c>
      <c r="P331" s="30">
        <f t="shared" si="13"/>
        <v>-1.929070821395293</v>
      </c>
      <c r="Q331" s="6">
        <f>IF(load_time_series!$A$4="T",P331,IF(P331&lt;0,0,P331))</f>
        <v>-1.929070821395293</v>
      </c>
    </row>
    <row r="332" spans="1:17">
      <c r="A332" s="3">
        <f>load_time_series!D335</f>
        <v>36853</v>
      </c>
      <c r="B332" s="6">
        <f>load_time_series!E335</f>
        <v>-6.5570350463282798</v>
      </c>
      <c r="C332" s="30">
        <f>INDEX(calibration_phase!$I$5:$I$105,MATCH(B332,calibration_phase!$I$5:$I$105))</f>
        <v>-6.7022551402890995</v>
      </c>
      <c r="D332" s="30">
        <f>INDEX(calibration_phase!$I$5:$I$105,MATCH($B332,calibration_phase!$I$5:$I$105)+1)</f>
        <v>-6.5146893467546398</v>
      </c>
      <c r="E332" s="30">
        <f>INDEX(calibration_phase!$F$5:$F$105,MATCH($B332,calibration_phase!$I$5:$I$105))</f>
        <v>-11.90688474806611</v>
      </c>
      <c r="F332" s="30">
        <f>INDEX(calibration_phase!$F$5:$F$105,MATCH($B332,calibration_phase!$I$5:$I$105)+1)</f>
        <v>-11.711648713502999</v>
      </c>
      <c r="G332" s="30">
        <f t="shared" si="12"/>
        <v>-11.755726081288289</v>
      </c>
      <c r="H332" s="6">
        <f>IF(load_time_series!$A$4="T",G332,IF(G332&lt;0,0,G332))</f>
        <v>-11.755726081288289</v>
      </c>
      <c r="I332" s="3"/>
      <c r="J332" s="3">
        <f>load_time_series!G335</f>
        <v>73013</v>
      </c>
      <c r="K332" s="6">
        <f>load_time_series!H335</f>
        <v>2.9684107447432901</v>
      </c>
      <c r="L332" s="30">
        <f>INDEX(calibration_phase!$I$5:$I$105,MATCH($K332,calibration_phase!$I$5:$I$105))</f>
        <v>2.6058314608266482</v>
      </c>
      <c r="M332" s="30">
        <f>INDEX(calibration_phase!$I$5:$I$105,MATCH($K332,calibration_phase!$I$5:$I$105)+1)</f>
        <v>3.07098722656557</v>
      </c>
      <c r="N332" s="30">
        <f>INDEX(calibration_phase!$F$5:$F$105,MATCH($K332,calibration_phase!$I$5:$I$105))</f>
        <v>-2.1126582347574381</v>
      </c>
      <c r="O332" s="30">
        <f>INDEX(calibration_phase!$F$5:$F$105,MATCH($K332,calibration_phase!$I$5:$I$105)+1)</f>
        <v>-1.7819788637334448</v>
      </c>
      <c r="P332" s="30">
        <f t="shared" si="13"/>
        <v>-1.8549005149075675</v>
      </c>
      <c r="Q332" s="6">
        <f>IF(load_time_series!$A$4="T",P332,IF(P332&lt;0,0,P332))</f>
        <v>-1.8549005149075675</v>
      </c>
    </row>
    <row r="333" spans="1:17">
      <c r="A333" s="3">
        <f>load_time_series!D336</f>
        <v>36854</v>
      </c>
      <c r="B333" s="6">
        <f>load_time_series!E336</f>
        <v>-7.2008707297301102</v>
      </c>
      <c r="C333" s="30">
        <f>INDEX(calibration_phase!$I$5:$I$105,MATCH(B333,calibration_phase!$I$5:$I$105))</f>
        <v>-7.3282832159072688</v>
      </c>
      <c r="D333" s="30">
        <f>INDEX(calibration_phase!$I$5:$I$105,MATCH($B333,calibration_phase!$I$5:$I$105)+1)</f>
        <v>-7.0588605852294632</v>
      </c>
      <c r="E333" s="30">
        <f>INDEX(calibration_phase!$F$5:$F$105,MATCH($B333,calibration_phase!$I$5:$I$105))</f>
        <v>-12.46948439415104</v>
      </c>
      <c r="F333" s="30">
        <f>INDEX(calibration_phase!$F$5:$F$105,MATCH($B333,calibration_phase!$I$5:$I$105)+1)</f>
        <v>-12.174481926713421</v>
      </c>
      <c r="G333" s="30">
        <f t="shared" si="12"/>
        <v>-12.329974963521314</v>
      </c>
      <c r="H333" s="6">
        <f>IF(load_time_series!$A$4="T",G333,IF(G333&lt;0,0,G333))</f>
        <v>-12.329974963521314</v>
      </c>
      <c r="I333" s="3"/>
      <c r="J333" s="3">
        <f>load_time_series!G336</f>
        <v>73014</v>
      </c>
      <c r="K333" s="6">
        <f>load_time_series!H336</f>
        <v>3.3974814144016299</v>
      </c>
      <c r="L333" s="30">
        <f>INDEX(calibration_phase!$I$5:$I$105,MATCH($K333,calibration_phase!$I$5:$I$105))</f>
        <v>3.07098722656557</v>
      </c>
      <c r="M333" s="30">
        <f>INDEX(calibration_phase!$I$5:$I$105,MATCH($K333,calibration_phase!$I$5:$I$105)+1)</f>
        <v>3.5765915175074547</v>
      </c>
      <c r="N333" s="30">
        <f>INDEX(calibration_phase!$F$5:$F$105,MATCH($K333,calibration_phase!$I$5:$I$105))</f>
        <v>-1.7819788637334448</v>
      </c>
      <c r="O333" s="30">
        <f>INDEX(calibration_phase!$F$5:$F$105,MATCH($K333,calibration_phase!$I$5:$I$105)+1)</f>
        <v>-1.5046826279911456</v>
      </c>
      <c r="P333" s="30">
        <f t="shared" si="13"/>
        <v>-1.6029147005120039</v>
      </c>
      <c r="Q333" s="6">
        <f>IF(load_time_series!$A$4="T",P333,IF(P333&lt;0,0,P333))</f>
        <v>-1.6029147005120039</v>
      </c>
    </row>
    <row r="334" spans="1:17">
      <c r="A334" s="3">
        <f>load_time_series!D337</f>
        <v>36855</v>
      </c>
      <c r="B334" s="6">
        <f>load_time_series!E337</f>
        <v>-7.32374399283509</v>
      </c>
      <c r="C334" s="30">
        <f>INDEX(calibration_phase!$I$5:$I$105,MATCH(B334,calibration_phase!$I$5:$I$105))</f>
        <v>-7.3282832159072688</v>
      </c>
      <c r="D334" s="30">
        <f>INDEX(calibration_phase!$I$5:$I$105,MATCH($B334,calibration_phase!$I$5:$I$105)+1)</f>
        <v>-7.0588605852294632</v>
      </c>
      <c r="E334" s="30">
        <f>INDEX(calibration_phase!$F$5:$F$105,MATCH($B334,calibration_phase!$I$5:$I$105))</f>
        <v>-12.46948439415104</v>
      </c>
      <c r="F334" s="30">
        <f>INDEX(calibration_phase!$F$5:$F$105,MATCH($B334,calibration_phase!$I$5:$I$105)+1)</f>
        <v>-12.174481926713421</v>
      </c>
      <c r="G334" s="30">
        <f t="shared" si="12"/>
        <v>-12.464514202882498</v>
      </c>
      <c r="H334" s="6">
        <f>IF(load_time_series!$A$4="T",G334,IF(G334&lt;0,0,G334))</f>
        <v>-12.464514202882498</v>
      </c>
      <c r="I334" s="3"/>
      <c r="J334" s="3">
        <f>load_time_series!G337</f>
        <v>73015</v>
      </c>
      <c r="K334" s="6">
        <f>load_time_series!H337</f>
        <v>2.33721939471077</v>
      </c>
      <c r="L334" s="30">
        <f>INDEX(calibration_phase!$I$5:$I$105,MATCH($K334,calibration_phase!$I$5:$I$105))</f>
        <v>2.2397452547554191</v>
      </c>
      <c r="M334" s="30">
        <f>INDEX(calibration_phase!$I$5:$I$105,MATCH($K334,calibration_phase!$I$5:$I$105)+1)</f>
        <v>2.6058314608266482</v>
      </c>
      <c r="N334" s="30">
        <f>INDEX(calibration_phase!$F$5:$F$105,MATCH($K334,calibration_phase!$I$5:$I$105))</f>
        <v>-2.6719346738210894</v>
      </c>
      <c r="O334" s="30">
        <f>INDEX(calibration_phase!$F$5:$F$105,MATCH($K334,calibration_phase!$I$5:$I$105)+1)</f>
        <v>-2.1126582347574381</v>
      </c>
      <c r="P334" s="30">
        <f t="shared" si="13"/>
        <v>-2.5230216883249525</v>
      </c>
      <c r="Q334" s="6">
        <f>IF(load_time_series!$A$4="T",P334,IF(P334&lt;0,0,P334))</f>
        <v>-2.5230216883249525</v>
      </c>
    </row>
    <row r="335" spans="1:17">
      <c r="A335" s="3">
        <f>load_time_series!D338</f>
        <v>36856</v>
      </c>
      <c r="B335" s="6">
        <f>load_time_series!E338</f>
        <v>-7.1903715757391904</v>
      </c>
      <c r="C335" s="30">
        <f>INDEX(calibration_phase!$I$5:$I$105,MATCH(B335,calibration_phase!$I$5:$I$105))</f>
        <v>-7.3282832159072688</v>
      </c>
      <c r="D335" s="30">
        <f>INDEX(calibration_phase!$I$5:$I$105,MATCH($B335,calibration_phase!$I$5:$I$105)+1)</f>
        <v>-7.0588605852294632</v>
      </c>
      <c r="E335" s="30">
        <f>INDEX(calibration_phase!$F$5:$F$105,MATCH($B335,calibration_phase!$I$5:$I$105))</f>
        <v>-12.46948439415104</v>
      </c>
      <c r="F335" s="30">
        <f>INDEX(calibration_phase!$F$5:$F$105,MATCH($B335,calibration_phase!$I$5:$I$105)+1)</f>
        <v>-12.174481926713421</v>
      </c>
      <c r="G335" s="30">
        <f t="shared" si="12"/>
        <v>-12.318478986640914</v>
      </c>
      <c r="H335" s="6">
        <f>IF(load_time_series!$A$4="T",G335,IF(G335&lt;0,0,G335))</f>
        <v>-12.318478986640914</v>
      </c>
      <c r="I335" s="3"/>
      <c r="J335" s="3">
        <f>load_time_series!G338</f>
        <v>73016</v>
      </c>
      <c r="K335" s="6">
        <f>load_time_series!H338</f>
        <v>3.2371101749948701</v>
      </c>
      <c r="L335" s="30">
        <f>INDEX(calibration_phase!$I$5:$I$105,MATCH($K335,calibration_phase!$I$5:$I$105))</f>
        <v>3.07098722656557</v>
      </c>
      <c r="M335" s="30">
        <f>INDEX(calibration_phase!$I$5:$I$105,MATCH($K335,calibration_phase!$I$5:$I$105)+1)</f>
        <v>3.5765915175074547</v>
      </c>
      <c r="N335" s="30">
        <f>INDEX(calibration_phase!$F$5:$F$105,MATCH($K335,calibration_phase!$I$5:$I$105))</f>
        <v>-1.7819788637334448</v>
      </c>
      <c r="O335" s="30">
        <f>INDEX(calibration_phase!$F$5:$F$105,MATCH($K335,calibration_phase!$I$5:$I$105)+1)</f>
        <v>-1.5046826279911456</v>
      </c>
      <c r="P335" s="30">
        <f t="shared" si="13"/>
        <v>-1.6908695335811186</v>
      </c>
      <c r="Q335" s="6">
        <f>IF(load_time_series!$A$4="T",P335,IF(P335&lt;0,0,P335))</f>
        <v>-1.6908695335811186</v>
      </c>
    </row>
    <row r="336" spans="1:17">
      <c r="A336" s="3">
        <f>load_time_series!D339</f>
        <v>36857</v>
      </c>
      <c r="B336" s="6">
        <f>load_time_series!E339</f>
        <v>-7.69916695773541</v>
      </c>
      <c r="C336" s="30">
        <f>INDEX(calibration_phase!$I$5:$I$105,MATCH(B336,calibration_phase!$I$5:$I$105))</f>
        <v>-7.7528993299480202</v>
      </c>
      <c r="D336" s="30">
        <f>INDEX(calibration_phase!$I$5:$I$105,MATCH($B336,calibration_phase!$I$5:$I$105)+1)</f>
        <v>-7.3282832159072688</v>
      </c>
      <c r="E336" s="30">
        <f>INDEX(calibration_phase!$F$5:$F$105,MATCH($B336,calibration_phase!$I$5:$I$105))</f>
        <v>-12.6378546548203</v>
      </c>
      <c r="F336" s="30">
        <f>INDEX(calibration_phase!$F$5:$F$105,MATCH($B336,calibration_phase!$I$5:$I$105)+1)</f>
        <v>-12.46948439415104</v>
      </c>
      <c r="G336" s="30">
        <f t="shared" si="12"/>
        <v>-12.61654850741642</v>
      </c>
      <c r="H336" s="6">
        <f>IF(load_time_series!$A$4="T",G336,IF(G336&lt;0,0,G336))</f>
        <v>-12.61654850741642</v>
      </c>
      <c r="I336" s="3"/>
      <c r="J336" s="3">
        <f>load_time_series!G339</f>
        <v>73017</v>
      </c>
      <c r="K336" s="6">
        <f>load_time_series!H339</f>
        <v>1.97112091699243</v>
      </c>
      <c r="L336" s="30">
        <f>INDEX(calibration_phase!$I$5:$I$105,MATCH($K336,calibration_phase!$I$5:$I$105))</f>
        <v>1.6281558212848932</v>
      </c>
      <c r="M336" s="30">
        <f>INDEX(calibration_phase!$I$5:$I$105,MATCH($K336,calibration_phase!$I$5:$I$105)+1)</f>
        <v>2.2397452547554191</v>
      </c>
      <c r="N336" s="30">
        <f>INDEX(calibration_phase!$F$5:$F$105,MATCH($K336,calibration_phase!$I$5:$I$105))</f>
        <v>-3.1263098241502751</v>
      </c>
      <c r="O336" s="30">
        <f>INDEX(calibration_phase!$F$5:$F$105,MATCH($K336,calibration_phase!$I$5:$I$105)+1)</f>
        <v>-2.6719346738210894</v>
      </c>
      <c r="P336" s="30">
        <f t="shared" si="13"/>
        <v>-2.871506833138028</v>
      </c>
      <c r="Q336" s="6">
        <f>IF(load_time_series!$A$4="T",P336,IF(P336&lt;0,0,P336))</f>
        <v>-2.871506833138028</v>
      </c>
    </row>
    <row r="337" spans="1:17">
      <c r="A337" s="3">
        <f>load_time_series!D340</f>
        <v>36858</v>
      </c>
      <c r="B337" s="6">
        <f>load_time_series!E340</f>
        <v>-7.7582211333693802</v>
      </c>
      <c r="C337" s="30">
        <f>INDEX(calibration_phase!$I$5:$I$105,MATCH(B337,calibration_phase!$I$5:$I$105))</f>
        <v>-7.9852243910693854</v>
      </c>
      <c r="D337" s="30">
        <f>INDEX(calibration_phase!$I$5:$I$105,MATCH($B337,calibration_phase!$I$5:$I$105)+1)</f>
        <v>-7.7528993299480202</v>
      </c>
      <c r="E337" s="30">
        <f>INDEX(calibration_phase!$F$5:$F$105,MATCH($B337,calibration_phase!$I$5:$I$105))</f>
        <v>-12.886522834487451</v>
      </c>
      <c r="F337" s="30">
        <f>INDEX(calibration_phase!$F$5:$F$105,MATCH($B337,calibration_phase!$I$5:$I$105)+1)</f>
        <v>-12.6378546548203</v>
      </c>
      <c r="G337" s="30">
        <f t="shared" si="12"/>
        <v>-12.643550825362334</v>
      </c>
      <c r="H337" s="6">
        <f>IF(load_time_series!$A$4="T",G337,IF(G337&lt;0,0,G337))</f>
        <v>-12.643550825362334</v>
      </c>
      <c r="I337" s="3"/>
      <c r="J337" s="3">
        <f>load_time_series!G340</f>
        <v>73018</v>
      </c>
      <c r="K337" s="6">
        <f>load_time_series!H340</f>
        <v>2.6983374024692699</v>
      </c>
      <c r="L337" s="30">
        <f>INDEX(calibration_phase!$I$5:$I$105,MATCH($K337,calibration_phase!$I$5:$I$105))</f>
        <v>2.6058314608266482</v>
      </c>
      <c r="M337" s="30">
        <f>INDEX(calibration_phase!$I$5:$I$105,MATCH($K337,calibration_phase!$I$5:$I$105)+1)</f>
        <v>3.07098722656557</v>
      </c>
      <c r="N337" s="30">
        <f>INDEX(calibration_phase!$F$5:$F$105,MATCH($K337,calibration_phase!$I$5:$I$105))</f>
        <v>-2.1126582347574381</v>
      </c>
      <c r="O337" s="30">
        <f>INDEX(calibration_phase!$F$5:$F$105,MATCH($K337,calibration_phase!$I$5:$I$105)+1)</f>
        <v>-1.7819788637334448</v>
      </c>
      <c r="P337" s="30">
        <f t="shared" si="13"/>
        <v>-2.0468957335665285</v>
      </c>
      <c r="Q337" s="6">
        <f>IF(load_time_series!$A$4="T",P337,IF(P337&lt;0,0,P337))</f>
        <v>-2.0468957335665285</v>
      </c>
    </row>
    <row r="338" spans="1:17">
      <c r="A338" s="3">
        <f>load_time_series!D341</f>
        <v>36859</v>
      </c>
      <c r="B338" s="6">
        <f>load_time_series!E341</f>
        <v>-8.1989405310890895</v>
      </c>
      <c r="C338" s="30">
        <f>INDEX(calibration_phase!$I$5:$I$105,MATCH(B338,calibration_phase!$I$5:$I$105))</f>
        <v>-8.276592644574686</v>
      </c>
      <c r="D338" s="30">
        <f>INDEX(calibration_phase!$I$5:$I$105,MATCH($B338,calibration_phase!$I$5:$I$105)+1)</f>
        <v>-8.1959680799851036</v>
      </c>
      <c r="E338" s="30">
        <f>INDEX(calibration_phase!$F$5:$F$105,MATCH($B338,calibration_phase!$I$5:$I$105))</f>
        <v>-13.27664975666465</v>
      </c>
      <c r="F338" s="30">
        <f>INDEX(calibration_phase!$F$5:$F$105,MATCH($B338,calibration_phase!$I$5:$I$105)+1)</f>
        <v>-13.12235650538384</v>
      </c>
      <c r="G338" s="30">
        <f t="shared" si="12"/>
        <v>-13.128044959609197</v>
      </c>
      <c r="H338" s="6">
        <f>IF(load_time_series!$A$4="T",G338,IF(G338&lt;0,0,G338))</f>
        <v>-13.128044959609197</v>
      </c>
      <c r="I338" s="3"/>
      <c r="J338" s="3">
        <f>load_time_series!G341</f>
        <v>73019</v>
      </c>
      <c r="K338" s="6">
        <f>load_time_series!H341</f>
        <v>2.33320286913776</v>
      </c>
      <c r="L338" s="30">
        <f>INDEX(calibration_phase!$I$5:$I$105,MATCH($K338,calibration_phase!$I$5:$I$105))</f>
        <v>2.2397452547554191</v>
      </c>
      <c r="M338" s="30">
        <f>INDEX(calibration_phase!$I$5:$I$105,MATCH($K338,calibration_phase!$I$5:$I$105)+1)</f>
        <v>2.6058314608266482</v>
      </c>
      <c r="N338" s="30">
        <f>INDEX(calibration_phase!$F$5:$F$105,MATCH($K338,calibration_phase!$I$5:$I$105))</f>
        <v>-2.6719346738210894</v>
      </c>
      <c r="O338" s="30">
        <f>INDEX(calibration_phase!$F$5:$F$105,MATCH($K338,calibration_phase!$I$5:$I$105)+1)</f>
        <v>-2.1126582347574381</v>
      </c>
      <c r="P338" s="30">
        <f t="shared" si="13"/>
        <v>-2.5291578062191191</v>
      </c>
      <c r="Q338" s="6">
        <f>IF(load_time_series!$A$4="T",P338,IF(P338&lt;0,0,P338))</f>
        <v>-2.5291578062191191</v>
      </c>
    </row>
    <row r="339" spans="1:17">
      <c r="A339" s="3">
        <f>load_time_series!D342</f>
        <v>36860</v>
      </c>
      <c r="B339" s="6">
        <f>load_time_series!E342</f>
        <v>-7.6896517788927996</v>
      </c>
      <c r="C339" s="30">
        <f>INDEX(calibration_phase!$I$5:$I$105,MATCH(B339,calibration_phase!$I$5:$I$105))</f>
        <v>-7.7528993299480202</v>
      </c>
      <c r="D339" s="30">
        <f>INDEX(calibration_phase!$I$5:$I$105,MATCH($B339,calibration_phase!$I$5:$I$105)+1)</f>
        <v>-7.3282832159072688</v>
      </c>
      <c r="E339" s="30">
        <f>INDEX(calibration_phase!$F$5:$F$105,MATCH($B339,calibration_phase!$I$5:$I$105))</f>
        <v>-12.6378546548203</v>
      </c>
      <c r="F339" s="30">
        <f>INDEX(calibration_phase!$F$5:$F$105,MATCH($B339,calibration_phase!$I$5:$I$105)+1)</f>
        <v>-12.46948439415104</v>
      </c>
      <c r="G339" s="30">
        <f t="shared" si="12"/>
        <v>-12.612775515556081</v>
      </c>
      <c r="H339" s="6">
        <f>IF(load_time_series!$A$4="T",G339,IF(G339&lt;0,0,G339))</f>
        <v>-12.612775515556081</v>
      </c>
      <c r="I339" s="3"/>
      <c r="J339" s="3">
        <f>load_time_series!G342</f>
        <v>73020</v>
      </c>
      <c r="K339" s="6">
        <f>load_time_series!H342</f>
        <v>3.4391875559733101</v>
      </c>
      <c r="L339" s="30">
        <f>INDEX(calibration_phase!$I$5:$I$105,MATCH($K339,calibration_phase!$I$5:$I$105))</f>
        <v>3.07098722656557</v>
      </c>
      <c r="M339" s="30">
        <f>INDEX(calibration_phase!$I$5:$I$105,MATCH($K339,calibration_phase!$I$5:$I$105)+1)</f>
        <v>3.5765915175074547</v>
      </c>
      <c r="N339" s="30">
        <f>INDEX(calibration_phase!$F$5:$F$105,MATCH($K339,calibration_phase!$I$5:$I$105))</f>
        <v>-1.7819788637334448</v>
      </c>
      <c r="O339" s="30">
        <f>INDEX(calibration_phase!$F$5:$F$105,MATCH($K339,calibration_phase!$I$5:$I$105)+1)</f>
        <v>-1.5046826279911456</v>
      </c>
      <c r="P339" s="30">
        <f t="shared" si="13"/>
        <v>-1.5800411682411086</v>
      </c>
      <c r="Q339" s="6">
        <f>IF(load_time_series!$A$4="T",P339,IF(P339&lt;0,0,P339))</f>
        <v>-1.5800411682411086</v>
      </c>
    </row>
    <row r="340" spans="1:17">
      <c r="A340" s="3">
        <f>load_time_series!D343</f>
        <v>36861</v>
      </c>
      <c r="B340" s="6">
        <f>load_time_series!E343</f>
        <v>-7.9952998014692698</v>
      </c>
      <c r="C340" s="30">
        <f>INDEX(calibration_phase!$I$5:$I$105,MATCH(B340,calibration_phase!$I$5:$I$105))</f>
        <v>-8.1959680799851036</v>
      </c>
      <c r="D340" s="30">
        <f>INDEX(calibration_phase!$I$5:$I$105,MATCH($B340,calibration_phase!$I$5:$I$105)+1)</f>
        <v>-7.9852243910693854</v>
      </c>
      <c r="E340" s="30">
        <f>INDEX(calibration_phase!$F$5:$F$105,MATCH($B340,calibration_phase!$I$5:$I$105))</f>
        <v>-13.12235650538384</v>
      </c>
      <c r="F340" s="30">
        <f>INDEX(calibration_phase!$F$5:$F$105,MATCH($B340,calibration_phase!$I$5:$I$105)+1)</f>
        <v>-12.886522834487451</v>
      </c>
      <c r="G340" s="30">
        <f t="shared" si="12"/>
        <v>-12.897797767713767</v>
      </c>
      <c r="H340" s="6">
        <f>IF(load_time_series!$A$4="T",G340,IF(G340&lt;0,0,G340))</f>
        <v>-12.897797767713767</v>
      </c>
      <c r="I340" s="3"/>
      <c r="J340" s="3">
        <f>load_time_series!G343</f>
        <v>73021</v>
      </c>
      <c r="K340" s="6">
        <f>load_time_series!H343</f>
        <v>2.0456669044642699</v>
      </c>
      <c r="L340" s="30">
        <f>INDEX(calibration_phase!$I$5:$I$105,MATCH($K340,calibration_phase!$I$5:$I$105))</f>
        <v>1.6281558212848932</v>
      </c>
      <c r="M340" s="30">
        <f>INDEX(calibration_phase!$I$5:$I$105,MATCH($K340,calibration_phase!$I$5:$I$105)+1)</f>
        <v>2.2397452547554191</v>
      </c>
      <c r="N340" s="30">
        <f>INDEX(calibration_phase!$F$5:$F$105,MATCH($K340,calibration_phase!$I$5:$I$105))</f>
        <v>-3.1263098241502751</v>
      </c>
      <c r="O340" s="30">
        <f>INDEX(calibration_phase!$F$5:$F$105,MATCH($K340,calibration_phase!$I$5:$I$105)+1)</f>
        <v>-2.6719346738210894</v>
      </c>
      <c r="P340" s="30">
        <f t="shared" si="13"/>
        <v>-2.8161235279168348</v>
      </c>
      <c r="Q340" s="6">
        <f>IF(load_time_series!$A$4="T",P340,IF(P340&lt;0,0,P340))</f>
        <v>-2.8161235279168348</v>
      </c>
    </row>
    <row r="341" spans="1:17">
      <c r="A341" s="3">
        <f>load_time_series!D344</f>
        <v>36862</v>
      </c>
      <c r="B341" s="6">
        <f>load_time_series!E344</f>
        <v>-8.0202604851627708</v>
      </c>
      <c r="C341" s="30">
        <f>INDEX(calibration_phase!$I$5:$I$105,MATCH(B341,calibration_phase!$I$5:$I$105))</f>
        <v>-8.1959680799851036</v>
      </c>
      <c r="D341" s="30">
        <f>INDEX(calibration_phase!$I$5:$I$105,MATCH($B341,calibration_phase!$I$5:$I$105)+1)</f>
        <v>-7.9852243910693854</v>
      </c>
      <c r="E341" s="30">
        <f>INDEX(calibration_phase!$F$5:$F$105,MATCH($B341,calibration_phase!$I$5:$I$105))</f>
        <v>-13.12235650538384</v>
      </c>
      <c r="F341" s="30">
        <f>INDEX(calibration_phase!$F$5:$F$105,MATCH($B341,calibration_phase!$I$5:$I$105)+1)</f>
        <v>-12.886522834487451</v>
      </c>
      <c r="G341" s="30">
        <f t="shared" si="12"/>
        <v>-12.925730132824242</v>
      </c>
      <c r="H341" s="6">
        <f>IF(load_time_series!$A$4="T",G341,IF(G341&lt;0,0,G341))</f>
        <v>-12.925730132824242</v>
      </c>
      <c r="I341" s="3"/>
      <c r="J341" s="3">
        <f>load_time_series!G344</f>
        <v>73022</v>
      </c>
      <c r="K341" s="6">
        <f>load_time_series!H344</f>
        <v>2.1875515887193</v>
      </c>
      <c r="L341" s="30">
        <f>INDEX(calibration_phase!$I$5:$I$105,MATCH($K341,calibration_phase!$I$5:$I$105))</f>
        <v>1.6281558212848932</v>
      </c>
      <c r="M341" s="30">
        <f>INDEX(calibration_phase!$I$5:$I$105,MATCH($K341,calibration_phase!$I$5:$I$105)+1)</f>
        <v>2.2397452547554191</v>
      </c>
      <c r="N341" s="30">
        <f>INDEX(calibration_phase!$F$5:$F$105,MATCH($K341,calibration_phase!$I$5:$I$105))</f>
        <v>-3.1263098241502751</v>
      </c>
      <c r="O341" s="30">
        <f>INDEX(calibration_phase!$F$5:$F$105,MATCH($K341,calibration_phase!$I$5:$I$105)+1)</f>
        <v>-2.6719346738210894</v>
      </c>
      <c r="P341" s="30">
        <f t="shared" si="13"/>
        <v>-2.7107115125849917</v>
      </c>
      <c r="Q341" s="6">
        <f>IF(load_time_series!$A$4="T",P341,IF(P341&lt;0,0,P341))</f>
        <v>-2.7107115125849917</v>
      </c>
    </row>
    <row r="342" spans="1:17">
      <c r="A342" s="3">
        <f>load_time_series!D345</f>
        <v>36863</v>
      </c>
      <c r="B342" s="6">
        <f>load_time_series!E345</f>
        <v>-7.9751489806695002</v>
      </c>
      <c r="C342" s="30">
        <f>INDEX(calibration_phase!$I$5:$I$105,MATCH(B342,calibration_phase!$I$5:$I$105))</f>
        <v>-7.9852243910693854</v>
      </c>
      <c r="D342" s="30">
        <f>INDEX(calibration_phase!$I$5:$I$105,MATCH($B342,calibration_phase!$I$5:$I$105)+1)</f>
        <v>-7.7528993299480202</v>
      </c>
      <c r="E342" s="30">
        <f>INDEX(calibration_phase!$F$5:$F$105,MATCH($B342,calibration_phase!$I$5:$I$105))</f>
        <v>-12.886522834487451</v>
      </c>
      <c r="F342" s="30">
        <f>INDEX(calibration_phase!$F$5:$F$105,MATCH($B342,calibration_phase!$I$5:$I$105)+1)</f>
        <v>-12.6378546548203</v>
      </c>
      <c r="G342" s="30">
        <f t="shared" si="12"/>
        <v>-12.875738660143771</v>
      </c>
      <c r="H342" s="6">
        <f>IF(load_time_series!$A$4="T",G342,IF(G342&lt;0,0,G342))</f>
        <v>-12.875738660143771</v>
      </c>
      <c r="I342" s="3"/>
      <c r="J342" s="3">
        <f>load_time_series!G345</f>
        <v>73023</v>
      </c>
      <c r="K342" s="6">
        <f>load_time_series!H345</f>
        <v>2.5488604758659301</v>
      </c>
      <c r="L342" s="30">
        <f>INDEX(calibration_phase!$I$5:$I$105,MATCH($K342,calibration_phase!$I$5:$I$105))</f>
        <v>2.2397452547554191</v>
      </c>
      <c r="M342" s="30">
        <f>INDEX(calibration_phase!$I$5:$I$105,MATCH($K342,calibration_phase!$I$5:$I$105)+1)</f>
        <v>2.6058314608266482</v>
      </c>
      <c r="N342" s="30">
        <f>INDEX(calibration_phase!$F$5:$F$105,MATCH($K342,calibration_phase!$I$5:$I$105))</f>
        <v>-2.6719346738210894</v>
      </c>
      <c r="O342" s="30">
        <f>INDEX(calibration_phase!$F$5:$F$105,MATCH($K342,calibration_phase!$I$5:$I$105)+1)</f>
        <v>-2.1126582347574381</v>
      </c>
      <c r="P342" s="30">
        <f t="shared" si="13"/>
        <v>-2.1996938265671435</v>
      </c>
      <c r="Q342" s="6">
        <f>IF(load_time_series!$A$4="T",P342,IF(P342&lt;0,0,P342))</f>
        <v>-2.1996938265671435</v>
      </c>
    </row>
    <row r="343" spans="1:17">
      <c r="A343" s="3">
        <f>load_time_series!D346</f>
        <v>36864</v>
      </c>
      <c r="B343" s="6">
        <f>load_time_series!E346</f>
        <v>-8.6529874619312697</v>
      </c>
      <c r="C343" s="30">
        <f>INDEX(calibration_phase!$I$5:$I$105,MATCH(B343,calibration_phase!$I$5:$I$105))</f>
        <v>-8.6583134153487009</v>
      </c>
      <c r="D343" s="30">
        <f>INDEX(calibration_phase!$I$5:$I$105,MATCH($B343,calibration_phase!$I$5:$I$105)+1)</f>
        <v>-8.3939121746261183</v>
      </c>
      <c r="E343" s="30">
        <f>INDEX(calibration_phase!$F$5:$F$105,MATCH($B343,calibration_phase!$I$5:$I$105))</f>
        <v>-13.53094073747042</v>
      </c>
      <c r="F343" s="30">
        <f>INDEX(calibration_phase!$F$5:$F$105,MATCH($B343,calibration_phase!$I$5:$I$105)+1)</f>
        <v>-13.44829449773532</v>
      </c>
      <c r="G343" s="30">
        <f t="shared" si="12"/>
        <v>-13.529275956996047</v>
      </c>
      <c r="H343" s="6">
        <f>IF(load_time_series!$A$4="T",G343,IF(G343&lt;0,0,G343))</f>
        <v>-13.529275956996047</v>
      </c>
      <c r="I343" s="3"/>
      <c r="J343" s="3">
        <f>load_time_series!G346</f>
        <v>73024</v>
      </c>
      <c r="K343" s="6">
        <f>load_time_series!H346</f>
        <v>1.8887403192599099</v>
      </c>
      <c r="L343" s="30">
        <f>INDEX(calibration_phase!$I$5:$I$105,MATCH($K343,calibration_phase!$I$5:$I$105))</f>
        <v>1.6281558212848932</v>
      </c>
      <c r="M343" s="30">
        <f>INDEX(calibration_phase!$I$5:$I$105,MATCH($K343,calibration_phase!$I$5:$I$105)+1)</f>
        <v>2.2397452547554191</v>
      </c>
      <c r="N343" s="30">
        <f>INDEX(calibration_phase!$F$5:$F$105,MATCH($K343,calibration_phase!$I$5:$I$105))</f>
        <v>-3.1263098241502751</v>
      </c>
      <c r="O343" s="30">
        <f>INDEX(calibration_phase!$F$5:$F$105,MATCH($K343,calibration_phase!$I$5:$I$105)+1)</f>
        <v>-2.6719346738210894</v>
      </c>
      <c r="P343" s="30">
        <f t="shared" si="13"/>
        <v>-2.932710795192297</v>
      </c>
      <c r="Q343" s="6">
        <f>IF(load_time_series!$A$4="T",P343,IF(P343&lt;0,0,P343))</f>
        <v>-2.932710795192297</v>
      </c>
    </row>
    <row r="344" spans="1:17">
      <c r="A344" s="3">
        <f>load_time_series!D347</f>
        <v>36865</v>
      </c>
      <c r="B344" s="6">
        <f>load_time_series!E347</f>
        <v>-8.1116625963561795</v>
      </c>
      <c r="C344" s="30">
        <f>INDEX(calibration_phase!$I$5:$I$105,MATCH(B344,calibration_phase!$I$5:$I$105))</f>
        <v>-8.1959680799851036</v>
      </c>
      <c r="D344" s="30">
        <f>INDEX(calibration_phase!$I$5:$I$105,MATCH($B344,calibration_phase!$I$5:$I$105)+1)</f>
        <v>-7.9852243910693854</v>
      </c>
      <c r="E344" s="30">
        <f>INDEX(calibration_phase!$F$5:$F$105,MATCH($B344,calibration_phase!$I$5:$I$105))</f>
        <v>-13.12235650538384</v>
      </c>
      <c r="F344" s="30">
        <f>INDEX(calibration_phase!$F$5:$F$105,MATCH($B344,calibration_phase!$I$5:$I$105)+1)</f>
        <v>-12.886522834487451</v>
      </c>
      <c r="G344" s="30">
        <f t="shared" si="12"/>
        <v>-13.028014075566849</v>
      </c>
      <c r="H344" s="6">
        <f>IF(load_time_series!$A$4="T",G344,IF(G344&lt;0,0,G344))</f>
        <v>-13.028014075566849</v>
      </c>
      <c r="I344" s="3"/>
      <c r="J344" s="3">
        <f>load_time_series!G347</f>
        <v>73025</v>
      </c>
      <c r="K344" s="6">
        <f>load_time_series!H347</f>
        <v>1.3027878558317001</v>
      </c>
      <c r="L344" s="30">
        <f>INDEX(calibration_phase!$I$5:$I$105,MATCH($K344,calibration_phase!$I$5:$I$105))</f>
        <v>0.71741080932653201</v>
      </c>
      <c r="M344" s="30">
        <f>INDEX(calibration_phase!$I$5:$I$105,MATCH($K344,calibration_phase!$I$5:$I$105)+1)</f>
        <v>1.3697707603205733</v>
      </c>
      <c r="N344" s="30">
        <f>INDEX(calibration_phase!$F$5:$F$105,MATCH($K344,calibration_phase!$I$5:$I$105))</f>
        <v>-4.1550003201624301</v>
      </c>
      <c r="O344" s="30">
        <f>INDEX(calibration_phase!$F$5:$F$105,MATCH($K344,calibration_phase!$I$5:$I$105)+1)</f>
        <v>-3.5765278089409764</v>
      </c>
      <c r="P344" s="30">
        <f t="shared" si="13"/>
        <v>-3.6359241114110206</v>
      </c>
      <c r="Q344" s="6">
        <f>IF(load_time_series!$A$4="T",P344,IF(P344&lt;0,0,P344))</f>
        <v>-3.6359241114110206</v>
      </c>
    </row>
    <row r="345" spans="1:17">
      <c r="A345" s="3">
        <f>load_time_series!D348</f>
        <v>36866</v>
      </c>
      <c r="B345" s="6">
        <f>load_time_series!E348</f>
        <v>-8.1568026307389694</v>
      </c>
      <c r="C345" s="30">
        <f>INDEX(calibration_phase!$I$5:$I$105,MATCH(B345,calibration_phase!$I$5:$I$105))</f>
        <v>-8.1959680799851036</v>
      </c>
      <c r="D345" s="30">
        <f>INDEX(calibration_phase!$I$5:$I$105,MATCH($B345,calibration_phase!$I$5:$I$105)+1)</f>
        <v>-7.9852243910693854</v>
      </c>
      <c r="E345" s="30">
        <f>INDEX(calibration_phase!$F$5:$F$105,MATCH($B345,calibration_phase!$I$5:$I$105))</f>
        <v>-13.12235650538384</v>
      </c>
      <c r="F345" s="30">
        <f>INDEX(calibration_phase!$F$5:$F$105,MATCH($B345,calibration_phase!$I$5:$I$105)+1)</f>
        <v>-12.886522834487451</v>
      </c>
      <c r="G345" s="30">
        <f t="shared" si="12"/>
        <v>-13.078528233630866</v>
      </c>
      <c r="H345" s="6">
        <f>IF(load_time_series!$A$4="T",G345,IF(G345&lt;0,0,G345))</f>
        <v>-13.078528233630866</v>
      </c>
      <c r="I345" s="3"/>
      <c r="J345" s="3">
        <f>load_time_series!G348</f>
        <v>73026</v>
      </c>
      <c r="K345" s="6">
        <f>load_time_series!H348</f>
        <v>1.1317216962104399</v>
      </c>
      <c r="L345" s="30">
        <f>INDEX(calibration_phase!$I$5:$I$105,MATCH($K345,calibration_phase!$I$5:$I$105))</f>
        <v>0.71741080932653201</v>
      </c>
      <c r="M345" s="30">
        <f>INDEX(calibration_phase!$I$5:$I$105,MATCH($K345,calibration_phase!$I$5:$I$105)+1)</f>
        <v>1.3697707603205733</v>
      </c>
      <c r="N345" s="30">
        <f>INDEX(calibration_phase!$F$5:$F$105,MATCH($K345,calibration_phase!$I$5:$I$105))</f>
        <v>-4.1550003201624301</v>
      </c>
      <c r="O345" s="30">
        <f>INDEX(calibration_phase!$F$5:$F$105,MATCH($K345,calibration_phase!$I$5:$I$105)+1)</f>
        <v>-3.5765278089409764</v>
      </c>
      <c r="P345" s="30">
        <f t="shared" si="13"/>
        <v>-3.787615015781121</v>
      </c>
      <c r="Q345" s="6">
        <f>IF(load_time_series!$A$4="T",P345,IF(P345&lt;0,0,P345))</f>
        <v>-3.787615015781121</v>
      </c>
    </row>
    <row r="346" spans="1:17">
      <c r="A346" s="3">
        <f>load_time_series!D349</f>
        <v>36867</v>
      </c>
      <c r="B346" s="6">
        <f>load_time_series!E349</f>
        <v>-8.8573231120189302</v>
      </c>
      <c r="C346" s="30">
        <f>INDEX(calibration_phase!$I$5:$I$105,MATCH(B346,calibration_phase!$I$5:$I$105))</f>
        <v>-8.8736309412554757</v>
      </c>
      <c r="D346" s="30">
        <f>INDEX(calibration_phase!$I$5:$I$105,MATCH($B346,calibration_phase!$I$5:$I$105)+1)</f>
        <v>-8.7436918360697096</v>
      </c>
      <c r="E346" s="30">
        <f>INDEX(calibration_phase!$F$5:$F$105,MATCH($B346,calibration_phase!$I$5:$I$105))</f>
        <v>-13.88950925441039</v>
      </c>
      <c r="F346" s="30">
        <f>INDEX(calibration_phase!$F$5:$F$105,MATCH($B346,calibration_phase!$I$5:$I$105)+1)</f>
        <v>-13.694331583871399</v>
      </c>
      <c r="G346" s="30">
        <f t="shared" si="12"/>
        <v>-13.86501374847793</v>
      </c>
      <c r="H346" s="6">
        <f>IF(load_time_series!$A$4="T",G346,IF(G346&lt;0,0,G346))</f>
        <v>-13.86501374847793</v>
      </c>
      <c r="I346" s="3"/>
      <c r="J346" s="3">
        <f>load_time_series!G349</f>
        <v>73027</v>
      </c>
      <c r="K346" s="6">
        <f>load_time_series!H349</f>
        <v>1.4609802860810499</v>
      </c>
      <c r="L346" s="30">
        <f>INDEX(calibration_phase!$I$5:$I$105,MATCH($K346,calibration_phase!$I$5:$I$105))</f>
        <v>1.3697707603205733</v>
      </c>
      <c r="M346" s="30">
        <f>INDEX(calibration_phase!$I$5:$I$105,MATCH($K346,calibration_phase!$I$5:$I$105)+1)</f>
        <v>1.6281558212848932</v>
      </c>
      <c r="N346" s="30">
        <f>INDEX(calibration_phase!$F$5:$F$105,MATCH($K346,calibration_phase!$I$5:$I$105))</f>
        <v>-3.5765278089409764</v>
      </c>
      <c r="O346" s="30">
        <f>INDEX(calibration_phase!$F$5:$F$105,MATCH($K346,calibration_phase!$I$5:$I$105)+1)</f>
        <v>-3.1263098241502751</v>
      </c>
      <c r="P346" s="30">
        <f t="shared" si="13"/>
        <v>-3.4176015586061408</v>
      </c>
      <c r="Q346" s="6">
        <f>IF(load_time_series!$A$4="T",P346,IF(P346&lt;0,0,P346))</f>
        <v>-3.4176015586061408</v>
      </c>
    </row>
    <row r="347" spans="1:17">
      <c r="A347" s="3">
        <f>load_time_series!D350</f>
        <v>36868</v>
      </c>
      <c r="B347" s="6">
        <f>load_time_series!E350</f>
        <v>-8.5070919304016002</v>
      </c>
      <c r="C347" s="30">
        <f>INDEX(calibration_phase!$I$5:$I$105,MATCH(B347,calibration_phase!$I$5:$I$105))</f>
        <v>-8.6583134153487009</v>
      </c>
      <c r="D347" s="30">
        <f>INDEX(calibration_phase!$I$5:$I$105,MATCH($B347,calibration_phase!$I$5:$I$105)+1)</f>
        <v>-8.3939121746261183</v>
      </c>
      <c r="E347" s="30">
        <f>INDEX(calibration_phase!$F$5:$F$105,MATCH($B347,calibration_phase!$I$5:$I$105))</f>
        <v>-13.53094073747042</v>
      </c>
      <c r="F347" s="30">
        <f>INDEX(calibration_phase!$F$5:$F$105,MATCH($B347,calibration_phase!$I$5:$I$105)+1)</f>
        <v>-13.44829449773532</v>
      </c>
      <c r="G347" s="30">
        <f t="shared" si="12"/>
        <v>-13.483672097338928</v>
      </c>
      <c r="H347" s="6">
        <f>IF(load_time_series!$A$4="T",G347,IF(G347&lt;0,0,G347))</f>
        <v>-13.483672097338928</v>
      </c>
      <c r="I347" s="3"/>
      <c r="J347" s="3">
        <f>load_time_series!G350</f>
        <v>73028</v>
      </c>
      <c r="K347" s="6">
        <f>load_time_series!H350</f>
        <v>2.4148056111798999</v>
      </c>
      <c r="L347" s="30">
        <f>INDEX(calibration_phase!$I$5:$I$105,MATCH($K347,calibration_phase!$I$5:$I$105))</f>
        <v>2.2397452547554191</v>
      </c>
      <c r="M347" s="30">
        <f>INDEX(calibration_phase!$I$5:$I$105,MATCH($K347,calibration_phase!$I$5:$I$105)+1)</f>
        <v>2.6058314608266482</v>
      </c>
      <c r="N347" s="30">
        <f>INDEX(calibration_phase!$F$5:$F$105,MATCH($K347,calibration_phase!$I$5:$I$105))</f>
        <v>-2.6719346738210894</v>
      </c>
      <c r="O347" s="30">
        <f>INDEX(calibration_phase!$F$5:$F$105,MATCH($K347,calibration_phase!$I$5:$I$105)+1)</f>
        <v>-2.1126582347574381</v>
      </c>
      <c r="P347" s="30">
        <f t="shared" si="13"/>
        <v>-2.4044918389406966</v>
      </c>
      <c r="Q347" s="6">
        <f>IF(load_time_series!$A$4="T",P347,IF(P347&lt;0,0,P347))</f>
        <v>-2.4044918389406966</v>
      </c>
    </row>
    <row r="348" spans="1:17">
      <c r="A348" s="3">
        <f>load_time_series!D351</f>
        <v>36869</v>
      </c>
      <c r="B348" s="6">
        <f>load_time_series!E351</f>
        <v>-8.9729170419450099</v>
      </c>
      <c r="C348" s="30">
        <f>INDEX(calibration_phase!$I$5:$I$105,MATCH(B348,calibration_phase!$I$5:$I$105))</f>
        <v>-9.0531340188927221</v>
      </c>
      <c r="D348" s="30">
        <f>INDEX(calibration_phase!$I$5:$I$105,MATCH($B348,calibration_phase!$I$5:$I$105)+1)</f>
        <v>-8.9697079297925626</v>
      </c>
      <c r="E348" s="30">
        <f>INDEX(calibration_phase!$F$5:$F$105,MATCH($B348,calibration_phase!$I$5:$I$105))</f>
        <v>-14.118801075656648</v>
      </c>
      <c r="F348" s="30">
        <f>INDEX(calibration_phase!$F$5:$F$105,MATCH($B348,calibration_phase!$I$5:$I$105)+1)</f>
        <v>-14.056721998371421</v>
      </c>
      <c r="G348" s="30">
        <f t="shared" si="12"/>
        <v>-14.059109965055194</v>
      </c>
      <c r="H348" s="6">
        <f>IF(load_time_series!$A$4="T",G348,IF(G348&lt;0,0,G348))</f>
        <v>-14.059109965055194</v>
      </c>
      <c r="I348" s="3"/>
      <c r="J348" s="3">
        <f>load_time_series!G351</f>
        <v>73029</v>
      </c>
      <c r="K348" s="6">
        <f>load_time_series!H351</f>
        <v>1.9421428857496901</v>
      </c>
      <c r="L348" s="30">
        <f>INDEX(calibration_phase!$I$5:$I$105,MATCH($K348,calibration_phase!$I$5:$I$105))</f>
        <v>1.6281558212848932</v>
      </c>
      <c r="M348" s="30">
        <f>INDEX(calibration_phase!$I$5:$I$105,MATCH($K348,calibration_phase!$I$5:$I$105)+1)</f>
        <v>2.2397452547554191</v>
      </c>
      <c r="N348" s="30">
        <f>INDEX(calibration_phase!$F$5:$F$105,MATCH($K348,calibration_phase!$I$5:$I$105))</f>
        <v>-3.1263098241502751</v>
      </c>
      <c r="O348" s="30">
        <f>INDEX(calibration_phase!$F$5:$F$105,MATCH($K348,calibration_phase!$I$5:$I$105)+1)</f>
        <v>-2.6719346738210894</v>
      </c>
      <c r="P348" s="30">
        <f t="shared" si="13"/>
        <v>-2.8930358141530319</v>
      </c>
      <c r="Q348" s="6">
        <f>IF(load_time_series!$A$4="T",P348,IF(P348&lt;0,0,P348))</f>
        <v>-2.8930358141530319</v>
      </c>
    </row>
    <row r="349" spans="1:17">
      <c r="A349" s="3">
        <f>load_time_series!D352</f>
        <v>36870</v>
      </c>
      <c r="B349" s="6">
        <f>load_time_series!E352</f>
        <v>-9.1148417152316501</v>
      </c>
      <c r="C349" s="30">
        <f>INDEX(calibration_phase!$I$5:$I$105,MATCH(B349,calibration_phase!$I$5:$I$105))</f>
        <v>-9.1908176939012804</v>
      </c>
      <c r="D349" s="30">
        <f>INDEX(calibration_phase!$I$5:$I$105,MATCH($B349,calibration_phase!$I$5:$I$105)+1)</f>
        <v>-9.1089834265584813</v>
      </c>
      <c r="E349" s="30">
        <f>INDEX(calibration_phase!$F$5:$F$105,MATCH($B349,calibration_phase!$I$5:$I$105))</f>
        <v>-14.23227183697645</v>
      </c>
      <c r="F349" s="30">
        <f>INDEX(calibration_phase!$F$5:$F$105,MATCH($B349,calibration_phase!$I$5:$I$105)+1)</f>
        <v>-14.1891313151728</v>
      </c>
      <c r="G349" s="30">
        <f t="shared" si="12"/>
        <v>-14.192219625711198</v>
      </c>
      <c r="H349" s="6">
        <f>IF(load_time_series!$A$4="T",G349,IF(G349&lt;0,0,G349))</f>
        <v>-14.192219625711198</v>
      </c>
      <c r="I349" s="3"/>
      <c r="J349" s="3">
        <f>load_time_series!G352</f>
        <v>73030</v>
      </c>
      <c r="K349" s="6">
        <f>load_time_series!H352</f>
        <v>1.0243425862268001</v>
      </c>
      <c r="L349" s="30">
        <f>INDEX(calibration_phase!$I$5:$I$105,MATCH($K349,calibration_phase!$I$5:$I$105))</f>
        <v>0.71741080932653201</v>
      </c>
      <c r="M349" s="30">
        <f>INDEX(calibration_phase!$I$5:$I$105,MATCH($K349,calibration_phase!$I$5:$I$105)+1)</f>
        <v>1.3697707603205733</v>
      </c>
      <c r="N349" s="30">
        <f>INDEX(calibration_phase!$F$5:$F$105,MATCH($K349,calibration_phase!$I$5:$I$105))</f>
        <v>-4.1550003201624301</v>
      </c>
      <c r="O349" s="30">
        <f>INDEX(calibration_phase!$F$5:$F$105,MATCH($K349,calibration_phase!$I$5:$I$105)+1)</f>
        <v>-3.5765278089409764</v>
      </c>
      <c r="P349" s="30">
        <f t="shared" si="13"/>
        <v>-3.8828321781932384</v>
      </c>
      <c r="Q349" s="6">
        <f>IF(load_time_series!$A$4="T",P349,IF(P349&lt;0,0,P349))</f>
        <v>-3.8828321781932384</v>
      </c>
    </row>
    <row r="350" spans="1:17">
      <c r="A350" s="3">
        <f>load_time_series!D353</f>
        <v>36871</v>
      </c>
      <c r="B350" s="6">
        <f>load_time_series!E353</f>
        <v>-9.2881451144026794</v>
      </c>
      <c r="C350" s="30">
        <f>INDEX(calibration_phase!$I$5:$I$105,MATCH(B350,calibration_phase!$I$5:$I$105))</f>
        <v>-9.3563833799910014</v>
      </c>
      <c r="D350" s="30">
        <f>INDEX(calibration_phase!$I$5:$I$105,MATCH($B350,calibration_phase!$I$5:$I$105)+1)</f>
        <v>-9.1908176939012804</v>
      </c>
      <c r="E350" s="30">
        <f>INDEX(calibration_phase!$F$5:$F$105,MATCH($B350,calibration_phase!$I$5:$I$105))</f>
        <v>-14.292312582359239</v>
      </c>
      <c r="F350" s="30">
        <f>INDEX(calibration_phase!$F$5:$F$105,MATCH($B350,calibration_phase!$I$5:$I$105)+1)</f>
        <v>-14.23227183697645</v>
      </c>
      <c r="G350" s="30">
        <f t="shared" si="12"/>
        <v>-14.267566655674097</v>
      </c>
      <c r="H350" s="6">
        <f>IF(load_time_series!$A$4="T",G350,IF(G350&lt;0,0,G350))</f>
        <v>-14.267566655674097</v>
      </c>
      <c r="I350" s="3"/>
      <c r="J350" s="3">
        <f>load_time_series!G353</f>
        <v>73031</v>
      </c>
      <c r="K350" s="6">
        <f>load_time_series!H353</f>
        <v>2.5019512117759302</v>
      </c>
      <c r="L350" s="30">
        <f>INDEX(calibration_phase!$I$5:$I$105,MATCH($K350,calibration_phase!$I$5:$I$105))</f>
        <v>2.2397452547554191</v>
      </c>
      <c r="M350" s="30">
        <f>INDEX(calibration_phase!$I$5:$I$105,MATCH($K350,calibration_phase!$I$5:$I$105)+1)</f>
        <v>2.6058314608266482</v>
      </c>
      <c r="N350" s="30">
        <f>INDEX(calibration_phase!$F$5:$F$105,MATCH($K350,calibration_phase!$I$5:$I$105))</f>
        <v>-2.6719346738210894</v>
      </c>
      <c r="O350" s="30">
        <f>INDEX(calibration_phase!$F$5:$F$105,MATCH($K350,calibration_phase!$I$5:$I$105)+1)</f>
        <v>-2.1126582347574381</v>
      </c>
      <c r="P350" s="30">
        <f t="shared" si="13"/>
        <v>-2.2713579475972789</v>
      </c>
      <c r="Q350" s="6">
        <f>IF(load_time_series!$A$4="T",P350,IF(P350&lt;0,0,P350))</f>
        <v>-2.2713579475972789</v>
      </c>
    </row>
    <row r="351" spans="1:17">
      <c r="A351" s="3">
        <f>load_time_series!D354</f>
        <v>36872</v>
      </c>
      <c r="B351" s="6">
        <f>load_time_series!E354</f>
        <v>-8.86101389890473</v>
      </c>
      <c r="C351" s="30">
        <f>INDEX(calibration_phase!$I$5:$I$105,MATCH(B351,calibration_phase!$I$5:$I$105))</f>
        <v>-8.8736309412554757</v>
      </c>
      <c r="D351" s="30">
        <f>INDEX(calibration_phase!$I$5:$I$105,MATCH($B351,calibration_phase!$I$5:$I$105)+1)</f>
        <v>-8.7436918360697096</v>
      </c>
      <c r="E351" s="30">
        <f>INDEX(calibration_phase!$F$5:$F$105,MATCH($B351,calibration_phase!$I$5:$I$105))</f>
        <v>-13.88950925441039</v>
      </c>
      <c r="F351" s="30">
        <f>INDEX(calibration_phase!$F$5:$F$105,MATCH($B351,calibration_phase!$I$5:$I$105)+1)</f>
        <v>-13.694331583871399</v>
      </c>
      <c r="G351" s="30">
        <f t="shared" si="12"/>
        <v>-13.870557569837915</v>
      </c>
      <c r="H351" s="6">
        <f>IF(load_time_series!$A$4="T",G351,IF(G351&lt;0,0,G351))</f>
        <v>-13.870557569837915</v>
      </c>
      <c r="I351" s="3"/>
      <c r="J351" s="3">
        <f>load_time_series!G354</f>
        <v>73032</v>
      </c>
      <c r="K351" s="6">
        <f>load_time_series!H354</f>
        <v>1.35051643555042</v>
      </c>
      <c r="L351" s="30">
        <f>INDEX(calibration_phase!$I$5:$I$105,MATCH($K351,calibration_phase!$I$5:$I$105))</f>
        <v>0.71741080932653201</v>
      </c>
      <c r="M351" s="30">
        <f>INDEX(calibration_phase!$I$5:$I$105,MATCH($K351,calibration_phase!$I$5:$I$105)+1)</f>
        <v>1.3697707603205733</v>
      </c>
      <c r="N351" s="30">
        <f>INDEX(calibration_phase!$F$5:$F$105,MATCH($K351,calibration_phase!$I$5:$I$105))</f>
        <v>-4.1550003201624301</v>
      </c>
      <c r="O351" s="30">
        <f>INDEX(calibration_phase!$F$5:$F$105,MATCH($K351,calibration_phase!$I$5:$I$105)+1)</f>
        <v>-3.5765278089409764</v>
      </c>
      <c r="P351" s="30">
        <f t="shared" si="13"/>
        <v>-3.5936013548946977</v>
      </c>
      <c r="Q351" s="6">
        <f>IF(load_time_series!$A$4="T",P351,IF(P351&lt;0,0,P351))</f>
        <v>-3.5936013548946977</v>
      </c>
    </row>
    <row r="352" spans="1:17">
      <c r="A352" s="3">
        <f>load_time_series!D355</f>
        <v>36873</v>
      </c>
      <c r="B352" s="6">
        <f>load_time_series!E355</f>
        <v>-9.05148880705495</v>
      </c>
      <c r="C352" s="30">
        <f>INDEX(calibration_phase!$I$5:$I$105,MATCH(B352,calibration_phase!$I$5:$I$105))</f>
        <v>-9.0531340188927221</v>
      </c>
      <c r="D352" s="30">
        <f>INDEX(calibration_phase!$I$5:$I$105,MATCH($B352,calibration_phase!$I$5:$I$105)+1)</f>
        <v>-8.9697079297925626</v>
      </c>
      <c r="E352" s="30">
        <f>INDEX(calibration_phase!$F$5:$F$105,MATCH($B352,calibration_phase!$I$5:$I$105))</f>
        <v>-14.118801075656648</v>
      </c>
      <c r="F352" s="30">
        <f>INDEX(calibration_phase!$F$5:$F$105,MATCH($B352,calibration_phase!$I$5:$I$105)+1)</f>
        <v>-14.056721998371421</v>
      </c>
      <c r="G352" s="30">
        <f t="shared" si="12"/>
        <v>-14.117576839522254</v>
      </c>
      <c r="H352" s="6">
        <f>IF(load_time_series!$A$4="T",G352,IF(G352&lt;0,0,G352))</f>
        <v>-14.117576839522254</v>
      </c>
      <c r="I352" s="3"/>
      <c r="J352" s="3">
        <f>load_time_series!G355</f>
        <v>73033</v>
      </c>
      <c r="K352" s="6">
        <f>load_time_series!H355</f>
        <v>2.0830510838412399</v>
      </c>
      <c r="L352" s="30">
        <f>INDEX(calibration_phase!$I$5:$I$105,MATCH($K352,calibration_phase!$I$5:$I$105))</f>
        <v>1.6281558212848932</v>
      </c>
      <c r="M352" s="30">
        <f>INDEX(calibration_phase!$I$5:$I$105,MATCH($K352,calibration_phase!$I$5:$I$105)+1)</f>
        <v>2.2397452547554191</v>
      </c>
      <c r="N352" s="30">
        <f>INDEX(calibration_phase!$F$5:$F$105,MATCH($K352,calibration_phase!$I$5:$I$105))</f>
        <v>-3.1263098241502751</v>
      </c>
      <c r="O352" s="30">
        <f>INDEX(calibration_phase!$F$5:$F$105,MATCH($K352,calibration_phase!$I$5:$I$105)+1)</f>
        <v>-2.6719346738210894</v>
      </c>
      <c r="P352" s="30">
        <f t="shared" si="13"/>
        <v>-2.7883492708830717</v>
      </c>
      <c r="Q352" s="6">
        <f>IF(load_time_series!$A$4="T",P352,IF(P352&lt;0,0,P352))</f>
        <v>-2.7883492708830717</v>
      </c>
    </row>
    <row r="353" spans="1:17">
      <c r="A353" s="3">
        <f>load_time_series!D356</f>
        <v>36874</v>
      </c>
      <c r="B353" s="6">
        <f>load_time_series!E356</f>
        <v>-8.8162168425414507</v>
      </c>
      <c r="C353" s="30">
        <f>INDEX(calibration_phase!$I$5:$I$105,MATCH(B353,calibration_phase!$I$5:$I$105))</f>
        <v>-8.8736309412554757</v>
      </c>
      <c r="D353" s="30">
        <f>INDEX(calibration_phase!$I$5:$I$105,MATCH($B353,calibration_phase!$I$5:$I$105)+1)</f>
        <v>-8.7436918360697096</v>
      </c>
      <c r="E353" s="30">
        <f>INDEX(calibration_phase!$F$5:$F$105,MATCH($B353,calibration_phase!$I$5:$I$105))</f>
        <v>-13.88950925441039</v>
      </c>
      <c r="F353" s="30">
        <f>INDEX(calibration_phase!$F$5:$F$105,MATCH($B353,calibration_phase!$I$5:$I$105)+1)</f>
        <v>-13.694331583871399</v>
      </c>
      <c r="G353" s="30">
        <f t="shared" si="12"/>
        <v>-13.803269242005513</v>
      </c>
      <c r="H353" s="6">
        <f>IF(load_time_series!$A$4="T",G353,IF(G353&lt;0,0,G353))</f>
        <v>-13.803269242005513</v>
      </c>
      <c r="I353" s="3"/>
      <c r="J353" s="3">
        <f>load_time_series!G356</f>
        <v>73034</v>
      </c>
      <c r="K353" s="6">
        <f>load_time_series!H356</f>
        <v>1.4330346351613901</v>
      </c>
      <c r="L353" s="30">
        <f>INDEX(calibration_phase!$I$5:$I$105,MATCH($K353,calibration_phase!$I$5:$I$105))</f>
        <v>1.3697707603205733</v>
      </c>
      <c r="M353" s="30">
        <f>INDEX(calibration_phase!$I$5:$I$105,MATCH($K353,calibration_phase!$I$5:$I$105)+1)</f>
        <v>1.6281558212848932</v>
      </c>
      <c r="N353" s="30">
        <f>INDEX(calibration_phase!$F$5:$F$105,MATCH($K353,calibration_phase!$I$5:$I$105))</f>
        <v>-3.5765278089409764</v>
      </c>
      <c r="O353" s="30">
        <f>INDEX(calibration_phase!$F$5:$F$105,MATCH($K353,calibration_phase!$I$5:$I$105)+1)</f>
        <v>-3.1263098241502751</v>
      </c>
      <c r="P353" s="30">
        <f t="shared" si="13"/>
        <v>-3.4662949102796379</v>
      </c>
      <c r="Q353" s="6">
        <f>IF(load_time_series!$A$4="T",P353,IF(P353&lt;0,0,P353))</f>
        <v>-3.4662949102796379</v>
      </c>
    </row>
    <row r="354" spans="1:17">
      <c r="A354" s="3">
        <f>load_time_series!D357</f>
        <v>36875</v>
      </c>
      <c r="B354" s="6">
        <f>load_time_series!E357</f>
        <v>-9.4316102499932502</v>
      </c>
      <c r="C354" s="30">
        <f>INDEX(calibration_phase!$I$5:$I$105,MATCH(B354,calibration_phase!$I$5:$I$105))</f>
        <v>-9.4883943369547215</v>
      </c>
      <c r="D354" s="30">
        <f>INDEX(calibration_phase!$I$5:$I$105,MATCH($B354,calibration_phase!$I$5:$I$105)+1)</f>
        <v>-9.3563833799910014</v>
      </c>
      <c r="E354" s="30">
        <f>INDEX(calibration_phase!$F$5:$F$105,MATCH($B354,calibration_phase!$I$5:$I$105))</f>
        <v>-14.36387460640004</v>
      </c>
      <c r="F354" s="30">
        <f>INDEX(calibration_phase!$F$5:$F$105,MATCH($B354,calibration_phase!$I$5:$I$105)+1)</f>
        <v>-14.292312582359239</v>
      </c>
      <c r="G354" s="30">
        <f t="shared" si="12"/>
        <v>-14.333092432785554</v>
      </c>
      <c r="H354" s="6">
        <f>IF(load_time_series!$A$4="T",G354,IF(G354&lt;0,0,G354))</f>
        <v>-14.333092432785554</v>
      </c>
      <c r="I354" s="3"/>
      <c r="J354" s="3">
        <f>load_time_series!G357</f>
        <v>73035</v>
      </c>
      <c r="K354" s="6">
        <f>load_time_series!H357</f>
        <v>0.35128153573690202</v>
      </c>
      <c r="L354" s="30">
        <f>INDEX(calibration_phase!$I$5:$I$105,MATCH($K354,calibration_phase!$I$5:$I$105))</f>
        <v>0.31937376589536115</v>
      </c>
      <c r="M354" s="30">
        <f>INDEX(calibration_phase!$I$5:$I$105,MATCH($K354,calibration_phase!$I$5:$I$105)+1)</f>
        <v>0.71741080932653201</v>
      </c>
      <c r="N354" s="30">
        <f>INDEX(calibration_phase!$F$5:$F$105,MATCH($K354,calibration_phase!$I$5:$I$105))</f>
        <v>-4.4862851841333393</v>
      </c>
      <c r="O354" s="30">
        <f>INDEX(calibration_phase!$F$5:$F$105,MATCH($K354,calibration_phase!$I$5:$I$105)+1)</f>
        <v>-4.1550003201624301</v>
      </c>
      <c r="P354" s="30">
        <f t="shared" si="13"/>
        <v>-4.4597284568989863</v>
      </c>
      <c r="Q354" s="6">
        <f>IF(load_time_series!$A$4="T",P354,IF(P354&lt;0,0,P354))</f>
        <v>-4.4597284568989863</v>
      </c>
    </row>
    <row r="355" spans="1:17">
      <c r="A355" s="3">
        <f>load_time_series!D358</f>
        <v>36876</v>
      </c>
      <c r="B355" s="6">
        <f>load_time_series!E358</f>
        <v>-9.5721069971646902</v>
      </c>
      <c r="C355" s="30">
        <f>INDEX(calibration_phase!$I$5:$I$105,MATCH(B355,calibration_phase!$I$5:$I$105))</f>
        <v>-9.6530983835967579</v>
      </c>
      <c r="D355" s="30">
        <f>INDEX(calibration_phase!$I$5:$I$105,MATCH($B355,calibration_phase!$I$5:$I$105)+1)</f>
        <v>-9.4883943369547215</v>
      </c>
      <c r="E355" s="30">
        <f>INDEX(calibration_phase!$F$5:$F$105,MATCH($B355,calibration_phase!$I$5:$I$105))</f>
        <v>-14.495510580349979</v>
      </c>
      <c r="F355" s="30">
        <f>INDEX(calibration_phase!$F$5:$F$105,MATCH($B355,calibration_phase!$I$5:$I$105)+1)</f>
        <v>-14.36387460640004</v>
      </c>
      <c r="G355" s="30">
        <f t="shared" si="12"/>
        <v>-14.430780051550572</v>
      </c>
      <c r="H355" s="6">
        <f>IF(load_time_series!$A$4="T",G355,IF(G355&lt;0,0,G355))</f>
        <v>-14.430780051550572</v>
      </c>
      <c r="I355" s="3"/>
      <c r="J355" s="3">
        <f>load_time_series!G358</f>
        <v>73036</v>
      </c>
      <c r="K355" s="6">
        <f>load_time_series!H358</f>
        <v>0.26538578046657302</v>
      </c>
      <c r="L355" s="30">
        <f>INDEX(calibration_phase!$I$5:$I$105,MATCH($K355,calibration_phase!$I$5:$I$105))</f>
        <v>-5.7256138464996546E-2</v>
      </c>
      <c r="M355" s="30">
        <f>INDEX(calibration_phase!$I$5:$I$105,MATCH($K355,calibration_phase!$I$5:$I$105)+1)</f>
        <v>0.31937376589536115</v>
      </c>
      <c r="N355" s="30">
        <f>INDEX(calibration_phase!$F$5:$F$105,MATCH($K355,calibration_phase!$I$5:$I$105))</f>
        <v>-5.0918458146891572</v>
      </c>
      <c r="O355" s="30">
        <f>INDEX(calibration_phase!$F$5:$F$105,MATCH($K355,calibration_phase!$I$5:$I$105)+1)</f>
        <v>-4.4862851841333393</v>
      </c>
      <c r="P355" s="30">
        <f t="shared" si="13"/>
        <v>-4.5730892273603869</v>
      </c>
      <c r="Q355" s="6">
        <f>IF(load_time_series!$A$4="T",P355,IF(P355&lt;0,0,P355))</f>
        <v>-4.5730892273603869</v>
      </c>
    </row>
    <row r="356" spans="1:17">
      <c r="A356" s="3">
        <f>load_time_series!D359</f>
        <v>36877</v>
      </c>
      <c r="B356" s="6">
        <f>load_time_series!E359</f>
        <v>-9.3619966299734099</v>
      </c>
      <c r="C356" s="30">
        <f>INDEX(calibration_phase!$I$5:$I$105,MATCH(B356,calibration_phase!$I$5:$I$105))</f>
        <v>-9.4883943369547215</v>
      </c>
      <c r="D356" s="30">
        <f>INDEX(calibration_phase!$I$5:$I$105,MATCH($B356,calibration_phase!$I$5:$I$105)+1)</f>
        <v>-9.3563833799910014</v>
      </c>
      <c r="E356" s="30">
        <f>INDEX(calibration_phase!$F$5:$F$105,MATCH($B356,calibration_phase!$I$5:$I$105))</f>
        <v>-14.36387460640004</v>
      </c>
      <c r="F356" s="30">
        <f>INDEX(calibration_phase!$F$5:$F$105,MATCH($B356,calibration_phase!$I$5:$I$105)+1)</f>
        <v>-14.292312582359239</v>
      </c>
      <c r="G356" s="30">
        <f t="shared" si="12"/>
        <v>-14.295355477732677</v>
      </c>
      <c r="H356" s="6">
        <f>IF(load_time_series!$A$4="T",G356,IF(G356&lt;0,0,G356))</f>
        <v>-14.295355477732677</v>
      </c>
      <c r="I356" s="3"/>
      <c r="J356" s="3">
        <f>load_time_series!G359</f>
        <v>73037</v>
      </c>
      <c r="K356" s="6">
        <f>load_time_series!H359</f>
        <v>1.7789894806556701</v>
      </c>
      <c r="L356" s="30">
        <f>INDEX(calibration_phase!$I$5:$I$105,MATCH($K356,calibration_phase!$I$5:$I$105))</f>
        <v>1.6281558212848932</v>
      </c>
      <c r="M356" s="30">
        <f>INDEX(calibration_phase!$I$5:$I$105,MATCH($K356,calibration_phase!$I$5:$I$105)+1)</f>
        <v>2.2397452547554191</v>
      </c>
      <c r="N356" s="30">
        <f>INDEX(calibration_phase!$F$5:$F$105,MATCH($K356,calibration_phase!$I$5:$I$105))</f>
        <v>-3.1263098241502751</v>
      </c>
      <c r="O356" s="30">
        <f>INDEX(calibration_phase!$F$5:$F$105,MATCH($K356,calibration_phase!$I$5:$I$105)+1)</f>
        <v>-2.6719346738210894</v>
      </c>
      <c r="P356" s="30">
        <f t="shared" si="13"/>
        <v>-3.0142492441262076</v>
      </c>
      <c r="Q356" s="6">
        <f>IF(load_time_series!$A$4="T",P356,IF(P356&lt;0,0,P356))</f>
        <v>-3.0142492441262076</v>
      </c>
    </row>
    <row r="357" spans="1:17">
      <c r="A357" s="3">
        <f>load_time_series!D360</f>
        <v>36878</v>
      </c>
      <c r="B357" s="6">
        <f>load_time_series!E360</f>
        <v>-9.3580646377902799</v>
      </c>
      <c r="C357" s="30">
        <f>INDEX(calibration_phase!$I$5:$I$105,MATCH(B357,calibration_phase!$I$5:$I$105))</f>
        <v>-9.4883943369547215</v>
      </c>
      <c r="D357" s="30">
        <f>INDEX(calibration_phase!$I$5:$I$105,MATCH($B357,calibration_phase!$I$5:$I$105)+1)</f>
        <v>-9.3563833799910014</v>
      </c>
      <c r="E357" s="30">
        <f>INDEX(calibration_phase!$F$5:$F$105,MATCH($B357,calibration_phase!$I$5:$I$105))</f>
        <v>-14.36387460640004</v>
      </c>
      <c r="F357" s="30">
        <f>INDEX(calibration_phase!$F$5:$F$105,MATCH($B357,calibration_phase!$I$5:$I$105)+1)</f>
        <v>-14.292312582359239</v>
      </c>
      <c r="G357" s="30">
        <f t="shared" si="12"/>
        <v>-14.293223978002585</v>
      </c>
      <c r="H357" s="6">
        <f>IF(load_time_series!$A$4="T",G357,IF(G357&lt;0,0,G357))</f>
        <v>-14.293223978002585</v>
      </c>
      <c r="I357" s="3"/>
      <c r="J357" s="3">
        <f>load_time_series!G360</f>
        <v>73038</v>
      </c>
      <c r="K357" s="6">
        <f>load_time_series!H360</f>
        <v>1.06106603624414</v>
      </c>
      <c r="L357" s="30">
        <f>INDEX(calibration_phase!$I$5:$I$105,MATCH($K357,calibration_phase!$I$5:$I$105))</f>
        <v>0.71741080932653201</v>
      </c>
      <c r="M357" s="30">
        <f>INDEX(calibration_phase!$I$5:$I$105,MATCH($K357,calibration_phase!$I$5:$I$105)+1)</f>
        <v>1.3697707603205733</v>
      </c>
      <c r="N357" s="30">
        <f>INDEX(calibration_phase!$F$5:$F$105,MATCH($K357,calibration_phase!$I$5:$I$105))</f>
        <v>-4.1550003201624301</v>
      </c>
      <c r="O357" s="30">
        <f>INDEX(calibration_phase!$F$5:$F$105,MATCH($K357,calibration_phase!$I$5:$I$105)+1)</f>
        <v>-3.5765278089409764</v>
      </c>
      <c r="P357" s="30">
        <f t="shared" si="13"/>
        <v>-3.850268090959073</v>
      </c>
      <c r="Q357" s="6">
        <f>IF(load_time_series!$A$4="T",P357,IF(P357&lt;0,0,P357))</f>
        <v>-3.850268090959073</v>
      </c>
    </row>
    <row r="358" spans="1:17">
      <c r="A358" s="3">
        <f>load_time_series!D361</f>
        <v>36879</v>
      </c>
      <c r="B358" s="6">
        <f>load_time_series!E361</f>
        <v>-9.0846398956122396</v>
      </c>
      <c r="C358" s="30">
        <f>INDEX(calibration_phase!$I$5:$I$105,MATCH(B358,calibration_phase!$I$5:$I$105))</f>
        <v>-9.1089834265584813</v>
      </c>
      <c r="D358" s="30">
        <f>INDEX(calibration_phase!$I$5:$I$105,MATCH($B358,calibration_phase!$I$5:$I$105)+1)</f>
        <v>-9.0531340188927221</v>
      </c>
      <c r="E358" s="30">
        <f>INDEX(calibration_phase!$F$5:$F$105,MATCH($B358,calibration_phase!$I$5:$I$105))</f>
        <v>-14.1891313151728</v>
      </c>
      <c r="F358" s="30">
        <f>INDEX(calibration_phase!$F$5:$F$105,MATCH($B358,calibration_phase!$I$5:$I$105)+1)</f>
        <v>-14.118801075656648</v>
      </c>
      <c r="G358" s="30">
        <f t="shared" si="12"/>
        <v>-14.158475907467057</v>
      </c>
      <c r="H358" s="6">
        <f>IF(load_time_series!$A$4="T",G358,IF(G358&lt;0,0,G358))</f>
        <v>-14.158475907467057</v>
      </c>
      <c r="I358" s="3"/>
      <c r="J358" s="3">
        <f>load_time_series!G361</f>
        <v>73039</v>
      </c>
      <c r="K358" s="6">
        <f>load_time_series!H361</f>
        <v>0.70761409529828301</v>
      </c>
      <c r="L358" s="30">
        <f>INDEX(calibration_phase!$I$5:$I$105,MATCH($K358,calibration_phase!$I$5:$I$105))</f>
        <v>0.31937376589536115</v>
      </c>
      <c r="M358" s="30">
        <f>INDEX(calibration_phase!$I$5:$I$105,MATCH($K358,calibration_phase!$I$5:$I$105)+1)</f>
        <v>0.71741080932653201</v>
      </c>
      <c r="N358" s="30">
        <f>INDEX(calibration_phase!$F$5:$F$105,MATCH($K358,calibration_phase!$I$5:$I$105))</f>
        <v>-4.4862851841333393</v>
      </c>
      <c r="O358" s="30">
        <f>INDEX(calibration_phase!$F$5:$F$105,MATCH($K358,calibration_phase!$I$5:$I$105)+1)</f>
        <v>-4.1550003201624301</v>
      </c>
      <c r="P358" s="30">
        <f t="shared" si="13"/>
        <v>-4.1631540915959464</v>
      </c>
      <c r="Q358" s="6">
        <f>IF(load_time_series!$A$4="T",P358,IF(P358&lt;0,0,P358))</f>
        <v>-4.1631540915959464</v>
      </c>
    </row>
    <row r="359" spans="1:17">
      <c r="A359" s="3">
        <f>load_time_series!D362</f>
        <v>36880</v>
      </c>
      <c r="B359" s="6">
        <f>load_time_series!E362</f>
        <v>-9.7709440734177004</v>
      </c>
      <c r="C359" s="30">
        <f>INDEX(calibration_phase!$I$5:$I$105,MATCH(B359,calibration_phase!$I$5:$I$105))</f>
        <v>-9.8209245230259583</v>
      </c>
      <c r="D359" s="30">
        <f>INDEX(calibration_phase!$I$5:$I$105,MATCH($B359,calibration_phase!$I$5:$I$105)+1)</f>
        <v>-9.6530983835967579</v>
      </c>
      <c r="E359" s="30">
        <f>INDEX(calibration_phase!$F$5:$F$105,MATCH($B359,calibration_phase!$I$5:$I$105))</f>
        <v>-14.74276690354395</v>
      </c>
      <c r="F359" s="30">
        <f>INDEX(calibration_phase!$F$5:$F$105,MATCH($B359,calibration_phase!$I$5:$I$105)+1)</f>
        <v>-14.495510580349979</v>
      </c>
      <c r="G359" s="30">
        <f t="shared" si="12"/>
        <v>-14.669131281323535</v>
      </c>
      <c r="H359" s="6">
        <f>IF(load_time_series!$A$4="T",G359,IF(G359&lt;0,0,G359))</f>
        <v>-14.669131281323535</v>
      </c>
      <c r="I359" s="3"/>
      <c r="J359" s="3">
        <f>load_time_series!G362</f>
        <v>73040</v>
      </c>
      <c r="K359" s="6">
        <f>load_time_series!H362</f>
        <v>1.82476485907319</v>
      </c>
      <c r="L359" s="30">
        <f>INDEX(calibration_phase!$I$5:$I$105,MATCH($K359,calibration_phase!$I$5:$I$105))</f>
        <v>1.6281558212848932</v>
      </c>
      <c r="M359" s="30">
        <f>INDEX(calibration_phase!$I$5:$I$105,MATCH($K359,calibration_phase!$I$5:$I$105)+1)</f>
        <v>2.2397452547554191</v>
      </c>
      <c r="N359" s="30">
        <f>INDEX(calibration_phase!$F$5:$F$105,MATCH($K359,calibration_phase!$I$5:$I$105))</f>
        <v>-3.1263098241502751</v>
      </c>
      <c r="O359" s="30">
        <f>INDEX(calibration_phase!$F$5:$F$105,MATCH($K359,calibration_phase!$I$5:$I$105)+1)</f>
        <v>-2.6719346738210894</v>
      </c>
      <c r="P359" s="30">
        <f t="shared" si="13"/>
        <v>-2.9802408173752601</v>
      </c>
      <c r="Q359" s="6">
        <f>IF(load_time_series!$A$4="T",P359,IF(P359&lt;0,0,P359))</f>
        <v>-2.9802408173752601</v>
      </c>
    </row>
    <row r="360" spans="1:17">
      <c r="A360" s="3">
        <f>load_time_series!D363</f>
        <v>36881</v>
      </c>
      <c r="B360" s="6">
        <f>load_time_series!E363</f>
        <v>-9.8775591409518206</v>
      </c>
      <c r="C360" s="30">
        <f>INDEX(calibration_phase!$I$5:$I$105,MATCH(B360,calibration_phase!$I$5:$I$105))</f>
        <v>-50</v>
      </c>
      <c r="D360" s="30">
        <f>INDEX(calibration_phase!$I$5:$I$105,MATCH($B360,calibration_phase!$I$5:$I$105)+1)</f>
        <v>-9.8209245230259583</v>
      </c>
      <c r="E360" s="30">
        <f>INDEX(calibration_phase!$F$5:$F$105,MATCH($B360,calibration_phase!$I$5:$I$105))</f>
        <v>-45.078157619482006</v>
      </c>
      <c r="F360" s="30">
        <f>INDEX(calibration_phase!$F$5:$F$105,MATCH($B360,calibration_phase!$I$5:$I$105)+1)</f>
        <v>-14.74276690354395</v>
      </c>
      <c r="G360" s="30">
        <f t="shared" si="12"/>
        <v>-14.785526306104455</v>
      </c>
      <c r="H360" s="6">
        <f>IF(load_time_series!$A$4="T",G360,IF(G360&lt;0,0,G360))</f>
        <v>-14.785526306104455</v>
      </c>
      <c r="I360" s="3"/>
      <c r="J360" s="3">
        <f>load_time_series!G363</f>
        <v>73041</v>
      </c>
      <c r="K360" s="6">
        <f>load_time_series!H363</f>
        <v>1.383542116598</v>
      </c>
      <c r="L360" s="30">
        <f>INDEX(calibration_phase!$I$5:$I$105,MATCH($K360,calibration_phase!$I$5:$I$105))</f>
        <v>1.3697707603205733</v>
      </c>
      <c r="M360" s="30">
        <f>INDEX(calibration_phase!$I$5:$I$105,MATCH($K360,calibration_phase!$I$5:$I$105)+1)</f>
        <v>1.6281558212848932</v>
      </c>
      <c r="N360" s="30">
        <f>INDEX(calibration_phase!$F$5:$F$105,MATCH($K360,calibration_phase!$I$5:$I$105))</f>
        <v>-3.5765278089409764</v>
      </c>
      <c r="O360" s="30">
        <f>INDEX(calibration_phase!$F$5:$F$105,MATCH($K360,calibration_phase!$I$5:$I$105)+1)</f>
        <v>-3.1263098241502751</v>
      </c>
      <c r="P360" s="30">
        <f t="shared" si="13"/>
        <v>-3.5525321791320459</v>
      </c>
      <c r="Q360" s="6">
        <f>IF(load_time_series!$A$4="T",P360,IF(P360&lt;0,0,P360))</f>
        <v>-3.5525321791320459</v>
      </c>
    </row>
    <row r="361" spans="1:17">
      <c r="A361" s="3">
        <f>load_time_series!D364</f>
        <v>36882</v>
      </c>
      <c r="B361" s="6">
        <f>load_time_series!E364</f>
        <v>-9.3243038398478308</v>
      </c>
      <c r="C361" s="30">
        <f>INDEX(calibration_phase!$I$5:$I$105,MATCH(B361,calibration_phase!$I$5:$I$105))</f>
        <v>-9.3563833799910014</v>
      </c>
      <c r="D361" s="30">
        <f>INDEX(calibration_phase!$I$5:$I$105,MATCH($B361,calibration_phase!$I$5:$I$105)+1)</f>
        <v>-9.1908176939012804</v>
      </c>
      <c r="E361" s="30">
        <f>INDEX(calibration_phase!$F$5:$F$105,MATCH($B361,calibration_phase!$I$5:$I$105))</f>
        <v>-14.292312582359239</v>
      </c>
      <c r="F361" s="30">
        <f>INDEX(calibration_phase!$F$5:$F$105,MATCH($B361,calibration_phase!$I$5:$I$105)+1)</f>
        <v>-14.23227183697645</v>
      </c>
      <c r="G361" s="30">
        <f t="shared" si="12"/>
        <v>-14.280679256956962</v>
      </c>
      <c r="H361" s="6">
        <f>IF(load_time_series!$A$4="T",G361,IF(G361&lt;0,0,G361))</f>
        <v>-14.280679256956962</v>
      </c>
      <c r="I361" s="3"/>
      <c r="J361" s="3">
        <f>load_time_series!G364</f>
        <v>73042</v>
      </c>
      <c r="K361" s="6">
        <f>load_time_series!H364</f>
        <v>0.61757694899878701</v>
      </c>
      <c r="L361" s="30">
        <f>INDEX(calibration_phase!$I$5:$I$105,MATCH($K361,calibration_phase!$I$5:$I$105))</f>
        <v>0.31937376589536115</v>
      </c>
      <c r="M361" s="30">
        <f>INDEX(calibration_phase!$I$5:$I$105,MATCH($K361,calibration_phase!$I$5:$I$105)+1)</f>
        <v>0.71741080932653201</v>
      </c>
      <c r="N361" s="30">
        <f>INDEX(calibration_phase!$F$5:$F$105,MATCH($K361,calibration_phase!$I$5:$I$105))</f>
        <v>-4.4862851841333393</v>
      </c>
      <c r="O361" s="30">
        <f>INDEX(calibration_phase!$F$5:$F$105,MATCH($K361,calibration_phase!$I$5:$I$105)+1)</f>
        <v>-4.1550003201624301</v>
      </c>
      <c r="P361" s="30">
        <f t="shared" si="13"/>
        <v>-4.2380916991789839</v>
      </c>
      <c r="Q361" s="6">
        <f>IF(load_time_series!$A$4="T",P361,IF(P361&lt;0,0,P361))</f>
        <v>-4.2380916991789839</v>
      </c>
    </row>
    <row r="362" spans="1:17">
      <c r="A362" s="3">
        <f>load_time_series!D365</f>
        <v>36883</v>
      </c>
      <c r="B362" s="6">
        <f>load_time_series!E365</f>
        <v>-9.9411876640721104</v>
      </c>
      <c r="C362" s="30">
        <f>INDEX(calibration_phase!$I$5:$I$105,MATCH(B362,calibration_phase!$I$5:$I$105))</f>
        <v>-50</v>
      </c>
      <c r="D362" s="30">
        <f>INDEX(calibration_phase!$I$5:$I$105,MATCH($B362,calibration_phase!$I$5:$I$105)+1)</f>
        <v>-9.8209245230259583</v>
      </c>
      <c r="E362" s="30">
        <f>INDEX(calibration_phase!$F$5:$F$105,MATCH($B362,calibration_phase!$I$5:$I$105))</f>
        <v>-45.078157619482006</v>
      </c>
      <c r="F362" s="30">
        <f>INDEX(calibration_phase!$F$5:$F$105,MATCH($B362,calibration_phase!$I$5:$I$105)+1)</f>
        <v>-14.74276690354395</v>
      </c>
      <c r="G362" s="30">
        <f t="shared" si="12"/>
        <v>-14.833566139938817</v>
      </c>
      <c r="H362" s="6">
        <f>IF(load_time_series!$A$4="T",G362,IF(G362&lt;0,0,G362))</f>
        <v>-14.833566139938817</v>
      </c>
      <c r="I362" s="3"/>
      <c r="J362" s="3">
        <f>load_time_series!G365</f>
        <v>73043</v>
      </c>
      <c r="K362" s="6">
        <f>load_time_series!H365</f>
        <v>1.31885723354777</v>
      </c>
      <c r="L362" s="30">
        <f>INDEX(calibration_phase!$I$5:$I$105,MATCH($K362,calibration_phase!$I$5:$I$105))</f>
        <v>0.71741080932653201</v>
      </c>
      <c r="M362" s="30">
        <f>INDEX(calibration_phase!$I$5:$I$105,MATCH($K362,calibration_phase!$I$5:$I$105)+1)</f>
        <v>1.3697707603205733</v>
      </c>
      <c r="N362" s="30">
        <f>INDEX(calibration_phase!$F$5:$F$105,MATCH($K362,calibration_phase!$I$5:$I$105))</f>
        <v>-4.1550003201624301</v>
      </c>
      <c r="O362" s="30">
        <f>INDEX(calibration_phase!$F$5:$F$105,MATCH($K362,calibration_phase!$I$5:$I$105)+1)</f>
        <v>-3.5765278089409764</v>
      </c>
      <c r="P362" s="30">
        <f t="shared" si="13"/>
        <v>-3.6216747797851037</v>
      </c>
      <c r="Q362" s="6">
        <f>IF(load_time_series!$A$4="T",P362,IF(P362&lt;0,0,P362))</f>
        <v>-3.6216747797851037</v>
      </c>
    </row>
    <row r="363" spans="1:17">
      <c r="A363" s="3">
        <f>load_time_series!D366</f>
        <v>36884</v>
      </c>
      <c r="B363" s="6">
        <f>load_time_series!E366</f>
        <v>-9.8481094897500405</v>
      </c>
      <c r="C363" s="30">
        <f>INDEX(calibration_phase!$I$5:$I$105,MATCH(B363,calibration_phase!$I$5:$I$105))</f>
        <v>-50</v>
      </c>
      <c r="D363" s="30">
        <f>INDEX(calibration_phase!$I$5:$I$105,MATCH($B363,calibration_phase!$I$5:$I$105)+1)</f>
        <v>-9.8209245230259583</v>
      </c>
      <c r="E363" s="30">
        <f>INDEX(calibration_phase!$F$5:$F$105,MATCH($B363,calibration_phase!$I$5:$I$105))</f>
        <v>-45.078157619482006</v>
      </c>
      <c r="F363" s="30">
        <f>INDEX(calibration_phase!$F$5:$F$105,MATCH($B363,calibration_phase!$I$5:$I$105)+1)</f>
        <v>-14.74276690354395</v>
      </c>
      <c r="G363" s="30">
        <f t="shared" si="12"/>
        <v>-14.763291681114993</v>
      </c>
      <c r="H363" s="6">
        <f>IF(load_time_series!$A$4="T",G363,IF(G363&lt;0,0,G363))</f>
        <v>-14.763291681114993</v>
      </c>
      <c r="I363" s="3"/>
      <c r="J363" s="3">
        <f>load_time_series!G366</f>
        <v>73044</v>
      </c>
      <c r="K363" s="6">
        <f>load_time_series!H366</f>
        <v>0.54285825774955598</v>
      </c>
      <c r="L363" s="30">
        <f>INDEX(calibration_phase!$I$5:$I$105,MATCH($K363,calibration_phase!$I$5:$I$105))</f>
        <v>0.31937376589536115</v>
      </c>
      <c r="M363" s="30">
        <f>INDEX(calibration_phase!$I$5:$I$105,MATCH($K363,calibration_phase!$I$5:$I$105)+1)</f>
        <v>0.71741080932653201</v>
      </c>
      <c r="N363" s="30">
        <f>INDEX(calibration_phase!$F$5:$F$105,MATCH($K363,calibration_phase!$I$5:$I$105))</f>
        <v>-4.4862851841333393</v>
      </c>
      <c r="O363" s="30">
        <f>INDEX(calibration_phase!$F$5:$F$105,MATCH($K363,calibration_phase!$I$5:$I$105)+1)</f>
        <v>-4.1550003201624301</v>
      </c>
      <c r="P363" s="30">
        <f t="shared" si="13"/>
        <v>-4.3002798092433325</v>
      </c>
      <c r="Q363" s="6">
        <f>IF(load_time_series!$A$4="T",P363,IF(P363&lt;0,0,P363))</f>
        <v>-4.3002798092433325</v>
      </c>
    </row>
    <row r="364" spans="1:17">
      <c r="A364" s="3">
        <f>load_time_series!D367</f>
        <v>36885</v>
      </c>
      <c r="B364" s="6">
        <f>load_time_series!E367</f>
        <v>-9.2993372114851507</v>
      </c>
      <c r="C364" s="30">
        <f>INDEX(calibration_phase!$I$5:$I$105,MATCH(B364,calibration_phase!$I$5:$I$105))</f>
        <v>-9.3563833799910014</v>
      </c>
      <c r="D364" s="30">
        <f>INDEX(calibration_phase!$I$5:$I$105,MATCH($B364,calibration_phase!$I$5:$I$105)+1)</f>
        <v>-9.1908176939012804</v>
      </c>
      <c r="E364" s="30">
        <f>INDEX(calibration_phase!$F$5:$F$105,MATCH($B364,calibration_phase!$I$5:$I$105))</f>
        <v>-14.292312582359239</v>
      </c>
      <c r="F364" s="30">
        <f>INDEX(calibration_phase!$F$5:$F$105,MATCH($B364,calibration_phase!$I$5:$I$105)+1)</f>
        <v>-14.23227183697645</v>
      </c>
      <c r="G364" s="30">
        <f t="shared" si="12"/>
        <v>-14.271625358096674</v>
      </c>
      <c r="H364" s="6">
        <f>IF(load_time_series!$A$4="T",G364,IF(G364&lt;0,0,G364))</f>
        <v>-14.271625358096674</v>
      </c>
      <c r="I364" s="3"/>
      <c r="J364" s="3">
        <f>load_time_series!G367</f>
        <v>73045</v>
      </c>
      <c r="K364" s="6">
        <f>load_time_series!H367</f>
        <v>0.35566451838822399</v>
      </c>
      <c r="L364" s="30">
        <f>INDEX(calibration_phase!$I$5:$I$105,MATCH($K364,calibration_phase!$I$5:$I$105))</f>
        <v>0.31937376589536115</v>
      </c>
      <c r="M364" s="30">
        <f>INDEX(calibration_phase!$I$5:$I$105,MATCH($K364,calibration_phase!$I$5:$I$105)+1)</f>
        <v>0.71741080932653201</v>
      </c>
      <c r="N364" s="30">
        <f>INDEX(calibration_phase!$F$5:$F$105,MATCH($K364,calibration_phase!$I$5:$I$105))</f>
        <v>-4.4862851841333393</v>
      </c>
      <c r="O364" s="30">
        <f>INDEX(calibration_phase!$F$5:$F$105,MATCH($K364,calibration_phase!$I$5:$I$105)+1)</f>
        <v>-4.1550003201624301</v>
      </c>
      <c r="P364" s="30">
        <f t="shared" si="13"/>
        <v>-4.4560805154940519</v>
      </c>
      <c r="Q364" s="6">
        <f>IF(load_time_series!$A$4="T",P364,IF(P364&lt;0,0,P364))</f>
        <v>-4.4560805154940519</v>
      </c>
    </row>
    <row r="365" spans="1:17">
      <c r="A365" s="3">
        <f>load_time_series!D368</f>
        <v>36886</v>
      </c>
      <c r="B365" s="6">
        <f>load_time_series!E368</f>
        <v>-9.4833595494659004</v>
      </c>
      <c r="C365" s="30">
        <f>INDEX(calibration_phase!$I$5:$I$105,MATCH(B365,calibration_phase!$I$5:$I$105))</f>
        <v>-9.4883943369547215</v>
      </c>
      <c r="D365" s="30">
        <f>INDEX(calibration_phase!$I$5:$I$105,MATCH($B365,calibration_phase!$I$5:$I$105)+1)</f>
        <v>-9.3563833799910014</v>
      </c>
      <c r="E365" s="30">
        <f>INDEX(calibration_phase!$F$5:$F$105,MATCH($B365,calibration_phase!$I$5:$I$105))</f>
        <v>-14.36387460640004</v>
      </c>
      <c r="F365" s="30">
        <f>INDEX(calibration_phase!$F$5:$F$105,MATCH($B365,calibration_phase!$I$5:$I$105)+1)</f>
        <v>-14.292312582359239</v>
      </c>
      <c r="G365" s="30">
        <f t="shared" si="12"/>
        <v>-14.36114529065533</v>
      </c>
      <c r="H365" s="6">
        <f>IF(load_time_series!$A$4="T",G365,IF(G365&lt;0,0,G365))</f>
        <v>-14.36114529065533</v>
      </c>
      <c r="I365" s="3"/>
      <c r="J365" s="3">
        <f>load_time_series!G368</f>
        <v>73046</v>
      </c>
      <c r="K365" s="6">
        <f>load_time_series!H368</f>
        <v>0.73820049432327495</v>
      </c>
      <c r="L365" s="30">
        <f>INDEX(calibration_phase!$I$5:$I$105,MATCH($K365,calibration_phase!$I$5:$I$105))</f>
        <v>0.71741080932653201</v>
      </c>
      <c r="M365" s="30">
        <f>INDEX(calibration_phase!$I$5:$I$105,MATCH($K365,calibration_phase!$I$5:$I$105)+1)</f>
        <v>1.3697707603205733</v>
      </c>
      <c r="N365" s="30">
        <f>INDEX(calibration_phase!$F$5:$F$105,MATCH($K365,calibration_phase!$I$5:$I$105))</f>
        <v>-4.1550003201624301</v>
      </c>
      <c r="O365" s="30">
        <f>INDEX(calibration_phase!$F$5:$F$105,MATCH($K365,calibration_phase!$I$5:$I$105)+1)</f>
        <v>-3.5765278089409764</v>
      </c>
      <c r="P365" s="30">
        <f t="shared" si="13"/>
        <v>-4.136565311592018</v>
      </c>
      <c r="Q365" s="6">
        <f>IF(load_time_series!$A$4="T",P365,IF(P365&lt;0,0,P365))</f>
        <v>-4.136565311592018</v>
      </c>
    </row>
    <row r="366" spans="1:17">
      <c r="A366" s="3">
        <f>load_time_series!D369</f>
        <v>36887</v>
      </c>
      <c r="B366" s="6">
        <f>load_time_series!E369</f>
        <v>-9.4571572445353809</v>
      </c>
      <c r="C366" s="30">
        <f>INDEX(calibration_phase!$I$5:$I$105,MATCH(B366,calibration_phase!$I$5:$I$105))</f>
        <v>-9.4883943369547215</v>
      </c>
      <c r="D366" s="30">
        <f>INDEX(calibration_phase!$I$5:$I$105,MATCH($B366,calibration_phase!$I$5:$I$105)+1)</f>
        <v>-9.3563833799910014</v>
      </c>
      <c r="E366" s="30">
        <f>INDEX(calibration_phase!$F$5:$F$105,MATCH($B366,calibration_phase!$I$5:$I$105))</f>
        <v>-14.36387460640004</v>
      </c>
      <c r="F366" s="30">
        <f>INDEX(calibration_phase!$F$5:$F$105,MATCH($B366,calibration_phase!$I$5:$I$105)+1)</f>
        <v>-14.292312582359239</v>
      </c>
      <c r="G366" s="30">
        <f t="shared" si="12"/>
        <v>-14.346941242608944</v>
      </c>
      <c r="H366" s="6">
        <f>IF(load_time_series!$A$4="T",G366,IF(G366&lt;0,0,G366))</f>
        <v>-14.346941242608944</v>
      </c>
      <c r="I366" s="3"/>
      <c r="J366" s="3">
        <f>load_time_series!G369</f>
        <v>73047</v>
      </c>
      <c r="K366" s="6">
        <f>load_time_series!H369</f>
        <v>1.07534478153215</v>
      </c>
      <c r="L366" s="30">
        <f>INDEX(calibration_phase!$I$5:$I$105,MATCH($K366,calibration_phase!$I$5:$I$105))</f>
        <v>0.71741080932653201</v>
      </c>
      <c r="M366" s="30">
        <f>INDEX(calibration_phase!$I$5:$I$105,MATCH($K366,calibration_phase!$I$5:$I$105)+1)</f>
        <v>1.3697707603205733</v>
      </c>
      <c r="N366" s="30">
        <f>INDEX(calibration_phase!$F$5:$F$105,MATCH($K366,calibration_phase!$I$5:$I$105))</f>
        <v>-4.1550003201624301</v>
      </c>
      <c r="O366" s="30">
        <f>INDEX(calibration_phase!$F$5:$F$105,MATCH($K366,calibration_phase!$I$5:$I$105)+1)</f>
        <v>-3.5765278089409764</v>
      </c>
      <c r="P366" s="30">
        <f t="shared" si="13"/>
        <v>-3.8376065815711029</v>
      </c>
      <c r="Q366" s="6">
        <f>IF(load_time_series!$A$4="T",P366,IF(P366&lt;0,0,P366))</f>
        <v>-3.8376065815711029</v>
      </c>
    </row>
    <row r="367" spans="1:17">
      <c r="A367" s="3">
        <f>load_time_series!D370</f>
        <v>36888</v>
      </c>
      <c r="B367" s="6">
        <f>load_time_series!E370</f>
        <v>-9.1875125672268592</v>
      </c>
      <c r="C367" s="30">
        <f>INDEX(calibration_phase!$I$5:$I$105,MATCH(B367,calibration_phase!$I$5:$I$105))</f>
        <v>-9.1908176939012804</v>
      </c>
      <c r="D367" s="30">
        <f>INDEX(calibration_phase!$I$5:$I$105,MATCH($B367,calibration_phase!$I$5:$I$105)+1)</f>
        <v>-9.1089834265584813</v>
      </c>
      <c r="E367" s="30">
        <f>INDEX(calibration_phase!$F$5:$F$105,MATCH($B367,calibration_phase!$I$5:$I$105))</f>
        <v>-14.23227183697645</v>
      </c>
      <c r="F367" s="30">
        <f>INDEX(calibration_phase!$F$5:$F$105,MATCH($B367,calibration_phase!$I$5:$I$105)+1)</f>
        <v>-14.1891313151728</v>
      </c>
      <c r="G367" s="30">
        <f t="shared" si="12"/>
        <v>-14.230529475322934</v>
      </c>
      <c r="H367" s="6">
        <f>IF(load_time_series!$A$4="T",G367,IF(G367&lt;0,0,G367))</f>
        <v>-14.230529475322934</v>
      </c>
      <c r="I367" s="3"/>
      <c r="J367" s="3">
        <f>load_time_series!G370</f>
        <v>73048</v>
      </c>
      <c r="K367" s="6">
        <f>load_time_series!H370</f>
        <v>1.85681823800052</v>
      </c>
      <c r="L367" s="30">
        <f>INDEX(calibration_phase!$I$5:$I$105,MATCH($K367,calibration_phase!$I$5:$I$105))</f>
        <v>1.6281558212848932</v>
      </c>
      <c r="M367" s="30">
        <f>INDEX(calibration_phase!$I$5:$I$105,MATCH($K367,calibration_phase!$I$5:$I$105)+1)</f>
        <v>2.2397452547554191</v>
      </c>
      <c r="N367" s="30">
        <f>INDEX(calibration_phase!$F$5:$F$105,MATCH($K367,calibration_phase!$I$5:$I$105))</f>
        <v>-3.1263098241502751</v>
      </c>
      <c r="O367" s="30">
        <f>INDEX(calibration_phase!$F$5:$F$105,MATCH($K367,calibration_phase!$I$5:$I$105)+1)</f>
        <v>-2.6719346738210894</v>
      </c>
      <c r="P367" s="30">
        <f t="shared" si="13"/>
        <v>-2.9564270330428237</v>
      </c>
      <c r="Q367" s="6">
        <f>IF(load_time_series!$A$4="T",P367,IF(P367&lt;0,0,P367))</f>
        <v>-2.9564270330428237</v>
      </c>
    </row>
    <row r="368" spans="1:17">
      <c r="A368" s="3">
        <f>load_time_series!D371</f>
        <v>36889</v>
      </c>
      <c r="B368" s="6">
        <f>load_time_series!E371</f>
        <v>-9.1941228205757</v>
      </c>
      <c r="C368" s="30">
        <f>INDEX(calibration_phase!$I$5:$I$105,MATCH(B368,calibration_phase!$I$5:$I$105))</f>
        <v>-9.3563833799910014</v>
      </c>
      <c r="D368" s="30">
        <f>INDEX(calibration_phase!$I$5:$I$105,MATCH($B368,calibration_phase!$I$5:$I$105)+1)</f>
        <v>-9.1908176939012804</v>
      </c>
      <c r="E368" s="30">
        <f>INDEX(calibration_phase!$F$5:$F$105,MATCH($B368,calibration_phase!$I$5:$I$105))</f>
        <v>-14.292312582359239</v>
      </c>
      <c r="F368" s="30">
        <f>INDEX(calibration_phase!$F$5:$F$105,MATCH($B368,calibration_phase!$I$5:$I$105)+1)</f>
        <v>-14.23227183697645</v>
      </c>
      <c r="G368" s="30">
        <f t="shared" si="12"/>
        <v>-14.23347040821306</v>
      </c>
      <c r="H368" s="6">
        <f>IF(load_time_series!$A$4="T",G368,IF(G368&lt;0,0,G368))</f>
        <v>-14.23347040821306</v>
      </c>
      <c r="I368" s="3"/>
      <c r="J368" s="3">
        <f>load_time_series!G371</f>
        <v>73049</v>
      </c>
      <c r="K368" s="6">
        <f>load_time_series!H371</f>
        <v>1.5104326086326501</v>
      </c>
      <c r="L368" s="30">
        <f>INDEX(calibration_phase!$I$5:$I$105,MATCH($K368,calibration_phase!$I$5:$I$105))</f>
        <v>1.3697707603205733</v>
      </c>
      <c r="M368" s="30">
        <f>INDEX(calibration_phase!$I$5:$I$105,MATCH($K368,calibration_phase!$I$5:$I$105)+1)</f>
        <v>1.6281558212848932</v>
      </c>
      <c r="N368" s="30">
        <f>INDEX(calibration_phase!$F$5:$F$105,MATCH($K368,calibration_phase!$I$5:$I$105))</f>
        <v>-3.5765278089409764</v>
      </c>
      <c r="O368" s="30">
        <f>INDEX(calibration_phase!$F$5:$F$105,MATCH($K368,calibration_phase!$I$5:$I$105)+1)</f>
        <v>-3.1263098241502751</v>
      </c>
      <c r="P368" s="30">
        <f t="shared" si="13"/>
        <v>-3.3314343285065813</v>
      </c>
      <c r="Q368" s="6">
        <f>IF(load_time_series!$A$4="T",P368,IF(P368&lt;0,0,P368))</f>
        <v>-3.3314343285065813</v>
      </c>
    </row>
    <row r="369" spans="1:17">
      <c r="A369" s="3">
        <f>load_time_series!D372</f>
        <v>36890</v>
      </c>
      <c r="B369" s="6">
        <f>load_time_series!E372</f>
        <v>-9.4733133260707305</v>
      </c>
      <c r="C369" s="30">
        <f>INDEX(calibration_phase!$I$5:$I$105,MATCH(B369,calibration_phase!$I$5:$I$105))</f>
        <v>-9.4883943369547215</v>
      </c>
      <c r="D369" s="30">
        <f>INDEX(calibration_phase!$I$5:$I$105,MATCH($B369,calibration_phase!$I$5:$I$105)+1)</f>
        <v>-9.3563833799910014</v>
      </c>
      <c r="E369" s="30">
        <f>INDEX(calibration_phase!$F$5:$F$105,MATCH($B369,calibration_phase!$I$5:$I$105))</f>
        <v>-14.36387460640004</v>
      </c>
      <c r="F369" s="30">
        <f>INDEX(calibration_phase!$F$5:$F$105,MATCH($B369,calibration_phase!$I$5:$I$105)+1)</f>
        <v>-14.292312582359239</v>
      </c>
      <c r="G369" s="30">
        <f t="shared" si="12"/>
        <v>-14.355699317861406</v>
      </c>
      <c r="H369" s="6">
        <f>IF(load_time_series!$A$4="T",G369,IF(G369&lt;0,0,G369))</f>
        <v>-14.355699317861406</v>
      </c>
      <c r="I369" s="3"/>
      <c r="J369" s="3">
        <f>load_time_series!G372</f>
        <v>73050</v>
      </c>
      <c r="K369" s="6">
        <f>load_time_series!H372</f>
        <v>0.32029056012795099</v>
      </c>
      <c r="L369" s="30">
        <f>INDEX(calibration_phase!$I$5:$I$105,MATCH($K369,calibration_phase!$I$5:$I$105))</f>
        <v>0.31937376589536115</v>
      </c>
      <c r="M369" s="30">
        <f>INDEX(calibration_phase!$I$5:$I$105,MATCH($K369,calibration_phase!$I$5:$I$105)+1)</f>
        <v>0.71741080932653201</v>
      </c>
      <c r="N369" s="30">
        <f>INDEX(calibration_phase!$F$5:$F$105,MATCH($K369,calibration_phase!$I$5:$I$105))</f>
        <v>-4.4862851841333393</v>
      </c>
      <c r="O369" s="30">
        <f>INDEX(calibration_phase!$F$5:$F$105,MATCH($K369,calibration_phase!$I$5:$I$105)+1)</f>
        <v>-4.1550003201624301</v>
      </c>
      <c r="P369" s="30">
        <f t="shared" si="13"/>
        <v>-4.4855221394427884</v>
      </c>
      <c r="Q369" s="6">
        <f>IF(load_time_series!$A$4="T",P369,IF(P369&lt;0,0,P369))</f>
        <v>-4.4855221394427884</v>
      </c>
    </row>
    <row r="370" spans="1:17">
      <c r="A370" s="3">
        <f>load_time_series!D373</f>
        <v>36891</v>
      </c>
      <c r="B370" s="6">
        <f>load_time_series!E373</f>
        <v>-9.6814824489365208</v>
      </c>
      <c r="C370" s="30">
        <f>INDEX(calibration_phase!$I$5:$I$105,MATCH(B370,calibration_phase!$I$5:$I$105))</f>
        <v>-9.8209245230259583</v>
      </c>
      <c r="D370" s="30">
        <f>INDEX(calibration_phase!$I$5:$I$105,MATCH($B370,calibration_phase!$I$5:$I$105)+1)</f>
        <v>-9.6530983835967579</v>
      </c>
      <c r="E370" s="30">
        <f>INDEX(calibration_phase!$F$5:$F$105,MATCH($B370,calibration_phase!$I$5:$I$105))</f>
        <v>-14.74276690354395</v>
      </c>
      <c r="F370" s="30">
        <f>INDEX(calibration_phase!$F$5:$F$105,MATCH($B370,calibration_phase!$I$5:$I$105)+1)</f>
        <v>-14.495510580349979</v>
      </c>
      <c r="G370" s="30">
        <f t="shared" si="12"/>
        <v>-14.53732849773208</v>
      </c>
      <c r="H370" s="6">
        <f>IF(load_time_series!$A$4="T",G370,IF(G370&lt;0,0,G370))</f>
        <v>-14.53732849773208</v>
      </c>
      <c r="I370" s="3"/>
      <c r="J370" s="3">
        <f>load_time_series!G373</f>
        <v>73051</v>
      </c>
      <c r="K370" s="6">
        <f>load_time_series!H373</f>
        <v>4.7660983386499801E-2</v>
      </c>
      <c r="L370" s="30">
        <f>INDEX(calibration_phase!$I$5:$I$105,MATCH($K370,calibration_phase!$I$5:$I$105))</f>
        <v>-5.7256138464996546E-2</v>
      </c>
      <c r="M370" s="30">
        <f>INDEX(calibration_phase!$I$5:$I$105,MATCH($K370,calibration_phase!$I$5:$I$105)+1)</f>
        <v>0.31937376589536115</v>
      </c>
      <c r="N370" s="30">
        <f>INDEX(calibration_phase!$F$5:$F$105,MATCH($K370,calibration_phase!$I$5:$I$105))</f>
        <v>-5.0918458146891572</v>
      </c>
      <c r="O370" s="30">
        <f>INDEX(calibration_phase!$F$5:$F$105,MATCH($K370,calibration_phase!$I$5:$I$105)+1)</f>
        <v>-4.4862851841333393</v>
      </c>
      <c r="P370" s="30">
        <f t="shared" si="13"/>
        <v>-4.9231558680626542</v>
      </c>
      <c r="Q370" s="6">
        <f>IF(load_time_series!$A$4="T",P370,IF(P370&lt;0,0,P370))</f>
        <v>-4.9231558680626542</v>
      </c>
    </row>
    <row r="371" spans="1:17">
      <c r="A371" s="3">
        <f>load_time_series!D374</f>
        <v>36892</v>
      </c>
      <c r="B371" s="6">
        <f>load_time_series!E374</f>
        <v>-9.8169512472467808</v>
      </c>
      <c r="C371" s="30">
        <f>INDEX(calibration_phase!$I$5:$I$105,MATCH(B371,calibration_phase!$I$5:$I$105))</f>
        <v>-9.8209245230259583</v>
      </c>
      <c r="D371" s="30">
        <f>INDEX(calibration_phase!$I$5:$I$105,MATCH($B371,calibration_phase!$I$5:$I$105)+1)</f>
        <v>-9.6530983835967579</v>
      </c>
      <c r="E371" s="30">
        <f>INDEX(calibration_phase!$F$5:$F$105,MATCH($B371,calibration_phase!$I$5:$I$105))</f>
        <v>-14.74276690354395</v>
      </c>
      <c r="F371" s="30">
        <f>INDEX(calibration_phase!$F$5:$F$105,MATCH($B371,calibration_phase!$I$5:$I$105)+1)</f>
        <v>-14.495510580349979</v>
      </c>
      <c r="G371" s="30">
        <f t="shared" si="12"/>
        <v>-14.736913121984436</v>
      </c>
      <c r="H371" s="6">
        <f>IF(load_time_series!$A$4="T",G371,IF(G371&lt;0,0,G371))</f>
        <v>-14.736913121984436</v>
      </c>
      <c r="I371" s="3"/>
      <c r="J371" s="3">
        <f>load_time_series!G374</f>
        <v>73052</v>
      </c>
      <c r="K371" s="6">
        <f>load_time_series!H374</f>
        <v>0.31741159888561699</v>
      </c>
      <c r="L371" s="30">
        <f>INDEX(calibration_phase!$I$5:$I$105,MATCH($K371,calibration_phase!$I$5:$I$105))</f>
        <v>-5.7256138464996546E-2</v>
      </c>
      <c r="M371" s="30">
        <f>INDEX(calibration_phase!$I$5:$I$105,MATCH($K371,calibration_phase!$I$5:$I$105)+1)</f>
        <v>0.31937376589536115</v>
      </c>
      <c r="N371" s="30">
        <f>INDEX(calibration_phase!$F$5:$F$105,MATCH($K371,calibration_phase!$I$5:$I$105))</f>
        <v>-5.0918458146891572</v>
      </c>
      <c r="O371" s="30">
        <f>INDEX(calibration_phase!$F$5:$F$105,MATCH($K371,calibration_phase!$I$5:$I$105)+1)</f>
        <v>-4.4862851841333393</v>
      </c>
      <c r="P371" s="30">
        <f t="shared" si="13"/>
        <v>-4.4894400347650079</v>
      </c>
      <c r="Q371" s="6">
        <f>IF(load_time_series!$A$4="T",P371,IF(P371&lt;0,0,P371))</f>
        <v>-4.4894400347650079</v>
      </c>
    </row>
    <row r="372" spans="1:17">
      <c r="A372" s="3">
        <f>load_time_series!D375</f>
        <v>36893</v>
      </c>
      <c r="B372" s="6">
        <f>load_time_series!E375</f>
        <v>-9.0240940680018404</v>
      </c>
      <c r="C372" s="30">
        <f>INDEX(calibration_phase!$I$5:$I$105,MATCH(B372,calibration_phase!$I$5:$I$105))</f>
        <v>-9.0531340188927221</v>
      </c>
      <c r="D372" s="30">
        <f>INDEX(calibration_phase!$I$5:$I$105,MATCH($B372,calibration_phase!$I$5:$I$105)+1)</f>
        <v>-8.9697079297925626</v>
      </c>
      <c r="E372" s="30">
        <f>INDEX(calibration_phase!$F$5:$F$105,MATCH($B372,calibration_phase!$I$5:$I$105))</f>
        <v>-14.118801075656648</v>
      </c>
      <c r="F372" s="30">
        <f>INDEX(calibration_phase!$F$5:$F$105,MATCH($B372,calibration_phase!$I$5:$I$105)+1)</f>
        <v>-14.056721998371421</v>
      </c>
      <c r="G372" s="30">
        <f t="shared" si="12"/>
        <v>-14.09719184795391</v>
      </c>
      <c r="H372" s="6">
        <f>IF(load_time_series!$A$4="T",G372,IF(G372&lt;0,0,G372))</f>
        <v>-14.09719184795391</v>
      </c>
      <c r="I372" s="3"/>
      <c r="J372" s="3">
        <f>load_time_series!G375</f>
        <v>73053</v>
      </c>
      <c r="K372" s="6">
        <f>load_time_series!H375</f>
        <v>1.9231508760906399</v>
      </c>
      <c r="L372" s="30">
        <f>INDEX(calibration_phase!$I$5:$I$105,MATCH($K372,calibration_phase!$I$5:$I$105))</f>
        <v>1.6281558212848932</v>
      </c>
      <c r="M372" s="30">
        <f>INDEX(calibration_phase!$I$5:$I$105,MATCH($K372,calibration_phase!$I$5:$I$105)+1)</f>
        <v>2.2397452547554191</v>
      </c>
      <c r="N372" s="30">
        <f>INDEX(calibration_phase!$F$5:$F$105,MATCH($K372,calibration_phase!$I$5:$I$105))</f>
        <v>-3.1263098241502751</v>
      </c>
      <c r="O372" s="30">
        <f>INDEX(calibration_phase!$F$5:$F$105,MATCH($K372,calibration_phase!$I$5:$I$105)+1)</f>
        <v>-2.6719346738210894</v>
      </c>
      <c r="P372" s="30">
        <f t="shared" si="13"/>
        <v>-2.9071457656525457</v>
      </c>
      <c r="Q372" s="6">
        <f>IF(load_time_series!$A$4="T",P372,IF(P372&lt;0,0,P372))</f>
        <v>-2.9071457656525457</v>
      </c>
    </row>
    <row r="373" spans="1:17">
      <c r="A373" s="3">
        <f>load_time_series!D376</f>
        <v>36894</v>
      </c>
      <c r="B373" s="6">
        <f>load_time_series!E376</f>
        <v>-8.9100601170695803</v>
      </c>
      <c r="C373" s="30">
        <f>INDEX(calibration_phase!$I$5:$I$105,MATCH(B373,calibration_phase!$I$5:$I$105))</f>
        <v>-8.9697079297925626</v>
      </c>
      <c r="D373" s="30">
        <f>INDEX(calibration_phase!$I$5:$I$105,MATCH($B373,calibration_phase!$I$5:$I$105)+1)</f>
        <v>-8.8736309412554757</v>
      </c>
      <c r="E373" s="30">
        <f>INDEX(calibration_phase!$F$5:$F$105,MATCH($B373,calibration_phase!$I$5:$I$105))</f>
        <v>-14.056721998371421</v>
      </c>
      <c r="F373" s="30">
        <f>INDEX(calibration_phase!$F$5:$F$105,MATCH($B373,calibration_phase!$I$5:$I$105)+1)</f>
        <v>-13.88950925441039</v>
      </c>
      <c r="G373" s="30">
        <f t="shared" si="12"/>
        <v>-13.952910725885154</v>
      </c>
      <c r="H373" s="6">
        <f>IF(load_time_series!$A$4="T",G373,IF(G373&lt;0,0,G373))</f>
        <v>-13.952910725885154</v>
      </c>
      <c r="I373" s="3"/>
      <c r="J373" s="3">
        <f>load_time_series!G376</f>
        <v>73054</v>
      </c>
      <c r="K373" s="6">
        <f>load_time_series!H376</f>
        <v>1.4638943063248999</v>
      </c>
      <c r="L373" s="30">
        <f>INDEX(calibration_phase!$I$5:$I$105,MATCH($K373,calibration_phase!$I$5:$I$105))</f>
        <v>1.3697707603205733</v>
      </c>
      <c r="M373" s="30">
        <f>INDEX(calibration_phase!$I$5:$I$105,MATCH($K373,calibration_phase!$I$5:$I$105)+1)</f>
        <v>1.6281558212848932</v>
      </c>
      <c r="N373" s="30">
        <f>INDEX(calibration_phase!$F$5:$F$105,MATCH($K373,calibration_phase!$I$5:$I$105))</f>
        <v>-3.5765278089409764</v>
      </c>
      <c r="O373" s="30">
        <f>INDEX(calibration_phase!$F$5:$F$105,MATCH($K373,calibration_phase!$I$5:$I$105)+1)</f>
        <v>-3.1263098241502751</v>
      </c>
      <c r="P373" s="30">
        <f t="shared" si="13"/>
        <v>-3.4125240811508686</v>
      </c>
      <c r="Q373" s="6">
        <f>IF(load_time_series!$A$4="T",P373,IF(P373&lt;0,0,P373))</f>
        <v>-3.4125240811508686</v>
      </c>
    </row>
    <row r="374" spans="1:17">
      <c r="A374" s="3">
        <f>load_time_series!D377</f>
        <v>36895</v>
      </c>
      <c r="B374" s="6">
        <f>load_time_series!E377</f>
        <v>-8.9030707067405501</v>
      </c>
      <c r="C374" s="30">
        <f>INDEX(calibration_phase!$I$5:$I$105,MATCH(B374,calibration_phase!$I$5:$I$105))</f>
        <v>-8.9697079297925626</v>
      </c>
      <c r="D374" s="30">
        <f>INDEX(calibration_phase!$I$5:$I$105,MATCH($B374,calibration_phase!$I$5:$I$105)+1)</f>
        <v>-8.8736309412554757</v>
      </c>
      <c r="E374" s="30">
        <f>INDEX(calibration_phase!$F$5:$F$105,MATCH($B374,calibration_phase!$I$5:$I$105))</f>
        <v>-14.056721998371421</v>
      </c>
      <c r="F374" s="30">
        <f>INDEX(calibration_phase!$F$5:$F$105,MATCH($B374,calibration_phase!$I$5:$I$105)+1)</f>
        <v>-13.88950925441039</v>
      </c>
      <c r="G374" s="30">
        <f t="shared" si="12"/>
        <v>-13.940746330460378</v>
      </c>
      <c r="H374" s="6">
        <f>IF(load_time_series!$A$4="T",G374,IF(G374&lt;0,0,G374))</f>
        <v>-13.940746330460378</v>
      </c>
      <c r="I374" s="3"/>
      <c r="J374" s="3">
        <f>load_time_series!G377</f>
        <v>73055</v>
      </c>
      <c r="K374" s="6">
        <f>load_time_series!H377</f>
        <v>0.38198259528337902</v>
      </c>
      <c r="L374" s="30">
        <f>INDEX(calibration_phase!$I$5:$I$105,MATCH($K374,calibration_phase!$I$5:$I$105))</f>
        <v>0.31937376589536115</v>
      </c>
      <c r="M374" s="30">
        <f>INDEX(calibration_phase!$I$5:$I$105,MATCH($K374,calibration_phase!$I$5:$I$105)+1)</f>
        <v>0.71741080932653201</v>
      </c>
      <c r="N374" s="30">
        <f>INDEX(calibration_phase!$F$5:$F$105,MATCH($K374,calibration_phase!$I$5:$I$105))</f>
        <v>-4.4862851841333393</v>
      </c>
      <c r="O374" s="30">
        <f>INDEX(calibration_phase!$F$5:$F$105,MATCH($K374,calibration_phase!$I$5:$I$105)+1)</f>
        <v>-4.1550003201624301</v>
      </c>
      <c r="P374" s="30">
        <f t="shared" si="13"/>
        <v>-4.4341760704981059</v>
      </c>
      <c r="Q374" s="6">
        <f>IF(load_time_series!$A$4="T",P374,IF(P374&lt;0,0,P374))</f>
        <v>-4.4341760704981059</v>
      </c>
    </row>
    <row r="375" spans="1:17">
      <c r="A375" s="3">
        <f>load_time_series!D378</f>
        <v>36896</v>
      </c>
      <c r="B375" s="6">
        <f>load_time_series!E378</f>
        <v>-9.1683177277523598</v>
      </c>
      <c r="C375" s="30">
        <f>INDEX(calibration_phase!$I$5:$I$105,MATCH(B375,calibration_phase!$I$5:$I$105))</f>
        <v>-9.1908176939012804</v>
      </c>
      <c r="D375" s="30">
        <f>INDEX(calibration_phase!$I$5:$I$105,MATCH($B375,calibration_phase!$I$5:$I$105)+1)</f>
        <v>-9.1089834265584813</v>
      </c>
      <c r="E375" s="30">
        <f>INDEX(calibration_phase!$F$5:$F$105,MATCH($B375,calibration_phase!$I$5:$I$105))</f>
        <v>-14.23227183697645</v>
      </c>
      <c r="F375" s="30">
        <f>INDEX(calibration_phase!$F$5:$F$105,MATCH($B375,calibration_phase!$I$5:$I$105)+1)</f>
        <v>-14.1891313151728</v>
      </c>
      <c r="G375" s="30">
        <f t="shared" si="12"/>
        <v>-14.220410543269709</v>
      </c>
      <c r="H375" s="6">
        <f>IF(load_time_series!$A$4="T",G375,IF(G375&lt;0,0,G375))</f>
        <v>-14.220410543269709</v>
      </c>
      <c r="I375" s="3"/>
      <c r="J375" s="3">
        <f>load_time_series!G378</f>
        <v>73056</v>
      </c>
      <c r="K375" s="6">
        <f>load_time_series!H378</f>
        <v>2.11400912537027</v>
      </c>
      <c r="L375" s="30">
        <f>INDEX(calibration_phase!$I$5:$I$105,MATCH($K375,calibration_phase!$I$5:$I$105))</f>
        <v>1.6281558212848932</v>
      </c>
      <c r="M375" s="30">
        <f>INDEX(calibration_phase!$I$5:$I$105,MATCH($K375,calibration_phase!$I$5:$I$105)+1)</f>
        <v>2.2397452547554191</v>
      </c>
      <c r="N375" s="30">
        <f>INDEX(calibration_phase!$F$5:$F$105,MATCH($K375,calibration_phase!$I$5:$I$105))</f>
        <v>-3.1263098241502751</v>
      </c>
      <c r="O375" s="30">
        <f>INDEX(calibration_phase!$F$5:$F$105,MATCH($K375,calibration_phase!$I$5:$I$105)+1)</f>
        <v>-2.6719346738210894</v>
      </c>
      <c r="P375" s="30">
        <f t="shared" si="13"/>
        <v>-2.7653492581231585</v>
      </c>
      <c r="Q375" s="6">
        <f>IF(load_time_series!$A$4="T",P375,IF(P375&lt;0,0,P375))</f>
        <v>-2.7653492581231585</v>
      </c>
    </row>
    <row r="376" spans="1:17">
      <c r="A376" s="3">
        <f>load_time_series!D379</f>
        <v>36897</v>
      </c>
      <c r="B376" s="6">
        <f>load_time_series!E379</f>
        <v>-9.6723170794116697</v>
      </c>
      <c r="C376" s="30">
        <f>INDEX(calibration_phase!$I$5:$I$105,MATCH(B376,calibration_phase!$I$5:$I$105))</f>
        <v>-9.8209245230259583</v>
      </c>
      <c r="D376" s="30">
        <f>INDEX(calibration_phase!$I$5:$I$105,MATCH($B376,calibration_phase!$I$5:$I$105)+1)</f>
        <v>-9.6530983835967579</v>
      </c>
      <c r="E376" s="30">
        <f>INDEX(calibration_phase!$F$5:$F$105,MATCH($B376,calibration_phase!$I$5:$I$105))</f>
        <v>-14.74276690354395</v>
      </c>
      <c r="F376" s="30">
        <f>INDEX(calibration_phase!$F$5:$F$105,MATCH($B376,calibration_phase!$I$5:$I$105)+1)</f>
        <v>-14.495510580349979</v>
      </c>
      <c r="G376" s="30">
        <f t="shared" si="12"/>
        <v>-14.523825264105087</v>
      </c>
      <c r="H376" s="6">
        <f>IF(load_time_series!$A$4="T",G376,IF(G376&lt;0,0,G376))</f>
        <v>-14.523825264105087</v>
      </c>
      <c r="I376" s="3"/>
      <c r="J376" s="3">
        <f>load_time_series!G379</f>
        <v>73057</v>
      </c>
      <c r="K376" s="6">
        <f>load_time_series!H379</f>
        <v>0.47585901048185297</v>
      </c>
      <c r="L376" s="30">
        <f>INDEX(calibration_phase!$I$5:$I$105,MATCH($K376,calibration_phase!$I$5:$I$105))</f>
        <v>0.31937376589536115</v>
      </c>
      <c r="M376" s="30">
        <f>INDEX(calibration_phase!$I$5:$I$105,MATCH($K376,calibration_phase!$I$5:$I$105)+1)</f>
        <v>0.71741080932653201</v>
      </c>
      <c r="N376" s="30">
        <f>INDEX(calibration_phase!$F$5:$F$105,MATCH($K376,calibration_phase!$I$5:$I$105))</f>
        <v>-4.4862851841333393</v>
      </c>
      <c r="O376" s="30">
        <f>INDEX(calibration_phase!$F$5:$F$105,MATCH($K376,calibration_phase!$I$5:$I$105)+1)</f>
        <v>-4.1550003201624301</v>
      </c>
      <c r="P376" s="30">
        <f t="shared" si="13"/>
        <v>-4.356043052598527</v>
      </c>
      <c r="Q376" s="6">
        <f>IF(load_time_series!$A$4="T",P376,IF(P376&lt;0,0,P376))</f>
        <v>-4.356043052598527</v>
      </c>
    </row>
    <row r="377" spans="1:17">
      <c r="A377" s="3">
        <f>load_time_series!D380</f>
        <v>36898</v>
      </c>
      <c r="B377" s="6">
        <f>load_time_series!E380</f>
        <v>-9.6402859197201494</v>
      </c>
      <c r="C377" s="30">
        <f>INDEX(calibration_phase!$I$5:$I$105,MATCH(B377,calibration_phase!$I$5:$I$105))</f>
        <v>-9.6530983835967579</v>
      </c>
      <c r="D377" s="30">
        <f>INDEX(calibration_phase!$I$5:$I$105,MATCH($B377,calibration_phase!$I$5:$I$105)+1)</f>
        <v>-9.4883943369547215</v>
      </c>
      <c r="E377" s="30">
        <f>INDEX(calibration_phase!$F$5:$F$105,MATCH($B377,calibration_phase!$I$5:$I$105))</f>
        <v>-14.495510580349979</v>
      </c>
      <c r="F377" s="30">
        <f>INDEX(calibration_phase!$F$5:$F$105,MATCH($B377,calibration_phase!$I$5:$I$105)+1)</f>
        <v>-14.36387460640004</v>
      </c>
      <c r="G377" s="30">
        <f t="shared" si="12"/>
        <v>-14.485270509170906</v>
      </c>
      <c r="H377" s="6">
        <f>IF(load_time_series!$A$4="T",G377,IF(G377&lt;0,0,G377))</f>
        <v>-14.485270509170906</v>
      </c>
      <c r="I377" s="3"/>
      <c r="J377" s="3">
        <f>load_time_series!G380</f>
        <v>73058</v>
      </c>
      <c r="K377" s="6">
        <f>load_time_series!H380</f>
        <v>1.26983735628733</v>
      </c>
      <c r="L377" s="30">
        <f>INDEX(calibration_phase!$I$5:$I$105,MATCH($K377,calibration_phase!$I$5:$I$105))</f>
        <v>0.71741080932653201</v>
      </c>
      <c r="M377" s="30">
        <f>INDEX(calibration_phase!$I$5:$I$105,MATCH($K377,calibration_phase!$I$5:$I$105)+1)</f>
        <v>1.3697707603205733</v>
      </c>
      <c r="N377" s="30">
        <f>INDEX(calibration_phase!$F$5:$F$105,MATCH($K377,calibration_phase!$I$5:$I$105))</f>
        <v>-4.1550003201624301</v>
      </c>
      <c r="O377" s="30">
        <f>INDEX(calibration_phase!$F$5:$F$105,MATCH($K377,calibration_phase!$I$5:$I$105)+1)</f>
        <v>-3.5765278089409764</v>
      </c>
      <c r="P377" s="30">
        <f t="shared" si="13"/>
        <v>-3.6651425792038226</v>
      </c>
      <c r="Q377" s="6">
        <f>IF(load_time_series!$A$4="T",P377,IF(P377&lt;0,0,P377))</f>
        <v>-3.6651425792038226</v>
      </c>
    </row>
    <row r="378" spans="1:17">
      <c r="A378" s="3">
        <f>load_time_series!D381</f>
        <v>36899</v>
      </c>
      <c r="B378" s="6">
        <f>load_time_series!E381</f>
        <v>-9.4802695312761394</v>
      </c>
      <c r="C378" s="30">
        <f>INDEX(calibration_phase!$I$5:$I$105,MATCH(B378,calibration_phase!$I$5:$I$105))</f>
        <v>-9.4883943369547215</v>
      </c>
      <c r="D378" s="30">
        <f>INDEX(calibration_phase!$I$5:$I$105,MATCH($B378,calibration_phase!$I$5:$I$105)+1)</f>
        <v>-9.3563833799910014</v>
      </c>
      <c r="E378" s="30">
        <f>INDEX(calibration_phase!$F$5:$F$105,MATCH($B378,calibration_phase!$I$5:$I$105))</f>
        <v>-14.36387460640004</v>
      </c>
      <c r="F378" s="30">
        <f>INDEX(calibration_phase!$F$5:$F$105,MATCH($B378,calibration_phase!$I$5:$I$105)+1)</f>
        <v>-14.292312582359239</v>
      </c>
      <c r="G378" s="30">
        <f t="shared" si="12"/>
        <v>-14.359470217910854</v>
      </c>
      <c r="H378" s="6">
        <f>IF(load_time_series!$A$4="T",G378,IF(G378&lt;0,0,G378))</f>
        <v>-14.359470217910854</v>
      </c>
      <c r="I378" s="3"/>
      <c r="J378" s="3">
        <f>load_time_series!G381</f>
        <v>73059</v>
      </c>
      <c r="K378" s="6">
        <f>load_time_series!H381</f>
        <v>1.0599063364274799</v>
      </c>
      <c r="L378" s="30">
        <f>INDEX(calibration_phase!$I$5:$I$105,MATCH($K378,calibration_phase!$I$5:$I$105))</f>
        <v>0.71741080932653201</v>
      </c>
      <c r="M378" s="30">
        <f>INDEX(calibration_phase!$I$5:$I$105,MATCH($K378,calibration_phase!$I$5:$I$105)+1)</f>
        <v>1.3697707603205733</v>
      </c>
      <c r="N378" s="30">
        <f>INDEX(calibration_phase!$F$5:$F$105,MATCH($K378,calibration_phase!$I$5:$I$105))</f>
        <v>-4.1550003201624301</v>
      </c>
      <c r="O378" s="30">
        <f>INDEX(calibration_phase!$F$5:$F$105,MATCH($K378,calibration_phase!$I$5:$I$105)+1)</f>
        <v>-3.5765278089409764</v>
      </c>
      <c r="P378" s="30">
        <f t="shared" si="13"/>
        <v>-3.8512964411270807</v>
      </c>
      <c r="Q378" s="6">
        <f>IF(load_time_series!$A$4="T",P378,IF(P378&lt;0,0,P378))</f>
        <v>-3.8512964411270807</v>
      </c>
    </row>
    <row r="379" spans="1:17">
      <c r="A379" s="3">
        <f>load_time_series!D382</f>
        <v>36900</v>
      </c>
      <c r="B379" s="6">
        <f>load_time_series!E382</f>
        <v>-9.5744143578109497</v>
      </c>
      <c r="C379" s="30">
        <f>INDEX(calibration_phase!$I$5:$I$105,MATCH(B379,calibration_phase!$I$5:$I$105))</f>
        <v>-9.6530983835967579</v>
      </c>
      <c r="D379" s="30">
        <f>INDEX(calibration_phase!$I$5:$I$105,MATCH($B379,calibration_phase!$I$5:$I$105)+1)</f>
        <v>-9.4883943369547215</v>
      </c>
      <c r="E379" s="30">
        <f>INDEX(calibration_phase!$F$5:$F$105,MATCH($B379,calibration_phase!$I$5:$I$105))</f>
        <v>-14.495510580349979</v>
      </c>
      <c r="F379" s="30">
        <f>INDEX(calibration_phase!$F$5:$F$105,MATCH($B379,calibration_phase!$I$5:$I$105)+1)</f>
        <v>-14.36387460640004</v>
      </c>
      <c r="G379" s="30">
        <f t="shared" si="12"/>
        <v>-14.432624157218385</v>
      </c>
      <c r="H379" s="6">
        <f>IF(load_time_series!$A$4="T",G379,IF(G379&lt;0,0,G379))</f>
        <v>-14.432624157218385</v>
      </c>
      <c r="I379" s="3"/>
      <c r="J379" s="3">
        <f>load_time_series!G382</f>
        <v>73060</v>
      </c>
      <c r="K379" s="6">
        <f>load_time_series!H382</f>
        <v>1.33389896128313</v>
      </c>
      <c r="L379" s="30">
        <f>INDEX(calibration_phase!$I$5:$I$105,MATCH($K379,calibration_phase!$I$5:$I$105))</f>
        <v>0.71741080932653201</v>
      </c>
      <c r="M379" s="30">
        <f>INDEX(calibration_phase!$I$5:$I$105,MATCH($K379,calibration_phase!$I$5:$I$105)+1)</f>
        <v>1.3697707603205733</v>
      </c>
      <c r="N379" s="30">
        <f>INDEX(calibration_phase!$F$5:$F$105,MATCH($K379,calibration_phase!$I$5:$I$105))</f>
        <v>-4.1550003201624301</v>
      </c>
      <c r="O379" s="30">
        <f>INDEX(calibration_phase!$F$5:$F$105,MATCH($K379,calibration_phase!$I$5:$I$105)+1)</f>
        <v>-3.5765278089409764</v>
      </c>
      <c r="P379" s="30">
        <f t="shared" si="13"/>
        <v>-3.6083367046887944</v>
      </c>
      <c r="Q379" s="6">
        <f>IF(load_time_series!$A$4="T",P379,IF(P379&lt;0,0,P379))</f>
        <v>-3.6083367046887944</v>
      </c>
    </row>
    <row r="380" spans="1:17">
      <c r="A380" s="3">
        <f>load_time_series!D383</f>
        <v>36901</v>
      </c>
      <c r="B380" s="6">
        <f>load_time_series!E383</f>
        <v>-8.8202191608490494</v>
      </c>
      <c r="C380" s="30">
        <f>INDEX(calibration_phase!$I$5:$I$105,MATCH(B380,calibration_phase!$I$5:$I$105))</f>
        <v>-8.8736309412554757</v>
      </c>
      <c r="D380" s="30">
        <f>INDEX(calibration_phase!$I$5:$I$105,MATCH($B380,calibration_phase!$I$5:$I$105)+1)</f>
        <v>-8.7436918360697096</v>
      </c>
      <c r="E380" s="30">
        <f>INDEX(calibration_phase!$F$5:$F$105,MATCH($B380,calibration_phase!$I$5:$I$105))</f>
        <v>-13.88950925441039</v>
      </c>
      <c r="F380" s="30">
        <f>INDEX(calibration_phase!$F$5:$F$105,MATCH($B380,calibration_phase!$I$5:$I$105)+1)</f>
        <v>-13.694331583871399</v>
      </c>
      <c r="G380" s="30">
        <f t="shared" si="12"/>
        <v>-13.809281005461294</v>
      </c>
      <c r="H380" s="6">
        <f>IF(load_time_series!$A$4="T",G380,IF(G380&lt;0,0,G380))</f>
        <v>-13.809281005461294</v>
      </c>
      <c r="I380" s="3"/>
      <c r="J380" s="3">
        <f>load_time_series!G383</f>
        <v>73061</v>
      </c>
      <c r="K380" s="6">
        <f>load_time_series!H383</f>
        <v>0.57240406874701399</v>
      </c>
      <c r="L380" s="30">
        <f>INDEX(calibration_phase!$I$5:$I$105,MATCH($K380,calibration_phase!$I$5:$I$105))</f>
        <v>0.31937376589536115</v>
      </c>
      <c r="M380" s="30">
        <f>INDEX(calibration_phase!$I$5:$I$105,MATCH($K380,calibration_phase!$I$5:$I$105)+1)</f>
        <v>0.71741080932653201</v>
      </c>
      <c r="N380" s="30">
        <f>INDEX(calibration_phase!$F$5:$F$105,MATCH($K380,calibration_phase!$I$5:$I$105))</f>
        <v>-4.4862851841333393</v>
      </c>
      <c r="O380" s="30">
        <f>INDEX(calibration_phase!$F$5:$F$105,MATCH($K380,calibration_phase!$I$5:$I$105)+1)</f>
        <v>-4.1550003201624301</v>
      </c>
      <c r="P380" s="30">
        <f t="shared" si="13"/>
        <v>-4.2756889322414651</v>
      </c>
      <c r="Q380" s="6">
        <f>IF(load_time_series!$A$4="T",P380,IF(P380&lt;0,0,P380))</f>
        <v>-4.2756889322414651</v>
      </c>
    </row>
    <row r="381" spans="1:17">
      <c r="A381" s="3">
        <f>load_time_series!D384</f>
        <v>36902</v>
      </c>
      <c r="B381" s="6">
        <f>load_time_series!E384</f>
        <v>-9.3357400645549493</v>
      </c>
      <c r="C381" s="30">
        <f>INDEX(calibration_phase!$I$5:$I$105,MATCH(B381,calibration_phase!$I$5:$I$105))</f>
        <v>-9.3563833799910014</v>
      </c>
      <c r="D381" s="30">
        <f>INDEX(calibration_phase!$I$5:$I$105,MATCH($B381,calibration_phase!$I$5:$I$105)+1)</f>
        <v>-9.1908176939012804</v>
      </c>
      <c r="E381" s="30">
        <f>INDEX(calibration_phase!$F$5:$F$105,MATCH($B381,calibration_phase!$I$5:$I$105))</f>
        <v>-14.292312582359239</v>
      </c>
      <c r="F381" s="30">
        <f>INDEX(calibration_phase!$F$5:$F$105,MATCH($B381,calibration_phase!$I$5:$I$105)+1)</f>
        <v>-14.23227183697645</v>
      </c>
      <c r="G381" s="30">
        <f t="shared" si="12"/>
        <v>-14.284826489828683</v>
      </c>
      <c r="H381" s="6">
        <f>IF(load_time_series!$A$4="T",G381,IF(G381&lt;0,0,G381))</f>
        <v>-14.284826489828683</v>
      </c>
      <c r="I381" s="3"/>
      <c r="J381" s="3">
        <f>load_time_series!G384</f>
        <v>73062</v>
      </c>
      <c r="K381" s="6">
        <f>load_time_series!H384</f>
        <v>1.18012452784484</v>
      </c>
      <c r="L381" s="30">
        <f>INDEX(calibration_phase!$I$5:$I$105,MATCH($K381,calibration_phase!$I$5:$I$105))</f>
        <v>0.71741080932653201</v>
      </c>
      <c r="M381" s="30">
        <f>INDEX(calibration_phase!$I$5:$I$105,MATCH($K381,calibration_phase!$I$5:$I$105)+1)</f>
        <v>1.3697707603205733</v>
      </c>
      <c r="N381" s="30">
        <f>INDEX(calibration_phase!$F$5:$F$105,MATCH($K381,calibration_phase!$I$5:$I$105))</f>
        <v>-4.1550003201624301</v>
      </c>
      <c r="O381" s="30">
        <f>INDEX(calibration_phase!$F$5:$F$105,MATCH($K381,calibration_phase!$I$5:$I$105)+1)</f>
        <v>-3.5765278089409764</v>
      </c>
      <c r="P381" s="30">
        <f t="shared" si="13"/>
        <v>-3.74469437431146</v>
      </c>
      <c r="Q381" s="6">
        <f>IF(load_time_series!$A$4="T",P381,IF(P381&lt;0,0,P381))</f>
        <v>-3.74469437431146</v>
      </c>
    </row>
    <row r="382" spans="1:17">
      <c r="A382" s="3">
        <f>load_time_series!D385</f>
        <v>36903</v>
      </c>
      <c r="B382" s="6">
        <f>load_time_series!E385</f>
        <v>-8.7744247569613893</v>
      </c>
      <c r="C382" s="30">
        <f>INDEX(calibration_phase!$I$5:$I$105,MATCH(B382,calibration_phase!$I$5:$I$105))</f>
        <v>-8.8736309412554757</v>
      </c>
      <c r="D382" s="30">
        <f>INDEX(calibration_phase!$I$5:$I$105,MATCH($B382,calibration_phase!$I$5:$I$105)+1)</f>
        <v>-8.7436918360697096</v>
      </c>
      <c r="E382" s="30">
        <f>INDEX(calibration_phase!$F$5:$F$105,MATCH($B382,calibration_phase!$I$5:$I$105))</f>
        <v>-13.88950925441039</v>
      </c>
      <c r="F382" s="30">
        <f>INDEX(calibration_phase!$F$5:$F$105,MATCH($B382,calibration_phase!$I$5:$I$105)+1)</f>
        <v>-13.694331583871399</v>
      </c>
      <c r="G382" s="30">
        <f t="shared" si="12"/>
        <v>-13.74049459153504</v>
      </c>
      <c r="H382" s="6">
        <f>IF(load_time_series!$A$4="T",G382,IF(G382&lt;0,0,G382))</f>
        <v>-13.74049459153504</v>
      </c>
      <c r="I382" s="3"/>
      <c r="J382" s="3">
        <f>load_time_series!G385</f>
        <v>73063</v>
      </c>
      <c r="K382" s="6">
        <f>load_time_series!H385</f>
        <v>1.1186893817461701</v>
      </c>
      <c r="L382" s="30">
        <f>INDEX(calibration_phase!$I$5:$I$105,MATCH($K382,calibration_phase!$I$5:$I$105))</f>
        <v>0.71741080932653201</v>
      </c>
      <c r="M382" s="30">
        <f>INDEX(calibration_phase!$I$5:$I$105,MATCH($K382,calibration_phase!$I$5:$I$105)+1)</f>
        <v>1.3697707603205733</v>
      </c>
      <c r="N382" s="30">
        <f>INDEX(calibration_phase!$F$5:$F$105,MATCH($K382,calibration_phase!$I$5:$I$105))</f>
        <v>-4.1550003201624301</v>
      </c>
      <c r="O382" s="30">
        <f>INDEX(calibration_phase!$F$5:$F$105,MATCH($K382,calibration_phase!$I$5:$I$105)+1)</f>
        <v>-3.5765278089409764</v>
      </c>
      <c r="P382" s="30">
        <f t="shared" si="13"/>
        <v>-3.7991712673009856</v>
      </c>
      <c r="Q382" s="6">
        <f>IF(load_time_series!$A$4="T",P382,IF(P382&lt;0,0,P382))</f>
        <v>-3.7991712673009856</v>
      </c>
    </row>
    <row r="383" spans="1:17">
      <c r="A383" s="3">
        <f>load_time_series!D386</f>
        <v>36904</v>
      </c>
      <c r="B383" s="6">
        <f>load_time_series!E386</f>
        <v>-8.5466866157806507</v>
      </c>
      <c r="C383" s="30">
        <f>INDEX(calibration_phase!$I$5:$I$105,MATCH(B383,calibration_phase!$I$5:$I$105))</f>
        <v>-8.6583134153487009</v>
      </c>
      <c r="D383" s="30">
        <f>INDEX(calibration_phase!$I$5:$I$105,MATCH($B383,calibration_phase!$I$5:$I$105)+1)</f>
        <v>-8.3939121746261183</v>
      </c>
      <c r="E383" s="30">
        <f>INDEX(calibration_phase!$F$5:$F$105,MATCH($B383,calibration_phase!$I$5:$I$105))</f>
        <v>-13.53094073747042</v>
      </c>
      <c r="F383" s="30">
        <f>INDEX(calibration_phase!$F$5:$F$105,MATCH($B383,calibration_phase!$I$5:$I$105)+1)</f>
        <v>-13.44829449773532</v>
      </c>
      <c r="G383" s="30">
        <f t="shared" si="12"/>
        <v>-13.496048559155559</v>
      </c>
      <c r="H383" s="6">
        <f>IF(load_time_series!$A$4="T",G383,IF(G383&lt;0,0,G383))</f>
        <v>-13.496048559155559</v>
      </c>
      <c r="I383" s="3"/>
      <c r="J383" s="3">
        <f>load_time_series!G386</f>
        <v>73064</v>
      </c>
      <c r="K383" s="6">
        <f>load_time_series!H386</f>
        <v>1.1553011582644399</v>
      </c>
      <c r="L383" s="30">
        <f>INDEX(calibration_phase!$I$5:$I$105,MATCH($K383,calibration_phase!$I$5:$I$105))</f>
        <v>0.71741080932653201</v>
      </c>
      <c r="M383" s="30">
        <f>INDEX(calibration_phase!$I$5:$I$105,MATCH($K383,calibration_phase!$I$5:$I$105)+1)</f>
        <v>1.3697707603205733</v>
      </c>
      <c r="N383" s="30">
        <f>INDEX(calibration_phase!$F$5:$F$105,MATCH($K383,calibration_phase!$I$5:$I$105))</f>
        <v>-4.1550003201624301</v>
      </c>
      <c r="O383" s="30">
        <f>INDEX(calibration_phase!$F$5:$F$105,MATCH($K383,calibration_phase!$I$5:$I$105)+1)</f>
        <v>-3.5765278089409764</v>
      </c>
      <c r="P383" s="30">
        <f t="shared" si="13"/>
        <v>-3.7667062052282287</v>
      </c>
      <c r="Q383" s="6">
        <f>IF(load_time_series!$A$4="T",P383,IF(P383&lt;0,0,P383))</f>
        <v>-3.7667062052282287</v>
      </c>
    </row>
    <row r="384" spans="1:17">
      <c r="A384" s="3">
        <f>load_time_series!D387</f>
        <v>36905</v>
      </c>
      <c r="B384" s="6">
        <f>load_time_series!E387</f>
        <v>-8.6922154242687402</v>
      </c>
      <c r="C384" s="30">
        <f>INDEX(calibration_phase!$I$5:$I$105,MATCH(B384,calibration_phase!$I$5:$I$105))</f>
        <v>-8.7436918360697096</v>
      </c>
      <c r="D384" s="30">
        <f>INDEX(calibration_phase!$I$5:$I$105,MATCH($B384,calibration_phase!$I$5:$I$105)+1)</f>
        <v>-8.6583134153487009</v>
      </c>
      <c r="E384" s="30">
        <f>INDEX(calibration_phase!$F$5:$F$105,MATCH($B384,calibration_phase!$I$5:$I$105))</f>
        <v>-13.694331583871399</v>
      </c>
      <c r="F384" s="30">
        <f>INDEX(calibration_phase!$F$5:$F$105,MATCH($B384,calibration_phase!$I$5:$I$105)+1)</f>
        <v>-13.53094073747042</v>
      </c>
      <c r="G384" s="30">
        <f t="shared" si="12"/>
        <v>-13.595819870691207</v>
      </c>
      <c r="H384" s="6">
        <f>IF(load_time_series!$A$4="T",G384,IF(G384&lt;0,0,G384))</f>
        <v>-13.595819870691207</v>
      </c>
      <c r="I384" s="3"/>
      <c r="J384" s="3">
        <f>load_time_series!G387</f>
        <v>73065</v>
      </c>
      <c r="K384" s="6">
        <f>load_time_series!H387</f>
        <v>2.63688416791494</v>
      </c>
      <c r="L384" s="30">
        <f>INDEX(calibration_phase!$I$5:$I$105,MATCH($K384,calibration_phase!$I$5:$I$105))</f>
        <v>2.6058314608266482</v>
      </c>
      <c r="M384" s="30">
        <f>INDEX(calibration_phase!$I$5:$I$105,MATCH($K384,calibration_phase!$I$5:$I$105)+1)</f>
        <v>3.07098722656557</v>
      </c>
      <c r="N384" s="30">
        <f>INDEX(calibration_phase!$F$5:$F$105,MATCH($K384,calibration_phase!$I$5:$I$105))</f>
        <v>-2.1126582347574381</v>
      </c>
      <c r="O384" s="30">
        <f>INDEX(calibration_phase!$F$5:$F$105,MATCH($K384,calibration_phase!$I$5:$I$105)+1)</f>
        <v>-1.7819788637334448</v>
      </c>
      <c r="P384" s="30">
        <f t="shared" si="13"/>
        <v>-2.0905828561318787</v>
      </c>
      <c r="Q384" s="6">
        <f>IF(load_time_series!$A$4="T",P384,IF(P384&lt;0,0,P384))</f>
        <v>-2.0905828561318787</v>
      </c>
    </row>
    <row r="385" spans="1:17">
      <c r="A385" s="3">
        <f>load_time_series!D388</f>
        <v>36906</v>
      </c>
      <c r="B385" s="6">
        <f>load_time_series!E388</f>
        <v>-8.7987639114470806</v>
      </c>
      <c r="C385" s="30">
        <f>INDEX(calibration_phase!$I$5:$I$105,MATCH(B385,calibration_phase!$I$5:$I$105))</f>
        <v>-8.8736309412554757</v>
      </c>
      <c r="D385" s="30">
        <f>INDEX(calibration_phase!$I$5:$I$105,MATCH($B385,calibration_phase!$I$5:$I$105)+1)</f>
        <v>-8.7436918360697096</v>
      </c>
      <c r="E385" s="30">
        <f>INDEX(calibration_phase!$F$5:$F$105,MATCH($B385,calibration_phase!$I$5:$I$105))</f>
        <v>-13.88950925441039</v>
      </c>
      <c r="F385" s="30">
        <f>INDEX(calibration_phase!$F$5:$F$105,MATCH($B385,calibration_phase!$I$5:$I$105)+1)</f>
        <v>-13.694331583871399</v>
      </c>
      <c r="G385" s="30">
        <f t="shared" si="12"/>
        <v>-13.777053712583429</v>
      </c>
      <c r="H385" s="6">
        <f>IF(load_time_series!$A$4="T",G385,IF(G385&lt;0,0,G385))</f>
        <v>-13.777053712583429</v>
      </c>
      <c r="I385" s="3"/>
      <c r="J385" s="3">
        <f>load_time_series!G388</f>
        <v>73066</v>
      </c>
      <c r="K385" s="6">
        <f>load_time_series!H388</f>
        <v>0.88870615367591899</v>
      </c>
      <c r="L385" s="30">
        <f>INDEX(calibration_phase!$I$5:$I$105,MATCH($K385,calibration_phase!$I$5:$I$105))</f>
        <v>0.71741080932653201</v>
      </c>
      <c r="M385" s="30">
        <f>INDEX(calibration_phase!$I$5:$I$105,MATCH($K385,calibration_phase!$I$5:$I$105)+1)</f>
        <v>1.3697707603205733</v>
      </c>
      <c r="N385" s="30">
        <f>INDEX(calibration_phase!$F$5:$F$105,MATCH($K385,calibration_phase!$I$5:$I$105))</f>
        <v>-4.1550003201624301</v>
      </c>
      <c r="O385" s="30">
        <f>INDEX(calibration_phase!$F$5:$F$105,MATCH($K385,calibration_phase!$I$5:$I$105)+1)</f>
        <v>-3.5765278089409764</v>
      </c>
      <c r="P385" s="30">
        <f t="shared" si="13"/>
        <v>-4.0031061889311301</v>
      </c>
      <c r="Q385" s="6">
        <f>IF(load_time_series!$A$4="T",P385,IF(P385&lt;0,0,P385))</f>
        <v>-4.0031061889311301</v>
      </c>
    </row>
    <row r="386" spans="1:17">
      <c r="A386" s="3">
        <f>load_time_series!D389</f>
        <v>36907</v>
      </c>
      <c r="B386" s="6">
        <f>load_time_series!E389</f>
        <v>-8.2681002968422597</v>
      </c>
      <c r="C386" s="30">
        <f>INDEX(calibration_phase!$I$5:$I$105,MATCH(B386,calibration_phase!$I$5:$I$105))</f>
        <v>-8.276592644574686</v>
      </c>
      <c r="D386" s="30">
        <f>INDEX(calibration_phase!$I$5:$I$105,MATCH($B386,calibration_phase!$I$5:$I$105)+1)</f>
        <v>-8.1959680799851036</v>
      </c>
      <c r="E386" s="30">
        <f>INDEX(calibration_phase!$F$5:$F$105,MATCH($B386,calibration_phase!$I$5:$I$105))</f>
        <v>-13.27664975666465</v>
      </c>
      <c r="F386" s="30">
        <f>INDEX(calibration_phase!$F$5:$F$105,MATCH($B386,calibration_phase!$I$5:$I$105)+1)</f>
        <v>-13.12235650538384</v>
      </c>
      <c r="G386" s="30">
        <f t="shared" si="12"/>
        <v>-13.260397737825064</v>
      </c>
      <c r="H386" s="6">
        <f>IF(load_time_series!$A$4="T",G386,IF(G386&lt;0,0,G386))</f>
        <v>-13.260397737825064</v>
      </c>
      <c r="I386" s="3"/>
      <c r="J386" s="3">
        <f>load_time_series!G389</f>
        <v>73067</v>
      </c>
      <c r="K386" s="6">
        <f>load_time_series!H389</f>
        <v>2.7226148558780201</v>
      </c>
      <c r="L386" s="30">
        <f>INDEX(calibration_phase!$I$5:$I$105,MATCH($K386,calibration_phase!$I$5:$I$105))</f>
        <v>2.6058314608266482</v>
      </c>
      <c r="M386" s="30">
        <f>INDEX(calibration_phase!$I$5:$I$105,MATCH($K386,calibration_phase!$I$5:$I$105)+1)</f>
        <v>3.07098722656557</v>
      </c>
      <c r="N386" s="30">
        <f>INDEX(calibration_phase!$F$5:$F$105,MATCH($K386,calibration_phase!$I$5:$I$105))</f>
        <v>-2.1126582347574381</v>
      </c>
      <c r="O386" s="30">
        <f>INDEX(calibration_phase!$F$5:$F$105,MATCH($K386,calibration_phase!$I$5:$I$105)+1)</f>
        <v>-1.7819788637334448</v>
      </c>
      <c r="P386" s="30">
        <f t="shared" si="13"/>
        <v>-2.02963688477957</v>
      </c>
      <c r="Q386" s="6">
        <f>IF(load_time_series!$A$4="T",P386,IF(P386&lt;0,0,P386))</f>
        <v>-2.02963688477957</v>
      </c>
    </row>
    <row r="387" spans="1:17">
      <c r="A387" s="3">
        <f>load_time_series!D390</f>
        <v>36908</v>
      </c>
      <c r="B387" s="6">
        <f>load_time_series!E390</f>
        <v>-8.6941390817010706</v>
      </c>
      <c r="C387" s="30">
        <f>INDEX(calibration_phase!$I$5:$I$105,MATCH(B387,calibration_phase!$I$5:$I$105))</f>
        <v>-8.7436918360697096</v>
      </c>
      <c r="D387" s="30">
        <f>INDEX(calibration_phase!$I$5:$I$105,MATCH($B387,calibration_phase!$I$5:$I$105)+1)</f>
        <v>-8.6583134153487009</v>
      </c>
      <c r="E387" s="30">
        <f>INDEX(calibration_phase!$F$5:$F$105,MATCH($B387,calibration_phase!$I$5:$I$105))</f>
        <v>-13.694331583871399</v>
      </c>
      <c r="F387" s="30">
        <f>INDEX(calibration_phase!$F$5:$F$105,MATCH($B387,calibration_phase!$I$5:$I$105)+1)</f>
        <v>-13.53094073747042</v>
      </c>
      <c r="G387" s="30">
        <f t="shared" si="12"/>
        <v>-13.599501222646417</v>
      </c>
      <c r="H387" s="6">
        <f>IF(load_time_series!$A$4="T",G387,IF(G387&lt;0,0,G387))</f>
        <v>-13.599501222646417</v>
      </c>
      <c r="I387" s="3"/>
      <c r="J387" s="3">
        <f>load_time_series!G390</f>
        <v>73068</v>
      </c>
      <c r="K387" s="6">
        <f>load_time_series!H390</f>
        <v>1.7379754970733301</v>
      </c>
      <c r="L387" s="30">
        <f>INDEX(calibration_phase!$I$5:$I$105,MATCH($K387,calibration_phase!$I$5:$I$105))</f>
        <v>1.6281558212848932</v>
      </c>
      <c r="M387" s="30">
        <f>INDEX(calibration_phase!$I$5:$I$105,MATCH($K387,calibration_phase!$I$5:$I$105)+1)</f>
        <v>2.2397452547554191</v>
      </c>
      <c r="N387" s="30">
        <f>INDEX(calibration_phase!$F$5:$F$105,MATCH($K387,calibration_phase!$I$5:$I$105))</f>
        <v>-3.1263098241502751</v>
      </c>
      <c r="O387" s="30">
        <f>INDEX(calibration_phase!$F$5:$F$105,MATCH($K387,calibration_phase!$I$5:$I$105)+1)</f>
        <v>-2.6719346738210894</v>
      </c>
      <c r="P387" s="30">
        <f t="shared" si="13"/>
        <v>-3.0447202332178178</v>
      </c>
      <c r="Q387" s="6">
        <f>IF(load_time_series!$A$4="T",P387,IF(P387&lt;0,0,P387))</f>
        <v>-3.0447202332178178</v>
      </c>
    </row>
    <row r="388" spans="1:17">
      <c r="A388" s="3">
        <f>load_time_series!D391</f>
        <v>36909</v>
      </c>
      <c r="B388" s="6">
        <f>load_time_series!E391</f>
        <v>-8.5848321008013802</v>
      </c>
      <c r="C388" s="30">
        <f>INDEX(calibration_phase!$I$5:$I$105,MATCH(B388,calibration_phase!$I$5:$I$105))</f>
        <v>-8.6583134153487009</v>
      </c>
      <c r="D388" s="30">
        <f>INDEX(calibration_phase!$I$5:$I$105,MATCH($B388,calibration_phase!$I$5:$I$105)+1)</f>
        <v>-8.3939121746261183</v>
      </c>
      <c r="E388" s="30">
        <f>INDEX(calibration_phase!$F$5:$F$105,MATCH($B388,calibration_phase!$I$5:$I$105))</f>
        <v>-13.53094073747042</v>
      </c>
      <c r="F388" s="30">
        <f>INDEX(calibration_phase!$F$5:$F$105,MATCH($B388,calibration_phase!$I$5:$I$105)+1)</f>
        <v>-13.44829449773532</v>
      </c>
      <c r="G388" s="30">
        <f t="shared" si="12"/>
        <v>-13.507972031568999</v>
      </c>
      <c r="H388" s="6">
        <f>IF(load_time_series!$A$4="T",G388,IF(G388&lt;0,0,G388))</f>
        <v>-13.507972031568999</v>
      </c>
      <c r="I388" s="3"/>
      <c r="J388" s="3">
        <f>load_time_series!G391</f>
        <v>73069</v>
      </c>
      <c r="K388" s="6">
        <f>load_time_series!H391</f>
        <v>2.42087554788742</v>
      </c>
      <c r="L388" s="30">
        <f>INDEX(calibration_phase!$I$5:$I$105,MATCH($K388,calibration_phase!$I$5:$I$105))</f>
        <v>2.2397452547554191</v>
      </c>
      <c r="M388" s="30">
        <f>INDEX(calibration_phase!$I$5:$I$105,MATCH($K388,calibration_phase!$I$5:$I$105)+1)</f>
        <v>2.6058314608266482</v>
      </c>
      <c r="N388" s="30">
        <f>INDEX(calibration_phase!$F$5:$F$105,MATCH($K388,calibration_phase!$I$5:$I$105))</f>
        <v>-2.6719346738210894</v>
      </c>
      <c r="O388" s="30">
        <f>INDEX(calibration_phase!$F$5:$F$105,MATCH($K388,calibration_phase!$I$5:$I$105)+1)</f>
        <v>-2.1126582347574381</v>
      </c>
      <c r="P388" s="30">
        <f t="shared" si="13"/>
        <v>-2.3952186881613877</v>
      </c>
      <c r="Q388" s="6">
        <f>IF(load_time_series!$A$4="T",P388,IF(P388&lt;0,0,P388))</f>
        <v>-2.3952186881613877</v>
      </c>
    </row>
    <row r="389" spans="1:17">
      <c r="A389" s="3">
        <f>load_time_series!D392</f>
        <v>36910</v>
      </c>
      <c r="B389" s="6">
        <f>load_time_series!E392</f>
        <v>-8.0202904780081798</v>
      </c>
      <c r="C389" s="30">
        <f>INDEX(calibration_phase!$I$5:$I$105,MATCH(B389,calibration_phase!$I$5:$I$105))</f>
        <v>-8.1959680799851036</v>
      </c>
      <c r="D389" s="30">
        <f>INDEX(calibration_phase!$I$5:$I$105,MATCH($B389,calibration_phase!$I$5:$I$105)+1)</f>
        <v>-7.9852243910693854</v>
      </c>
      <c r="E389" s="30">
        <f>INDEX(calibration_phase!$F$5:$F$105,MATCH($B389,calibration_phase!$I$5:$I$105))</f>
        <v>-13.12235650538384</v>
      </c>
      <c r="F389" s="30">
        <f>INDEX(calibration_phase!$F$5:$F$105,MATCH($B389,calibration_phase!$I$5:$I$105)+1)</f>
        <v>-12.886522834487451</v>
      </c>
      <c r="G389" s="30">
        <f t="shared" si="12"/>
        <v>-12.925763696452504</v>
      </c>
      <c r="H389" s="6">
        <f>IF(load_time_series!$A$4="T",G389,IF(G389&lt;0,0,G389))</f>
        <v>-12.925763696452504</v>
      </c>
      <c r="I389" s="3"/>
      <c r="J389" s="3">
        <f>load_time_series!G392</f>
        <v>73070</v>
      </c>
      <c r="K389" s="6">
        <f>load_time_series!H392</f>
        <v>3.1019788915984599</v>
      </c>
      <c r="L389" s="30">
        <f>INDEX(calibration_phase!$I$5:$I$105,MATCH($K389,calibration_phase!$I$5:$I$105))</f>
        <v>3.07098722656557</v>
      </c>
      <c r="M389" s="30">
        <f>INDEX(calibration_phase!$I$5:$I$105,MATCH($K389,calibration_phase!$I$5:$I$105)+1)</f>
        <v>3.5765915175074547</v>
      </c>
      <c r="N389" s="30">
        <f>INDEX(calibration_phase!$F$5:$F$105,MATCH($K389,calibration_phase!$I$5:$I$105))</f>
        <v>-1.7819788637334448</v>
      </c>
      <c r="O389" s="30">
        <f>INDEX(calibration_phase!$F$5:$F$105,MATCH($K389,calibration_phase!$I$5:$I$105)+1)</f>
        <v>-1.5046826279911456</v>
      </c>
      <c r="P389" s="30">
        <f t="shared" si="13"/>
        <v>-1.764981634463501</v>
      </c>
      <c r="Q389" s="6">
        <f>IF(load_time_series!$A$4="T",P389,IF(P389&lt;0,0,P389))</f>
        <v>-1.764981634463501</v>
      </c>
    </row>
    <row r="390" spans="1:17">
      <c r="A390" s="3">
        <f>load_time_series!D393</f>
        <v>36911</v>
      </c>
      <c r="B390" s="6">
        <f>load_time_series!E393</f>
        <v>-8.1985083038343003</v>
      </c>
      <c r="C390" s="30">
        <f>INDEX(calibration_phase!$I$5:$I$105,MATCH(B390,calibration_phase!$I$5:$I$105))</f>
        <v>-8.276592644574686</v>
      </c>
      <c r="D390" s="30">
        <f>INDEX(calibration_phase!$I$5:$I$105,MATCH($B390,calibration_phase!$I$5:$I$105)+1)</f>
        <v>-8.1959680799851036</v>
      </c>
      <c r="E390" s="30">
        <f>INDEX(calibration_phase!$F$5:$F$105,MATCH($B390,calibration_phase!$I$5:$I$105))</f>
        <v>-13.27664975666465</v>
      </c>
      <c r="F390" s="30">
        <f>INDEX(calibration_phase!$F$5:$F$105,MATCH($B390,calibration_phase!$I$5:$I$105)+1)</f>
        <v>-13.12235650538384</v>
      </c>
      <c r="G390" s="30">
        <f t="shared" ref="G390:G453" si="14">E390+(F390-E390)*(B390-C390)/(D390-C390)</f>
        <v>-13.127217795471653</v>
      </c>
      <c r="H390" s="6">
        <f>IF(load_time_series!$A$4="T",G390,IF(G390&lt;0,0,G390))</f>
        <v>-13.127217795471653</v>
      </c>
      <c r="I390" s="3"/>
      <c r="J390" s="3">
        <f>load_time_series!G393</f>
        <v>73071</v>
      </c>
      <c r="K390" s="6">
        <f>load_time_series!H393</f>
        <v>1.48601217321996</v>
      </c>
      <c r="L390" s="30">
        <f>INDEX(calibration_phase!$I$5:$I$105,MATCH($K390,calibration_phase!$I$5:$I$105))</f>
        <v>1.3697707603205733</v>
      </c>
      <c r="M390" s="30">
        <f>INDEX(calibration_phase!$I$5:$I$105,MATCH($K390,calibration_phase!$I$5:$I$105)+1)</f>
        <v>1.6281558212848932</v>
      </c>
      <c r="N390" s="30">
        <f>INDEX(calibration_phase!$F$5:$F$105,MATCH($K390,calibration_phase!$I$5:$I$105))</f>
        <v>-3.5765278089409764</v>
      </c>
      <c r="O390" s="30">
        <f>INDEX(calibration_phase!$F$5:$F$105,MATCH($K390,calibration_phase!$I$5:$I$105)+1)</f>
        <v>-3.1263098241502751</v>
      </c>
      <c r="P390" s="30">
        <f t="shared" ref="P390:P453" si="15">N390+(O390-N390)*(K390-L390)/(M390-L390)</f>
        <v>-3.3739852375188133</v>
      </c>
      <c r="Q390" s="6">
        <f>IF(load_time_series!$A$4="T",P390,IF(P390&lt;0,0,P390))</f>
        <v>-3.3739852375188133</v>
      </c>
    </row>
    <row r="391" spans="1:17">
      <c r="A391" s="3">
        <f>load_time_series!D394</f>
        <v>36912</v>
      </c>
      <c r="B391" s="6">
        <f>load_time_series!E394</f>
        <v>-8.3341621096230991</v>
      </c>
      <c r="C391" s="30">
        <f>INDEX(calibration_phase!$I$5:$I$105,MATCH(B391,calibration_phase!$I$5:$I$105))</f>
        <v>-8.3939121746261183</v>
      </c>
      <c r="D391" s="30">
        <f>INDEX(calibration_phase!$I$5:$I$105,MATCH($B391,calibration_phase!$I$5:$I$105)+1)</f>
        <v>-8.276592644574686</v>
      </c>
      <c r="E391" s="30">
        <f>INDEX(calibration_phase!$F$5:$F$105,MATCH($B391,calibration_phase!$I$5:$I$105))</f>
        <v>-13.44829449773532</v>
      </c>
      <c r="F391" s="30">
        <f>INDEX(calibration_phase!$F$5:$F$105,MATCH($B391,calibration_phase!$I$5:$I$105)+1)</f>
        <v>-13.27664975666465</v>
      </c>
      <c r="G391" s="30">
        <f t="shared" si="14"/>
        <v>-13.360876960076391</v>
      </c>
      <c r="H391" s="6">
        <f>IF(load_time_series!$A$4="T",G391,IF(G391&lt;0,0,G391))</f>
        <v>-13.360876960076391</v>
      </c>
      <c r="I391" s="3"/>
      <c r="J391" s="3">
        <f>load_time_series!G394</f>
        <v>73072</v>
      </c>
      <c r="K391" s="6">
        <f>load_time_series!H394</f>
        <v>2.77547240230097</v>
      </c>
      <c r="L391" s="30">
        <f>INDEX(calibration_phase!$I$5:$I$105,MATCH($K391,calibration_phase!$I$5:$I$105))</f>
        <v>2.6058314608266482</v>
      </c>
      <c r="M391" s="30">
        <f>INDEX(calibration_phase!$I$5:$I$105,MATCH($K391,calibration_phase!$I$5:$I$105)+1)</f>
        <v>3.07098722656557</v>
      </c>
      <c r="N391" s="30">
        <f>INDEX(calibration_phase!$F$5:$F$105,MATCH($K391,calibration_phase!$I$5:$I$105))</f>
        <v>-2.1126582347574381</v>
      </c>
      <c r="O391" s="30">
        <f>INDEX(calibration_phase!$F$5:$F$105,MATCH($K391,calibration_phase!$I$5:$I$105)+1)</f>
        <v>-1.7819788637334448</v>
      </c>
      <c r="P391" s="30">
        <f t="shared" si="15"/>
        <v>-1.992060439441423</v>
      </c>
      <c r="Q391" s="6">
        <f>IF(load_time_series!$A$4="T",P391,IF(P391&lt;0,0,P391))</f>
        <v>-1.992060439441423</v>
      </c>
    </row>
    <row r="392" spans="1:17">
      <c r="A392" s="3">
        <f>load_time_series!D395</f>
        <v>36913</v>
      </c>
      <c r="B392" s="6">
        <f>load_time_series!E395</f>
        <v>-7.7515688790926802</v>
      </c>
      <c r="C392" s="30">
        <f>INDEX(calibration_phase!$I$5:$I$105,MATCH(B392,calibration_phase!$I$5:$I$105))</f>
        <v>-7.7528993299480202</v>
      </c>
      <c r="D392" s="30">
        <f>INDEX(calibration_phase!$I$5:$I$105,MATCH($B392,calibration_phase!$I$5:$I$105)+1)</f>
        <v>-7.3282832159072688</v>
      </c>
      <c r="E392" s="30">
        <f>INDEX(calibration_phase!$F$5:$F$105,MATCH($B392,calibration_phase!$I$5:$I$105))</f>
        <v>-12.6378546548203</v>
      </c>
      <c r="F392" s="30">
        <f>INDEX(calibration_phase!$F$5:$F$105,MATCH($B392,calibration_phase!$I$5:$I$105)+1)</f>
        <v>-12.46948439415104</v>
      </c>
      <c r="G392" s="30">
        <f t="shared" si="14"/>
        <v>-12.637327099812579</v>
      </c>
      <c r="H392" s="6">
        <f>IF(load_time_series!$A$4="T",G392,IF(G392&lt;0,0,G392))</f>
        <v>-12.637327099812579</v>
      </c>
      <c r="I392" s="3"/>
      <c r="J392" s="3">
        <f>load_time_series!G395</f>
        <v>73073</v>
      </c>
      <c r="K392" s="6">
        <f>load_time_series!H395</f>
        <v>2.3408365610814199</v>
      </c>
      <c r="L392" s="30">
        <f>INDEX(calibration_phase!$I$5:$I$105,MATCH($K392,calibration_phase!$I$5:$I$105))</f>
        <v>2.2397452547554191</v>
      </c>
      <c r="M392" s="30">
        <f>INDEX(calibration_phase!$I$5:$I$105,MATCH($K392,calibration_phase!$I$5:$I$105)+1)</f>
        <v>2.6058314608266482</v>
      </c>
      <c r="N392" s="30">
        <f>INDEX(calibration_phase!$F$5:$F$105,MATCH($K392,calibration_phase!$I$5:$I$105))</f>
        <v>-2.6719346738210894</v>
      </c>
      <c r="O392" s="30">
        <f>INDEX(calibration_phase!$F$5:$F$105,MATCH($K392,calibration_phase!$I$5:$I$105)+1)</f>
        <v>-2.1126582347574381</v>
      </c>
      <c r="P392" s="30">
        <f t="shared" si="15"/>
        <v>-2.5174956786208771</v>
      </c>
      <c r="Q392" s="6">
        <f>IF(load_time_series!$A$4="T",P392,IF(P392&lt;0,0,P392))</f>
        <v>-2.5174956786208771</v>
      </c>
    </row>
    <row r="393" spans="1:17">
      <c r="A393" s="3">
        <f>load_time_series!D396</f>
        <v>36914</v>
      </c>
      <c r="B393" s="6">
        <f>load_time_series!E396</f>
        <v>-8.2059843865572404</v>
      </c>
      <c r="C393" s="30">
        <f>INDEX(calibration_phase!$I$5:$I$105,MATCH(B393,calibration_phase!$I$5:$I$105))</f>
        <v>-8.276592644574686</v>
      </c>
      <c r="D393" s="30">
        <f>INDEX(calibration_phase!$I$5:$I$105,MATCH($B393,calibration_phase!$I$5:$I$105)+1)</f>
        <v>-8.1959680799851036</v>
      </c>
      <c r="E393" s="30">
        <f>INDEX(calibration_phase!$F$5:$F$105,MATCH($B393,calibration_phase!$I$5:$I$105))</f>
        <v>-13.27664975666465</v>
      </c>
      <c r="F393" s="30">
        <f>INDEX(calibration_phase!$F$5:$F$105,MATCH($B393,calibration_phase!$I$5:$I$105)+1)</f>
        <v>-13.12235650538384</v>
      </c>
      <c r="G393" s="30">
        <f t="shared" si="14"/>
        <v>-13.141524962475142</v>
      </c>
      <c r="H393" s="6">
        <f>IF(load_time_series!$A$4="T",G393,IF(G393&lt;0,0,G393))</f>
        <v>-13.141524962475142</v>
      </c>
      <c r="I393" s="3"/>
      <c r="J393" s="3">
        <f>load_time_series!G396</f>
        <v>73074</v>
      </c>
      <c r="K393" s="6">
        <f>load_time_series!H396</f>
        <v>1.8546430938406699</v>
      </c>
      <c r="L393" s="30">
        <f>INDEX(calibration_phase!$I$5:$I$105,MATCH($K393,calibration_phase!$I$5:$I$105))</f>
        <v>1.6281558212848932</v>
      </c>
      <c r="M393" s="30">
        <f>INDEX(calibration_phase!$I$5:$I$105,MATCH($K393,calibration_phase!$I$5:$I$105)+1)</f>
        <v>2.2397452547554191</v>
      </c>
      <c r="N393" s="30">
        <f>INDEX(calibration_phase!$F$5:$F$105,MATCH($K393,calibration_phase!$I$5:$I$105))</f>
        <v>-3.1263098241502751</v>
      </c>
      <c r="O393" s="30">
        <f>INDEX(calibration_phase!$F$5:$F$105,MATCH($K393,calibration_phase!$I$5:$I$105)+1)</f>
        <v>-2.6719346738210894</v>
      </c>
      <c r="P393" s="30">
        <f t="shared" si="15"/>
        <v>-2.9580430378338338</v>
      </c>
      <c r="Q393" s="6">
        <f>IF(load_time_series!$A$4="T",P393,IF(P393&lt;0,0,P393))</f>
        <v>-2.9580430378338338</v>
      </c>
    </row>
    <row r="394" spans="1:17">
      <c r="A394" s="3">
        <f>load_time_series!D397</f>
        <v>36915</v>
      </c>
      <c r="B394" s="6">
        <f>load_time_series!E397</f>
        <v>-7.3287875740263999</v>
      </c>
      <c r="C394" s="30">
        <f>INDEX(calibration_phase!$I$5:$I$105,MATCH(B394,calibration_phase!$I$5:$I$105))</f>
        <v>-7.7528993299480202</v>
      </c>
      <c r="D394" s="30">
        <f>INDEX(calibration_phase!$I$5:$I$105,MATCH($B394,calibration_phase!$I$5:$I$105)+1)</f>
        <v>-7.3282832159072688</v>
      </c>
      <c r="E394" s="30">
        <f>INDEX(calibration_phase!$F$5:$F$105,MATCH($B394,calibration_phase!$I$5:$I$105))</f>
        <v>-12.6378546548203</v>
      </c>
      <c r="F394" s="30">
        <f>INDEX(calibration_phase!$F$5:$F$105,MATCH($B394,calibration_phase!$I$5:$I$105)+1)</f>
        <v>-12.46948439415104</v>
      </c>
      <c r="G394" s="30">
        <f t="shared" si="14"/>
        <v>-12.469684383989346</v>
      </c>
      <c r="H394" s="6">
        <f>IF(load_time_series!$A$4="T",G394,IF(G394&lt;0,0,G394))</f>
        <v>-12.469684383989346</v>
      </c>
      <c r="I394" s="3"/>
      <c r="J394" s="3">
        <f>load_time_series!G397</f>
        <v>73075</v>
      </c>
      <c r="K394" s="6">
        <f>load_time_series!H397</f>
        <v>2.7338073300279899</v>
      </c>
      <c r="L394" s="30">
        <f>INDEX(calibration_phase!$I$5:$I$105,MATCH($K394,calibration_phase!$I$5:$I$105))</f>
        <v>2.6058314608266482</v>
      </c>
      <c r="M394" s="30">
        <f>INDEX(calibration_phase!$I$5:$I$105,MATCH($K394,calibration_phase!$I$5:$I$105)+1)</f>
        <v>3.07098722656557</v>
      </c>
      <c r="N394" s="30">
        <f>INDEX(calibration_phase!$F$5:$F$105,MATCH($K394,calibration_phase!$I$5:$I$105))</f>
        <v>-2.1126582347574381</v>
      </c>
      <c r="O394" s="30">
        <f>INDEX(calibration_phase!$F$5:$F$105,MATCH($K394,calibration_phase!$I$5:$I$105)+1)</f>
        <v>-1.7819788637334448</v>
      </c>
      <c r="P394" s="30">
        <f t="shared" si="15"/>
        <v>-2.0216801516060388</v>
      </c>
      <c r="Q394" s="6">
        <f>IF(load_time_series!$A$4="T",P394,IF(P394&lt;0,0,P394))</f>
        <v>-2.0216801516060388</v>
      </c>
    </row>
    <row r="395" spans="1:17">
      <c r="A395" s="3">
        <f>load_time_series!D398</f>
        <v>36916</v>
      </c>
      <c r="B395" s="6">
        <f>load_time_series!E398</f>
        <v>-7.9046415577144398</v>
      </c>
      <c r="C395" s="30">
        <f>INDEX(calibration_phase!$I$5:$I$105,MATCH(B395,calibration_phase!$I$5:$I$105))</f>
        <v>-7.9852243910693854</v>
      </c>
      <c r="D395" s="30">
        <f>INDEX(calibration_phase!$I$5:$I$105,MATCH($B395,calibration_phase!$I$5:$I$105)+1)</f>
        <v>-7.7528993299480202</v>
      </c>
      <c r="E395" s="30">
        <f>INDEX(calibration_phase!$F$5:$F$105,MATCH($B395,calibration_phase!$I$5:$I$105))</f>
        <v>-12.886522834487451</v>
      </c>
      <c r="F395" s="30">
        <f>INDEX(calibration_phase!$F$5:$F$105,MATCH($B395,calibration_phase!$I$5:$I$105)+1)</f>
        <v>-12.6378546548203</v>
      </c>
      <c r="G395" s="30">
        <f t="shared" si="14"/>
        <v>-12.800271328145103</v>
      </c>
      <c r="H395" s="6">
        <f>IF(load_time_series!$A$4="T",G395,IF(G395&lt;0,0,G395))</f>
        <v>-12.800271328145103</v>
      </c>
      <c r="I395" s="3"/>
      <c r="J395" s="3">
        <f>load_time_series!G398</f>
        <v>73076</v>
      </c>
      <c r="K395" s="6">
        <f>load_time_series!H398</f>
        <v>2.79623974717805</v>
      </c>
      <c r="L395" s="30">
        <f>INDEX(calibration_phase!$I$5:$I$105,MATCH($K395,calibration_phase!$I$5:$I$105))</f>
        <v>2.6058314608266482</v>
      </c>
      <c r="M395" s="30">
        <f>INDEX(calibration_phase!$I$5:$I$105,MATCH($K395,calibration_phase!$I$5:$I$105)+1)</f>
        <v>3.07098722656557</v>
      </c>
      <c r="N395" s="30">
        <f>INDEX(calibration_phase!$F$5:$F$105,MATCH($K395,calibration_phase!$I$5:$I$105))</f>
        <v>-2.1126582347574381</v>
      </c>
      <c r="O395" s="30">
        <f>INDEX(calibration_phase!$F$5:$F$105,MATCH($K395,calibration_phase!$I$5:$I$105)+1)</f>
        <v>-1.7819788637334448</v>
      </c>
      <c r="P395" s="30">
        <f t="shared" si="15"/>
        <v>-1.9772969278446526</v>
      </c>
      <c r="Q395" s="6">
        <f>IF(load_time_series!$A$4="T",P395,IF(P395&lt;0,0,P395))</f>
        <v>-1.9772969278446526</v>
      </c>
    </row>
    <row r="396" spans="1:17">
      <c r="A396" s="3">
        <f>load_time_series!D399</f>
        <v>36917</v>
      </c>
      <c r="B396" s="6">
        <f>load_time_series!E399</f>
        <v>-7.9163687538762</v>
      </c>
      <c r="C396" s="30">
        <f>INDEX(calibration_phase!$I$5:$I$105,MATCH(B396,calibration_phase!$I$5:$I$105))</f>
        <v>-7.9852243910693854</v>
      </c>
      <c r="D396" s="30">
        <f>INDEX(calibration_phase!$I$5:$I$105,MATCH($B396,calibration_phase!$I$5:$I$105)+1)</f>
        <v>-7.7528993299480202</v>
      </c>
      <c r="E396" s="30">
        <f>INDEX(calibration_phase!$F$5:$F$105,MATCH($B396,calibration_phase!$I$5:$I$105))</f>
        <v>-12.886522834487451</v>
      </c>
      <c r="F396" s="30">
        <f>INDEX(calibration_phase!$F$5:$F$105,MATCH($B396,calibration_phase!$I$5:$I$105)+1)</f>
        <v>-12.6378546548203</v>
      </c>
      <c r="G396" s="30">
        <f t="shared" si="14"/>
        <v>-12.812823484628218</v>
      </c>
      <c r="H396" s="6">
        <f>IF(load_time_series!$A$4="T",G396,IF(G396&lt;0,0,G396))</f>
        <v>-12.812823484628218</v>
      </c>
      <c r="I396" s="3"/>
      <c r="J396" s="3">
        <f>load_time_series!G399</f>
        <v>73077</v>
      </c>
      <c r="K396" s="6">
        <f>load_time_series!H399</f>
        <v>3.7541388108954501</v>
      </c>
      <c r="L396" s="30">
        <f>INDEX(calibration_phase!$I$5:$I$105,MATCH($K396,calibration_phase!$I$5:$I$105))</f>
        <v>3.5765915175074547</v>
      </c>
      <c r="M396" s="30">
        <f>INDEX(calibration_phase!$I$5:$I$105,MATCH($K396,calibration_phase!$I$5:$I$105)+1)</f>
        <v>4.097108614950657</v>
      </c>
      <c r="N396" s="30">
        <f>INDEX(calibration_phase!$F$5:$F$105,MATCH($K396,calibration_phase!$I$5:$I$105))</f>
        <v>-1.5046826279911456</v>
      </c>
      <c r="O396" s="30">
        <f>INDEX(calibration_phase!$F$5:$F$105,MATCH($K396,calibration_phase!$I$5:$I$105)+1)</f>
        <v>-1.0647359114515711</v>
      </c>
      <c r="P396" s="30">
        <f t="shared" si="15"/>
        <v>-1.3546177230337049</v>
      </c>
      <c r="Q396" s="6">
        <f>IF(load_time_series!$A$4="T",P396,IF(P396&lt;0,0,P396))</f>
        <v>-1.3546177230337049</v>
      </c>
    </row>
    <row r="397" spans="1:17">
      <c r="A397" s="3">
        <f>load_time_series!D400</f>
        <v>36918</v>
      </c>
      <c r="B397" s="6">
        <f>load_time_series!E400</f>
        <v>-7.7955361944391601</v>
      </c>
      <c r="C397" s="30">
        <f>INDEX(calibration_phase!$I$5:$I$105,MATCH(B397,calibration_phase!$I$5:$I$105))</f>
        <v>-7.9852243910693854</v>
      </c>
      <c r="D397" s="30">
        <f>INDEX(calibration_phase!$I$5:$I$105,MATCH($B397,calibration_phase!$I$5:$I$105)+1)</f>
        <v>-7.7528993299480202</v>
      </c>
      <c r="E397" s="30">
        <f>INDEX(calibration_phase!$F$5:$F$105,MATCH($B397,calibration_phase!$I$5:$I$105))</f>
        <v>-12.886522834487451</v>
      </c>
      <c r="F397" s="30">
        <f>INDEX(calibration_phase!$F$5:$F$105,MATCH($B397,calibration_phase!$I$5:$I$105)+1)</f>
        <v>-12.6378546548203</v>
      </c>
      <c r="G397" s="30">
        <f t="shared" si="14"/>
        <v>-12.683490848473072</v>
      </c>
      <c r="H397" s="6">
        <f>IF(load_time_series!$A$4="T",G397,IF(G397&lt;0,0,G397))</f>
        <v>-12.683490848473072</v>
      </c>
      <c r="I397" s="3"/>
      <c r="J397" s="3">
        <f>load_time_series!G400</f>
        <v>73078</v>
      </c>
      <c r="K397" s="6">
        <f>load_time_series!H400</f>
        <v>3.4512406067730499</v>
      </c>
      <c r="L397" s="30">
        <f>INDEX(calibration_phase!$I$5:$I$105,MATCH($K397,calibration_phase!$I$5:$I$105))</f>
        <v>3.07098722656557</v>
      </c>
      <c r="M397" s="30">
        <f>INDEX(calibration_phase!$I$5:$I$105,MATCH($K397,calibration_phase!$I$5:$I$105)+1)</f>
        <v>3.5765915175074547</v>
      </c>
      <c r="N397" s="30">
        <f>INDEX(calibration_phase!$F$5:$F$105,MATCH($K397,calibration_phase!$I$5:$I$105))</f>
        <v>-1.7819788637334448</v>
      </c>
      <c r="O397" s="30">
        <f>INDEX(calibration_phase!$F$5:$F$105,MATCH($K397,calibration_phase!$I$5:$I$105)+1)</f>
        <v>-1.5046826279911456</v>
      </c>
      <c r="P397" s="30">
        <f t="shared" si="15"/>
        <v>-1.5734307306402877</v>
      </c>
      <c r="Q397" s="6">
        <f>IF(load_time_series!$A$4="T",P397,IF(P397&lt;0,0,P397))</f>
        <v>-1.5734307306402877</v>
      </c>
    </row>
    <row r="398" spans="1:17">
      <c r="A398" s="3">
        <f>load_time_series!D401</f>
        <v>36919</v>
      </c>
      <c r="B398" s="6">
        <f>load_time_series!E401</f>
        <v>-6.9651329345909199</v>
      </c>
      <c r="C398" s="30">
        <f>INDEX(calibration_phase!$I$5:$I$105,MATCH(B398,calibration_phase!$I$5:$I$105))</f>
        <v>-7.0588605852294632</v>
      </c>
      <c r="D398" s="30">
        <f>INDEX(calibration_phase!$I$5:$I$105,MATCH($B398,calibration_phase!$I$5:$I$105)+1)</f>
        <v>-6.7022551402890995</v>
      </c>
      <c r="E398" s="30">
        <f>INDEX(calibration_phase!$F$5:$F$105,MATCH($B398,calibration_phase!$I$5:$I$105))</f>
        <v>-12.174481926713421</v>
      </c>
      <c r="F398" s="30">
        <f>INDEX(calibration_phase!$F$5:$F$105,MATCH($B398,calibration_phase!$I$5:$I$105)+1)</f>
        <v>-11.90688474806611</v>
      </c>
      <c r="G398" s="30">
        <f t="shared" si="14"/>
        <v>-12.104148578672957</v>
      </c>
      <c r="H398" s="6">
        <f>IF(load_time_series!$A$4="T",G398,IF(G398&lt;0,0,G398))</f>
        <v>-12.104148578672957</v>
      </c>
      <c r="I398" s="3"/>
      <c r="J398" s="3">
        <f>load_time_series!G401</f>
        <v>73079</v>
      </c>
      <c r="K398" s="6">
        <f>load_time_series!H401</f>
        <v>2.82124508457203</v>
      </c>
      <c r="L398" s="30">
        <f>INDEX(calibration_phase!$I$5:$I$105,MATCH($K398,calibration_phase!$I$5:$I$105))</f>
        <v>2.6058314608266482</v>
      </c>
      <c r="M398" s="30">
        <f>INDEX(calibration_phase!$I$5:$I$105,MATCH($K398,calibration_phase!$I$5:$I$105)+1)</f>
        <v>3.07098722656557</v>
      </c>
      <c r="N398" s="30">
        <f>INDEX(calibration_phase!$F$5:$F$105,MATCH($K398,calibration_phase!$I$5:$I$105))</f>
        <v>-2.1126582347574381</v>
      </c>
      <c r="O398" s="30">
        <f>INDEX(calibration_phase!$F$5:$F$105,MATCH($K398,calibration_phase!$I$5:$I$105)+1)</f>
        <v>-1.7819788637334448</v>
      </c>
      <c r="P398" s="30">
        <f t="shared" si="15"/>
        <v>-1.9595206261179636</v>
      </c>
      <c r="Q398" s="6">
        <f>IF(load_time_series!$A$4="T",P398,IF(P398&lt;0,0,P398))</f>
        <v>-1.9595206261179636</v>
      </c>
    </row>
    <row r="399" spans="1:17">
      <c r="A399" s="3">
        <f>load_time_series!D402</f>
        <v>36920</v>
      </c>
      <c r="B399" s="6">
        <f>load_time_series!E402</f>
        <v>-6.77868084774836</v>
      </c>
      <c r="C399" s="30">
        <f>INDEX(calibration_phase!$I$5:$I$105,MATCH(B399,calibration_phase!$I$5:$I$105))</f>
        <v>-7.0588605852294632</v>
      </c>
      <c r="D399" s="30">
        <f>INDEX(calibration_phase!$I$5:$I$105,MATCH($B399,calibration_phase!$I$5:$I$105)+1)</f>
        <v>-6.7022551402890995</v>
      </c>
      <c r="E399" s="30">
        <f>INDEX(calibration_phase!$F$5:$F$105,MATCH($B399,calibration_phase!$I$5:$I$105))</f>
        <v>-12.174481926713421</v>
      </c>
      <c r="F399" s="30">
        <f>INDEX(calibration_phase!$F$5:$F$105,MATCH($B399,calibration_phase!$I$5:$I$105)+1)</f>
        <v>-11.90688474806611</v>
      </c>
      <c r="G399" s="30">
        <f t="shared" si="14"/>
        <v>-11.96423469597743</v>
      </c>
      <c r="H399" s="6">
        <f>IF(load_time_series!$A$4="T",G399,IF(G399&lt;0,0,G399))</f>
        <v>-11.96423469597743</v>
      </c>
      <c r="I399" s="3"/>
      <c r="J399" s="3">
        <f>load_time_series!G402</f>
        <v>73080</v>
      </c>
      <c r="K399" s="6">
        <f>load_time_series!H402</f>
        <v>3.7179785576307198</v>
      </c>
      <c r="L399" s="30">
        <f>INDEX(calibration_phase!$I$5:$I$105,MATCH($K399,calibration_phase!$I$5:$I$105))</f>
        <v>3.5765915175074547</v>
      </c>
      <c r="M399" s="30">
        <f>INDEX(calibration_phase!$I$5:$I$105,MATCH($K399,calibration_phase!$I$5:$I$105)+1)</f>
        <v>4.097108614950657</v>
      </c>
      <c r="N399" s="30">
        <f>INDEX(calibration_phase!$F$5:$F$105,MATCH($K399,calibration_phase!$I$5:$I$105))</f>
        <v>-1.5046826279911456</v>
      </c>
      <c r="O399" s="30">
        <f>INDEX(calibration_phase!$F$5:$F$105,MATCH($K399,calibration_phase!$I$5:$I$105)+1)</f>
        <v>-1.0647359114515711</v>
      </c>
      <c r="P399" s="30">
        <f t="shared" si="15"/>
        <v>-1.3851807626940753</v>
      </c>
      <c r="Q399" s="6">
        <f>IF(load_time_series!$A$4="T",P399,IF(P399&lt;0,0,P399))</f>
        <v>-1.3851807626940753</v>
      </c>
    </row>
    <row r="400" spans="1:17">
      <c r="A400" s="3">
        <f>load_time_series!D403</f>
        <v>36921</v>
      </c>
      <c r="B400" s="6">
        <f>load_time_series!E403</f>
        <v>-6.7138730486623102</v>
      </c>
      <c r="C400" s="30">
        <f>INDEX(calibration_phase!$I$5:$I$105,MATCH(B400,calibration_phase!$I$5:$I$105))</f>
        <v>-7.0588605852294632</v>
      </c>
      <c r="D400" s="30">
        <f>INDEX(calibration_phase!$I$5:$I$105,MATCH($B400,calibration_phase!$I$5:$I$105)+1)</f>
        <v>-6.7022551402890995</v>
      </c>
      <c r="E400" s="30">
        <f>INDEX(calibration_phase!$F$5:$F$105,MATCH($B400,calibration_phase!$I$5:$I$105))</f>
        <v>-12.174481926713421</v>
      </c>
      <c r="F400" s="30">
        <f>INDEX(calibration_phase!$F$5:$F$105,MATCH($B400,calibration_phase!$I$5:$I$105)+1)</f>
        <v>-11.90688474806611</v>
      </c>
      <c r="G400" s="30">
        <f t="shared" si="14"/>
        <v>-11.915602841260043</v>
      </c>
      <c r="H400" s="6">
        <f>IF(load_time_series!$A$4="T",G400,IF(G400&lt;0,0,G400))</f>
        <v>-11.915602841260043</v>
      </c>
      <c r="I400" s="3"/>
      <c r="J400" s="3">
        <f>load_time_series!G403</f>
        <v>73081</v>
      </c>
      <c r="K400" s="6">
        <f>load_time_series!H403</f>
        <v>3.8365313163815702</v>
      </c>
      <c r="L400" s="30">
        <f>INDEX(calibration_phase!$I$5:$I$105,MATCH($K400,calibration_phase!$I$5:$I$105))</f>
        <v>3.5765915175074547</v>
      </c>
      <c r="M400" s="30">
        <f>INDEX(calibration_phase!$I$5:$I$105,MATCH($K400,calibration_phase!$I$5:$I$105)+1)</f>
        <v>4.097108614950657</v>
      </c>
      <c r="N400" s="30">
        <f>INDEX(calibration_phase!$F$5:$F$105,MATCH($K400,calibration_phase!$I$5:$I$105))</f>
        <v>-1.5046826279911456</v>
      </c>
      <c r="O400" s="30">
        <f>INDEX(calibration_phase!$F$5:$F$105,MATCH($K400,calibration_phase!$I$5:$I$105)+1)</f>
        <v>-1.0647359114515711</v>
      </c>
      <c r="P400" s="30">
        <f t="shared" si="15"/>
        <v>-1.284978680562016</v>
      </c>
      <c r="Q400" s="6">
        <f>IF(load_time_series!$A$4="T",P400,IF(P400&lt;0,0,P400))</f>
        <v>-1.284978680562016</v>
      </c>
    </row>
    <row r="401" spans="1:17">
      <c r="A401" s="3">
        <f>load_time_series!D404</f>
        <v>36922</v>
      </c>
      <c r="B401" s="6">
        <f>load_time_series!E404</f>
        <v>-6.5503000288087501</v>
      </c>
      <c r="C401" s="30">
        <f>INDEX(calibration_phase!$I$5:$I$105,MATCH(B401,calibration_phase!$I$5:$I$105))</f>
        <v>-6.7022551402890995</v>
      </c>
      <c r="D401" s="30">
        <f>INDEX(calibration_phase!$I$5:$I$105,MATCH($B401,calibration_phase!$I$5:$I$105)+1)</f>
        <v>-6.5146893467546398</v>
      </c>
      <c r="E401" s="30">
        <f>INDEX(calibration_phase!$F$5:$F$105,MATCH($B401,calibration_phase!$I$5:$I$105))</f>
        <v>-11.90688474806611</v>
      </c>
      <c r="F401" s="30">
        <f>INDEX(calibration_phase!$F$5:$F$105,MATCH($B401,calibration_phase!$I$5:$I$105)+1)</f>
        <v>-11.711648713502999</v>
      </c>
      <c r="G401" s="30">
        <f t="shared" si="14"/>
        <v>-11.74871564463858</v>
      </c>
      <c r="H401" s="6">
        <f>IF(load_time_series!$A$4="T",G401,IF(G401&lt;0,0,G401))</f>
        <v>-11.74871564463858</v>
      </c>
      <c r="I401" s="3"/>
      <c r="J401" s="3">
        <f>load_time_series!G404</f>
        <v>73082</v>
      </c>
      <c r="K401" s="6">
        <f>load_time_series!H404</f>
        <v>4.4858986736663997</v>
      </c>
      <c r="L401" s="30">
        <f>INDEX(calibration_phase!$I$5:$I$105,MATCH($K401,calibration_phase!$I$5:$I$105))</f>
        <v>4.097108614950657</v>
      </c>
      <c r="M401" s="30">
        <f>INDEX(calibration_phase!$I$5:$I$105,MATCH($K401,calibration_phase!$I$5:$I$105)+1)</f>
        <v>4.5916600117452475</v>
      </c>
      <c r="N401" s="30">
        <f>INDEX(calibration_phase!$F$5:$F$105,MATCH($K401,calibration_phase!$I$5:$I$105))</f>
        <v>-1.0647359114515711</v>
      </c>
      <c r="O401" s="30">
        <f>INDEX(calibration_phase!$F$5:$F$105,MATCH($K401,calibration_phase!$I$5:$I$105)+1)</f>
        <v>-0.53651967299640935</v>
      </c>
      <c r="P401" s="30">
        <f t="shared" si="15"/>
        <v>-0.64948034106059604</v>
      </c>
      <c r="Q401" s="6">
        <f>IF(load_time_series!$A$4="T",P401,IF(P401&lt;0,0,P401))</f>
        <v>-0.64948034106059604</v>
      </c>
    </row>
    <row r="402" spans="1:17">
      <c r="A402" s="3">
        <f>load_time_series!D405</f>
        <v>36923</v>
      </c>
      <c r="B402" s="6">
        <f>load_time_series!E405</f>
        <v>-6.1979567792654198</v>
      </c>
      <c r="C402" s="30">
        <f>INDEX(calibration_phase!$I$5:$I$105,MATCH(B402,calibration_phase!$I$5:$I$105))</f>
        <v>-6.2859846517840738</v>
      </c>
      <c r="D402" s="30">
        <f>INDEX(calibration_phase!$I$5:$I$105,MATCH($B402,calibration_phase!$I$5:$I$105)+1)</f>
        <v>-6.0479533262263105</v>
      </c>
      <c r="E402" s="30">
        <f>INDEX(calibration_phase!$F$5:$F$105,MATCH($B402,calibration_phase!$I$5:$I$105))</f>
        <v>-11.181388378655241</v>
      </c>
      <c r="F402" s="30">
        <f>INDEX(calibration_phase!$F$5:$F$105,MATCH($B402,calibration_phase!$I$5:$I$105)+1)</f>
        <v>-11.00973887398048</v>
      </c>
      <c r="G402" s="30">
        <f t="shared" si="14"/>
        <v>-11.117909587870063</v>
      </c>
      <c r="H402" s="6">
        <f>IF(load_time_series!$A$4="T",G402,IF(G402&lt;0,0,G402))</f>
        <v>-11.117909587870063</v>
      </c>
      <c r="I402" s="3"/>
      <c r="J402" s="3">
        <f>load_time_series!G405</f>
        <v>73083</v>
      </c>
      <c r="K402" s="6">
        <f>load_time_series!H405</f>
        <v>4.6055213644753596</v>
      </c>
      <c r="L402" s="30">
        <f>INDEX(calibration_phase!$I$5:$I$105,MATCH($K402,calibration_phase!$I$5:$I$105))</f>
        <v>4.5916600117452475</v>
      </c>
      <c r="M402" s="30">
        <f>INDEX(calibration_phase!$I$5:$I$105,MATCH($K402,calibration_phase!$I$5:$I$105)+1)</f>
        <v>5.0447767048279397</v>
      </c>
      <c r="N402" s="30">
        <f>INDEX(calibration_phase!$F$5:$F$105,MATCH($K402,calibration_phase!$I$5:$I$105))</f>
        <v>-0.53651967299640935</v>
      </c>
      <c r="O402" s="30">
        <f>INDEX(calibration_phase!$F$5:$F$105,MATCH($K402,calibration_phase!$I$5:$I$105)+1)</f>
        <v>-0.17449684649919836</v>
      </c>
      <c r="P402" s="30">
        <f t="shared" si="15"/>
        <v>-0.52544498479569401</v>
      </c>
      <c r="Q402" s="6">
        <f>IF(load_time_series!$A$4="T",P402,IF(P402&lt;0,0,P402))</f>
        <v>-0.52544498479569401</v>
      </c>
    </row>
    <row r="403" spans="1:17">
      <c r="A403" s="3">
        <f>load_time_series!D406</f>
        <v>36924</v>
      </c>
      <c r="B403" s="6">
        <f>load_time_series!E406</f>
        <v>-6.5397267215836097</v>
      </c>
      <c r="C403" s="30">
        <f>INDEX(calibration_phase!$I$5:$I$105,MATCH(B403,calibration_phase!$I$5:$I$105))</f>
        <v>-6.7022551402890995</v>
      </c>
      <c r="D403" s="30">
        <f>INDEX(calibration_phase!$I$5:$I$105,MATCH($B403,calibration_phase!$I$5:$I$105)+1)</f>
        <v>-6.5146893467546398</v>
      </c>
      <c r="E403" s="30">
        <f>INDEX(calibration_phase!$F$5:$F$105,MATCH($B403,calibration_phase!$I$5:$I$105))</f>
        <v>-11.90688474806611</v>
      </c>
      <c r="F403" s="30">
        <f>INDEX(calibration_phase!$F$5:$F$105,MATCH($B403,calibration_phase!$I$5:$I$105)+1)</f>
        <v>-11.711648713502999</v>
      </c>
      <c r="G403" s="30">
        <f t="shared" si="14"/>
        <v>-11.73770995678924</v>
      </c>
      <c r="H403" s="6">
        <f>IF(load_time_series!$A$4="T",G403,IF(G403&lt;0,0,G403))</f>
        <v>-11.73770995678924</v>
      </c>
      <c r="I403" s="3"/>
      <c r="J403" s="3">
        <f>load_time_series!G406</f>
        <v>73084</v>
      </c>
      <c r="K403" s="6">
        <f>load_time_series!H406</f>
        <v>3.6641931677905699</v>
      </c>
      <c r="L403" s="30">
        <f>INDEX(calibration_phase!$I$5:$I$105,MATCH($K403,calibration_phase!$I$5:$I$105))</f>
        <v>3.5765915175074547</v>
      </c>
      <c r="M403" s="30">
        <f>INDEX(calibration_phase!$I$5:$I$105,MATCH($K403,calibration_phase!$I$5:$I$105)+1)</f>
        <v>4.097108614950657</v>
      </c>
      <c r="N403" s="30">
        <f>INDEX(calibration_phase!$F$5:$F$105,MATCH($K403,calibration_phase!$I$5:$I$105))</f>
        <v>-1.5046826279911456</v>
      </c>
      <c r="O403" s="30">
        <f>INDEX(calibration_phase!$F$5:$F$105,MATCH($K403,calibration_phase!$I$5:$I$105)+1)</f>
        <v>-1.0647359114515711</v>
      </c>
      <c r="P403" s="30">
        <f t="shared" si="15"/>
        <v>-1.4306407596359758</v>
      </c>
      <c r="Q403" s="6">
        <f>IF(load_time_series!$A$4="T",P403,IF(P403&lt;0,0,P403))</f>
        <v>-1.4306407596359758</v>
      </c>
    </row>
    <row r="404" spans="1:17">
      <c r="A404" s="3">
        <f>load_time_series!D407</f>
        <v>36925</v>
      </c>
      <c r="B404" s="6">
        <f>load_time_series!E407</f>
        <v>-6.06259743813143</v>
      </c>
      <c r="C404" s="30">
        <f>INDEX(calibration_phase!$I$5:$I$105,MATCH(B404,calibration_phase!$I$5:$I$105))</f>
        <v>-6.2859846517840738</v>
      </c>
      <c r="D404" s="30">
        <f>INDEX(calibration_phase!$I$5:$I$105,MATCH($B404,calibration_phase!$I$5:$I$105)+1)</f>
        <v>-6.0479533262263105</v>
      </c>
      <c r="E404" s="30">
        <f>INDEX(calibration_phase!$F$5:$F$105,MATCH($B404,calibration_phase!$I$5:$I$105))</f>
        <v>-11.181388378655241</v>
      </c>
      <c r="F404" s="30">
        <f>INDEX(calibration_phase!$F$5:$F$105,MATCH($B404,calibration_phase!$I$5:$I$105)+1)</f>
        <v>-11.00973887398048</v>
      </c>
      <c r="G404" s="30">
        <f t="shared" si="14"/>
        <v>-11.020299057809332</v>
      </c>
      <c r="H404" s="6">
        <f>IF(load_time_series!$A$4="T",G404,IF(G404&lt;0,0,G404))</f>
        <v>-11.020299057809332</v>
      </c>
      <c r="I404" s="3"/>
      <c r="J404" s="3">
        <f>load_time_series!G407</f>
        <v>73085</v>
      </c>
      <c r="K404" s="6">
        <f>load_time_series!H407</f>
        <v>4.00440993076925</v>
      </c>
      <c r="L404" s="30">
        <f>INDEX(calibration_phase!$I$5:$I$105,MATCH($K404,calibration_phase!$I$5:$I$105))</f>
        <v>3.5765915175074547</v>
      </c>
      <c r="M404" s="30">
        <f>INDEX(calibration_phase!$I$5:$I$105,MATCH($K404,calibration_phase!$I$5:$I$105)+1)</f>
        <v>4.097108614950657</v>
      </c>
      <c r="N404" s="30">
        <f>INDEX(calibration_phase!$F$5:$F$105,MATCH($K404,calibration_phase!$I$5:$I$105))</f>
        <v>-1.5046826279911456</v>
      </c>
      <c r="O404" s="30">
        <f>INDEX(calibration_phase!$F$5:$F$105,MATCH($K404,calibration_phase!$I$5:$I$105)+1)</f>
        <v>-1.0647359114515711</v>
      </c>
      <c r="P404" s="30">
        <f t="shared" si="15"/>
        <v>-1.1430858483383206</v>
      </c>
      <c r="Q404" s="6">
        <f>IF(load_time_series!$A$4="T",P404,IF(P404&lt;0,0,P404))</f>
        <v>-1.1430858483383206</v>
      </c>
    </row>
    <row r="405" spans="1:17">
      <c r="A405" s="3">
        <f>load_time_series!D408</f>
        <v>36926</v>
      </c>
      <c r="B405" s="6">
        <f>load_time_series!E408</f>
        <v>-6.2669567944889204</v>
      </c>
      <c r="C405" s="30">
        <f>INDEX(calibration_phase!$I$5:$I$105,MATCH(B405,calibration_phase!$I$5:$I$105))</f>
        <v>-6.2859846517840738</v>
      </c>
      <c r="D405" s="30">
        <f>INDEX(calibration_phase!$I$5:$I$105,MATCH($B405,calibration_phase!$I$5:$I$105)+1)</f>
        <v>-6.0479533262263105</v>
      </c>
      <c r="E405" s="30">
        <f>INDEX(calibration_phase!$F$5:$F$105,MATCH($B405,calibration_phase!$I$5:$I$105))</f>
        <v>-11.181388378655241</v>
      </c>
      <c r="F405" s="30">
        <f>INDEX(calibration_phase!$F$5:$F$105,MATCH($B405,calibration_phase!$I$5:$I$105)+1)</f>
        <v>-11.00973887398048</v>
      </c>
      <c r="G405" s="30">
        <f t="shared" si="14"/>
        <v>-11.167666981809335</v>
      </c>
      <c r="H405" s="6">
        <f>IF(load_time_series!$A$4="T",G405,IF(G405&lt;0,0,G405))</f>
        <v>-11.167666981809335</v>
      </c>
      <c r="I405" s="3"/>
      <c r="J405" s="3">
        <f>load_time_series!G408</f>
        <v>73086</v>
      </c>
      <c r="K405" s="6">
        <f>load_time_series!H408</f>
        <v>4.9180050991504496</v>
      </c>
      <c r="L405" s="30">
        <f>INDEX(calibration_phase!$I$5:$I$105,MATCH($K405,calibration_phase!$I$5:$I$105))</f>
        <v>4.5916600117452475</v>
      </c>
      <c r="M405" s="30">
        <f>INDEX(calibration_phase!$I$5:$I$105,MATCH($K405,calibration_phase!$I$5:$I$105)+1)</f>
        <v>5.0447767048279397</v>
      </c>
      <c r="N405" s="30">
        <f>INDEX(calibration_phase!$F$5:$F$105,MATCH($K405,calibration_phase!$I$5:$I$105))</f>
        <v>-0.53651967299640935</v>
      </c>
      <c r="O405" s="30">
        <f>INDEX(calibration_phase!$F$5:$F$105,MATCH($K405,calibration_phase!$I$5:$I$105)+1)</f>
        <v>-0.17449684649919836</v>
      </c>
      <c r="P405" s="30">
        <f t="shared" si="15"/>
        <v>-0.27578248816188444</v>
      </c>
      <c r="Q405" s="6">
        <f>IF(load_time_series!$A$4="T",P405,IF(P405&lt;0,0,P405))</f>
        <v>-0.27578248816188444</v>
      </c>
    </row>
    <row r="406" spans="1:17">
      <c r="A406" s="3">
        <f>load_time_series!D409</f>
        <v>36927</v>
      </c>
      <c r="B406" s="6">
        <f>load_time_series!E409</f>
        <v>-5.58226201326839</v>
      </c>
      <c r="C406" s="30">
        <f>INDEX(calibration_phase!$I$5:$I$105,MATCH(B406,calibration_phase!$I$5:$I$105))</f>
        <v>-5.8646899304118962</v>
      </c>
      <c r="D406" s="30">
        <f>INDEX(calibration_phase!$I$5:$I$105,MATCH($B406,calibration_phase!$I$5:$I$105)+1)</f>
        <v>-5.2362119529045437</v>
      </c>
      <c r="E406" s="30">
        <f>INDEX(calibration_phase!$F$5:$F$105,MATCH($B406,calibration_phase!$I$5:$I$105))</f>
        <v>-10.711539457751359</v>
      </c>
      <c r="F406" s="30">
        <f>INDEX(calibration_phase!$F$5:$F$105,MATCH($B406,calibration_phase!$I$5:$I$105)+1)</f>
        <v>-10.445909547487641</v>
      </c>
      <c r="G406" s="30">
        <f t="shared" si="14"/>
        <v>-10.59216963896416</v>
      </c>
      <c r="H406" s="6">
        <f>IF(load_time_series!$A$4="T",G406,IF(G406&lt;0,0,G406))</f>
        <v>-10.59216963896416</v>
      </c>
      <c r="I406" s="3"/>
      <c r="J406" s="3">
        <f>load_time_series!G409</f>
        <v>73087</v>
      </c>
      <c r="K406" s="6">
        <f>load_time_series!H409</f>
        <v>5.3201964375024504</v>
      </c>
      <c r="L406" s="30">
        <f>INDEX(calibration_phase!$I$5:$I$105,MATCH($K406,calibration_phase!$I$5:$I$105))</f>
        <v>5.0447767048279397</v>
      </c>
      <c r="M406" s="30">
        <f>INDEX(calibration_phase!$I$5:$I$105,MATCH($K406,calibration_phase!$I$5:$I$105)+1)</f>
        <v>5.4891688060944004</v>
      </c>
      <c r="N406" s="30">
        <f>INDEX(calibration_phase!$F$5:$F$105,MATCH($K406,calibration_phase!$I$5:$I$105))</f>
        <v>-0.17449684649919836</v>
      </c>
      <c r="O406" s="30">
        <f>INDEX(calibration_phase!$F$5:$F$105,MATCH($K406,calibration_phase!$I$5:$I$105)+1)</f>
        <v>0.59325697269251099</v>
      </c>
      <c r="P406" s="30">
        <f t="shared" si="15"/>
        <v>0.30133193407317638</v>
      </c>
      <c r="Q406" s="6">
        <f>IF(load_time_series!$A$4="T",P406,IF(P406&lt;0,0,P406))</f>
        <v>0.30133193407317638</v>
      </c>
    </row>
    <row r="407" spans="1:17">
      <c r="A407" s="3">
        <f>load_time_series!D410</f>
        <v>36928</v>
      </c>
      <c r="B407" s="6">
        <f>load_time_series!E410</f>
        <v>-6.3577292670688301</v>
      </c>
      <c r="C407" s="30">
        <f>INDEX(calibration_phase!$I$5:$I$105,MATCH(B407,calibration_phase!$I$5:$I$105))</f>
        <v>-6.5146893467546398</v>
      </c>
      <c r="D407" s="30">
        <f>INDEX(calibration_phase!$I$5:$I$105,MATCH($B407,calibration_phase!$I$5:$I$105)+1)</f>
        <v>-6.2859846517840738</v>
      </c>
      <c r="E407" s="30">
        <f>INDEX(calibration_phase!$F$5:$F$105,MATCH($B407,calibration_phase!$I$5:$I$105))</f>
        <v>-11.711648713502999</v>
      </c>
      <c r="F407" s="30">
        <f>INDEX(calibration_phase!$F$5:$F$105,MATCH($B407,calibration_phase!$I$5:$I$105)+1)</f>
        <v>-11.181388378655241</v>
      </c>
      <c r="G407" s="30">
        <f t="shared" si="14"/>
        <v>-11.347730935502684</v>
      </c>
      <c r="H407" s="6">
        <f>IF(load_time_series!$A$4="T",G407,IF(G407&lt;0,0,G407))</f>
        <v>-11.347730935502684</v>
      </c>
      <c r="I407" s="3"/>
      <c r="J407" s="3">
        <f>load_time_series!G410</f>
        <v>73088</v>
      </c>
      <c r="K407" s="6">
        <f>load_time_series!H410</f>
        <v>5.3744040152349601</v>
      </c>
      <c r="L407" s="30">
        <f>INDEX(calibration_phase!$I$5:$I$105,MATCH($K407,calibration_phase!$I$5:$I$105))</f>
        <v>5.0447767048279397</v>
      </c>
      <c r="M407" s="30">
        <f>INDEX(calibration_phase!$I$5:$I$105,MATCH($K407,calibration_phase!$I$5:$I$105)+1)</f>
        <v>5.4891688060944004</v>
      </c>
      <c r="N407" s="30">
        <f>INDEX(calibration_phase!$F$5:$F$105,MATCH($K407,calibration_phase!$I$5:$I$105))</f>
        <v>-0.17449684649919836</v>
      </c>
      <c r="O407" s="30">
        <f>INDEX(calibration_phase!$F$5:$F$105,MATCH($K407,calibration_phase!$I$5:$I$105)+1)</f>
        <v>0.59325697269251099</v>
      </c>
      <c r="P407" s="30">
        <f t="shared" si="15"/>
        <v>0.39498363200988496</v>
      </c>
      <c r="Q407" s="6">
        <f>IF(load_time_series!$A$4="T",P407,IF(P407&lt;0,0,P407))</f>
        <v>0.39498363200988496</v>
      </c>
    </row>
    <row r="408" spans="1:17">
      <c r="A408" s="3">
        <f>load_time_series!D411</f>
        <v>36929</v>
      </c>
      <c r="B408" s="6">
        <f>load_time_series!E411</f>
        <v>-5.2074615214755804</v>
      </c>
      <c r="C408" s="30">
        <f>INDEX(calibration_phase!$I$5:$I$105,MATCH(B408,calibration_phase!$I$5:$I$105))</f>
        <v>-5.2362119529045437</v>
      </c>
      <c r="D408" s="30">
        <f>INDEX(calibration_phase!$I$5:$I$105,MATCH($B408,calibration_phase!$I$5:$I$105)+1)</f>
        <v>-5.0545046874922654</v>
      </c>
      <c r="E408" s="30">
        <f>INDEX(calibration_phase!$F$5:$F$105,MATCH($B408,calibration_phase!$I$5:$I$105))</f>
        <v>-10.445909547487641</v>
      </c>
      <c r="F408" s="30">
        <f>INDEX(calibration_phase!$F$5:$F$105,MATCH($B408,calibration_phase!$I$5:$I$105)+1)</f>
        <v>-10.10236518968355</v>
      </c>
      <c r="G408" s="30">
        <f t="shared" si="14"/>
        <v>-10.391552620815261</v>
      </c>
      <c r="H408" s="6">
        <f>IF(load_time_series!$A$4="T",G408,IF(G408&lt;0,0,G408))</f>
        <v>-10.391552620815261</v>
      </c>
      <c r="I408" s="3"/>
      <c r="J408" s="3">
        <f>load_time_series!G411</f>
        <v>73089</v>
      </c>
      <c r="K408" s="6">
        <f>load_time_series!H411</f>
        <v>4.81057111644897</v>
      </c>
      <c r="L408" s="30">
        <f>INDEX(calibration_phase!$I$5:$I$105,MATCH($K408,calibration_phase!$I$5:$I$105))</f>
        <v>4.5916600117452475</v>
      </c>
      <c r="M408" s="30">
        <f>INDEX(calibration_phase!$I$5:$I$105,MATCH($K408,calibration_phase!$I$5:$I$105)+1)</f>
        <v>5.0447767048279397</v>
      </c>
      <c r="N408" s="30">
        <f>INDEX(calibration_phase!$F$5:$F$105,MATCH($K408,calibration_phase!$I$5:$I$105))</f>
        <v>-0.53651967299640935</v>
      </c>
      <c r="O408" s="30">
        <f>INDEX(calibration_phase!$F$5:$F$105,MATCH($K408,calibration_phase!$I$5:$I$105)+1)</f>
        <v>-0.17449684649919836</v>
      </c>
      <c r="P408" s="30">
        <f t="shared" si="15"/>
        <v>-0.36161811212629263</v>
      </c>
      <c r="Q408" s="6">
        <f>IF(load_time_series!$A$4="T",P408,IF(P408&lt;0,0,P408))</f>
        <v>-0.36161811212629263</v>
      </c>
    </row>
    <row r="409" spans="1:17">
      <c r="A409" s="3">
        <f>load_time_series!D412</f>
        <v>36930</v>
      </c>
      <c r="B409" s="6">
        <f>load_time_series!E412</f>
        <v>-5.4449055478927004</v>
      </c>
      <c r="C409" s="30">
        <f>INDEX(calibration_phase!$I$5:$I$105,MATCH(B409,calibration_phase!$I$5:$I$105))</f>
        <v>-5.8646899304118962</v>
      </c>
      <c r="D409" s="30">
        <f>INDEX(calibration_phase!$I$5:$I$105,MATCH($B409,calibration_phase!$I$5:$I$105)+1)</f>
        <v>-5.2362119529045437</v>
      </c>
      <c r="E409" s="30">
        <f>INDEX(calibration_phase!$F$5:$F$105,MATCH($B409,calibration_phase!$I$5:$I$105))</f>
        <v>-10.711539457751359</v>
      </c>
      <c r="F409" s="30">
        <f>INDEX(calibration_phase!$F$5:$F$105,MATCH($B409,calibration_phase!$I$5:$I$105)+1)</f>
        <v>-10.445909547487641</v>
      </c>
      <c r="G409" s="30">
        <f t="shared" si="14"/>
        <v>-10.534115121737326</v>
      </c>
      <c r="H409" s="6">
        <f>IF(load_time_series!$A$4="T",G409,IF(G409&lt;0,0,G409))</f>
        <v>-10.534115121737326</v>
      </c>
      <c r="I409" s="3"/>
      <c r="J409" s="3">
        <f>load_time_series!G412</f>
        <v>73090</v>
      </c>
      <c r="K409" s="6">
        <f>load_time_series!H412</f>
        <v>5.1538663594962602</v>
      </c>
      <c r="L409" s="30">
        <f>INDEX(calibration_phase!$I$5:$I$105,MATCH($K409,calibration_phase!$I$5:$I$105))</f>
        <v>5.0447767048279397</v>
      </c>
      <c r="M409" s="30">
        <f>INDEX(calibration_phase!$I$5:$I$105,MATCH($K409,calibration_phase!$I$5:$I$105)+1)</f>
        <v>5.4891688060944004</v>
      </c>
      <c r="N409" s="30">
        <f>INDEX(calibration_phase!$F$5:$F$105,MATCH($K409,calibration_phase!$I$5:$I$105))</f>
        <v>-0.17449684649919836</v>
      </c>
      <c r="O409" s="30">
        <f>INDEX(calibration_phase!$F$5:$F$105,MATCH($K409,calibration_phase!$I$5:$I$105)+1)</f>
        <v>0.59325697269251099</v>
      </c>
      <c r="P409" s="30">
        <f t="shared" si="15"/>
        <v>1.3971847627496314E-2</v>
      </c>
      <c r="Q409" s="6">
        <f>IF(load_time_series!$A$4="T",P409,IF(P409&lt;0,0,P409))</f>
        <v>1.3971847627496314E-2</v>
      </c>
    </row>
    <row r="410" spans="1:17">
      <c r="A410" s="3">
        <f>load_time_series!D413</f>
        <v>36931</v>
      </c>
      <c r="B410" s="6">
        <f>load_time_series!E413</f>
        <v>-5.4917354655879302</v>
      </c>
      <c r="C410" s="30">
        <f>INDEX(calibration_phase!$I$5:$I$105,MATCH(B410,calibration_phase!$I$5:$I$105))</f>
        <v>-5.8646899304118962</v>
      </c>
      <c r="D410" s="30">
        <f>INDEX(calibration_phase!$I$5:$I$105,MATCH($B410,calibration_phase!$I$5:$I$105)+1)</f>
        <v>-5.2362119529045437</v>
      </c>
      <c r="E410" s="30">
        <f>INDEX(calibration_phase!$F$5:$F$105,MATCH($B410,calibration_phase!$I$5:$I$105))</f>
        <v>-10.711539457751359</v>
      </c>
      <c r="F410" s="30">
        <f>INDEX(calibration_phase!$F$5:$F$105,MATCH($B410,calibration_phase!$I$5:$I$105)+1)</f>
        <v>-10.445909547487641</v>
      </c>
      <c r="G410" s="30">
        <f t="shared" si="14"/>
        <v>-10.55390806163377</v>
      </c>
      <c r="H410" s="6">
        <f>IF(load_time_series!$A$4="T",G410,IF(G410&lt;0,0,G410))</f>
        <v>-10.55390806163377</v>
      </c>
      <c r="I410" s="3"/>
      <c r="J410" s="3">
        <f>load_time_series!G413</f>
        <v>73091</v>
      </c>
      <c r="K410" s="6">
        <f>load_time_series!H413</f>
        <v>6.01130798291672</v>
      </c>
      <c r="L410" s="30">
        <f>INDEX(calibration_phase!$I$5:$I$105,MATCH($K410,calibration_phase!$I$5:$I$105))</f>
        <v>5.8399017397655903</v>
      </c>
      <c r="M410" s="30">
        <f>INDEX(calibration_phase!$I$5:$I$105,MATCH($K410,calibration_phase!$I$5:$I$105)+1)</f>
        <v>6.2572892946185092</v>
      </c>
      <c r="N410" s="30">
        <f>INDEX(calibration_phase!$F$5:$F$105,MATCH($K410,calibration_phase!$I$5:$I$105))</f>
        <v>1.0477301316585113</v>
      </c>
      <c r="O410" s="30">
        <f>INDEX(calibration_phase!$F$5:$F$105,MATCH($K410,calibration_phase!$I$5:$I$105)+1)</f>
        <v>1.4359675937595626</v>
      </c>
      <c r="P410" s="30">
        <f t="shared" si="15"/>
        <v>1.2071654671292111</v>
      </c>
      <c r="Q410" s="6">
        <f>IF(load_time_series!$A$4="T",P410,IF(P410&lt;0,0,P410))</f>
        <v>1.2071654671292111</v>
      </c>
    </row>
    <row r="411" spans="1:17">
      <c r="A411" s="3">
        <f>load_time_series!D414</f>
        <v>36932</v>
      </c>
      <c r="B411" s="6">
        <f>load_time_series!E414</f>
        <v>-5.1005976623314897</v>
      </c>
      <c r="C411" s="30">
        <f>INDEX(calibration_phase!$I$5:$I$105,MATCH(B411,calibration_phase!$I$5:$I$105))</f>
        <v>-5.2362119529045437</v>
      </c>
      <c r="D411" s="30">
        <f>INDEX(calibration_phase!$I$5:$I$105,MATCH($B411,calibration_phase!$I$5:$I$105)+1)</f>
        <v>-5.0545046874922654</v>
      </c>
      <c r="E411" s="30">
        <f>INDEX(calibration_phase!$F$5:$F$105,MATCH($B411,calibration_phase!$I$5:$I$105))</f>
        <v>-10.445909547487641</v>
      </c>
      <c r="F411" s="30">
        <f>INDEX(calibration_phase!$F$5:$F$105,MATCH($B411,calibration_phase!$I$5:$I$105)+1)</f>
        <v>-10.10236518968355</v>
      </c>
      <c r="G411" s="30">
        <f t="shared" si="14"/>
        <v>-10.189510749903683</v>
      </c>
      <c r="H411" s="6">
        <f>IF(load_time_series!$A$4="T",G411,IF(G411&lt;0,0,G411))</f>
        <v>-10.189510749903683</v>
      </c>
      <c r="I411" s="3"/>
      <c r="J411" s="3">
        <f>load_time_series!G414</f>
        <v>73092</v>
      </c>
      <c r="K411" s="6">
        <f>load_time_series!H414</f>
        <v>4.6741330797634904</v>
      </c>
      <c r="L411" s="30">
        <f>INDEX(calibration_phase!$I$5:$I$105,MATCH($K411,calibration_phase!$I$5:$I$105))</f>
        <v>4.5916600117452475</v>
      </c>
      <c r="M411" s="30">
        <f>INDEX(calibration_phase!$I$5:$I$105,MATCH($K411,calibration_phase!$I$5:$I$105)+1)</f>
        <v>5.0447767048279397</v>
      </c>
      <c r="N411" s="30">
        <f>INDEX(calibration_phase!$F$5:$F$105,MATCH($K411,calibration_phase!$I$5:$I$105))</f>
        <v>-0.53651967299640935</v>
      </c>
      <c r="O411" s="30">
        <f>INDEX(calibration_phase!$F$5:$F$105,MATCH($K411,calibration_phase!$I$5:$I$105)+1)</f>
        <v>-0.17449684649919836</v>
      </c>
      <c r="P411" s="30">
        <f t="shared" si="15"/>
        <v>-0.47062686072605631</v>
      </c>
      <c r="Q411" s="6">
        <f>IF(load_time_series!$A$4="T",P411,IF(P411&lt;0,0,P411))</f>
        <v>-0.47062686072605631</v>
      </c>
    </row>
    <row r="412" spans="1:17">
      <c r="A412" s="3">
        <f>load_time_series!D415</f>
        <v>36933</v>
      </c>
      <c r="B412" s="6">
        <f>load_time_series!E415</f>
        <v>-5.1750524831202203</v>
      </c>
      <c r="C412" s="30">
        <f>INDEX(calibration_phase!$I$5:$I$105,MATCH(B412,calibration_phase!$I$5:$I$105))</f>
        <v>-5.2362119529045437</v>
      </c>
      <c r="D412" s="30">
        <f>INDEX(calibration_phase!$I$5:$I$105,MATCH($B412,calibration_phase!$I$5:$I$105)+1)</f>
        <v>-5.0545046874922654</v>
      </c>
      <c r="E412" s="30">
        <f>INDEX(calibration_phase!$F$5:$F$105,MATCH($B412,calibration_phase!$I$5:$I$105))</f>
        <v>-10.445909547487641</v>
      </c>
      <c r="F412" s="30">
        <f>INDEX(calibration_phase!$F$5:$F$105,MATCH($B412,calibration_phase!$I$5:$I$105)+1)</f>
        <v>-10.10236518968355</v>
      </c>
      <c r="G412" s="30">
        <f t="shared" si="14"/>
        <v>-10.330278558693539</v>
      </c>
      <c r="H412" s="6">
        <f>IF(load_time_series!$A$4="T",G412,IF(G412&lt;0,0,G412))</f>
        <v>-10.330278558693539</v>
      </c>
      <c r="I412" s="3"/>
      <c r="J412" s="3">
        <f>load_time_series!G415</f>
        <v>73093</v>
      </c>
      <c r="K412" s="6">
        <f>load_time_series!H415</f>
        <v>5.2738830905642899</v>
      </c>
      <c r="L412" s="30">
        <f>INDEX(calibration_phase!$I$5:$I$105,MATCH($K412,calibration_phase!$I$5:$I$105))</f>
        <v>5.0447767048279397</v>
      </c>
      <c r="M412" s="30">
        <f>INDEX(calibration_phase!$I$5:$I$105,MATCH($K412,calibration_phase!$I$5:$I$105)+1)</f>
        <v>5.4891688060944004</v>
      </c>
      <c r="N412" s="30">
        <f>INDEX(calibration_phase!$F$5:$F$105,MATCH($K412,calibration_phase!$I$5:$I$105))</f>
        <v>-0.17449684649919836</v>
      </c>
      <c r="O412" s="30">
        <f>INDEX(calibration_phase!$F$5:$F$105,MATCH($K412,calibration_phase!$I$5:$I$105)+1)</f>
        <v>0.59325697269251099</v>
      </c>
      <c r="P412" s="30">
        <f t="shared" si="15"/>
        <v>0.22131870051211669</v>
      </c>
      <c r="Q412" s="6">
        <f>IF(load_time_series!$A$4="T",P412,IF(P412&lt;0,0,P412))</f>
        <v>0.22131870051211669</v>
      </c>
    </row>
    <row r="413" spans="1:17">
      <c r="A413" s="3">
        <f>load_time_series!D416</f>
        <v>36934</v>
      </c>
      <c r="B413" s="6">
        <f>load_time_series!E416</f>
        <v>-5.1293969129539798</v>
      </c>
      <c r="C413" s="30">
        <f>INDEX(calibration_phase!$I$5:$I$105,MATCH(B413,calibration_phase!$I$5:$I$105))</f>
        <v>-5.2362119529045437</v>
      </c>
      <c r="D413" s="30">
        <f>INDEX(calibration_phase!$I$5:$I$105,MATCH($B413,calibration_phase!$I$5:$I$105)+1)</f>
        <v>-5.0545046874922654</v>
      </c>
      <c r="E413" s="30">
        <f>INDEX(calibration_phase!$F$5:$F$105,MATCH($B413,calibration_phase!$I$5:$I$105))</f>
        <v>-10.445909547487641</v>
      </c>
      <c r="F413" s="30">
        <f>INDEX(calibration_phase!$F$5:$F$105,MATCH($B413,calibration_phase!$I$5:$I$105)+1)</f>
        <v>-10.10236518968355</v>
      </c>
      <c r="G413" s="30">
        <f t="shared" si="14"/>
        <v>-10.24395997645439</v>
      </c>
      <c r="H413" s="6">
        <f>IF(load_time_series!$A$4="T",G413,IF(G413&lt;0,0,G413))</f>
        <v>-10.24395997645439</v>
      </c>
      <c r="I413" s="3"/>
      <c r="J413" s="3">
        <f>load_time_series!G416</f>
        <v>73094</v>
      </c>
      <c r="K413" s="6">
        <f>load_time_series!H416</f>
        <v>5.2303463267530299</v>
      </c>
      <c r="L413" s="30">
        <f>INDEX(calibration_phase!$I$5:$I$105,MATCH($K413,calibration_phase!$I$5:$I$105))</f>
        <v>5.0447767048279397</v>
      </c>
      <c r="M413" s="30">
        <f>INDEX(calibration_phase!$I$5:$I$105,MATCH($K413,calibration_phase!$I$5:$I$105)+1)</f>
        <v>5.4891688060944004</v>
      </c>
      <c r="N413" s="30">
        <f>INDEX(calibration_phase!$F$5:$F$105,MATCH($K413,calibration_phase!$I$5:$I$105))</f>
        <v>-0.17449684649919836</v>
      </c>
      <c r="O413" s="30">
        <f>INDEX(calibration_phase!$F$5:$F$105,MATCH($K413,calibration_phase!$I$5:$I$105)+1)</f>
        <v>0.59325697269251099</v>
      </c>
      <c r="P413" s="30">
        <f t="shared" si="15"/>
        <v>0.14610242957461836</v>
      </c>
      <c r="Q413" s="6">
        <f>IF(load_time_series!$A$4="T",P413,IF(P413&lt;0,0,P413))</f>
        <v>0.14610242957461836</v>
      </c>
    </row>
    <row r="414" spans="1:17">
      <c r="A414" s="3">
        <f>load_time_series!D417</f>
        <v>36935</v>
      </c>
      <c r="B414" s="6">
        <f>load_time_series!E417</f>
        <v>-4.4337973038390803</v>
      </c>
      <c r="C414" s="30">
        <f>INDEX(calibration_phase!$I$5:$I$105,MATCH(B414,calibration_phase!$I$5:$I$105))</f>
        <v>-4.6323722982267252</v>
      </c>
      <c r="D414" s="30">
        <f>INDEX(calibration_phase!$I$5:$I$105,MATCH($B414,calibration_phase!$I$5:$I$105)+1)</f>
        <v>-4.3771711834833074</v>
      </c>
      <c r="E414" s="30">
        <f>INDEX(calibration_phase!$F$5:$F$105,MATCH($B414,calibration_phase!$I$5:$I$105))</f>
        <v>-9.8312673168808633</v>
      </c>
      <c r="F414" s="30">
        <f>INDEX(calibration_phase!$F$5:$F$105,MATCH($B414,calibration_phase!$I$5:$I$105)+1)</f>
        <v>-9.3716882380980984</v>
      </c>
      <c r="G414" s="30">
        <f t="shared" si="14"/>
        <v>-9.4736634205118317</v>
      </c>
      <c r="H414" s="6">
        <f>IF(load_time_series!$A$4="T",G414,IF(G414&lt;0,0,G414))</f>
        <v>-9.4736634205118317</v>
      </c>
      <c r="I414" s="3"/>
      <c r="J414" s="3">
        <f>load_time_series!G417</f>
        <v>73095</v>
      </c>
      <c r="K414" s="6">
        <f>load_time_series!H417</f>
        <v>6.5619082436487401</v>
      </c>
      <c r="L414" s="30">
        <f>INDEX(calibration_phase!$I$5:$I$105,MATCH($K414,calibration_phase!$I$5:$I$105))</f>
        <v>6.2572892946185092</v>
      </c>
      <c r="M414" s="30">
        <f>INDEX(calibration_phase!$I$5:$I$105,MATCH($K414,calibration_phase!$I$5:$I$105)+1)</f>
        <v>6.7887955392640942</v>
      </c>
      <c r="N414" s="30">
        <f>INDEX(calibration_phase!$F$5:$F$105,MATCH($K414,calibration_phase!$I$5:$I$105))</f>
        <v>1.4359675937595626</v>
      </c>
      <c r="O414" s="30">
        <f>INDEX(calibration_phase!$F$5:$F$105,MATCH($K414,calibration_phase!$I$5:$I$105)+1)</f>
        <v>2.092365013234688</v>
      </c>
      <c r="P414" s="30">
        <f t="shared" si="15"/>
        <v>1.8121646640310478</v>
      </c>
      <c r="Q414" s="6">
        <f>IF(load_time_series!$A$4="T",P414,IF(P414&lt;0,0,P414))</f>
        <v>1.8121646640310478</v>
      </c>
    </row>
    <row r="415" spans="1:17">
      <c r="A415" s="3">
        <f>load_time_series!D418</f>
        <v>36936</v>
      </c>
      <c r="B415" s="6">
        <f>load_time_series!E418</f>
        <v>-4.2224420931343998</v>
      </c>
      <c r="C415" s="30">
        <f>INDEX(calibration_phase!$I$5:$I$105,MATCH(B415,calibration_phase!$I$5:$I$105))</f>
        <v>-4.3771711834833074</v>
      </c>
      <c r="D415" s="30">
        <f>INDEX(calibration_phase!$I$5:$I$105,MATCH($B415,calibration_phase!$I$5:$I$105)+1)</f>
        <v>-4.0416297764154594</v>
      </c>
      <c r="E415" s="30">
        <f>INDEX(calibration_phase!$F$5:$F$105,MATCH($B415,calibration_phase!$I$5:$I$105))</f>
        <v>-9.3716882380980984</v>
      </c>
      <c r="F415" s="30">
        <f>INDEX(calibration_phase!$F$5:$F$105,MATCH($B415,calibration_phase!$I$5:$I$105)+1)</f>
        <v>-9.1457761433721174</v>
      </c>
      <c r="G415" s="30">
        <f t="shared" si="14"/>
        <v>-9.2675128004934653</v>
      </c>
      <c r="H415" s="6">
        <f>IF(load_time_series!$A$4="T",G415,IF(G415&lt;0,0,G415))</f>
        <v>-9.2675128004934653</v>
      </c>
      <c r="I415" s="3"/>
      <c r="J415" s="3">
        <f>load_time_series!G418</f>
        <v>73096</v>
      </c>
      <c r="K415" s="6">
        <f>load_time_series!H418</f>
        <v>5.2337084970570604</v>
      </c>
      <c r="L415" s="30">
        <f>INDEX(calibration_phase!$I$5:$I$105,MATCH($K415,calibration_phase!$I$5:$I$105))</f>
        <v>5.0447767048279397</v>
      </c>
      <c r="M415" s="30">
        <f>INDEX(calibration_phase!$I$5:$I$105,MATCH($K415,calibration_phase!$I$5:$I$105)+1)</f>
        <v>5.4891688060944004</v>
      </c>
      <c r="N415" s="30">
        <f>INDEX(calibration_phase!$F$5:$F$105,MATCH($K415,calibration_phase!$I$5:$I$105))</f>
        <v>-0.17449684649919836</v>
      </c>
      <c r="O415" s="30">
        <f>INDEX(calibration_phase!$F$5:$F$105,MATCH($K415,calibration_phase!$I$5:$I$105)+1)</f>
        <v>0.59325697269251099</v>
      </c>
      <c r="P415" s="30">
        <f t="shared" si="15"/>
        <v>0.15191108162836994</v>
      </c>
      <c r="Q415" s="6">
        <f>IF(load_time_series!$A$4="T",P415,IF(P415&lt;0,0,P415))</f>
        <v>0.15191108162836994</v>
      </c>
    </row>
    <row r="416" spans="1:17">
      <c r="A416" s="3">
        <f>load_time_series!D419</f>
        <v>36937</v>
      </c>
      <c r="B416" s="6">
        <f>load_time_series!E419</f>
        <v>-3.9188912480790599</v>
      </c>
      <c r="C416" s="30">
        <f>INDEX(calibration_phase!$I$5:$I$105,MATCH(B416,calibration_phase!$I$5:$I$105))</f>
        <v>-4.0416297764154594</v>
      </c>
      <c r="D416" s="30">
        <f>INDEX(calibration_phase!$I$5:$I$105,MATCH($B416,calibration_phase!$I$5:$I$105)+1)</f>
        <v>-3.7767161880751368</v>
      </c>
      <c r="E416" s="30">
        <f>INDEX(calibration_phase!$F$5:$F$105,MATCH($B416,calibration_phase!$I$5:$I$105))</f>
        <v>-9.1457761433721174</v>
      </c>
      <c r="F416" s="30">
        <f>INDEX(calibration_phase!$F$5:$F$105,MATCH($B416,calibration_phase!$I$5:$I$105)+1)</f>
        <v>-8.8164566625727545</v>
      </c>
      <c r="G416" s="30">
        <f t="shared" si="14"/>
        <v>-8.9931973772957807</v>
      </c>
      <c r="H416" s="6">
        <f>IF(load_time_series!$A$4="T",G416,IF(G416&lt;0,0,G416))</f>
        <v>-8.9931973772957807</v>
      </c>
      <c r="I416" s="3"/>
      <c r="J416" s="3">
        <f>load_time_series!G419</f>
        <v>73097</v>
      </c>
      <c r="K416" s="6">
        <f>load_time_series!H419</f>
        <v>5.85075994389448</v>
      </c>
      <c r="L416" s="30">
        <f>INDEX(calibration_phase!$I$5:$I$105,MATCH($K416,calibration_phase!$I$5:$I$105))</f>
        <v>5.8399017397655903</v>
      </c>
      <c r="M416" s="30">
        <f>INDEX(calibration_phase!$I$5:$I$105,MATCH($K416,calibration_phase!$I$5:$I$105)+1)</f>
        <v>6.2572892946185092</v>
      </c>
      <c r="N416" s="30">
        <f>INDEX(calibration_phase!$F$5:$F$105,MATCH($K416,calibration_phase!$I$5:$I$105))</f>
        <v>1.0477301316585113</v>
      </c>
      <c r="O416" s="30">
        <f>INDEX(calibration_phase!$F$5:$F$105,MATCH($K416,calibration_phase!$I$5:$I$105)+1)</f>
        <v>1.4359675937595626</v>
      </c>
      <c r="P416" s="30">
        <f t="shared" si="15"/>
        <v>1.0578300054208249</v>
      </c>
      <c r="Q416" s="6">
        <f>IF(load_time_series!$A$4="T",P416,IF(P416&lt;0,0,P416))</f>
        <v>1.0578300054208249</v>
      </c>
    </row>
    <row r="417" spans="1:17">
      <c r="A417" s="3">
        <f>load_time_series!D420</f>
        <v>36938</v>
      </c>
      <c r="B417" s="6">
        <f>load_time_series!E420</f>
        <v>-4.1644542388273402</v>
      </c>
      <c r="C417" s="30">
        <f>INDEX(calibration_phase!$I$5:$I$105,MATCH(B417,calibration_phase!$I$5:$I$105))</f>
        <v>-4.3771711834833074</v>
      </c>
      <c r="D417" s="30">
        <f>INDEX(calibration_phase!$I$5:$I$105,MATCH($B417,calibration_phase!$I$5:$I$105)+1)</f>
        <v>-4.0416297764154594</v>
      </c>
      <c r="E417" s="30">
        <f>INDEX(calibration_phase!$F$5:$F$105,MATCH($B417,calibration_phase!$I$5:$I$105))</f>
        <v>-9.3716882380980984</v>
      </c>
      <c r="F417" s="30">
        <f>INDEX(calibration_phase!$F$5:$F$105,MATCH($B417,calibration_phase!$I$5:$I$105)+1)</f>
        <v>-9.1457761433721174</v>
      </c>
      <c r="G417" s="30">
        <f t="shared" si="14"/>
        <v>-9.2284709494454855</v>
      </c>
      <c r="H417" s="6">
        <f>IF(load_time_series!$A$4="T",G417,IF(G417&lt;0,0,G417))</f>
        <v>-9.2284709494454855</v>
      </c>
      <c r="I417" s="3"/>
      <c r="J417" s="3">
        <f>load_time_series!G420</f>
        <v>73098</v>
      </c>
      <c r="K417" s="6">
        <f>load_time_series!H420</f>
        <v>6.5970109987135697</v>
      </c>
      <c r="L417" s="30">
        <f>INDEX(calibration_phase!$I$5:$I$105,MATCH($K417,calibration_phase!$I$5:$I$105))</f>
        <v>6.2572892946185092</v>
      </c>
      <c r="M417" s="30">
        <f>INDEX(calibration_phase!$I$5:$I$105,MATCH($K417,calibration_phase!$I$5:$I$105)+1)</f>
        <v>6.7887955392640942</v>
      </c>
      <c r="N417" s="30">
        <f>INDEX(calibration_phase!$F$5:$F$105,MATCH($K417,calibration_phase!$I$5:$I$105))</f>
        <v>1.4359675937595626</v>
      </c>
      <c r="O417" s="30">
        <f>INDEX(calibration_phase!$F$5:$F$105,MATCH($K417,calibration_phase!$I$5:$I$105)+1)</f>
        <v>2.092365013234688</v>
      </c>
      <c r="P417" s="30">
        <f t="shared" si="15"/>
        <v>1.8555157216585754</v>
      </c>
      <c r="Q417" s="6">
        <f>IF(load_time_series!$A$4="T",P417,IF(P417&lt;0,0,P417))</f>
        <v>1.8555157216585754</v>
      </c>
    </row>
    <row r="418" spans="1:17">
      <c r="A418" s="3">
        <f>load_time_series!D421</f>
        <v>36939</v>
      </c>
      <c r="B418" s="6">
        <f>load_time_series!E421</f>
        <v>-4.0619630786734797</v>
      </c>
      <c r="C418" s="30">
        <f>INDEX(calibration_phase!$I$5:$I$105,MATCH(B418,calibration_phase!$I$5:$I$105))</f>
        <v>-4.3771711834833074</v>
      </c>
      <c r="D418" s="30">
        <f>INDEX(calibration_phase!$I$5:$I$105,MATCH($B418,calibration_phase!$I$5:$I$105)+1)</f>
        <v>-4.0416297764154594</v>
      </c>
      <c r="E418" s="30">
        <f>INDEX(calibration_phase!$F$5:$F$105,MATCH($B418,calibration_phase!$I$5:$I$105))</f>
        <v>-9.3716882380980984</v>
      </c>
      <c r="F418" s="30">
        <f>INDEX(calibration_phase!$F$5:$F$105,MATCH($B418,calibration_phase!$I$5:$I$105)+1)</f>
        <v>-9.1457761433721174</v>
      </c>
      <c r="G418" s="30">
        <f t="shared" si="14"/>
        <v>-9.159466074954473</v>
      </c>
      <c r="H418" s="6">
        <f>IF(load_time_series!$A$4="T",G418,IF(G418&lt;0,0,G418))</f>
        <v>-9.159466074954473</v>
      </c>
      <c r="I418" s="3"/>
      <c r="J418" s="3">
        <f>load_time_series!G421</f>
        <v>73099</v>
      </c>
      <c r="K418" s="6">
        <f>load_time_series!H421</f>
        <v>6.9258959490588596</v>
      </c>
      <c r="L418" s="30">
        <f>INDEX(calibration_phase!$I$5:$I$105,MATCH($K418,calibration_phase!$I$5:$I$105))</f>
        <v>6.7887955392640942</v>
      </c>
      <c r="M418" s="30">
        <f>INDEX(calibration_phase!$I$5:$I$105,MATCH($K418,calibration_phase!$I$5:$I$105)+1)</f>
        <v>7.2930244310272263</v>
      </c>
      <c r="N418" s="30">
        <f>INDEX(calibration_phase!$F$5:$F$105,MATCH($K418,calibration_phase!$I$5:$I$105))</f>
        <v>2.092365013234688</v>
      </c>
      <c r="O418" s="30">
        <f>INDEX(calibration_phase!$F$5:$F$105,MATCH($K418,calibration_phase!$I$5:$I$105)+1)</f>
        <v>2.4852018320225082</v>
      </c>
      <c r="P418" s="30">
        <f t="shared" si="15"/>
        <v>2.1991777915543853</v>
      </c>
      <c r="Q418" s="6">
        <f>IF(load_time_series!$A$4="T",P418,IF(P418&lt;0,0,P418))</f>
        <v>2.1991777915543853</v>
      </c>
    </row>
    <row r="419" spans="1:17">
      <c r="A419" s="3">
        <f>load_time_series!D422</f>
        <v>36940</v>
      </c>
      <c r="B419" s="6">
        <f>load_time_series!E422</f>
        <v>-3.76323420449806</v>
      </c>
      <c r="C419" s="30">
        <f>INDEX(calibration_phase!$I$5:$I$105,MATCH(B419,calibration_phase!$I$5:$I$105))</f>
        <v>-3.7767161880751368</v>
      </c>
      <c r="D419" s="30">
        <f>INDEX(calibration_phase!$I$5:$I$105,MATCH($B419,calibration_phase!$I$5:$I$105)+1)</f>
        <v>-3.3919950219084498</v>
      </c>
      <c r="E419" s="30">
        <f>INDEX(calibration_phase!$F$5:$F$105,MATCH($B419,calibration_phase!$I$5:$I$105))</f>
        <v>-8.8164566625727545</v>
      </c>
      <c r="F419" s="30">
        <f>INDEX(calibration_phase!$F$5:$F$105,MATCH($B419,calibration_phase!$I$5:$I$105)+1)</f>
        <v>-8.28221709399409</v>
      </c>
      <c r="G419" s="30">
        <f t="shared" si="14"/>
        <v>-8.7977350279884963</v>
      </c>
      <c r="H419" s="6">
        <f>IF(load_time_series!$A$4="T",G419,IF(G419&lt;0,0,G419))</f>
        <v>-8.7977350279884963</v>
      </c>
      <c r="I419" s="3"/>
      <c r="J419" s="3">
        <f>load_time_series!G422</f>
        <v>73100</v>
      </c>
      <c r="K419" s="6">
        <f>load_time_series!H422</f>
        <v>6.7113365846821997</v>
      </c>
      <c r="L419" s="30">
        <f>INDEX(calibration_phase!$I$5:$I$105,MATCH($K419,calibration_phase!$I$5:$I$105))</f>
        <v>6.2572892946185092</v>
      </c>
      <c r="M419" s="30">
        <f>INDEX(calibration_phase!$I$5:$I$105,MATCH($K419,calibration_phase!$I$5:$I$105)+1)</f>
        <v>6.7887955392640942</v>
      </c>
      <c r="N419" s="30">
        <f>INDEX(calibration_phase!$F$5:$F$105,MATCH($K419,calibration_phase!$I$5:$I$105))</f>
        <v>1.4359675937595626</v>
      </c>
      <c r="O419" s="30">
        <f>INDEX(calibration_phase!$F$5:$F$105,MATCH($K419,calibration_phase!$I$5:$I$105)+1)</f>
        <v>2.092365013234688</v>
      </c>
      <c r="P419" s="30">
        <f t="shared" si="15"/>
        <v>1.9967050686620711</v>
      </c>
      <c r="Q419" s="6">
        <f>IF(load_time_series!$A$4="T",P419,IF(P419&lt;0,0,P419))</f>
        <v>1.9967050686620711</v>
      </c>
    </row>
    <row r="420" spans="1:17">
      <c r="A420" s="3">
        <f>load_time_series!D423</f>
        <v>36941</v>
      </c>
      <c r="B420" s="6">
        <f>load_time_series!E423</f>
        <v>-3.5731058073217299</v>
      </c>
      <c r="C420" s="30">
        <f>INDEX(calibration_phase!$I$5:$I$105,MATCH(B420,calibration_phase!$I$5:$I$105))</f>
        <v>-3.7767161880751368</v>
      </c>
      <c r="D420" s="30">
        <f>INDEX(calibration_phase!$I$5:$I$105,MATCH($B420,calibration_phase!$I$5:$I$105)+1)</f>
        <v>-3.3919950219084498</v>
      </c>
      <c r="E420" s="30">
        <f>INDEX(calibration_phase!$F$5:$F$105,MATCH($B420,calibration_phase!$I$5:$I$105))</f>
        <v>-8.8164566625727545</v>
      </c>
      <c r="F420" s="30">
        <f>INDEX(calibration_phase!$F$5:$F$105,MATCH($B420,calibration_phase!$I$5:$I$105)+1)</f>
        <v>-8.28221709399409</v>
      </c>
      <c r="G420" s="30">
        <f t="shared" si="14"/>
        <v>-8.5337149484745272</v>
      </c>
      <c r="H420" s="6">
        <f>IF(load_time_series!$A$4="T",G420,IF(G420&lt;0,0,G420))</f>
        <v>-8.5337149484745272</v>
      </c>
      <c r="I420" s="3"/>
      <c r="J420" s="3">
        <f>load_time_series!G423</f>
        <v>73101</v>
      </c>
      <c r="K420" s="6">
        <f>load_time_series!H423</f>
        <v>6.6151184904060498</v>
      </c>
      <c r="L420" s="30">
        <f>INDEX(calibration_phase!$I$5:$I$105,MATCH($K420,calibration_phase!$I$5:$I$105))</f>
        <v>6.2572892946185092</v>
      </c>
      <c r="M420" s="30">
        <f>INDEX(calibration_phase!$I$5:$I$105,MATCH($K420,calibration_phase!$I$5:$I$105)+1)</f>
        <v>6.7887955392640942</v>
      </c>
      <c r="N420" s="30">
        <f>INDEX(calibration_phase!$F$5:$F$105,MATCH($K420,calibration_phase!$I$5:$I$105))</f>
        <v>1.4359675937595626</v>
      </c>
      <c r="O420" s="30">
        <f>INDEX(calibration_phase!$F$5:$F$105,MATCH($K420,calibration_phase!$I$5:$I$105)+1)</f>
        <v>2.092365013234688</v>
      </c>
      <c r="P420" s="30">
        <f t="shared" si="15"/>
        <v>1.8778780380750772</v>
      </c>
      <c r="Q420" s="6">
        <f>IF(load_time_series!$A$4="T",P420,IF(P420&lt;0,0,P420))</f>
        <v>1.8778780380750772</v>
      </c>
    </row>
    <row r="421" spans="1:17">
      <c r="A421" s="3">
        <f>load_time_series!D424</f>
        <v>36942</v>
      </c>
      <c r="B421" s="6">
        <f>load_time_series!E424</f>
        <v>-2.7651159004875501</v>
      </c>
      <c r="C421" s="30">
        <f>INDEX(calibration_phase!$I$5:$I$105,MATCH(B421,calibration_phase!$I$5:$I$105))</f>
        <v>-3.3919950219084498</v>
      </c>
      <c r="D421" s="30">
        <f>INDEX(calibration_phase!$I$5:$I$105,MATCH($B421,calibration_phase!$I$5:$I$105)+1)</f>
        <v>-2.7592553803934687</v>
      </c>
      <c r="E421" s="30">
        <f>INDEX(calibration_phase!$F$5:$F$105,MATCH($B421,calibration_phase!$I$5:$I$105))</f>
        <v>-8.28221709399409</v>
      </c>
      <c r="F421" s="30">
        <f>INDEX(calibration_phase!$F$5:$F$105,MATCH($B421,calibration_phase!$I$5:$I$105)+1)</f>
        <v>-7.9061551479889447</v>
      </c>
      <c r="G421" s="30">
        <f t="shared" si="14"/>
        <v>-7.9096382845692697</v>
      </c>
      <c r="H421" s="6">
        <f>IF(load_time_series!$A$4="T",G421,IF(G421&lt;0,0,G421))</f>
        <v>-7.9096382845692697</v>
      </c>
      <c r="I421" s="3"/>
      <c r="J421" s="3">
        <f>load_time_series!G424</f>
        <v>73102</v>
      </c>
      <c r="K421" s="6">
        <f>load_time_series!H424</f>
        <v>7.1408908863806797</v>
      </c>
      <c r="L421" s="30">
        <f>INDEX(calibration_phase!$I$5:$I$105,MATCH($K421,calibration_phase!$I$5:$I$105))</f>
        <v>6.7887955392640942</v>
      </c>
      <c r="M421" s="30">
        <f>INDEX(calibration_phase!$I$5:$I$105,MATCH($K421,calibration_phase!$I$5:$I$105)+1)</f>
        <v>7.2930244310272263</v>
      </c>
      <c r="N421" s="30">
        <f>INDEX(calibration_phase!$F$5:$F$105,MATCH($K421,calibration_phase!$I$5:$I$105))</f>
        <v>2.092365013234688</v>
      </c>
      <c r="O421" s="30">
        <f>INDEX(calibration_phase!$F$5:$F$105,MATCH($K421,calibration_phase!$I$5:$I$105)+1)</f>
        <v>2.4852018320225082</v>
      </c>
      <c r="P421" s="30">
        <f t="shared" si="15"/>
        <v>2.3666769741927851</v>
      </c>
      <c r="Q421" s="6">
        <f>IF(load_time_series!$A$4="T",P421,IF(P421&lt;0,0,P421))</f>
        <v>2.3666769741927851</v>
      </c>
    </row>
    <row r="422" spans="1:17">
      <c r="A422" s="3">
        <f>load_time_series!D425</f>
        <v>36943</v>
      </c>
      <c r="B422" s="6">
        <f>load_time_series!E425</f>
        <v>-2.72481622871164</v>
      </c>
      <c r="C422" s="30">
        <f>INDEX(calibration_phase!$I$5:$I$105,MATCH(B422,calibration_phase!$I$5:$I$105))</f>
        <v>-2.7592553803934687</v>
      </c>
      <c r="D422" s="30">
        <f>INDEX(calibration_phase!$I$5:$I$105,MATCH($B422,calibration_phase!$I$5:$I$105)+1)</f>
        <v>-2.5328459605309361</v>
      </c>
      <c r="E422" s="30">
        <f>INDEX(calibration_phase!$F$5:$F$105,MATCH($B422,calibration_phase!$I$5:$I$105))</f>
        <v>-7.9061551479889447</v>
      </c>
      <c r="F422" s="30">
        <f>INDEX(calibration_phase!$F$5:$F$105,MATCH($B422,calibration_phase!$I$5:$I$105)+1)</f>
        <v>-7.547154395216177</v>
      </c>
      <c r="G422" s="30">
        <f t="shared" si="14"/>
        <v>-7.8515475199753277</v>
      </c>
      <c r="H422" s="6">
        <f>IF(load_time_series!$A$4="T",G422,IF(G422&lt;0,0,G422))</f>
        <v>-7.8515475199753277</v>
      </c>
      <c r="I422" s="3"/>
      <c r="J422" s="3">
        <f>load_time_series!G425</f>
        <v>73103</v>
      </c>
      <c r="K422" s="6">
        <f>load_time_series!H425</f>
        <v>7.2832224167461703</v>
      </c>
      <c r="L422" s="30">
        <f>INDEX(calibration_phase!$I$5:$I$105,MATCH($K422,calibration_phase!$I$5:$I$105))</f>
        <v>6.7887955392640942</v>
      </c>
      <c r="M422" s="30">
        <f>INDEX(calibration_phase!$I$5:$I$105,MATCH($K422,calibration_phase!$I$5:$I$105)+1)</f>
        <v>7.2930244310272263</v>
      </c>
      <c r="N422" s="30">
        <f>INDEX(calibration_phase!$F$5:$F$105,MATCH($K422,calibration_phase!$I$5:$I$105))</f>
        <v>2.092365013234688</v>
      </c>
      <c r="O422" s="30">
        <f>INDEX(calibration_phase!$F$5:$F$105,MATCH($K422,calibration_phase!$I$5:$I$105)+1)</f>
        <v>2.4852018320225082</v>
      </c>
      <c r="P422" s="30">
        <f t="shared" si="15"/>
        <v>2.4775652364787293</v>
      </c>
      <c r="Q422" s="6">
        <f>IF(load_time_series!$A$4="T",P422,IF(P422&lt;0,0,P422))</f>
        <v>2.4775652364787293</v>
      </c>
    </row>
    <row r="423" spans="1:17">
      <c r="A423" s="3">
        <f>load_time_series!D426</f>
        <v>36944</v>
      </c>
      <c r="B423" s="6">
        <f>load_time_series!E426</f>
        <v>-2.97842418518381</v>
      </c>
      <c r="C423" s="30">
        <f>INDEX(calibration_phase!$I$5:$I$105,MATCH(B423,calibration_phase!$I$5:$I$105))</f>
        <v>-3.3919950219084498</v>
      </c>
      <c r="D423" s="30">
        <f>INDEX(calibration_phase!$I$5:$I$105,MATCH($B423,calibration_phase!$I$5:$I$105)+1)</f>
        <v>-2.7592553803934687</v>
      </c>
      <c r="E423" s="30">
        <f>INDEX(calibration_phase!$F$5:$F$105,MATCH($B423,calibration_phase!$I$5:$I$105))</f>
        <v>-8.28221709399409</v>
      </c>
      <c r="F423" s="30">
        <f>INDEX(calibration_phase!$F$5:$F$105,MATCH($B423,calibration_phase!$I$5:$I$105)+1)</f>
        <v>-7.9061551479889447</v>
      </c>
      <c r="G423" s="30">
        <f t="shared" si="14"/>
        <v>-8.0364157509689242</v>
      </c>
      <c r="H423" s="6">
        <f>IF(load_time_series!$A$4="T",G423,IF(G423&lt;0,0,G423))</f>
        <v>-8.0364157509689242</v>
      </c>
      <c r="I423" s="3"/>
      <c r="J423" s="3">
        <f>load_time_series!G426</f>
        <v>73104</v>
      </c>
      <c r="K423" s="6">
        <f>load_time_series!H426</f>
        <v>6.9260054473797696</v>
      </c>
      <c r="L423" s="30">
        <f>INDEX(calibration_phase!$I$5:$I$105,MATCH($K423,calibration_phase!$I$5:$I$105))</f>
        <v>6.7887955392640942</v>
      </c>
      <c r="M423" s="30">
        <f>INDEX(calibration_phase!$I$5:$I$105,MATCH($K423,calibration_phase!$I$5:$I$105)+1)</f>
        <v>7.2930244310272263</v>
      </c>
      <c r="N423" s="30">
        <f>INDEX(calibration_phase!$F$5:$F$105,MATCH($K423,calibration_phase!$I$5:$I$105))</f>
        <v>2.092365013234688</v>
      </c>
      <c r="O423" s="30">
        <f>INDEX(calibration_phase!$F$5:$F$105,MATCH($K423,calibration_phase!$I$5:$I$105)+1)</f>
        <v>2.4852018320225082</v>
      </c>
      <c r="P423" s="30">
        <f t="shared" si="15"/>
        <v>2.1992630999783009</v>
      </c>
      <c r="Q423" s="6">
        <f>IF(load_time_series!$A$4="T",P423,IF(P423&lt;0,0,P423))</f>
        <v>2.1992630999783009</v>
      </c>
    </row>
    <row r="424" spans="1:17">
      <c r="A424" s="3">
        <f>load_time_series!D427</f>
        <v>36945</v>
      </c>
      <c r="B424" s="6">
        <f>load_time_series!E427</f>
        <v>-2.4438075093006999</v>
      </c>
      <c r="C424" s="30">
        <f>INDEX(calibration_phase!$I$5:$I$105,MATCH(B424,calibration_phase!$I$5:$I$105))</f>
        <v>-2.5328459605309361</v>
      </c>
      <c r="D424" s="30">
        <f>INDEX(calibration_phase!$I$5:$I$105,MATCH($B424,calibration_phase!$I$5:$I$105)+1)</f>
        <v>-2.0763752731593144</v>
      </c>
      <c r="E424" s="30">
        <f>INDEX(calibration_phase!$F$5:$F$105,MATCH($B424,calibration_phase!$I$5:$I$105))</f>
        <v>-7.547154395216177</v>
      </c>
      <c r="F424" s="30">
        <f>INDEX(calibration_phase!$F$5:$F$105,MATCH($B424,calibration_phase!$I$5:$I$105)+1)</f>
        <v>-7.035761199407145</v>
      </c>
      <c r="G424" s="30">
        <f t="shared" si="14"/>
        <v>-7.4474028462466215</v>
      </c>
      <c r="H424" s="6">
        <f>IF(load_time_series!$A$4="T",G424,IF(G424&lt;0,0,G424))</f>
        <v>-7.4474028462466215</v>
      </c>
      <c r="I424" s="3"/>
      <c r="J424" s="3">
        <f>load_time_series!G427</f>
        <v>73105</v>
      </c>
      <c r="K424" s="6">
        <f>load_time_series!H427</f>
        <v>7.2125810533381003</v>
      </c>
      <c r="L424" s="30">
        <f>INDEX(calibration_phase!$I$5:$I$105,MATCH($K424,calibration_phase!$I$5:$I$105))</f>
        <v>6.7887955392640942</v>
      </c>
      <c r="M424" s="30">
        <f>INDEX(calibration_phase!$I$5:$I$105,MATCH($K424,calibration_phase!$I$5:$I$105)+1)</f>
        <v>7.2930244310272263</v>
      </c>
      <c r="N424" s="30">
        <f>INDEX(calibration_phase!$F$5:$F$105,MATCH($K424,calibration_phase!$I$5:$I$105))</f>
        <v>2.092365013234688</v>
      </c>
      <c r="O424" s="30">
        <f>INDEX(calibration_phase!$F$5:$F$105,MATCH($K424,calibration_phase!$I$5:$I$105)+1)</f>
        <v>2.4852018320225082</v>
      </c>
      <c r="P424" s="30">
        <f t="shared" si="15"/>
        <v>2.4225296585311318</v>
      </c>
      <c r="Q424" s="6">
        <f>IF(load_time_series!$A$4="T",P424,IF(P424&lt;0,0,P424))</f>
        <v>2.4225296585311318</v>
      </c>
    </row>
    <row r="425" spans="1:17">
      <c r="A425" s="3">
        <f>load_time_series!D428</f>
        <v>36946</v>
      </c>
      <c r="B425" s="6">
        <f>load_time_series!E428</f>
        <v>-2.0648972030572801</v>
      </c>
      <c r="C425" s="30">
        <f>INDEX(calibration_phase!$I$5:$I$105,MATCH(B425,calibration_phase!$I$5:$I$105))</f>
        <v>-2.0763752731593144</v>
      </c>
      <c r="D425" s="30">
        <f>INDEX(calibration_phase!$I$5:$I$105,MATCH($B425,calibration_phase!$I$5:$I$105)+1)</f>
        <v>-1.764363490248658</v>
      </c>
      <c r="E425" s="30">
        <f>INDEX(calibration_phase!$F$5:$F$105,MATCH($B425,calibration_phase!$I$5:$I$105))</f>
        <v>-7.035761199407145</v>
      </c>
      <c r="F425" s="30">
        <f>INDEX(calibration_phase!$F$5:$F$105,MATCH($B425,calibration_phase!$I$5:$I$105)+1)</f>
        <v>-6.6661017365446558</v>
      </c>
      <c r="G425" s="30">
        <f t="shared" si="14"/>
        <v>-7.0221624269856848</v>
      </c>
      <c r="H425" s="6">
        <f>IF(load_time_series!$A$4="T",G425,IF(G425&lt;0,0,G425))</f>
        <v>-7.0221624269856848</v>
      </c>
      <c r="I425" s="3"/>
      <c r="J425" s="3">
        <f>load_time_series!G428</f>
        <v>73106</v>
      </c>
      <c r="K425" s="6">
        <f>load_time_series!H428</f>
        <v>8.3888699735406203</v>
      </c>
      <c r="L425" s="30">
        <f>INDEX(calibration_phase!$I$5:$I$105,MATCH($K425,calibration_phase!$I$5:$I$105))</f>
        <v>8.3065839318505006</v>
      </c>
      <c r="M425" s="30">
        <f>INDEX(calibration_phase!$I$5:$I$105,MATCH($K425,calibration_phase!$I$5:$I$105)+1)</f>
        <v>8.8366281435294631</v>
      </c>
      <c r="N425" s="30">
        <f>INDEX(calibration_phase!$F$5:$F$105,MATCH($K425,calibration_phase!$I$5:$I$105))</f>
        <v>3.3542337196399563</v>
      </c>
      <c r="O425" s="30">
        <f>INDEX(calibration_phase!$F$5:$F$105,MATCH($K425,calibration_phase!$I$5:$I$105)+1)</f>
        <v>3.6926287415400139</v>
      </c>
      <c r="P425" s="30">
        <f t="shared" si="15"/>
        <v>3.4067674258219274</v>
      </c>
      <c r="Q425" s="6">
        <f>IF(load_time_series!$A$4="T",P425,IF(P425&lt;0,0,P425))</f>
        <v>3.4067674258219274</v>
      </c>
    </row>
    <row r="426" spans="1:17">
      <c r="A426" s="3">
        <f>load_time_series!D429</f>
        <v>36947</v>
      </c>
      <c r="B426" s="6">
        <f>load_time_series!E429</f>
        <v>-1.7633929323180499</v>
      </c>
      <c r="C426" s="30">
        <f>INDEX(calibration_phase!$I$5:$I$105,MATCH(B426,calibration_phase!$I$5:$I$105))</f>
        <v>-1.764363490248658</v>
      </c>
      <c r="D426" s="30">
        <f>INDEX(calibration_phase!$I$5:$I$105,MATCH($B426,calibration_phase!$I$5:$I$105)+1)</f>
        <v>-1.3959631012712301</v>
      </c>
      <c r="E426" s="30">
        <f>INDEX(calibration_phase!$F$5:$F$105,MATCH($B426,calibration_phase!$I$5:$I$105))</f>
        <v>-6.6661017365446558</v>
      </c>
      <c r="F426" s="30">
        <f>INDEX(calibration_phase!$F$5:$F$105,MATCH($B426,calibration_phase!$I$5:$I$105)+1)</f>
        <v>-6.4241280808532046</v>
      </c>
      <c r="G426" s="30">
        <f t="shared" si="14"/>
        <v>-6.6654642522814562</v>
      </c>
      <c r="H426" s="6">
        <f>IF(load_time_series!$A$4="T",G426,IF(G426&lt;0,0,G426))</f>
        <v>-6.6654642522814562</v>
      </c>
      <c r="I426" s="3"/>
      <c r="J426" s="3">
        <f>load_time_series!G429</f>
        <v>73107</v>
      </c>
      <c r="K426" s="6">
        <f>load_time_series!H429</f>
        <v>8.7028421871658104</v>
      </c>
      <c r="L426" s="30">
        <f>INDEX(calibration_phase!$I$5:$I$105,MATCH($K426,calibration_phase!$I$5:$I$105))</f>
        <v>8.3065839318505006</v>
      </c>
      <c r="M426" s="30">
        <f>INDEX(calibration_phase!$I$5:$I$105,MATCH($K426,calibration_phase!$I$5:$I$105)+1)</f>
        <v>8.8366281435294631</v>
      </c>
      <c r="N426" s="30">
        <f>INDEX(calibration_phase!$F$5:$F$105,MATCH($K426,calibration_phase!$I$5:$I$105))</f>
        <v>3.3542337196399563</v>
      </c>
      <c r="O426" s="30">
        <f>INDEX(calibration_phase!$F$5:$F$105,MATCH($K426,calibration_phase!$I$5:$I$105)+1)</f>
        <v>3.6926287415400139</v>
      </c>
      <c r="P426" s="30">
        <f t="shared" si="15"/>
        <v>3.6072160521151191</v>
      </c>
      <c r="Q426" s="6">
        <f>IF(load_time_series!$A$4="T",P426,IF(P426&lt;0,0,P426))</f>
        <v>3.6072160521151191</v>
      </c>
    </row>
    <row r="427" spans="1:17">
      <c r="A427" s="3">
        <f>load_time_series!D430</f>
        <v>36948</v>
      </c>
      <c r="B427" s="6">
        <f>load_time_series!E430</f>
        <v>-1.4839279215190899</v>
      </c>
      <c r="C427" s="30">
        <f>INDEX(calibration_phase!$I$5:$I$105,MATCH(B427,calibration_phase!$I$5:$I$105))</f>
        <v>-1.764363490248658</v>
      </c>
      <c r="D427" s="30">
        <f>INDEX(calibration_phase!$I$5:$I$105,MATCH($B427,calibration_phase!$I$5:$I$105)+1)</f>
        <v>-1.3959631012712301</v>
      </c>
      <c r="E427" s="30">
        <f>INDEX(calibration_phase!$F$5:$F$105,MATCH($B427,calibration_phase!$I$5:$I$105))</f>
        <v>-6.6661017365446558</v>
      </c>
      <c r="F427" s="30">
        <f>INDEX(calibration_phase!$F$5:$F$105,MATCH($B427,calibration_phase!$I$5:$I$105)+1)</f>
        <v>-6.4241280808532046</v>
      </c>
      <c r="G427" s="30">
        <f t="shared" si="14"/>
        <v>-6.4819053518997896</v>
      </c>
      <c r="H427" s="6">
        <f>IF(load_time_series!$A$4="T",G427,IF(G427&lt;0,0,G427))</f>
        <v>-6.4819053518997896</v>
      </c>
      <c r="I427" s="3"/>
      <c r="J427" s="3">
        <f>load_time_series!G430</f>
        <v>73108</v>
      </c>
      <c r="K427" s="6">
        <f>load_time_series!H430</f>
        <v>9.29608151169076</v>
      </c>
      <c r="L427" s="30">
        <f>INDEX(calibration_phase!$I$5:$I$105,MATCH($K427,calibration_phase!$I$5:$I$105))</f>
        <v>9.1202485232242019</v>
      </c>
      <c r="M427" s="30">
        <f>INDEX(calibration_phase!$I$5:$I$105,MATCH($K427,calibration_phase!$I$5:$I$105)+1)</f>
        <v>9.4520073072011392</v>
      </c>
      <c r="N427" s="30">
        <f>INDEX(calibration_phase!$F$5:$F$105,MATCH($K427,calibration_phase!$I$5:$I$105))</f>
        <v>4.1519417433524701</v>
      </c>
      <c r="O427" s="30">
        <f>INDEX(calibration_phase!$F$5:$F$105,MATCH($K427,calibration_phase!$I$5:$I$105)+1)</f>
        <v>4.6783141274071847</v>
      </c>
      <c r="P427" s="30">
        <f t="shared" si="15"/>
        <v>4.430920428483657</v>
      </c>
      <c r="Q427" s="6">
        <f>IF(load_time_series!$A$4="T",P427,IF(P427&lt;0,0,P427))</f>
        <v>4.430920428483657</v>
      </c>
    </row>
    <row r="428" spans="1:17">
      <c r="A428" s="3">
        <f>load_time_series!D431</f>
        <v>36949</v>
      </c>
      <c r="B428" s="6">
        <f>load_time_series!E431</f>
        <v>-1.56437719835341</v>
      </c>
      <c r="C428" s="30">
        <f>INDEX(calibration_phase!$I$5:$I$105,MATCH(B428,calibration_phase!$I$5:$I$105))</f>
        <v>-1.764363490248658</v>
      </c>
      <c r="D428" s="30">
        <f>INDEX(calibration_phase!$I$5:$I$105,MATCH($B428,calibration_phase!$I$5:$I$105)+1)</f>
        <v>-1.3959631012712301</v>
      </c>
      <c r="E428" s="30">
        <f>INDEX(calibration_phase!$F$5:$F$105,MATCH($B428,calibration_phase!$I$5:$I$105))</f>
        <v>-6.6661017365446558</v>
      </c>
      <c r="F428" s="30">
        <f>INDEX(calibration_phase!$F$5:$F$105,MATCH($B428,calibration_phase!$I$5:$I$105)+1)</f>
        <v>-6.4241280808532046</v>
      </c>
      <c r="G428" s="30">
        <f t="shared" si="14"/>
        <v>-6.5347462451121103</v>
      </c>
      <c r="H428" s="6">
        <f>IF(load_time_series!$A$4="T",G428,IF(G428&lt;0,0,G428))</f>
        <v>-6.5347462451121103</v>
      </c>
      <c r="I428" s="3"/>
      <c r="J428" s="3">
        <f>load_time_series!G431</f>
        <v>73109</v>
      </c>
      <c r="K428" s="6">
        <f>load_time_series!H431</f>
        <v>8.8395514102668802</v>
      </c>
      <c r="L428" s="30">
        <f>INDEX(calibration_phase!$I$5:$I$105,MATCH($K428,calibration_phase!$I$5:$I$105))</f>
        <v>8.8366281435294631</v>
      </c>
      <c r="M428" s="30">
        <f>INDEX(calibration_phase!$I$5:$I$105,MATCH($K428,calibration_phase!$I$5:$I$105)+1)</f>
        <v>9.1202485232242019</v>
      </c>
      <c r="N428" s="30">
        <f>INDEX(calibration_phase!$F$5:$F$105,MATCH($K428,calibration_phase!$I$5:$I$105))</f>
        <v>3.6926287415400139</v>
      </c>
      <c r="O428" s="30">
        <f>INDEX(calibration_phase!$F$5:$F$105,MATCH($K428,calibration_phase!$I$5:$I$105)+1)</f>
        <v>4.1519417433524701</v>
      </c>
      <c r="P428" s="30">
        <f t="shared" si="15"/>
        <v>3.6973628668581826</v>
      </c>
      <c r="Q428" s="6">
        <f>IF(load_time_series!$A$4="T",P428,IF(P428&lt;0,0,P428))</f>
        <v>3.6973628668581826</v>
      </c>
    </row>
    <row r="429" spans="1:17">
      <c r="A429" s="3">
        <f>load_time_series!D432</f>
        <v>36950</v>
      </c>
      <c r="B429" s="6">
        <f>load_time_series!E432</f>
        <v>-1.8636017463315</v>
      </c>
      <c r="C429" s="30">
        <f>INDEX(calibration_phase!$I$5:$I$105,MATCH(B429,calibration_phase!$I$5:$I$105))</f>
        <v>-2.0763752731593144</v>
      </c>
      <c r="D429" s="30">
        <f>INDEX(calibration_phase!$I$5:$I$105,MATCH($B429,calibration_phase!$I$5:$I$105)+1)</f>
        <v>-1.764363490248658</v>
      </c>
      <c r="E429" s="30">
        <f>INDEX(calibration_phase!$F$5:$F$105,MATCH($B429,calibration_phase!$I$5:$I$105))</f>
        <v>-7.035761199407145</v>
      </c>
      <c r="F429" s="30">
        <f>INDEX(calibration_phase!$F$5:$F$105,MATCH($B429,calibration_phase!$I$5:$I$105)+1)</f>
        <v>-6.6661017365446558</v>
      </c>
      <c r="G429" s="30">
        <f t="shared" si="14"/>
        <v>-6.783675374619401</v>
      </c>
      <c r="H429" s="6">
        <f>IF(load_time_series!$A$4="T",G429,IF(G429&lt;0,0,G429))</f>
        <v>-6.783675374619401</v>
      </c>
      <c r="I429" s="3"/>
      <c r="J429" s="3">
        <f>load_time_series!G432</f>
        <v>73110</v>
      </c>
      <c r="K429" s="6">
        <f>load_time_series!H432</f>
        <v>8.6822582720858197</v>
      </c>
      <c r="L429" s="30">
        <f>INDEX(calibration_phase!$I$5:$I$105,MATCH($K429,calibration_phase!$I$5:$I$105))</f>
        <v>8.3065839318505006</v>
      </c>
      <c r="M429" s="30">
        <f>INDEX(calibration_phase!$I$5:$I$105,MATCH($K429,calibration_phase!$I$5:$I$105)+1)</f>
        <v>8.8366281435294631</v>
      </c>
      <c r="N429" s="30">
        <f>INDEX(calibration_phase!$F$5:$F$105,MATCH($K429,calibration_phase!$I$5:$I$105))</f>
        <v>3.3542337196399563</v>
      </c>
      <c r="O429" s="30">
        <f>INDEX(calibration_phase!$F$5:$F$105,MATCH($K429,calibration_phase!$I$5:$I$105)+1)</f>
        <v>3.6926287415400139</v>
      </c>
      <c r="P429" s="30">
        <f t="shared" si="15"/>
        <v>3.5940747060900042</v>
      </c>
      <c r="Q429" s="6">
        <f>IF(load_time_series!$A$4="T",P429,IF(P429&lt;0,0,P429))</f>
        <v>3.5940747060900042</v>
      </c>
    </row>
    <row r="430" spans="1:17">
      <c r="A430" s="3">
        <f>load_time_series!D433</f>
        <v>36951</v>
      </c>
      <c r="B430" s="6">
        <f>load_time_series!E433</f>
        <v>-1.4840939189534801</v>
      </c>
      <c r="C430" s="30">
        <f>INDEX(calibration_phase!$I$5:$I$105,MATCH(B430,calibration_phase!$I$5:$I$105))</f>
        <v>-1.764363490248658</v>
      </c>
      <c r="D430" s="30">
        <f>INDEX(calibration_phase!$I$5:$I$105,MATCH($B430,calibration_phase!$I$5:$I$105)+1)</f>
        <v>-1.3959631012712301</v>
      </c>
      <c r="E430" s="30">
        <f>INDEX(calibration_phase!$F$5:$F$105,MATCH($B430,calibration_phase!$I$5:$I$105))</f>
        <v>-6.6661017365446558</v>
      </c>
      <c r="F430" s="30">
        <f>INDEX(calibration_phase!$F$5:$F$105,MATCH($B430,calibration_phase!$I$5:$I$105)+1)</f>
        <v>-6.4241280808532046</v>
      </c>
      <c r="G430" s="30">
        <f t="shared" si="14"/>
        <v>-6.4820143827456747</v>
      </c>
      <c r="H430" s="6">
        <f>IF(load_time_series!$A$4="T",G430,IF(G430&lt;0,0,G430))</f>
        <v>-6.4820143827456747</v>
      </c>
      <c r="I430" s="3"/>
      <c r="J430" s="3">
        <f>load_time_series!G433</f>
        <v>73111</v>
      </c>
      <c r="K430" s="6">
        <f>load_time_series!H433</f>
        <v>8.6373905499861294</v>
      </c>
      <c r="L430" s="30">
        <f>INDEX(calibration_phase!$I$5:$I$105,MATCH($K430,calibration_phase!$I$5:$I$105))</f>
        <v>8.3065839318505006</v>
      </c>
      <c r="M430" s="30">
        <f>INDEX(calibration_phase!$I$5:$I$105,MATCH($K430,calibration_phase!$I$5:$I$105)+1)</f>
        <v>8.8366281435294631</v>
      </c>
      <c r="N430" s="30">
        <f>INDEX(calibration_phase!$F$5:$F$105,MATCH($K430,calibration_phase!$I$5:$I$105))</f>
        <v>3.3542337196399563</v>
      </c>
      <c r="O430" s="30">
        <f>INDEX(calibration_phase!$F$5:$F$105,MATCH($K430,calibration_phase!$I$5:$I$105)+1)</f>
        <v>3.6926287415400139</v>
      </c>
      <c r="P430" s="30">
        <f t="shared" si="15"/>
        <v>3.5654298997361402</v>
      </c>
      <c r="Q430" s="6">
        <f>IF(load_time_series!$A$4="T",P430,IF(P430&lt;0,0,P430))</f>
        <v>3.5654298997361402</v>
      </c>
    </row>
    <row r="431" spans="1:17">
      <c r="A431" s="3">
        <f>load_time_series!D434</f>
        <v>36952</v>
      </c>
      <c r="B431" s="6">
        <f>load_time_series!E434</f>
        <v>-0.60074221738632105</v>
      </c>
      <c r="C431" s="30">
        <f>INDEX(calibration_phase!$I$5:$I$105,MATCH(B431,calibration_phase!$I$5:$I$105))</f>
        <v>-1.0079232029948675</v>
      </c>
      <c r="D431" s="30">
        <f>INDEX(calibration_phase!$I$5:$I$105,MATCH($B431,calibration_phase!$I$5:$I$105)+1)</f>
        <v>-0.33694264903776716</v>
      </c>
      <c r="E431" s="30">
        <f>INDEX(calibration_phase!$F$5:$F$105,MATCH($B431,calibration_phase!$I$5:$I$105))</f>
        <v>-5.9670621462151665</v>
      </c>
      <c r="F431" s="30">
        <f>INDEX(calibration_phase!$F$5:$F$105,MATCH($B431,calibration_phase!$I$5:$I$105)+1)</f>
        <v>-5.5717232225126514</v>
      </c>
      <c r="G431" s="30">
        <f t="shared" si="14"/>
        <v>-5.7271528200010655</v>
      </c>
      <c r="H431" s="6">
        <f>IF(load_time_series!$A$4="T",G431,IF(G431&lt;0,0,G431))</f>
        <v>-5.7271528200010655</v>
      </c>
      <c r="I431" s="3"/>
      <c r="J431" s="3">
        <f>load_time_series!G434</f>
        <v>73112</v>
      </c>
      <c r="K431" s="6">
        <f>load_time_series!H434</f>
        <v>8.6273800771521092</v>
      </c>
      <c r="L431" s="30">
        <f>INDEX(calibration_phase!$I$5:$I$105,MATCH($K431,calibration_phase!$I$5:$I$105))</f>
        <v>8.3065839318505006</v>
      </c>
      <c r="M431" s="30">
        <f>INDEX(calibration_phase!$I$5:$I$105,MATCH($K431,calibration_phase!$I$5:$I$105)+1)</f>
        <v>8.8366281435294631</v>
      </c>
      <c r="N431" s="30">
        <f>INDEX(calibration_phase!$F$5:$F$105,MATCH($K431,calibration_phase!$I$5:$I$105))</f>
        <v>3.3542337196399563</v>
      </c>
      <c r="O431" s="30">
        <f>INDEX(calibration_phase!$F$5:$F$105,MATCH($K431,calibration_phase!$I$5:$I$105)+1)</f>
        <v>3.6926287415400139</v>
      </c>
      <c r="P431" s="30">
        <f t="shared" si="15"/>
        <v>3.5590389344180435</v>
      </c>
      <c r="Q431" s="6">
        <f>IF(load_time_series!$A$4="T",P431,IF(P431&lt;0,0,P431))</f>
        <v>3.5590389344180435</v>
      </c>
    </row>
    <row r="432" spans="1:17">
      <c r="A432" s="3">
        <f>load_time_series!D435</f>
        <v>36953</v>
      </c>
      <c r="B432" s="6">
        <f>load_time_series!E435</f>
        <v>-0.82202902450804105</v>
      </c>
      <c r="C432" s="30">
        <f>INDEX(calibration_phase!$I$5:$I$105,MATCH(B432,calibration_phase!$I$5:$I$105))</f>
        <v>-1.0079232029948675</v>
      </c>
      <c r="D432" s="30">
        <f>INDEX(calibration_phase!$I$5:$I$105,MATCH($B432,calibration_phase!$I$5:$I$105)+1)</f>
        <v>-0.33694264903776716</v>
      </c>
      <c r="E432" s="30">
        <f>INDEX(calibration_phase!$F$5:$F$105,MATCH($B432,calibration_phase!$I$5:$I$105))</f>
        <v>-5.9670621462151665</v>
      </c>
      <c r="F432" s="30">
        <f>INDEX(calibration_phase!$F$5:$F$105,MATCH($B432,calibration_phase!$I$5:$I$105)+1)</f>
        <v>-5.5717232225126514</v>
      </c>
      <c r="G432" s="30">
        <f t="shared" si="14"/>
        <v>-5.8575340771643845</v>
      </c>
      <c r="H432" s="6">
        <f>IF(load_time_series!$A$4="T",G432,IF(G432&lt;0,0,G432))</f>
        <v>-5.8575340771643845</v>
      </c>
      <c r="I432" s="3"/>
      <c r="J432" s="3">
        <f>load_time_series!G435</f>
        <v>73113</v>
      </c>
      <c r="K432" s="6">
        <f>load_time_series!H435</f>
        <v>9.2153873833456306</v>
      </c>
      <c r="L432" s="30">
        <f>INDEX(calibration_phase!$I$5:$I$105,MATCH($K432,calibration_phase!$I$5:$I$105))</f>
        <v>9.1202485232242019</v>
      </c>
      <c r="M432" s="30">
        <f>INDEX(calibration_phase!$I$5:$I$105,MATCH($K432,calibration_phase!$I$5:$I$105)+1)</f>
        <v>9.4520073072011392</v>
      </c>
      <c r="N432" s="30">
        <f>INDEX(calibration_phase!$F$5:$F$105,MATCH($K432,calibration_phase!$I$5:$I$105))</f>
        <v>4.1519417433524701</v>
      </c>
      <c r="O432" s="30">
        <f>INDEX(calibration_phase!$F$5:$F$105,MATCH($K432,calibration_phase!$I$5:$I$105)+1)</f>
        <v>4.6783141274071847</v>
      </c>
      <c r="P432" s="30">
        <f t="shared" si="15"/>
        <v>4.302890176482264</v>
      </c>
      <c r="Q432" s="6">
        <f>IF(load_time_series!$A$4="T",P432,IF(P432&lt;0,0,P432))</f>
        <v>4.302890176482264</v>
      </c>
    </row>
    <row r="433" spans="1:17">
      <c r="A433" s="3">
        <f>load_time_series!D436</f>
        <v>36954</v>
      </c>
      <c r="B433" s="6">
        <f>load_time_series!E436</f>
        <v>-0.33928596185058202</v>
      </c>
      <c r="C433" s="30">
        <f>INDEX(calibration_phase!$I$5:$I$105,MATCH(B433,calibration_phase!$I$5:$I$105))</f>
        <v>-1.0079232029948675</v>
      </c>
      <c r="D433" s="30">
        <f>INDEX(calibration_phase!$I$5:$I$105,MATCH($B433,calibration_phase!$I$5:$I$105)+1)</f>
        <v>-0.33694264903776716</v>
      </c>
      <c r="E433" s="30">
        <f>INDEX(calibration_phase!$F$5:$F$105,MATCH($B433,calibration_phase!$I$5:$I$105))</f>
        <v>-5.9670621462151665</v>
      </c>
      <c r="F433" s="30">
        <f>INDEX(calibration_phase!$F$5:$F$105,MATCH($B433,calibration_phase!$I$5:$I$105)+1)</f>
        <v>-5.5717232225126514</v>
      </c>
      <c r="G433" s="30">
        <f t="shared" si="14"/>
        <v>-5.5731038925780547</v>
      </c>
      <c r="H433" s="6">
        <f>IF(load_time_series!$A$4="T",G433,IF(G433&lt;0,0,G433))</f>
        <v>-5.5731038925780547</v>
      </c>
      <c r="I433" s="3"/>
      <c r="J433" s="3">
        <f>load_time_series!G436</f>
        <v>73114</v>
      </c>
      <c r="K433" s="6">
        <f>load_time_series!H436</f>
        <v>9.7334470559806601</v>
      </c>
      <c r="L433" s="30">
        <f>INDEX(calibration_phase!$I$5:$I$105,MATCH($K433,calibration_phase!$I$5:$I$105))</f>
        <v>9.4520073072011392</v>
      </c>
      <c r="M433" s="30">
        <f>INDEX(calibration_phase!$I$5:$I$105,MATCH($K433,calibration_phase!$I$5:$I$105)+1)</f>
        <v>10.161505512732299</v>
      </c>
      <c r="N433" s="30">
        <f>INDEX(calibration_phase!$F$5:$F$105,MATCH($K433,calibration_phase!$I$5:$I$105))</f>
        <v>4.6783141274071847</v>
      </c>
      <c r="O433" s="30">
        <f>INDEX(calibration_phase!$F$5:$F$105,MATCH($K433,calibration_phase!$I$5:$I$105)+1)</f>
        <v>5.25179594951104</v>
      </c>
      <c r="P433" s="30">
        <f t="shared" si="15"/>
        <v>4.9057996639233759</v>
      </c>
      <c r="Q433" s="6">
        <f>IF(load_time_series!$A$4="T",P433,IF(P433&lt;0,0,P433))</f>
        <v>4.9057996639233759</v>
      </c>
    </row>
    <row r="434" spans="1:17">
      <c r="A434" s="3">
        <f>load_time_series!D437</f>
        <v>36955</v>
      </c>
      <c r="B434" s="6">
        <f>load_time_series!E437</f>
        <v>2.05195674792353E-2</v>
      </c>
      <c r="C434" s="30">
        <f>INDEX(calibration_phase!$I$5:$I$105,MATCH(B434,calibration_phase!$I$5:$I$105))</f>
        <v>-5.7256138464996546E-2</v>
      </c>
      <c r="D434" s="30">
        <f>INDEX(calibration_phase!$I$5:$I$105,MATCH($B434,calibration_phase!$I$5:$I$105)+1)</f>
        <v>0.31937376589536115</v>
      </c>
      <c r="E434" s="30">
        <f>INDEX(calibration_phase!$F$5:$F$105,MATCH($B434,calibration_phase!$I$5:$I$105))</f>
        <v>-5.0918458146891572</v>
      </c>
      <c r="F434" s="30">
        <f>INDEX(calibration_phase!$F$5:$F$105,MATCH($B434,calibration_phase!$I$5:$I$105)+1)</f>
        <v>-4.4862851841333393</v>
      </c>
      <c r="G434" s="30">
        <f t="shared" si="14"/>
        <v>-4.9667949225846106</v>
      </c>
      <c r="H434" s="6">
        <f>IF(load_time_series!$A$4="T",G434,IF(G434&lt;0,0,G434))</f>
        <v>-4.9667949225846106</v>
      </c>
      <c r="I434" s="3"/>
      <c r="J434" s="3">
        <f>load_time_series!G437</f>
        <v>73115</v>
      </c>
      <c r="K434" s="6">
        <f>load_time_series!H437</f>
        <v>10.372727497004499</v>
      </c>
      <c r="L434" s="30">
        <f>INDEX(calibration_phase!$I$5:$I$105,MATCH($K434,calibration_phase!$I$5:$I$105))</f>
        <v>10.161505512732299</v>
      </c>
      <c r="M434" s="30">
        <f>INDEX(calibration_phase!$I$5:$I$105,MATCH($K434,calibration_phase!$I$5:$I$105)+1)</f>
        <v>10.516495055511792</v>
      </c>
      <c r="N434" s="30">
        <f>INDEX(calibration_phase!$F$5:$F$105,MATCH($K434,calibration_phase!$I$5:$I$105))</f>
        <v>5.25179594951104</v>
      </c>
      <c r="O434" s="30">
        <f>INDEX(calibration_phase!$F$5:$F$105,MATCH($K434,calibration_phase!$I$5:$I$105)+1)</f>
        <v>5.6365802729794989</v>
      </c>
      <c r="P434" s="30">
        <f t="shared" si="15"/>
        <v>5.4807460974040705</v>
      </c>
      <c r="Q434" s="6">
        <f>IF(load_time_series!$A$4="T",P434,IF(P434&lt;0,0,P434))</f>
        <v>5.4807460974040705</v>
      </c>
    </row>
    <row r="435" spans="1:17">
      <c r="A435" s="3">
        <f>load_time_series!D438</f>
        <v>36956</v>
      </c>
      <c r="B435" s="6">
        <f>load_time_series!E438</f>
        <v>-0.27584173322533001</v>
      </c>
      <c r="C435" s="30">
        <f>INDEX(calibration_phase!$I$5:$I$105,MATCH(B435,calibration_phase!$I$5:$I$105))</f>
        <v>-0.33694264903776716</v>
      </c>
      <c r="D435" s="30">
        <f>INDEX(calibration_phase!$I$5:$I$105,MATCH($B435,calibration_phase!$I$5:$I$105)+1)</f>
        <v>-5.7256138464996546E-2</v>
      </c>
      <c r="E435" s="30">
        <f>INDEX(calibration_phase!$F$5:$F$105,MATCH($B435,calibration_phase!$I$5:$I$105))</f>
        <v>-5.5717232225126514</v>
      </c>
      <c r="F435" s="30">
        <f>INDEX(calibration_phase!$F$5:$F$105,MATCH($B435,calibration_phase!$I$5:$I$105)+1)</f>
        <v>-5.0918458146891572</v>
      </c>
      <c r="G435" s="30">
        <f t="shared" si="14"/>
        <v>-5.4668881733153647</v>
      </c>
      <c r="H435" s="6">
        <f>IF(load_time_series!$A$4="T",G435,IF(G435&lt;0,0,G435))</f>
        <v>-5.4668881733153647</v>
      </c>
      <c r="I435" s="3"/>
      <c r="J435" s="3">
        <f>load_time_series!G438</f>
        <v>73116</v>
      </c>
      <c r="K435" s="6">
        <f>load_time_series!H438</f>
        <v>10.6157030730407</v>
      </c>
      <c r="L435" s="30">
        <f>INDEX(calibration_phase!$I$5:$I$105,MATCH($K435,calibration_phase!$I$5:$I$105))</f>
        <v>10.516495055511792</v>
      </c>
      <c r="M435" s="30">
        <f>INDEX(calibration_phase!$I$5:$I$105,MATCH($K435,calibration_phase!$I$5:$I$105)+1)</f>
        <v>11.084861584955023</v>
      </c>
      <c r="N435" s="30">
        <f>INDEX(calibration_phase!$F$5:$F$105,MATCH($K435,calibration_phase!$I$5:$I$105))</f>
        <v>5.6365802729794989</v>
      </c>
      <c r="O435" s="30">
        <f>INDEX(calibration_phase!$F$5:$F$105,MATCH($K435,calibration_phase!$I$5:$I$105)+1)</f>
        <v>5.9679011063600482</v>
      </c>
      <c r="P435" s="30">
        <f t="shared" si="15"/>
        <v>5.6944121144813362</v>
      </c>
      <c r="Q435" s="6">
        <f>IF(load_time_series!$A$4="T",P435,IF(P435&lt;0,0,P435))</f>
        <v>5.6944121144813362</v>
      </c>
    </row>
    <row r="436" spans="1:17">
      <c r="A436" s="3">
        <f>load_time_series!D439</f>
        <v>36957</v>
      </c>
      <c r="B436" s="6">
        <f>load_time_series!E439</f>
        <v>0.271571879740579</v>
      </c>
      <c r="C436" s="30">
        <f>INDEX(calibration_phase!$I$5:$I$105,MATCH(B436,calibration_phase!$I$5:$I$105))</f>
        <v>-5.7256138464996546E-2</v>
      </c>
      <c r="D436" s="30">
        <f>INDEX(calibration_phase!$I$5:$I$105,MATCH($B436,calibration_phase!$I$5:$I$105)+1)</f>
        <v>0.31937376589536115</v>
      </c>
      <c r="E436" s="30">
        <f>INDEX(calibration_phase!$F$5:$F$105,MATCH($B436,calibration_phase!$I$5:$I$105))</f>
        <v>-5.0918458146891572</v>
      </c>
      <c r="F436" s="30">
        <f>INDEX(calibration_phase!$F$5:$F$105,MATCH($B436,calibration_phase!$I$5:$I$105)+1)</f>
        <v>-4.4862851841333393</v>
      </c>
      <c r="G436" s="30">
        <f t="shared" si="14"/>
        <v>-4.5631429694194248</v>
      </c>
      <c r="H436" s="6">
        <f>IF(load_time_series!$A$4="T",G436,IF(G436&lt;0,0,G436))</f>
        <v>-4.5631429694194248</v>
      </c>
      <c r="I436" s="3"/>
      <c r="J436" s="3">
        <f>load_time_series!G439</f>
        <v>73117</v>
      </c>
      <c r="K436" s="6">
        <f>load_time_series!H439</f>
        <v>11.274699546334601</v>
      </c>
      <c r="L436" s="30">
        <f>INDEX(calibration_phase!$I$5:$I$105,MATCH($K436,calibration_phase!$I$5:$I$105))</f>
        <v>11.084861584955023</v>
      </c>
      <c r="M436" s="30">
        <f>INDEX(calibration_phase!$I$5:$I$105,MATCH($K436,calibration_phase!$I$5:$I$105)+1)</f>
        <v>11.394130370764428</v>
      </c>
      <c r="N436" s="30">
        <f>INDEX(calibration_phase!$F$5:$F$105,MATCH($K436,calibration_phase!$I$5:$I$105))</f>
        <v>5.9679011063600482</v>
      </c>
      <c r="O436" s="30">
        <f>INDEX(calibration_phase!$F$5:$F$105,MATCH($K436,calibration_phase!$I$5:$I$105)+1)</f>
        <v>6.3642770900811154</v>
      </c>
      <c r="P436" s="30">
        <f t="shared" si="15"/>
        <v>6.2112079389344972</v>
      </c>
      <c r="Q436" s="6">
        <f>IF(load_time_series!$A$4="T",P436,IF(P436&lt;0,0,P436))</f>
        <v>6.2112079389344972</v>
      </c>
    </row>
    <row r="437" spans="1:17">
      <c r="A437" s="3">
        <f>load_time_series!D440</f>
        <v>36958</v>
      </c>
      <c r="B437" s="6">
        <f>load_time_series!E440</f>
        <v>0.189171741237665</v>
      </c>
      <c r="C437" s="30">
        <f>INDEX(calibration_phase!$I$5:$I$105,MATCH(B437,calibration_phase!$I$5:$I$105))</f>
        <v>-5.7256138464996546E-2</v>
      </c>
      <c r="D437" s="30">
        <f>INDEX(calibration_phase!$I$5:$I$105,MATCH($B437,calibration_phase!$I$5:$I$105)+1)</f>
        <v>0.31937376589536115</v>
      </c>
      <c r="E437" s="30">
        <f>INDEX(calibration_phase!$F$5:$F$105,MATCH($B437,calibration_phase!$I$5:$I$105))</f>
        <v>-5.0918458146891572</v>
      </c>
      <c r="F437" s="30">
        <f>INDEX(calibration_phase!$F$5:$F$105,MATCH($B437,calibration_phase!$I$5:$I$105)+1)</f>
        <v>-4.4862851841333393</v>
      </c>
      <c r="G437" s="30">
        <f t="shared" si="14"/>
        <v>-4.6956292092321004</v>
      </c>
      <c r="H437" s="6">
        <f>IF(load_time_series!$A$4="T",G437,IF(G437&lt;0,0,G437))</f>
        <v>-4.6956292092321004</v>
      </c>
      <c r="I437" s="3"/>
      <c r="J437" s="3">
        <f>load_time_series!G440</f>
        <v>73118</v>
      </c>
      <c r="K437" s="6">
        <f>load_time_series!H440</f>
        <v>11.1400694442376</v>
      </c>
      <c r="L437" s="30">
        <f>INDEX(calibration_phase!$I$5:$I$105,MATCH($K437,calibration_phase!$I$5:$I$105))</f>
        <v>11.084861584955023</v>
      </c>
      <c r="M437" s="30">
        <f>INDEX(calibration_phase!$I$5:$I$105,MATCH($K437,calibration_phase!$I$5:$I$105)+1)</f>
        <v>11.394130370764428</v>
      </c>
      <c r="N437" s="30">
        <f>INDEX(calibration_phase!$F$5:$F$105,MATCH($K437,calibration_phase!$I$5:$I$105))</f>
        <v>5.9679011063600482</v>
      </c>
      <c r="O437" s="30">
        <f>INDEX(calibration_phase!$F$5:$F$105,MATCH($K437,calibration_phase!$I$5:$I$105)+1)</f>
        <v>6.3642770900811154</v>
      </c>
      <c r="P437" s="30">
        <f t="shared" si="15"/>
        <v>6.0386585527508769</v>
      </c>
      <c r="Q437" s="6">
        <f>IF(load_time_series!$A$4="T",P437,IF(P437&lt;0,0,P437))</f>
        <v>6.0386585527508769</v>
      </c>
    </row>
    <row r="438" spans="1:17">
      <c r="A438" s="3">
        <f>load_time_series!D441</f>
        <v>36959</v>
      </c>
      <c r="B438" s="6">
        <f>load_time_series!E441</f>
        <v>0.21043244863329999</v>
      </c>
      <c r="C438" s="30">
        <f>INDEX(calibration_phase!$I$5:$I$105,MATCH(B438,calibration_phase!$I$5:$I$105))</f>
        <v>-5.7256138464996546E-2</v>
      </c>
      <c r="D438" s="30">
        <f>INDEX(calibration_phase!$I$5:$I$105,MATCH($B438,calibration_phase!$I$5:$I$105)+1)</f>
        <v>0.31937376589536115</v>
      </c>
      <c r="E438" s="30">
        <f>INDEX(calibration_phase!$F$5:$F$105,MATCH($B438,calibration_phase!$I$5:$I$105))</f>
        <v>-5.0918458146891572</v>
      </c>
      <c r="F438" s="30">
        <f>INDEX(calibration_phase!$F$5:$F$105,MATCH($B438,calibration_phase!$I$5:$I$105)+1)</f>
        <v>-4.4862851841333393</v>
      </c>
      <c r="G438" s="30">
        <f t="shared" si="14"/>
        <v>-4.661445393163568</v>
      </c>
      <c r="H438" s="6">
        <f>IF(load_time_series!$A$4="T",G438,IF(G438&lt;0,0,G438))</f>
        <v>-4.661445393163568</v>
      </c>
      <c r="I438" s="3"/>
      <c r="J438" s="3">
        <f>load_time_series!G441</f>
        <v>73119</v>
      </c>
      <c r="K438" s="6">
        <f>load_time_series!H441</f>
        <v>10.424846611652001</v>
      </c>
      <c r="L438" s="30">
        <f>INDEX(calibration_phase!$I$5:$I$105,MATCH($K438,calibration_phase!$I$5:$I$105))</f>
        <v>10.161505512732299</v>
      </c>
      <c r="M438" s="30">
        <f>INDEX(calibration_phase!$I$5:$I$105,MATCH($K438,calibration_phase!$I$5:$I$105)+1)</f>
        <v>10.516495055511792</v>
      </c>
      <c r="N438" s="30">
        <f>INDEX(calibration_phase!$F$5:$F$105,MATCH($K438,calibration_phase!$I$5:$I$105))</f>
        <v>5.25179594951104</v>
      </c>
      <c r="O438" s="30">
        <f>INDEX(calibration_phase!$F$5:$F$105,MATCH($K438,calibration_phase!$I$5:$I$105)+1)</f>
        <v>5.6365802729794989</v>
      </c>
      <c r="P438" s="30">
        <f t="shared" si="15"/>
        <v>5.537239643981219</v>
      </c>
      <c r="Q438" s="6">
        <f>IF(load_time_series!$A$4="T",P438,IF(P438&lt;0,0,P438))</f>
        <v>5.537239643981219</v>
      </c>
    </row>
    <row r="439" spans="1:17">
      <c r="A439" s="3">
        <f>load_time_series!D442</f>
        <v>36960</v>
      </c>
      <c r="B439" s="6">
        <f>load_time_series!E442</f>
        <v>1.2155137210923701</v>
      </c>
      <c r="C439" s="30">
        <f>INDEX(calibration_phase!$I$5:$I$105,MATCH(B439,calibration_phase!$I$5:$I$105))</f>
        <v>0.71741080932653201</v>
      </c>
      <c r="D439" s="30">
        <f>INDEX(calibration_phase!$I$5:$I$105,MATCH($B439,calibration_phase!$I$5:$I$105)+1)</f>
        <v>1.3697707603205733</v>
      </c>
      <c r="E439" s="30">
        <f>INDEX(calibration_phase!$F$5:$F$105,MATCH($B439,calibration_phase!$I$5:$I$105))</f>
        <v>-4.1550003201624301</v>
      </c>
      <c r="F439" s="30">
        <f>INDEX(calibration_phase!$F$5:$F$105,MATCH($B439,calibration_phase!$I$5:$I$105)+1)</f>
        <v>-3.5765278089409764</v>
      </c>
      <c r="G439" s="30">
        <f t="shared" si="14"/>
        <v>-3.7133134235697631</v>
      </c>
      <c r="H439" s="6">
        <f>IF(load_time_series!$A$4="T",G439,IF(G439&lt;0,0,G439))</f>
        <v>-3.7133134235697631</v>
      </c>
      <c r="I439" s="3"/>
      <c r="J439" s="3">
        <f>load_time_series!G442</f>
        <v>73120</v>
      </c>
      <c r="K439" s="6">
        <f>load_time_series!H442</f>
        <v>11.7302302106858</v>
      </c>
      <c r="L439" s="30">
        <f>INDEX(calibration_phase!$I$5:$I$105,MATCH($K439,calibration_phase!$I$5:$I$105))</f>
        <v>11.394130370764428</v>
      </c>
      <c r="M439" s="30">
        <f>INDEX(calibration_phase!$I$5:$I$105,MATCH($K439,calibration_phase!$I$5:$I$105)+1)</f>
        <v>11.99683324548244</v>
      </c>
      <c r="N439" s="30">
        <f>INDEX(calibration_phase!$F$5:$F$105,MATCH($K439,calibration_phase!$I$5:$I$105))</f>
        <v>6.3642770900811154</v>
      </c>
      <c r="O439" s="30">
        <f>INDEX(calibration_phase!$F$5:$F$105,MATCH($K439,calibration_phase!$I$5:$I$105)+1)</f>
        <v>6.6917387921695095</v>
      </c>
      <c r="P439" s="30">
        <f t="shared" si="15"/>
        <v>6.5468875110182703</v>
      </c>
      <c r="Q439" s="6">
        <f>IF(load_time_series!$A$4="T",P439,IF(P439&lt;0,0,P439))</f>
        <v>6.5468875110182703</v>
      </c>
    </row>
    <row r="440" spans="1:17">
      <c r="A440" s="3">
        <f>load_time_series!D443</f>
        <v>36961</v>
      </c>
      <c r="B440" s="6">
        <f>load_time_series!E443</f>
        <v>0.71741080932653201</v>
      </c>
      <c r="C440" s="30">
        <f>INDEX(calibration_phase!$I$5:$I$105,MATCH(B440,calibration_phase!$I$5:$I$105))</f>
        <v>0.71741080932653201</v>
      </c>
      <c r="D440" s="30">
        <f>INDEX(calibration_phase!$I$5:$I$105,MATCH($B440,calibration_phase!$I$5:$I$105)+1)</f>
        <v>1.3697707603205733</v>
      </c>
      <c r="E440" s="30">
        <f>INDEX(calibration_phase!$F$5:$F$105,MATCH($B440,calibration_phase!$I$5:$I$105))</f>
        <v>-4.1550003201624301</v>
      </c>
      <c r="F440" s="30">
        <f>INDEX(calibration_phase!$F$5:$F$105,MATCH($B440,calibration_phase!$I$5:$I$105)+1)</f>
        <v>-3.5765278089409764</v>
      </c>
      <c r="G440" s="30">
        <f t="shared" si="14"/>
        <v>-4.1550003201624301</v>
      </c>
      <c r="H440" s="6">
        <f>IF(load_time_series!$A$4="T",G440,IF(G440&lt;0,0,G440))</f>
        <v>-4.1550003201624301</v>
      </c>
      <c r="I440" s="3"/>
      <c r="J440" s="3">
        <f>load_time_series!G443</f>
        <v>73121</v>
      </c>
      <c r="K440" s="6">
        <f>load_time_series!H443</f>
        <v>10.8396162123076</v>
      </c>
      <c r="L440" s="30">
        <f>INDEX(calibration_phase!$I$5:$I$105,MATCH($K440,calibration_phase!$I$5:$I$105))</f>
        <v>10.516495055511792</v>
      </c>
      <c r="M440" s="30">
        <f>INDEX(calibration_phase!$I$5:$I$105,MATCH($K440,calibration_phase!$I$5:$I$105)+1)</f>
        <v>11.084861584955023</v>
      </c>
      <c r="N440" s="30">
        <f>INDEX(calibration_phase!$F$5:$F$105,MATCH($K440,calibration_phase!$I$5:$I$105))</f>
        <v>5.6365802729794989</v>
      </c>
      <c r="O440" s="30">
        <f>INDEX(calibration_phase!$F$5:$F$105,MATCH($K440,calibration_phase!$I$5:$I$105)+1)</f>
        <v>5.9679011063600482</v>
      </c>
      <c r="P440" s="30">
        <f t="shared" si="15"/>
        <v>5.824938955988765</v>
      </c>
      <c r="Q440" s="6">
        <f>IF(load_time_series!$A$4="T",P440,IF(P440&lt;0,0,P440))</f>
        <v>5.824938955988765</v>
      </c>
    </row>
    <row r="441" spans="1:17">
      <c r="A441" s="3">
        <f>load_time_series!D444</f>
        <v>36962</v>
      </c>
      <c r="B441" s="6">
        <f>load_time_series!E444</f>
        <v>1.3366597236378699</v>
      </c>
      <c r="C441" s="30">
        <f>INDEX(calibration_phase!$I$5:$I$105,MATCH(B441,calibration_phase!$I$5:$I$105))</f>
        <v>0.71741080932653201</v>
      </c>
      <c r="D441" s="30">
        <f>INDEX(calibration_phase!$I$5:$I$105,MATCH($B441,calibration_phase!$I$5:$I$105)+1)</f>
        <v>1.3697707603205733</v>
      </c>
      <c r="E441" s="30">
        <f>INDEX(calibration_phase!$F$5:$F$105,MATCH($B441,calibration_phase!$I$5:$I$105))</f>
        <v>-4.1550003201624301</v>
      </c>
      <c r="F441" s="30">
        <f>INDEX(calibration_phase!$F$5:$F$105,MATCH($B441,calibration_phase!$I$5:$I$105)+1)</f>
        <v>-3.5765278089409764</v>
      </c>
      <c r="G441" s="30">
        <f t="shared" si="14"/>
        <v>-3.6058886311523999</v>
      </c>
      <c r="H441" s="6">
        <f>IF(load_time_series!$A$4="T",G441,IF(G441&lt;0,0,G441))</f>
        <v>-3.6058886311523999</v>
      </c>
      <c r="I441" s="3"/>
      <c r="J441" s="3">
        <f>load_time_series!G444</f>
        <v>73122</v>
      </c>
      <c r="K441" s="6">
        <f>load_time_series!H444</f>
        <v>11.6752478826065</v>
      </c>
      <c r="L441" s="30">
        <f>INDEX(calibration_phase!$I$5:$I$105,MATCH($K441,calibration_phase!$I$5:$I$105))</f>
        <v>11.394130370764428</v>
      </c>
      <c r="M441" s="30">
        <f>INDEX(calibration_phase!$I$5:$I$105,MATCH($K441,calibration_phase!$I$5:$I$105)+1)</f>
        <v>11.99683324548244</v>
      </c>
      <c r="N441" s="30">
        <f>INDEX(calibration_phase!$F$5:$F$105,MATCH($K441,calibration_phase!$I$5:$I$105))</f>
        <v>6.3642770900811154</v>
      </c>
      <c r="O441" s="30">
        <f>INDEX(calibration_phase!$F$5:$F$105,MATCH($K441,calibration_phase!$I$5:$I$105)+1)</f>
        <v>6.6917387921695095</v>
      </c>
      <c r="P441" s="30">
        <f t="shared" si="15"/>
        <v>6.5170144052262096</v>
      </c>
      <c r="Q441" s="6">
        <f>IF(load_time_series!$A$4="T",P441,IF(P441&lt;0,0,P441))</f>
        <v>6.5170144052262096</v>
      </c>
    </row>
    <row r="442" spans="1:17">
      <c r="A442" s="3">
        <f>load_time_series!D445</f>
        <v>36963</v>
      </c>
      <c r="B442" s="6">
        <f>load_time_series!E445</f>
        <v>1.4452771858261799</v>
      </c>
      <c r="C442" s="30">
        <f>INDEX(calibration_phase!$I$5:$I$105,MATCH(B442,calibration_phase!$I$5:$I$105))</f>
        <v>1.3697707603205733</v>
      </c>
      <c r="D442" s="30">
        <f>INDEX(calibration_phase!$I$5:$I$105,MATCH($B442,calibration_phase!$I$5:$I$105)+1)</f>
        <v>1.6281558212848932</v>
      </c>
      <c r="E442" s="30">
        <f>INDEX(calibration_phase!$F$5:$F$105,MATCH($B442,calibration_phase!$I$5:$I$105))</f>
        <v>-3.5765278089409764</v>
      </c>
      <c r="F442" s="30">
        <f>INDEX(calibration_phase!$F$5:$F$105,MATCH($B442,calibration_phase!$I$5:$I$105)+1)</f>
        <v>-3.1263098241502751</v>
      </c>
      <c r="G442" s="30">
        <f t="shared" si="14"/>
        <v>-3.444963117843848</v>
      </c>
      <c r="H442" s="6">
        <f>IF(load_time_series!$A$4="T",G442,IF(G442&lt;0,0,G442))</f>
        <v>-3.444963117843848</v>
      </c>
      <c r="I442" s="3"/>
      <c r="J442" s="3">
        <f>load_time_series!G445</f>
        <v>73123</v>
      </c>
      <c r="K442" s="6">
        <f>load_time_series!H445</f>
        <v>11.7673431599354</v>
      </c>
      <c r="L442" s="30">
        <f>INDEX(calibration_phase!$I$5:$I$105,MATCH($K442,calibration_phase!$I$5:$I$105))</f>
        <v>11.394130370764428</v>
      </c>
      <c r="M442" s="30">
        <f>INDEX(calibration_phase!$I$5:$I$105,MATCH($K442,calibration_phase!$I$5:$I$105)+1)</f>
        <v>11.99683324548244</v>
      </c>
      <c r="N442" s="30">
        <f>INDEX(calibration_phase!$F$5:$F$105,MATCH($K442,calibration_phase!$I$5:$I$105))</f>
        <v>6.3642770900811154</v>
      </c>
      <c r="O442" s="30">
        <f>INDEX(calibration_phase!$F$5:$F$105,MATCH($K442,calibration_phase!$I$5:$I$105)+1)</f>
        <v>6.6917387921695095</v>
      </c>
      <c r="P442" s="30">
        <f t="shared" si="15"/>
        <v>6.5670517910318349</v>
      </c>
      <c r="Q442" s="6">
        <f>IF(load_time_series!$A$4="T",P442,IF(P442&lt;0,0,P442))</f>
        <v>6.5670517910318349</v>
      </c>
    </row>
    <row r="443" spans="1:17">
      <c r="A443" s="3">
        <f>load_time_series!D446</f>
        <v>36964</v>
      </c>
      <c r="B443" s="6">
        <f>load_time_series!E446</f>
        <v>1.6472628666858899</v>
      </c>
      <c r="C443" s="30">
        <f>INDEX(calibration_phase!$I$5:$I$105,MATCH(B443,calibration_phase!$I$5:$I$105))</f>
        <v>1.6281558212848932</v>
      </c>
      <c r="D443" s="30">
        <f>INDEX(calibration_phase!$I$5:$I$105,MATCH($B443,calibration_phase!$I$5:$I$105)+1)</f>
        <v>2.2397452547554191</v>
      </c>
      <c r="E443" s="30">
        <f>INDEX(calibration_phase!$F$5:$F$105,MATCH($B443,calibration_phase!$I$5:$I$105))</f>
        <v>-3.1263098241502751</v>
      </c>
      <c r="F443" s="30">
        <f>INDEX(calibration_phase!$F$5:$F$105,MATCH($B443,calibration_phase!$I$5:$I$105)+1)</f>
        <v>-2.6719346738210894</v>
      </c>
      <c r="G443" s="30">
        <f t="shared" si="14"/>
        <v>-3.1121144078279901</v>
      </c>
      <c r="H443" s="6">
        <f>IF(load_time_series!$A$4="T",G443,IF(G443&lt;0,0,G443))</f>
        <v>-3.1121144078279901</v>
      </c>
      <c r="I443" s="3"/>
      <c r="J443" s="3">
        <f>load_time_series!G446</f>
        <v>73124</v>
      </c>
      <c r="K443" s="6">
        <f>load_time_series!H446</f>
        <v>12.9259221469993</v>
      </c>
      <c r="L443" s="30">
        <f>INDEX(calibration_phase!$I$5:$I$105,MATCH($K443,calibration_phase!$I$5:$I$105))</f>
        <v>12.700214472407939</v>
      </c>
      <c r="M443" s="30">
        <f>INDEX(calibration_phase!$I$5:$I$105,MATCH($K443,calibration_phase!$I$5:$I$105)+1)</f>
        <v>13.002298914310884</v>
      </c>
      <c r="N443" s="30">
        <f>INDEX(calibration_phase!$F$5:$F$105,MATCH($K443,calibration_phase!$I$5:$I$105))</f>
        <v>7.5785882397462832</v>
      </c>
      <c r="O443" s="30">
        <f>INDEX(calibration_phase!$F$5:$F$105,MATCH($K443,calibration_phase!$I$5:$I$105)+1)</f>
        <v>8.0179567594261556</v>
      </c>
      <c r="P443" s="30">
        <f t="shared" si="15"/>
        <v>7.906870114313838</v>
      </c>
      <c r="Q443" s="6">
        <f>IF(load_time_series!$A$4="T",P443,IF(P443&lt;0,0,P443))</f>
        <v>7.906870114313838</v>
      </c>
    </row>
    <row r="444" spans="1:17">
      <c r="A444" s="3">
        <f>load_time_series!D447</f>
        <v>36965</v>
      </c>
      <c r="B444" s="6">
        <f>load_time_series!E447</f>
        <v>2.3566883299823802</v>
      </c>
      <c r="C444" s="30">
        <f>INDEX(calibration_phase!$I$5:$I$105,MATCH(B444,calibration_phase!$I$5:$I$105))</f>
        <v>2.2397452547554191</v>
      </c>
      <c r="D444" s="30">
        <f>INDEX(calibration_phase!$I$5:$I$105,MATCH($B444,calibration_phase!$I$5:$I$105)+1)</f>
        <v>2.6058314608266482</v>
      </c>
      <c r="E444" s="30">
        <f>INDEX(calibration_phase!$F$5:$F$105,MATCH($B444,calibration_phase!$I$5:$I$105))</f>
        <v>-2.6719346738210894</v>
      </c>
      <c r="F444" s="30">
        <f>INDEX(calibration_phase!$F$5:$F$105,MATCH($B444,calibration_phase!$I$5:$I$105)+1)</f>
        <v>-2.1126582347574381</v>
      </c>
      <c r="G444" s="30">
        <f t="shared" si="14"/>
        <v>-2.4932786479959534</v>
      </c>
      <c r="H444" s="6">
        <f>IF(load_time_series!$A$4="T",G444,IF(G444&lt;0,0,G444))</f>
        <v>-2.4932786479959534</v>
      </c>
      <c r="I444" s="3"/>
      <c r="J444" s="3">
        <f>load_time_series!G447</f>
        <v>73125</v>
      </c>
      <c r="K444" s="6">
        <f>load_time_series!H447</f>
        <v>11.8283837242661</v>
      </c>
      <c r="L444" s="30">
        <f>INDEX(calibration_phase!$I$5:$I$105,MATCH($K444,calibration_phase!$I$5:$I$105))</f>
        <v>11.394130370764428</v>
      </c>
      <c r="M444" s="30">
        <f>INDEX(calibration_phase!$I$5:$I$105,MATCH($K444,calibration_phase!$I$5:$I$105)+1)</f>
        <v>11.99683324548244</v>
      </c>
      <c r="N444" s="30">
        <f>INDEX(calibration_phase!$F$5:$F$105,MATCH($K444,calibration_phase!$I$5:$I$105))</f>
        <v>6.3642770900811154</v>
      </c>
      <c r="O444" s="30">
        <f>INDEX(calibration_phase!$F$5:$F$105,MATCH($K444,calibration_phase!$I$5:$I$105)+1)</f>
        <v>6.6917387921695095</v>
      </c>
      <c r="P444" s="30">
        <f t="shared" si="15"/>
        <v>6.6002164695668739</v>
      </c>
      <c r="Q444" s="6">
        <f>IF(load_time_series!$A$4="T",P444,IF(P444&lt;0,0,P444))</f>
        <v>6.6002164695668739</v>
      </c>
    </row>
    <row r="445" spans="1:17">
      <c r="A445" s="3">
        <f>load_time_series!D448</f>
        <v>36966</v>
      </c>
      <c r="B445" s="6">
        <f>load_time_series!E448</f>
        <v>2.8614933782646501</v>
      </c>
      <c r="C445" s="30">
        <f>INDEX(calibration_phase!$I$5:$I$105,MATCH(B445,calibration_phase!$I$5:$I$105))</f>
        <v>2.6058314608266482</v>
      </c>
      <c r="D445" s="30">
        <f>INDEX(calibration_phase!$I$5:$I$105,MATCH($B445,calibration_phase!$I$5:$I$105)+1)</f>
        <v>3.07098722656557</v>
      </c>
      <c r="E445" s="30">
        <f>INDEX(calibration_phase!$F$5:$F$105,MATCH($B445,calibration_phase!$I$5:$I$105))</f>
        <v>-2.1126582347574381</v>
      </c>
      <c r="F445" s="30">
        <f>INDEX(calibration_phase!$F$5:$F$105,MATCH($B445,calibration_phase!$I$5:$I$105)+1)</f>
        <v>-1.7819788637334448</v>
      </c>
      <c r="G445" s="30">
        <f t="shared" si="14"/>
        <v>-1.9309081022638905</v>
      </c>
      <c r="H445" s="6">
        <f>IF(load_time_series!$A$4="T",G445,IF(G445&lt;0,0,G445))</f>
        <v>-1.9309081022638905</v>
      </c>
      <c r="I445" s="3"/>
      <c r="J445" s="3">
        <f>load_time_series!G448</f>
        <v>73126</v>
      </c>
      <c r="K445" s="6">
        <f>load_time_series!H448</f>
        <v>13.461083209144901</v>
      </c>
      <c r="L445" s="30">
        <f>INDEX(calibration_phase!$I$5:$I$105,MATCH($K445,calibration_phase!$I$5:$I$105))</f>
        <v>13.002298914310884</v>
      </c>
      <c r="M445" s="30">
        <f>INDEX(calibration_phase!$I$5:$I$105,MATCH($K445,calibration_phase!$I$5:$I$105)+1)</f>
        <v>13.525527827807359</v>
      </c>
      <c r="N445" s="30">
        <f>INDEX(calibration_phase!$F$5:$F$105,MATCH($K445,calibration_phase!$I$5:$I$105))</f>
        <v>8.0179567594261556</v>
      </c>
      <c r="O445" s="30">
        <f>INDEX(calibration_phase!$F$5:$F$105,MATCH($K445,calibration_phase!$I$5:$I$105)+1)</f>
        <v>8.5059465220722963</v>
      </c>
      <c r="P445" s="30">
        <f t="shared" si="15"/>
        <v>8.4458422094975933</v>
      </c>
      <c r="Q445" s="6">
        <f>IF(load_time_series!$A$4="T",P445,IF(P445&lt;0,0,P445))</f>
        <v>8.4458422094975933</v>
      </c>
    </row>
    <row r="446" spans="1:17">
      <c r="A446" s="3">
        <f>load_time_series!D449</f>
        <v>36967</v>
      </c>
      <c r="B446" s="6">
        <f>load_time_series!E449</f>
        <v>2.20690102493145</v>
      </c>
      <c r="C446" s="30">
        <f>INDEX(calibration_phase!$I$5:$I$105,MATCH(B446,calibration_phase!$I$5:$I$105))</f>
        <v>1.6281558212848932</v>
      </c>
      <c r="D446" s="30">
        <f>INDEX(calibration_phase!$I$5:$I$105,MATCH($B446,calibration_phase!$I$5:$I$105)+1)</f>
        <v>2.2397452547554191</v>
      </c>
      <c r="E446" s="30">
        <f>INDEX(calibration_phase!$F$5:$F$105,MATCH($B446,calibration_phase!$I$5:$I$105))</f>
        <v>-3.1263098241502751</v>
      </c>
      <c r="F446" s="30">
        <f>INDEX(calibration_phase!$F$5:$F$105,MATCH($B446,calibration_phase!$I$5:$I$105)+1)</f>
        <v>-2.6719346738210894</v>
      </c>
      <c r="G446" s="30">
        <f t="shared" si="14"/>
        <v>-2.6963360140781094</v>
      </c>
      <c r="H446" s="6">
        <f>IF(load_time_series!$A$4="T",G446,IF(G446&lt;0,0,G446))</f>
        <v>-2.6963360140781094</v>
      </c>
      <c r="I446" s="3"/>
      <c r="J446" s="3">
        <f>load_time_series!G449</f>
        <v>73127</v>
      </c>
      <c r="K446" s="6">
        <f>load_time_series!H449</f>
        <v>12.681424544270399</v>
      </c>
      <c r="L446" s="30">
        <f>INDEX(calibration_phase!$I$5:$I$105,MATCH($K446,calibration_phase!$I$5:$I$105))</f>
        <v>12.422237442898851</v>
      </c>
      <c r="M446" s="30">
        <f>INDEX(calibration_phase!$I$5:$I$105,MATCH($K446,calibration_phase!$I$5:$I$105)+1)</f>
        <v>12.700214472407939</v>
      </c>
      <c r="N446" s="30">
        <f>INDEX(calibration_phase!$F$5:$F$105,MATCH($K446,calibration_phase!$I$5:$I$105))</f>
        <v>7.1697763421638445</v>
      </c>
      <c r="O446" s="30">
        <f>INDEX(calibration_phase!$F$5:$F$105,MATCH($K446,calibration_phase!$I$5:$I$105)+1)</f>
        <v>7.5785882397462832</v>
      </c>
      <c r="P446" s="30">
        <f t="shared" si="15"/>
        <v>7.5509544953649179</v>
      </c>
      <c r="Q446" s="6">
        <f>IF(load_time_series!$A$4="T",P446,IF(P446&lt;0,0,P446))</f>
        <v>7.5509544953649179</v>
      </c>
    </row>
    <row r="447" spans="1:17">
      <c r="A447" s="3">
        <f>load_time_series!D450</f>
        <v>36968</v>
      </c>
      <c r="B447" s="6">
        <f>load_time_series!E450</f>
        <v>3.2004985573837499</v>
      </c>
      <c r="C447" s="30">
        <f>INDEX(calibration_phase!$I$5:$I$105,MATCH(B447,calibration_phase!$I$5:$I$105))</f>
        <v>3.07098722656557</v>
      </c>
      <c r="D447" s="30">
        <f>INDEX(calibration_phase!$I$5:$I$105,MATCH($B447,calibration_phase!$I$5:$I$105)+1)</f>
        <v>3.5765915175074547</v>
      </c>
      <c r="E447" s="30">
        <f>INDEX(calibration_phase!$F$5:$F$105,MATCH($B447,calibration_phase!$I$5:$I$105))</f>
        <v>-1.7819788637334448</v>
      </c>
      <c r="F447" s="30">
        <f>INDEX(calibration_phase!$F$5:$F$105,MATCH($B447,calibration_phase!$I$5:$I$105)+1)</f>
        <v>-1.5046826279911456</v>
      </c>
      <c r="G447" s="30">
        <f t="shared" si="14"/>
        <v>-1.7109489987476176</v>
      </c>
      <c r="H447" s="6">
        <f>IF(load_time_series!$A$4="T",G447,IF(G447&lt;0,0,G447))</f>
        <v>-1.7109489987476176</v>
      </c>
      <c r="I447" s="3"/>
      <c r="J447" s="3">
        <f>load_time_series!G450</f>
        <v>73128</v>
      </c>
      <c r="K447" s="6">
        <f>load_time_series!H450</f>
        <v>12.9158950290582</v>
      </c>
      <c r="L447" s="30">
        <f>INDEX(calibration_phase!$I$5:$I$105,MATCH($K447,calibration_phase!$I$5:$I$105))</f>
        <v>12.700214472407939</v>
      </c>
      <c r="M447" s="30">
        <f>INDEX(calibration_phase!$I$5:$I$105,MATCH($K447,calibration_phase!$I$5:$I$105)+1)</f>
        <v>13.002298914310884</v>
      </c>
      <c r="N447" s="30">
        <f>INDEX(calibration_phase!$F$5:$F$105,MATCH($K447,calibration_phase!$I$5:$I$105))</f>
        <v>7.5785882397462832</v>
      </c>
      <c r="O447" s="30">
        <f>INDEX(calibration_phase!$F$5:$F$105,MATCH($K447,calibration_phase!$I$5:$I$105)+1)</f>
        <v>8.0179567594261556</v>
      </c>
      <c r="P447" s="30">
        <f t="shared" si="15"/>
        <v>7.8922861127721369</v>
      </c>
      <c r="Q447" s="6">
        <f>IF(load_time_series!$A$4="T",P447,IF(P447&lt;0,0,P447))</f>
        <v>7.8922861127721369</v>
      </c>
    </row>
    <row r="448" spans="1:17">
      <c r="A448" s="3">
        <f>load_time_series!D451</f>
        <v>36969</v>
      </c>
      <c r="B448" s="6">
        <f>load_time_series!E451</f>
        <v>3.5085774434425101</v>
      </c>
      <c r="C448" s="30">
        <f>INDEX(calibration_phase!$I$5:$I$105,MATCH(B448,calibration_phase!$I$5:$I$105))</f>
        <v>3.07098722656557</v>
      </c>
      <c r="D448" s="30">
        <f>INDEX(calibration_phase!$I$5:$I$105,MATCH($B448,calibration_phase!$I$5:$I$105)+1)</f>
        <v>3.5765915175074547</v>
      </c>
      <c r="E448" s="30">
        <f>INDEX(calibration_phase!$F$5:$F$105,MATCH($B448,calibration_phase!$I$5:$I$105))</f>
        <v>-1.7819788637334448</v>
      </c>
      <c r="F448" s="30">
        <f>INDEX(calibration_phase!$F$5:$F$105,MATCH($B448,calibration_phase!$I$5:$I$105)+1)</f>
        <v>-1.5046826279911456</v>
      </c>
      <c r="G448" s="30">
        <f t="shared" si="14"/>
        <v>-1.5419846190018882</v>
      </c>
      <c r="H448" s="6">
        <f>IF(load_time_series!$A$4="T",G448,IF(G448&lt;0,0,G448))</f>
        <v>-1.5419846190018882</v>
      </c>
      <c r="I448" s="3"/>
      <c r="J448" s="3">
        <f>load_time_series!G451</f>
        <v>73129</v>
      </c>
      <c r="K448" s="6">
        <f>load_time_series!H451</f>
        <v>12.7328834136718</v>
      </c>
      <c r="L448" s="30">
        <f>INDEX(calibration_phase!$I$5:$I$105,MATCH($K448,calibration_phase!$I$5:$I$105))</f>
        <v>12.700214472407939</v>
      </c>
      <c r="M448" s="30">
        <f>INDEX(calibration_phase!$I$5:$I$105,MATCH($K448,calibration_phase!$I$5:$I$105)+1)</f>
        <v>13.002298914310884</v>
      </c>
      <c r="N448" s="30">
        <f>INDEX(calibration_phase!$F$5:$F$105,MATCH($K448,calibration_phase!$I$5:$I$105))</f>
        <v>7.5785882397462832</v>
      </c>
      <c r="O448" s="30">
        <f>INDEX(calibration_phase!$F$5:$F$105,MATCH($K448,calibration_phase!$I$5:$I$105)+1)</f>
        <v>8.0179567594261556</v>
      </c>
      <c r="P448" s="30">
        <f t="shared" si="15"/>
        <v>7.6261037763697246</v>
      </c>
      <c r="Q448" s="6">
        <f>IF(load_time_series!$A$4="T",P448,IF(P448&lt;0,0,P448))</f>
        <v>7.6261037763697246</v>
      </c>
    </row>
    <row r="449" spans="1:17">
      <c r="A449" s="3">
        <f>load_time_series!D452</f>
        <v>36970</v>
      </c>
      <c r="B449" s="6">
        <f>load_time_series!E452</f>
        <v>3.8722157830003199</v>
      </c>
      <c r="C449" s="30">
        <f>INDEX(calibration_phase!$I$5:$I$105,MATCH(B449,calibration_phase!$I$5:$I$105))</f>
        <v>3.5765915175074547</v>
      </c>
      <c r="D449" s="30">
        <f>INDEX(calibration_phase!$I$5:$I$105,MATCH($B449,calibration_phase!$I$5:$I$105)+1)</f>
        <v>4.097108614950657</v>
      </c>
      <c r="E449" s="30">
        <f>INDEX(calibration_phase!$F$5:$F$105,MATCH($B449,calibration_phase!$I$5:$I$105))</f>
        <v>-1.5046826279911456</v>
      </c>
      <c r="F449" s="30">
        <f>INDEX(calibration_phase!$F$5:$F$105,MATCH($B449,calibration_phase!$I$5:$I$105)+1)</f>
        <v>-1.0647359114515711</v>
      </c>
      <c r="G449" s="30">
        <f t="shared" si="14"/>
        <v>-1.254817780953722</v>
      </c>
      <c r="H449" s="6">
        <f>IF(load_time_series!$A$4="T",G449,IF(G449&lt;0,0,G449))</f>
        <v>-1.254817780953722</v>
      </c>
      <c r="I449" s="3"/>
      <c r="J449" s="3">
        <f>load_time_series!G452</f>
        <v>73130</v>
      </c>
      <c r="K449" s="6">
        <f>load_time_series!H452</f>
        <v>13.2293660935742</v>
      </c>
      <c r="L449" s="30">
        <f>INDEX(calibration_phase!$I$5:$I$105,MATCH($K449,calibration_phase!$I$5:$I$105))</f>
        <v>13.002298914310884</v>
      </c>
      <c r="M449" s="30">
        <f>INDEX(calibration_phase!$I$5:$I$105,MATCH($K449,calibration_phase!$I$5:$I$105)+1)</f>
        <v>13.525527827807359</v>
      </c>
      <c r="N449" s="30">
        <f>INDEX(calibration_phase!$F$5:$F$105,MATCH($K449,calibration_phase!$I$5:$I$105))</f>
        <v>8.0179567594261556</v>
      </c>
      <c r="O449" s="30">
        <f>INDEX(calibration_phase!$F$5:$F$105,MATCH($K449,calibration_phase!$I$5:$I$105)+1)</f>
        <v>8.5059465220722963</v>
      </c>
      <c r="P449" s="30">
        <f t="shared" si="15"/>
        <v>8.2297311015070829</v>
      </c>
      <c r="Q449" s="6">
        <f>IF(load_time_series!$A$4="T",P449,IF(P449&lt;0,0,P449))</f>
        <v>8.2297311015070829</v>
      </c>
    </row>
    <row r="450" spans="1:17">
      <c r="A450" s="3">
        <f>load_time_series!D453</f>
        <v>36971</v>
      </c>
      <c r="B450" s="6">
        <f>load_time_series!E453</f>
        <v>4.1951041571927199</v>
      </c>
      <c r="C450" s="30">
        <f>INDEX(calibration_phase!$I$5:$I$105,MATCH(B450,calibration_phase!$I$5:$I$105))</f>
        <v>4.097108614950657</v>
      </c>
      <c r="D450" s="30">
        <f>INDEX(calibration_phase!$I$5:$I$105,MATCH($B450,calibration_phase!$I$5:$I$105)+1)</f>
        <v>4.5916600117452475</v>
      </c>
      <c r="E450" s="30">
        <f>INDEX(calibration_phase!$F$5:$F$105,MATCH($B450,calibration_phase!$I$5:$I$105))</f>
        <v>-1.0647359114515711</v>
      </c>
      <c r="F450" s="30">
        <f>INDEX(calibration_phase!$F$5:$F$105,MATCH($B450,calibration_phase!$I$5:$I$105)+1)</f>
        <v>-0.53651967299640935</v>
      </c>
      <c r="G450" s="30">
        <f t="shared" si="14"/>
        <v>-0.96006966837961838</v>
      </c>
      <c r="H450" s="6">
        <f>IF(load_time_series!$A$4="T",G450,IF(G450&lt;0,0,G450))</f>
        <v>-0.96006966837961838</v>
      </c>
      <c r="I450" s="3"/>
      <c r="J450" s="3">
        <f>load_time_series!G453</f>
        <v>73131</v>
      </c>
      <c r="K450" s="6">
        <f>load_time_series!H453</f>
        <v>13.639303318765499</v>
      </c>
      <c r="L450" s="30">
        <f>INDEX(calibration_phase!$I$5:$I$105,MATCH($K450,calibration_phase!$I$5:$I$105))</f>
        <v>13.525527827807359</v>
      </c>
      <c r="M450" s="30">
        <f>INDEX(calibration_phase!$I$5:$I$105,MATCH($K450,calibration_phase!$I$5:$I$105)+1)</f>
        <v>13.81202304677703</v>
      </c>
      <c r="N450" s="30">
        <f>INDEX(calibration_phase!$F$5:$F$105,MATCH($K450,calibration_phase!$I$5:$I$105))</f>
        <v>8.5059465220722963</v>
      </c>
      <c r="O450" s="30">
        <f>INDEX(calibration_phase!$F$5:$F$105,MATCH($K450,calibration_phase!$I$5:$I$105)+1)</f>
        <v>8.7604330036857974</v>
      </c>
      <c r="P450" s="30">
        <f t="shared" si="15"/>
        <v>8.6070104228658764</v>
      </c>
      <c r="Q450" s="6">
        <f>IF(load_time_series!$A$4="T",P450,IF(P450&lt;0,0,P450))</f>
        <v>8.6070104228658764</v>
      </c>
    </row>
    <row r="451" spans="1:17">
      <c r="A451" s="3">
        <f>load_time_series!D454</f>
        <v>36972</v>
      </c>
      <c r="B451" s="6">
        <f>load_time_series!E454</f>
        <v>3.5970343881167302</v>
      </c>
      <c r="C451" s="30">
        <f>INDEX(calibration_phase!$I$5:$I$105,MATCH(B451,calibration_phase!$I$5:$I$105))</f>
        <v>3.5765915175074547</v>
      </c>
      <c r="D451" s="30">
        <f>INDEX(calibration_phase!$I$5:$I$105,MATCH($B451,calibration_phase!$I$5:$I$105)+1)</f>
        <v>4.097108614950657</v>
      </c>
      <c r="E451" s="30">
        <f>INDEX(calibration_phase!$F$5:$F$105,MATCH($B451,calibration_phase!$I$5:$I$105))</f>
        <v>-1.5046826279911456</v>
      </c>
      <c r="F451" s="30">
        <f>INDEX(calibration_phase!$F$5:$F$105,MATCH($B451,calibration_phase!$I$5:$I$105)+1)</f>
        <v>-1.0647359114515711</v>
      </c>
      <c r="G451" s="30">
        <f t="shared" si="14"/>
        <v>-1.4874040912334257</v>
      </c>
      <c r="H451" s="6">
        <f>IF(load_time_series!$A$4="T",G451,IF(G451&lt;0,0,G451))</f>
        <v>-1.4874040912334257</v>
      </c>
      <c r="I451" s="3"/>
      <c r="J451" s="3">
        <f>load_time_series!G454</f>
        <v>73132</v>
      </c>
      <c r="K451" s="6">
        <f>load_time_series!H454</f>
        <v>13.9055363297526</v>
      </c>
      <c r="L451" s="30">
        <f>INDEX(calibration_phase!$I$5:$I$105,MATCH($K451,calibration_phase!$I$5:$I$105))</f>
        <v>13.81202304677703</v>
      </c>
      <c r="M451" s="30">
        <f>INDEX(calibration_phase!$I$5:$I$105,MATCH($K451,calibration_phase!$I$5:$I$105)+1)</f>
        <v>14.1855517989334</v>
      </c>
      <c r="N451" s="30">
        <f>INDEX(calibration_phase!$F$5:$F$105,MATCH($K451,calibration_phase!$I$5:$I$105))</f>
        <v>8.7604330036857974</v>
      </c>
      <c r="O451" s="30">
        <f>INDEX(calibration_phase!$F$5:$F$105,MATCH($K451,calibration_phase!$I$5:$I$105)+1)</f>
        <v>9.2965480948754831</v>
      </c>
      <c r="P451" s="30">
        <f t="shared" si="15"/>
        <v>8.8946499332808369</v>
      </c>
      <c r="Q451" s="6">
        <f>IF(load_time_series!$A$4="T",P451,IF(P451&lt;0,0,P451))</f>
        <v>8.8946499332808369</v>
      </c>
    </row>
    <row r="452" spans="1:17">
      <c r="A452" s="3">
        <f>load_time_series!D455</f>
        <v>36973</v>
      </c>
      <c r="B452" s="6">
        <f>load_time_series!E455</f>
        <v>4.2532325827070103</v>
      </c>
      <c r="C452" s="30">
        <f>INDEX(calibration_phase!$I$5:$I$105,MATCH(B452,calibration_phase!$I$5:$I$105))</f>
        <v>4.097108614950657</v>
      </c>
      <c r="D452" s="30">
        <f>INDEX(calibration_phase!$I$5:$I$105,MATCH($B452,calibration_phase!$I$5:$I$105)+1)</f>
        <v>4.5916600117452475</v>
      </c>
      <c r="E452" s="30">
        <f>INDEX(calibration_phase!$F$5:$F$105,MATCH($B452,calibration_phase!$I$5:$I$105))</f>
        <v>-1.0647359114515711</v>
      </c>
      <c r="F452" s="30">
        <f>INDEX(calibration_phase!$F$5:$F$105,MATCH($B452,calibration_phase!$I$5:$I$105)+1)</f>
        <v>-0.53651967299640935</v>
      </c>
      <c r="G452" s="30">
        <f t="shared" si="14"/>
        <v>-0.89798435536364385</v>
      </c>
      <c r="H452" s="6">
        <f>IF(load_time_series!$A$4="T",G452,IF(G452&lt;0,0,G452))</f>
        <v>-0.89798435536364385</v>
      </c>
      <c r="I452" s="3"/>
      <c r="J452" s="3">
        <f>load_time_series!G455</f>
        <v>73133</v>
      </c>
      <c r="K452" s="6">
        <f>load_time_series!H455</f>
        <v>15.5458515598544</v>
      </c>
      <c r="L452" s="30">
        <f>INDEX(calibration_phase!$I$5:$I$105,MATCH($K452,calibration_phase!$I$5:$I$105))</f>
        <v>15.52411418175541</v>
      </c>
      <c r="M452" s="30">
        <f>INDEX(calibration_phase!$I$5:$I$105,MATCH($K452,calibration_phase!$I$5:$I$105)+1)</f>
        <v>15.889222905640542</v>
      </c>
      <c r="N452" s="30">
        <f>INDEX(calibration_phase!$F$5:$F$105,MATCH($K452,calibration_phase!$I$5:$I$105))</f>
        <v>10.247200683878509</v>
      </c>
      <c r="O452" s="30">
        <f>INDEX(calibration_phase!$F$5:$F$105,MATCH($K452,calibration_phase!$I$5:$I$105)+1)</f>
        <v>10.757758778173169</v>
      </c>
      <c r="P452" s="30">
        <f t="shared" si="15"/>
        <v>10.277597641308303</v>
      </c>
      <c r="Q452" s="6">
        <f>IF(load_time_series!$A$4="T",P452,IF(P452&lt;0,0,P452))</f>
        <v>10.277597641308303</v>
      </c>
    </row>
    <row r="453" spans="1:17">
      <c r="A453" s="3">
        <f>load_time_series!D456</f>
        <v>36974</v>
      </c>
      <c r="B453" s="6">
        <f>load_time_series!E456</f>
        <v>4.8137046185278898</v>
      </c>
      <c r="C453" s="30">
        <f>INDEX(calibration_phase!$I$5:$I$105,MATCH(B453,calibration_phase!$I$5:$I$105))</f>
        <v>4.5916600117452475</v>
      </c>
      <c r="D453" s="30">
        <f>INDEX(calibration_phase!$I$5:$I$105,MATCH($B453,calibration_phase!$I$5:$I$105)+1)</f>
        <v>5.0447767048279397</v>
      </c>
      <c r="E453" s="30">
        <f>INDEX(calibration_phase!$F$5:$F$105,MATCH($B453,calibration_phase!$I$5:$I$105))</f>
        <v>-0.53651967299640935</v>
      </c>
      <c r="F453" s="30">
        <f>INDEX(calibration_phase!$F$5:$F$105,MATCH($B453,calibration_phase!$I$5:$I$105)+1)</f>
        <v>-0.17449684649919836</v>
      </c>
      <c r="G453" s="30">
        <f t="shared" si="14"/>
        <v>-0.35911456437189898</v>
      </c>
      <c r="H453" s="6">
        <f>IF(load_time_series!$A$4="T",G453,IF(G453&lt;0,0,G453))</f>
        <v>-0.35911456437189898</v>
      </c>
      <c r="I453" s="3"/>
      <c r="J453" s="3">
        <f>load_time_series!G456</f>
        <v>73134</v>
      </c>
      <c r="K453" s="6">
        <f>load_time_series!H456</f>
        <v>14.547274809641401</v>
      </c>
      <c r="L453" s="30">
        <f>INDEX(calibration_phase!$I$5:$I$105,MATCH($K453,calibration_phase!$I$5:$I$105))</f>
        <v>14.514561480528547</v>
      </c>
      <c r="M453" s="30">
        <f>INDEX(calibration_phase!$I$5:$I$105,MATCH($K453,calibration_phase!$I$5:$I$105)+1)</f>
        <v>15.137845495766841</v>
      </c>
      <c r="N453" s="30">
        <f>INDEX(calibration_phase!$F$5:$F$105,MATCH($K453,calibration_phase!$I$5:$I$105))</f>
        <v>9.8810089326566501</v>
      </c>
      <c r="O453" s="30">
        <f>INDEX(calibration_phase!$F$5:$F$105,MATCH($K453,calibration_phase!$I$5:$I$105)+1)</f>
        <v>10.08470361788312</v>
      </c>
      <c r="P453" s="30">
        <f t="shared" si="15"/>
        <v>9.8916999356559892</v>
      </c>
      <c r="Q453" s="6">
        <f>IF(load_time_series!$A$4="T",P453,IF(P453&lt;0,0,P453))</f>
        <v>9.8916999356559892</v>
      </c>
    </row>
    <row r="454" spans="1:17">
      <c r="A454" s="3">
        <f>load_time_series!D457</f>
        <v>36975</v>
      </c>
      <c r="B454" s="6">
        <f>load_time_series!E457</f>
        <v>4.8865183653502502</v>
      </c>
      <c r="C454" s="30">
        <f>INDEX(calibration_phase!$I$5:$I$105,MATCH(B454,calibration_phase!$I$5:$I$105))</f>
        <v>4.5916600117452475</v>
      </c>
      <c r="D454" s="30">
        <f>INDEX(calibration_phase!$I$5:$I$105,MATCH($B454,calibration_phase!$I$5:$I$105)+1)</f>
        <v>5.0447767048279397</v>
      </c>
      <c r="E454" s="30">
        <f>INDEX(calibration_phase!$F$5:$F$105,MATCH($B454,calibration_phase!$I$5:$I$105))</f>
        <v>-0.53651967299640935</v>
      </c>
      <c r="F454" s="30">
        <f>INDEX(calibration_phase!$F$5:$F$105,MATCH($B454,calibration_phase!$I$5:$I$105)+1)</f>
        <v>-0.17449684649919836</v>
      </c>
      <c r="G454" s="30">
        <f t="shared" ref="G454:G517" si="16">E454+(F454-E454)*(B454-C454)/(D454-C454)</f>
        <v>-0.3009391785719488</v>
      </c>
      <c r="H454" s="6">
        <f>IF(load_time_series!$A$4="T",G454,IF(G454&lt;0,0,G454))</f>
        <v>-0.3009391785719488</v>
      </c>
      <c r="I454" s="3"/>
      <c r="J454" s="3">
        <f>load_time_series!G457</f>
        <v>73135</v>
      </c>
      <c r="K454" s="6">
        <f>load_time_series!H457</f>
        <v>14.4436995454609</v>
      </c>
      <c r="L454" s="30">
        <f>INDEX(calibration_phase!$I$5:$I$105,MATCH($K454,calibration_phase!$I$5:$I$105))</f>
        <v>14.1855517989334</v>
      </c>
      <c r="M454" s="30">
        <f>INDEX(calibration_phase!$I$5:$I$105,MATCH($K454,calibration_phase!$I$5:$I$105)+1)</f>
        <v>14.514561480528547</v>
      </c>
      <c r="N454" s="30">
        <f>INDEX(calibration_phase!$F$5:$F$105,MATCH($K454,calibration_phase!$I$5:$I$105))</f>
        <v>9.2965480948754831</v>
      </c>
      <c r="O454" s="30">
        <f>INDEX(calibration_phase!$F$5:$F$105,MATCH($K454,calibration_phase!$I$5:$I$105)+1)</f>
        <v>9.8810089326566501</v>
      </c>
      <c r="P454" s="30">
        <f t="shared" ref="P454:P517" si="17">N454+(O454-N454)*(K454-L454)/(M454-L454)</f>
        <v>9.7551280596816259</v>
      </c>
      <c r="Q454" s="6">
        <f>IF(load_time_series!$A$4="T",P454,IF(P454&lt;0,0,P454))</f>
        <v>9.7551280596816259</v>
      </c>
    </row>
    <row r="455" spans="1:17">
      <c r="A455" s="3">
        <f>load_time_series!D458</f>
        <v>36976</v>
      </c>
      <c r="B455" s="6">
        <f>load_time_series!E458</f>
        <v>5.4613940939357999</v>
      </c>
      <c r="C455" s="30">
        <f>INDEX(calibration_phase!$I$5:$I$105,MATCH(B455,calibration_phase!$I$5:$I$105))</f>
        <v>5.0447767048279397</v>
      </c>
      <c r="D455" s="30">
        <f>INDEX(calibration_phase!$I$5:$I$105,MATCH($B455,calibration_phase!$I$5:$I$105)+1)</f>
        <v>5.4891688060944004</v>
      </c>
      <c r="E455" s="30">
        <f>INDEX(calibration_phase!$F$5:$F$105,MATCH($B455,calibration_phase!$I$5:$I$105))</f>
        <v>-0.17449684649919836</v>
      </c>
      <c r="F455" s="30">
        <f>INDEX(calibration_phase!$F$5:$F$105,MATCH($B455,calibration_phase!$I$5:$I$105)+1)</f>
        <v>0.59325697269251099</v>
      </c>
      <c r="G455" s="30">
        <f t="shared" si="16"/>
        <v>0.54527200339187565</v>
      </c>
      <c r="H455" s="6">
        <f>IF(load_time_series!$A$4="T",G455,IF(G455&lt;0,0,G455))</f>
        <v>0.54527200339187565</v>
      </c>
      <c r="I455" s="3"/>
      <c r="J455" s="3">
        <f>load_time_series!G458</f>
        <v>73136</v>
      </c>
      <c r="K455" s="6">
        <f>load_time_series!H458</f>
        <v>16.073126770377201</v>
      </c>
      <c r="L455" s="30">
        <f>INDEX(calibration_phase!$I$5:$I$105,MATCH($K455,calibration_phase!$I$5:$I$105))</f>
        <v>15.889222905640542</v>
      </c>
      <c r="M455" s="30">
        <f>INDEX(calibration_phase!$I$5:$I$105,MATCH($K455,calibration_phase!$I$5:$I$105)+1)</f>
        <v>16.134283161161051</v>
      </c>
      <c r="N455" s="30">
        <f>INDEX(calibration_phase!$F$5:$F$105,MATCH($K455,calibration_phase!$I$5:$I$105))</f>
        <v>10.757758778173169</v>
      </c>
      <c r="O455" s="30">
        <f>INDEX(calibration_phase!$F$5:$F$105,MATCH($K455,calibration_phase!$I$5:$I$105)+1)</f>
        <v>11.099772296650251</v>
      </c>
      <c r="P455" s="30">
        <f t="shared" si="17"/>
        <v>11.014420584497183</v>
      </c>
      <c r="Q455" s="6">
        <f>IF(load_time_series!$A$4="T",P455,IF(P455&lt;0,0,P455))</f>
        <v>11.014420584497183</v>
      </c>
    </row>
    <row r="456" spans="1:17">
      <c r="A456" s="3">
        <f>load_time_series!D459</f>
        <v>36977</v>
      </c>
      <c r="B456" s="6">
        <f>load_time_series!E459</f>
        <v>5.7125441838955</v>
      </c>
      <c r="C456" s="30">
        <f>INDEX(calibration_phase!$I$5:$I$105,MATCH(B456,calibration_phase!$I$5:$I$105))</f>
        <v>5.4891688060944004</v>
      </c>
      <c r="D456" s="30">
        <f>INDEX(calibration_phase!$I$5:$I$105,MATCH($B456,calibration_phase!$I$5:$I$105)+1)</f>
        <v>5.8399017397655903</v>
      </c>
      <c r="E456" s="30">
        <f>INDEX(calibration_phase!$F$5:$F$105,MATCH($B456,calibration_phase!$I$5:$I$105))</f>
        <v>0.59325697269251099</v>
      </c>
      <c r="F456" s="30">
        <f>INDEX(calibration_phase!$F$5:$F$105,MATCH($B456,calibration_phase!$I$5:$I$105)+1)</f>
        <v>1.0477301316585113</v>
      </c>
      <c r="G456" s="30">
        <f t="shared" si="16"/>
        <v>0.882702598804321</v>
      </c>
      <c r="H456" s="6">
        <f>IF(load_time_series!$A$4="T",G456,IF(G456&lt;0,0,G456))</f>
        <v>0.882702598804321</v>
      </c>
      <c r="I456" s="3"/>
      <c r="J456" s="3">
        <f>load_time_series!G459</f>
        <v>73137</v>
      </c>
      <c r="K456" s="6">
        <f>load_time_series!H459</f>
        <v>16.100659699877799</v>
      </c>
      <c r="L456" s="30">
        <f>INDEX(calibration_phase!$I$5:$I$105,MATCH($K456,calibration_phase!$I$5:$I$105))</f>
        <v>15.889222905640542</v>
      </c>
      <c r="M456" s="30">
        <f>INDEX(calibration_phase!$I$5:$I$105,MATCH($K456,calibration_phase!$I$5:$I$105)+1)</f>
        <v>16.134283161161051</v>
      </c>
      <c r="N456" s="30">
        <f>INDEX(calibration_phase!$F$5:$F$105,MATCH($K456,calibration_phase!$I$5:$I$105))</f>
        <v>10.757758778173169</v>
      </c>
      <c r="O456" s="30">
        <f>INDEX(calibration_phase!$F$5:$F$105,MATCH($K456,calibration_phase!$I$5:$I$105)+1)</f>
        <v>11.099772296650251</v>
      </c>
      <c r="P456" s="30">
        <f t="shared" si="17"/>
        <v>11.052846375217428</v>
      </c>
      <c r="Q456" s="6">
        <f>IF(load_time_series!$A$4="T",P456,IF(P456&lt;0,0,P456))</f>
        <v>11.052846375217428</v>
      </c>
    </row>
    <row r="457" spans="1:17">
      <c r="A457" s="3">
        <f>load_time_series!D460</f>
        <v>36978</v>
      </c>
      <c r="B457" s="6">
        <f>load_time_series!E460</f>
        <v>5.9904266021341801</v>
      </c>
      <c r="C457" s="30">
        <f>INDEX(calibration_phase!$I$5:$I$105,MATCH(B457,calibration_phase!$I$5:$I$105))</f>
        <v>5.8399017397655903</v>
      </c>
      <c r="D457" s="30">
        <f>INDEX(calibration_phase!$I$5:$I$105,MATCH($B457,calibration_phase!$I$5:$I$105)+1)</f>
        <v>6.2572892946185092</v>
      </c>
      <c r="E457" s="30">
        <f>INDEX(calibration_phase!$F$5:$F$105,MATCH($B457,calibration_phase!$I$5:$I$105))</f>
        <v>1.0477301316585113</v>
      </c>
      <c r="F457" s="30">
        <f>INDEX(calibration_phase!$F$5:$F$105,MATCH($B457,calibration_phase!$I$5:$I$105)+1)</f>
        <v>1.4359675937595626</v>
      </c>
      <c r="G457" s="30">
        <f t="shared" si="16"/>
        <v>1.1877424292692642</v>
      </c>
      <c r="H457" s="6">
        <f>IF(load_time_series!$A$4="T",G457,IF(G457&lt;0,0,G457))</f>
        <v>1.1877424292692642</v>
      </c>
      <c r="I457" s="3"/>
      <c r="J457" s="3">
        <f>load_time_series!G460</f>
        <v>73138</v>
      </c>
      <c r="K457" s="6">
        <f>load_time_series!H460</f>
        <v>16.2491664538591</v>
      </c>
      <c r="L457" s="30">
        <f>INDEX(calibration_phase!$I$5:$I$105,MATCH($K457,calibration_phase!$I$5:$I$105))</f>
        <v>16.134283161161051</v>
      </c>
      <c r="M457" s="30">
        <f>INDEX(calibration_phase!$I$5:$I$105,MATCH($K457,calibration_phase!$I$5:$I$105)+1)</f>
        <v>16.427018426316977</v>
      </c>
      <c r="N457" s="30">
        <f>INDEX(calibration_phase!$F$5:$F$105,MATCH($K457,calibration_phase!$I$5:$I$105))</f>
        <v>11.099772296650251</v>
      </c>
      <c r="O457" s="30">
        <f>INDEX(calibration_phase!$F$5:$F$105,MATCH($K457,calibration_phase!$I$5:$I$105)+1)</f>
        <v>11.294684652610421</v>
      </c>
      <c r="P457" s="30">
        <f t="shared" si="17"/>
        <v>11.176265209891541</v>
      </c>
      <c r="Q457" s="6">
        <f>IF(load_time_series!$A$4="T",P457,IF(P457&lt;0,0,P457))</f>
        <v>11.176265209891541</v>
      </c>
    </row>
    <row r="458" spans="1:17">
      <c r="A458" s="3">
        <f>load_time_series!D461</f>
        <v>36979</v>
      </c>
      <c r="B458" s="6">
        <f>load_time_series!E461</f>
        <v>5.3493620326259803</v>
      </c>
      <c r="C458" s="30">
        <f>INDEX(calibration_phase!$I$5:$I$105,MATCH(B458,calibration_phase!$I$5:$I$105))</f>
        <v>5.0447767048279397</v>
      </c>
      <c r="D458" s="30">
        <f>INDEX(calibration_phase!$I$5:$I$105,MATCH($B458,calibration_phase!$I$5:$I$105)+1)</f>
        <v>5.4891688060944004</v>
      </c>
      <c r="E458" s="30">
        <f>INDEX(calibration_phase!$F$5:$F$105,MATCH($B458,calibration_phase!$I$5:$I$105))</f>
        <v>-0.17449684649919836</v>
      </c>
      <c r="F458" s="30">
        <f>INDEX(calibration_phase!$F$5:$F$105,MATCH($B458,calibration_phase!$I$5:$I$105)+1)</f>
        <v>0.59325697269251099</v>
      </c>
      <c r="G458" s="30">
        <f t="shared" si="16"/>
        <v>0.3517198617192232</v>
      </c>
      <c r="H458" s="6">
        <f>IF(load_time_series!$A$4="T",G458,IF(G458&lt;0,0,G458))</f>
        <v>0.3517198617192232</v>
      </c>
      <c r="I458" s="3"/>
      <c r="J458" s="3">
        <f>load_time_series!G461</f>
        <v>73139</v>
      </c>
      <c r="K458" s="6">
        <f>load_time_series!H461</f>
        <v>15.969602686733401</v>
      </c>
      <c r="L458" s="30">
        <f>INDEX(calibration_phase!$I$5:$I$105,MATCH($K458,calibration_phase!$I$5:$I$105))</f>
        <v>15.889222905640542</v>
      </c>
      <c r="M458" s="30">
        <f>INDEX(calibration_phase!$I$5:$I$105,MATCH($K458,calibration_phase!$I$5:$I$105)+1)</f>
        <v>16.134283161161051</v>
      </c>
      <c r="N458" s="30">
        <f>INDEX(calibration_phase!$F$5:$F$105,MATCH($K458,calibration_phase!$I$5:$I$105))</f>
        <v>10.757758778173169</v>
      </c>
      <c r="O458" s="30">
        <f>INDEX(calibration_phase!$F$5:$F$105,MATCH($K458,calibration_phase!$I$5:$I$105)+1)</f>
        <v>11.099772296650251</v>
      </c>
      <c r="P458" s="30">
        <f t="shared" si="17"/>
        <v>10.869939236353119</v>
      </c>
      <c r="Q458" s="6">
        <f>IF(load_time_series!$A$4="T",P458,IF(P458&lt;0,0,P458))</f>
        <v>10.869939236353119</v>
      </c>
    </row>
    <row r="459" spans="1:17">
      <c r="A459" s="3">
        <f>load_time_series!D462</f>
        <v>36980</v>
      </c>
      <c r="B459" s="6">
        <f>load_time_series!E462</f>
        <v>5.9776655571918997</v>
      </c>
      <c r="C459" s="30">
        <f>INDEX(calibration_phase!$I$5:$I$105,MATCH(B459,calibration_phase!$I$5:$I$105))</f>
        <v>5.8399017397655903</v>
      </c>
      <c r="D459" s="30">
        <f>INDEX(calibration_phase!$I$5:$I$105,MATCH($B459,calibration_phase!$I$5:$I$105)+1)</f>
        <v>6.2572892946185092</v>
      </c>
      <c r="E459" s="30">
        <f>INDEX(calibration_phase!$F$5:$F$105,MATCH($B459,calibration_phase!$I$5:$I$105))</f>
        <v>1.0477301316585113</v>
      </c>
      <c r="F459" s="30">
        <f>INDEX(calibration_phase!$F$5:$F$105,MATCH($B459,calibration_phase!$I$5:$I$105)+1)</f>
        <v>1.4359675937595626</v>
      </c>
      <c r="G459" s="30">
        <f t="shared" si="16"/>
        <v>1.1758726079376383</v>
      </c>
      <c r="H459" s="6">
        <f>IF(load_time_series!$A$4="T",G459,IF(G459&lt;0,0,G459))</f>
        <v>1.1758726079376383</v>
      </c>
      <c r="I459" s="3"/>
      <c r="J459" s="3">
        <f>load_time_series!G462</f>
        <v>73140</v>
      </c>
      <c r="K459" s="6">
        <f>load_time_series!H462</f>
        <v>16.920808546459899</v>
      </c>
      <c r="L459" s="30">
        <f>INDEX(calibration_phase!$I$5:$I$105,MATCH($K459,calibration_phase!$I$5:$I$105))</f>
        <v>16.710242355638613</v>
      </c>
      <c r="M459" s="30">
        <f>INDEX(calibration_phase!$I$5:$I$105,MATCH($K459,calibration_phase!$I$5:$I$105)+1)</f>
        <v>17.004211974045877</v>
      </c>
      <c r="N459" s="30">
        <f>INDEX(calibration_phase!$F$5:$F$105,MATCH($K459,calibration_phase!$I$5:$I$105))</f>
        <v>11.811146409930261</v>
      </c>
      <c r="O459" s="30">
        <f>INDEX(calibration_phase!$F$5:$F$105,MATCH($K459,calibration_phase!$I$5:$I$105)+1)</f>
        <v>12.120368872750159</v>
      </c>
      <c r="P459" s="30">
        <f t="shared" si="17"/>
        <v>12.032637992853491</v>
      </c>
      <c r="Q459" s="6">
        <f>IF(load_time_series!$A$4="T",P459,IF(P459&lt;0,0,P459))</f>
        <v>12.032637992853491</v>
      </c>
    </row>
    <row r="460" spans="1:17">
      <c r="A460" s="3">
        <f>load_time_series!D463</f>
        <v>36981</v>
      </c>
      <c r="B460" s="6">
        <f>load_time_series!E463</f>
        <v>6.1189235733182601</v>
      </c>
      <c r="C460" s="30">
        <f>INDEX(calibration_phase!$I$5:$I$105,MATCH(B460,calibration_phase!$I$5:$I$105))</f>
        <v>5.8399017397655903</v>
      </c>
      <c r="D460" s="30">
        <f>INDEX(calibration_phase!$I$5:$I$105,MATCH($B460,calibration_phase!$I$5:$I$105)+1)</f>
        <v>6.2572892946185092</v>
      </c>
      <c r="E460" s="30">
        <f>INDEX(calibration_phase!$F$5:$F$105,MATCH($B460,calibration_phase!$I$5:$I$105))</f>
        <v>1.0477301316585113</v>
      </c>
      <c r="F460" s="30">
        <f>INDEX(calibration_phase!$F$5:$F$105,MATCH($B460,calibration_phase!$I$5:$I$105)+1)</f>
        <v>1.4359675937595626</v>
      </c>
      <c r="G460" s="30">
        <f t="shared" si="16"/>
        <v>1.3072652502066511</v>
      </c>
      <c r="H460" s="6">
        <f>IF(load_time_series!$A$4="T",G460,IF(G460&lt;0,0,G460))</f>
        <v>1.3072652502066511</v>
      </c>
      <c r="I460" s="3"/>
      <c r="J460" s="3">
        <f>load_time_series!G463</f>
        <v>73141</v>
      </c>
      <c r="K460" s="6">
        <f>load_time_series!H463</f>
        <v>16.265201571313099</v>
      </c>
      <c r="L460" s="30">
        <f>INDEX(calibration_phase!$I$5:$I$105,MATCH($K460,calibration_phase!$I$5:$I$105))</f>
        <v>16.134283161161051</v>
      </c>
      <c r="M460" s="30">
        <f>INDEX(calibration_phase!$I$5:$I$105,MATCH($K460,calibration_phase!$I$5:$I$105)+1)</f>
        <v>16.427018426316977</v>
      </c>
      <c r="N460" s="30">
        <f>INDEX(calibration_phase!$F$5:$F$105,MATCH($K460,calibration_phase!$I$5:$I$105))</f>
        <v>11.099772296650251</v>
      </c>
      <c r="O460" s="30">
        <f>INDEX(calibration_phase!$F$5:$F$105,MATCH($K460,calibration_phase!$I$5:$I$105)+1)</f>
        <v>11.294684652610421</v>
      </c>
      <c r="P460" s="30">
        <f t="shared" si="17"/>
        <v>11.18694189593889</v>
      </c>
      <c r="Q460" s="6">
        <f>IF(load_time_series!$A$4="T",P460,IF(P460&lt;0,0,P460))</f>
        <v>11.18694189593889</v>
      </c>
    </row>
    <row r="461" spans="1:17">
      <c r="A461" s="3">
        <f>load_time_series!D464</f>
        <v>36982</v>
      </c>
      <c r="B461" s="6">
        <f>load_time_series!E464</f>
        <v>6.1898520664799399</v>
      </c>
      <c r="C461" s="30">
        <f>INDEX(calibration_phase!$I$5:$I$105,MATCH(B461,calibration_phase!$I$5:$I$105))</f>
        <v>5.8399017397655903</v>
      </c>
      <c r="D461" s="30">
        <f>INDEX(calibration_phase!$I$5:$I$105,MATCH($B461,calibration_phase!$I$5:$I$105)+1)</f>
        <v>6.2572892946185092</v>
      </c>
      <c r="E461" s="30">
        <f>INDEX(calibration_phase!$F$5:$F$105,MATCH($B461,calibration_phase!$I$5:$I$105))</f>
        <v>1.0477301316585113</v>
      </c>
      <c r="F461" s="30">
        <f>INDEX(calibration_phase!$F$5:$F$105,MATCH($B461,calibration_phase!$I$5:$I$105)+1)</f>
        <v>1.4359675937595626</v>
      </c>
      <c r="G461" s="30">
        <f t="shared" si="16"/>
        <v>1.3732401405826853</v>
      </c>
      <c r="H461" s="6">
        <f>IF(load_time_series!$A$4="T",G461,IF(G461&lt;0,0,G461))</f>
        <v>1.3732401405826853</v>
      </c>
      <c r="I461" s="3"/>
      <c r="J461" s="3">
        <f>load_time_series!G464</f>
        <v>73142</v>
      </c>
      <c r="K461" s="6">
        <f>load_time_series!H464</f>
        <v>16.671858861388699</v>
      </c>
      <c r="L461" s="30">
        <f>INDEX(calibration_phase!$I$5:$I$105,MATCH($K461,calibration_phase!$I$5:$I$105))</f>
        <v>16.427018426316977</v>
      </c>
      <c r="M461" s="30">
        <f>INDEX(calibration_phase!$I$5:$I$105,MATCH($K461,calibration_phase!$I$5:$I$105)+1)</f>
        <v>16.710242355638613</v>
      </c>
      <c r="N461" s="30">
        <f>INDEX(calibration_phase!$F$5:$F$105,MATCH($K461,calibration_phase!$I$5:$I$105))</f>
        <v>11.294684652610421</v>
      </c>
      <c r="O461" s="30">
        <f>INDEX(calibration_phase!$F$5:$F$105,MATCH($K461,calibration_phase!$I$5:$I$105)+1)</f>
        <v>11.811146409930261</v>
      </c>
      <c r="P461" s="30">
        <f t="shared" si="17"/>
        <v>11.741153712138564</v>
      </c>
      <c r="Q461" s="6">
        <f>IF(load_time_series!$A$4="T",P461,IF(P461&lt;0,0,P461))</f>
        <v>11.741153712138564</v>
      </c>
    </row>
    <row r="462" spans="1:17">
      <c r="A462" s="3">
        <f>load_time_series!D465</f>
        <v>36983</v>
      </c>
      <c r="B462" s="6">
        <f>load_time_series!E465</f>
        <v>6.4477886795485402</v>
      </c>
      <c r="C462" s="30">
        <f>INDEX(calibration_phase!$I$5:$I$105,MATCH(B462,calibration_phase!$I$5:$I$105))</f>
        <v>6.2572892946185092</v>
      </c>
      <c r="D462" s="30">
        <f>INDEX(calibration_phase!$I$5:$I$105,MATCH($B462,calibration_phase!$I$5:$I$105)+1)</f>
        <v>6.7887955392640942</v>
      </c>
      <c r="E462" s="30">
        <f>INDEX(calibration_phase!$F$5:$F$105,MATCH($B462,calibration_phase!$I$5:$I$105))</f>
        <v>1.4359675937595626</v>
      </c>
      <c r="F462" s="30">
        <f>INDEX(calibration_phase!$F$5:$F$105,MATCH($B462,calibration_phase!$I$5:$I$105)+1)</f>
        <v>2.092365013234688</v>
      </c>
      <c r="G462" s="30">
        <f t="shared" si="16"/>
        <v>1.6712297490763857</v>
      </c>
      <c r="H462" s="6">
        <f>IF(load_time_series!$A$4="T",G462,IF(G462&lt;0,0,G462))</f>
        <v>1.6712297490763857</v>
      </c>
      <c r="I462" s="3"/>
      <c r="J462" s="3">
        <f>load_time_series!G465</f>
        <v>73143</v>
      </c>
      <c r="K462" s="6">
        <f>load_time_series!H465</f>
        <v>17.0278049393944</v>
      </c>
      <c r="L462" s="30">
        <f>INDEX(calibration_phase!$I$5:$I$105,MATCH($K462,calibration_phase!$I$5:$I$105))</f>
        <v>17.004211974045877</v>
      </c>
      <c r="M462" s="30">
        <f>INDEX(calibration_phase!$I$5:$I$105,MATCH($K462,calibration_phase!$I$5:$I$105)+1)</f>
        <v>17.243356763982842</v>
      </c>
      <c r="N462" s="30">
        <f>INDEX(calibration_phase!$F$5:$F$105,MATCH($K462,calibration_phase!$I$5:$I$105))</f>
        <v>12.120368872750159</v>
      </c>
      <c r="O462" s="30">
        <f>INDEX(calibration_phase!$F$5:$F$105,MATCH($K462,calibration_phase!$I$5:$I$105)+1)</f>
        <v>12.30938900343464</v>
      </c>
      <c r="P462" s="30">
        <f t="shared" si="17"/>
        <v>12.139016761314187</v>
      </c>
      <c r="Q462" s="6">
        <f>IF(load_time_series!$A$4="T",P462,IF(P462&lt;0,0,P462))</f>
        <v>12.139016761314187</v>
      </c>
    </row>
    <row r="463" spans="1:17">
      <c r="A463" s="3">
        <f>load_time_series!D466</f>
        <v>36984</v>
      </c>
      <c r="B463" s="6">
        <f>load_time_series!E466</f>
        <v>7.3761655803383004</v>
      </c>
      <c r="C463" s="30">
        <f>INDEX(calibration_phase!$I$5:$I$105,MATCH(B463,calibration_phase!$I$5:$I$105))</f>
        <v>7.2930244310272263</v>
      </c>
      <c r="D463" s="30">
        <f>INDEX(calibration_phase!$I$5:$I$105,MATCH($B463,calibration_phase!$I$5:$I$105)+1)</f>
        <v>7.9704615599984514</v>
      </c>
      <c r="E463" s="30">
        <f>INDEX(calibration_phase!$F$5:$F$105,MATCH($B463,calibration_phase!$I$5:$I$105))</f>
        <v>2.4852018320225082</v>
      </c>
      <c r="F463" s="30">
        <f>INDEX(calibration_phase!$F$5:$F$105,MATCH($B463,calibration_phase!$I$5:$I$105)+1)</f>
        <v>2.7465796280658004</v>
      </c>
      <c r="G463" s="30">
        <f t="shared" si="16"/>
        <v>2.5172804551715471</v>
      </c>
      <c r="H463" s="6">
        <f>IF(load_time_series!$A$4="T",G463,IF(G463&lt;0,0,G463))</f>
        <v>2.5172804551715471</v>
      </c>
      <c r="I463" s="3"/>
      <c r="J463" s="3">
        <f>load_time_series!G466</f>
        <v>73144</v>
      </c>
      <c r="K463" s="6">
        <f>load_time_series!H466</f>
        <v>17.0036137847536</v>
      </c>
      <c r="L463" s="30">
        <f>INDEX(calibration_phase!$I$5:$I$105,MATCH($K463,calibration_phase!$I$5:$I$105))</f>
        <v>16.710242355638613</v>
      </c>
      <c r="M463" s="30">
        <f>INDEX(calibration_phase!$I$5:$I$105,MATCH($K463,calibration_phase!$I$5:$I$105)+1)</f>
        <v>17.004211974045877</v>
      </c>
      <c r="N463" s="30">
        <f>INDEX(calibration_phase!$F$5:$F$105,MATCH($K463,calibration_phase!$I$5:$I$105))</f>
        <v>11.811146409930261</v>
      </c>
      <c r="O463" s="30">
        <f>INDEX(calibration_phase!$F$5:$F$105,MATCH($K463,calibration_phase!$I$5:$I$105)+1)</f>
        <v>12.120368872750159</v>
      </c>
      <c r="P463" s="30">
        <f t="shared" si="17"/>
        <v>12.119739645936884</v>
      </c>
      <c r="Q463" s="6">
        <f>IF(load_time_series!$A$4="T",P463,IF(P463&lt;0,0,P463))</f>
        <v>12.119739645936884</v>
      </c>
    </row>
    <row r="464" spans="1:17">
      <c r="A464" s="3">
        <f>load_time_series!D467</f>
        <v>36985</v>
      </c>
      <c r="B464" s="6">
        <f>load_time_series!E467</f>
        <v>7.3515312856530599</v>
      </c>
      <c r="C464" s="30">
        <f>INDEX(calibration_phase!$I$5:$I$105,MATCH(B464,calibration_phase!$I$5:$I$105))</f>
        <v>7.2930244310272263</v>
      </c>
      <c r="D464" s="30">
        <f>INDEX(calibration_phase!$I$5:$I$105,MATCH($B464,calibration_phase!$I$5:$I$105)+1)</f>
        <v>7.9704615599984514</v>
      </c>
      <c r="E464" s="30">
        <f>INDEX(calibration_phase!$F$5:$F$105,MATCH($B464,calibration_phase!$I$5:$I$105))</f>
        <v>2.4852018320225082</v>
      </c>
      <c r="F464" s="30">
        <f>INDEX(calibration_phase!$F$5:$F$105,MATCH($B464,calibration_phase!$I$5:$I$105)+1)</f>
        <v>2.7465796280658004</v>
      </c>
      <c r="G464" s="30">
        <f t="shared" si="16"/>
        <v>2.5077757242134324</v>
      </c>
      <c r="H464" s="6">
        <f>IF(load_time_series!$A$4="T",G464,IF(G464&lt;0,0,G464))</f>
        <v>2.5077757242134324</v>
      </c>
      <c r="I464" s="3"/>
      <c r="J464" s="3">
        <f>load_time_series!G467</f>
        <v>73145</v>
      </c>
      <c r="K464" s="6">
        <f>load_time_series!H467</f>
        <v>18.181327029824299</v>
      </c>
      <c r="L464" s="30">
        <f>INDEX(calibration_phase!$I$5:$I$105,MATCH($K464,calibration_phase!$I$5:$I$105))</f>
        <v>18.150826731482478</v>
      </c>
      <c r="M464" s="30">
        <f>INDEX(calibration_phase!$I$5:$I$105,MATCH($K464,calibration_phase!$I$5:$I$105)+1)</f>
        <v>18.404609269979169</v>
      </c>
      <c r="N464" s="30">
        <f>INDEX(calibration_phase!$F$5:$F$105,MATCH($K464,calibration_phase!$I$5:$I$105))</f>
        <v>12.979142553953681</v>
      </c>
      <c r="O464" s="30">
        <f>INDEX(calibration_phase!$F$5:$F$105,MATCH($K464,calibration_phase!$I$5:$I$105)+1)</f>
        <v>13.460119397180399</v>
      </c>
      <c r="P464" s="30">
        <f t="shared" si="17"/>
        <v>13.03694770201793</v>
      </c>
      <c r="Q464" s="6">
        <f>IF(load_time_series!$A$4="T",P464,IF(P464&lt;0,0,P464))</f>
        <v>13.03694770201793</v>
      </c>
    </row>
    <row r="465" spans="1:17">
      <c r="A465" s="3">
        <f>load_time_series!D468</f>
        <v>36986</v>
      </c>
      <c r="B465" s="6">
        <f>load_time_series!E468</f>
        <v>8.0270317825853308</v>
      </c>
      <c r="C465" s="30">
        <f>INDEX(calibration_phase!$I$5:$I$105,MATCH(B465,calibration_phase!$I$5:$I$105))</f>
        <v>7.9704615599984514</v>
      </c>
      <c r="D465" s="30">
        <f>INDEX(calibration_phase!$I$5:$I$105,MATCH($B465,calibration_phase!$I$5:$I$105)+1)</f>
        <v>8.3065839318505006</v>
      </c>
      <c r="E465" s="30">
        <f>INDEX(calibration_phase!$F$5:$F$105,MATCH($B465,calibration_phase!$I$5:$I$105))</f>
        <v>2.7465796280658004</v>
      </c>
      <c r="F465" s="30">
        <f>INDEX(calibration_phase!$F$5:$F$105,MATCH($B465,calibration_phase!$I$5:$I$105)+1)</f>
        <v>3.3542337196399563</v>
      </c>
      <c r="G465" s="30">
        <f t="shared" si="16"/>
        <v>2.8488493074887127</v>
      </c>
      <c r="H465" s="6">
        <f>IF(load_time_series!$A$4="T",G465,IF(G465&lt;0,0,G465))</f>
        <v>2.8488493074887127</v>
      </c>
      <c r="I465" s="3"/>
      <c r="J465" s="3">
        <f>load_time_series!G468</f>
        <v>73146</v>
      </c>
      <c r="K465" s="6">
        <f>load_time_series!H468</f>
        <v>18.554804239485598</v>
      </c>
      <c r="L465" s="30">
        <f>INDEX(calibration_phase!$I$5:$I$105,MATCH($K465,calibration_phase!$I$5:$I$105))</f>
        <v>18.404609269979169</v>
      </c>
      <c r="M465" s="30">
        <f>INDEX(calibration_phase!$I$5:$I$105,MATCH($K465,calibration_phase!$I$5:$I$105)+1)</f>
        <v>18.64049361198882</v>
      </c>
      <c r="N465" s="30">
        <f>INDEX(calibration_phase!$F$5:$F$105,MATCH($K465,calibration_phase!$I$5:$I$105))</f>
        <v>13.460119397180399</v>
      </c>
      <c r="O465" s="30">
        <f>INDEX(calibration_phase!$F$5:$F$105,MATCH($K465,calibration_phase!$I$5:$I$105)+1)</f>
        <v>13.65647091915282</v>
      </c>
      <c r="P465" s="30">
        <f t="shared" si="17"/>
        <v>13.585142578473128</v>
      </c>
      <c r="Q465" s="6">
        <f>IF(load_time_series!$A$4="T",P465,IF(P465&lt;0,0,P465))</f>
        <v>13.585142578473128</v>
      </c>
    </row>
    <row r="466" spans="1:17">
      <c r="A466" s="3">
        <f>load_time_series!D469</f>
        <v>36987</v>
      </c>
      <c r="B466" s="6">
        <f>load_time_series!E469</f>
        <v>8.3265055082611692</v>
      </c>
      <c r="C466" s="30">
        <f>INDEX(calibration_phase!$I$5:$I$105,MATCH(B466,calibration_phase!$I$5:$I$105))</f>
        <v>8.3065839318505006</v>
      </c>
      <c r="D466" s="30">
        <f>INDEX(calibration_phase!$I$5:$I$105,MATCH($B466,calibration_phase!$I$5:$I$105)+1)</f>
        <v>8.8366281435294631</v>
      </c>
      <c r="E466" s="30">
        <f>INDEX(calibration_phase!$F$5:$F$105,MATCH($B466,calibration_phase!$I$5:$I$105))</f>
        <v>3.3542337196399563</v>
      </c>
      <c r="F466" s="30">
        <f>INDEX(calibration_phase!$F$5:$F$105,MATCH($B466,calibration_phase!$I$5:$I$105)+1)</f>
        <v>3.6926287415400139</v>
      </c>
      <c r="G466" s="30">
        <f t="shared" si="16"/>
        <v>3.3669522101681673</v>
      </c>
      <c r="H466" s="6">
        <f>IF(load_time_series!$A$4="T",G466,IF(G466&lt;0,0,G466))</f>
        <v>3.3669522101681673</v>
      </c>
      <c r="I466" s="3"/>
      <c r="J466" s="3">
        <f>load_time_series!G469</f>
        <v>73147</v>
      </c>
      <c r="K466" s="6">
        <f>load_time_series!H469</f>
        <v>17.358202572638799</v>
      </c>
      <c r="L466" s="30">
        <f>INDEX(calibration_phase!$I$5:$I$105,MATCH($K466,calibration_phase!$I$5:$I$105))</f>
        <v>17.243356763982842</v>
      </c>
      <c r="M466" s="30">
        <f>INDEX(calibration_phase!$I$5:$I$105,MATCH($K466,calibration_phase!$I$5:$I$105)+1)</f>
        <v>17.504062255439099</v>
      </c>
      <c r="N466" s="30">
        <f>INDEX(calibration_phase!$F$5:$F$105,MATCH($K466,calibration_phase!$I$5:$I$105))</f>
        <v>12.30938900343464</v>
      </c>
      <c r="O466" s="30">
        <f>INDEX(calibration_phase!$F$5:$F$105,MATCH($K466,calibration_phase!$I$5:$I$105)+1)</f>
        <v>12.578970928396201</v>
      </c>
      <c r="P466" s="30">
        <f t="shared" si="17"/>
        <v>12.428145052639053</v>
      </c>
      <c r="Q466" s="6">
        <f>IF(load_time_series!$A$4="T",P466,IF(P466&lt;0,0,P466))</f>
        <v>12.428145052639053</v>
      </c>
    </row>
    <row r="467" spans="1:17">
      <c r="A467" s="3">
        <f>load_time_series!D470</f>
        <v>36988</v>
      </c>
      <c r="B467" s="6">
        <f>load_time_series!E470</f>
        <v>8.0027573822089799</v>
      </c>
      <c r="C467" s="30">
        <f>INDEX(calibration_phase!$I$5:$I$105,MATCH(B467,calibration_phase!$I$5:$I$105))</f>
        <v>7.9704615599984514</v>
      </c>
      <c r="D467" s="30">
        <f>INDEX(calibration_phase!$I$5:$I$105,MATCH($B467,calibration_phase!$I$5:$I$105)+1)</f>
        <v>8.3065839318505006</v>
      </c>
      <c r="E467" s="30">
        <f>INDEX(calibration_phase!$F$5:$F$105,MATCH($B467,calibration_phase!$I$5:$I$105))</f>
        <v>2.7465796280658004</v>
      </c>
      <c r="F467" s="30">
        <f>INDEX(calibration_phase!$F$5:$F$105,MATCH($B467,calibration_phase!$I$5:$I$105)+1)</f>
        <v>3.3542337196399563</v>
      </c>
      <c r="G467" s="30">
        <f t="shared" si="16"/>
        <v>2.8049651749689901</v>
      </c>
      <c r="H467" s="6">
        <f>IF(load_time_series!$A$4="T",G467,IF(G467&lt;0,0,G467))</f>
        <v>2.8049651749689901</v>
      </c>
      <c r="I467" s="3"/>
      <c r="J467" s="3">
        <f>load_time_series!G470</f>
        <v>73148</v>
      </c>
      <c r="K467" s="6">
        <f>load_time_series!H470</f>
        <v>18.304691830749402</v>
      </c>
      <c r="L467" s="30">
        <f>INDEX(calibration_phase!$I$5:$I$105,MATCH($K467,calibration_phase!$I$5:$I$105))</f>
        <v>18.150826731482478</v>
      </c>
      <c r="M467" s="30">
        <f>INDEX(calibration_phase!$I$5:$I$105,MATCH($K467,calibration_phase!$I$5:$I$105)+1)</f>
        <v>18.404609269979169</v>
      </c>
      <c r="N467" s="30">
        <f>INDEX(calibration_phase!$F$5:$F$105,MATCH($K467,calibration_phase!$I$5:$I$105))</f>
        <v>12.979142553953681</v>
      </c>
      <c r="O467" s="30">
        <f>INDEX(calibration_phase!$F$5:$F$105,MATCH($K467,calibration_phase!$I$5:$I$105)+1)</f>
        <v>13.460119397180399</v>
      </c>
      <c r="P467" s="30">
        <f t="shared" si="17"/>
        <v>13.270752647250685</v>
      </c>
      <c r="Q467" s="6">
        <f>IF(load_time_series!$A$4="T",P467,IF(P467&lt;0,0,P467))</f>
        <v>13.270752647250685</v>
      </c>
    </row>
    <row r="468" spans="1:17">
      <c r="A468" s="3">
        <f>load_time_series!D471</f>
        <v>36989</v>
      </c>
      <c r="B468" s="6">
        <f>load_time_series!E471</f>
        <v>8.2179805289187406</v>
      </c>
      <c r="C468" s="30">
        <f>INDEX(calibration_phase!$I$5:$I$105,MATCH(B468,calibration_phase!$I$5:$I$105))</f>
        <v>7.9704615599984514</v>
      </c>
      <c r="D468" s="30">
        <f>INDEX(calibration_phase!$I$5:$I$105,MATCH($B468,calibration_phase!$I$5:$I$105)+1)</f>
        <v>8.3065839318505006</v>
      </c>
      <c r="E468" s="30">
        <f>INDEX(calibration_phase!$F$5:$F$105,MATCH($B468,calibration_phase!$I$5:$I$105))</f>
        <v>2.7465796280658004</v>
      </c>
      <c r="F468" s="30">
        <f>INDEX(calibration_phase!$F$5:$F$105,MATCH($B468,calibration_phase!$I$5:$I$105)+1)</f>
        <v>3.3542337196399563</v>
      </c>
      <c r="G468" s="30">
        <f t="shared" si="16"/>
        <v>3.1940533067081556</v>
      </c>
      <c r="H468" s="6">
        <f>IF(load_time_series!$A$4="T",G468,IF(G468&lt;0,0,G468))</f>
        <v>3.1940533067081556</v>
      </c>
      <c r="I468" s="3"/>
      <c r="J468" s="3">
        <f>load_time_series!G471</f>
        <v>73149</v>
      </c>
      <c r="K468" s="6">
        <f>load_time_series!H471</f>
        <v>18.326701817779401</v>
      </c>
      <c r="L468" s="30">
        <f>INDEX(calibration_phase!$I$5:$I$105,MATCH($K468,calibration_phase!$I$5:$I$105))</f>
        <v>18.150826731482478</v>
      </c>
      <c r="M468" s="30">
        <f>INDEX(calibration_phase!$I$5:$I$105,MATCH($K468,calibration_phase!$I$5:$I$105)+1)</f>
        <v>18.404609269979169</v>
      </c>
      <c r="N468" s="30">
        <f>INDEX(calibration_phase!$F$5:$F$105,MATCH($K468,calibration_phase!$I$5:$I$105))</f>
        <v>12.979142553953681</v>
      </c>
      <c r="O468" s="30">
        <f>INDEX(calibration_phase!$F$5:$F$105,MATCH($K468,calibration_phase!$I$5:$I$105)+1)</f>
        <v>13.460119397180399</v>
      </c>
      <c r="P468" s="30">
        <f t="shared" si="17"/>
        <v>13.312466683779201</v>
      </c>
      <c r="Q468" s="6">
        <f>IF(load_time_series!$A$4="T",P468,IF(P468&lt;0,0,P468))</f>
        <v>13.312466683779201</v>
      </c>
    </row>
    <row r="469" spans="1:17">
      <c r="A469" s="3">
        <f>load_time_series!D472</f>
        <v>36990</v>
      </c>
      <c r="B469" s="6">
        <f>load_time_series!E472</f>
        <v>8.3267326275337403</v>
      </c>
      <c r="C469" s="30">
        <f>INDEX(calibration_phase!$I$5:$I$105,MATCH(B469,calibration_phase!$I$5:$I$105))</f>
        <v>8.3065839318505006</v>
      </c>
      <c r="D469" s="30">
        <f>INDEX(calibration_phase!$I$5:$I$105,MATCH($B469,calibration_phase!$I$5:$I$105)+1)</f>
        <v>8.8366281435294631</v>
      </c>
      <c r="E469" s="30">
        <f>INDEX(calibration_phase!$F$5:$F$105,MATCH($B469,calibration_phase!$I$5:$I$105))</f>
        <v>3.3542337196399563</v>
      </c>
      <c r="F469" s="30">
        <f>INDEX(calibration_phase!$F$5:$F$105,MATCH($B469,calibration_phase!$I$5:$I$105)+1)</f>
        <v>3.6926287415400139</v>
      </c>
      <c r="G469" s="30">
        <f t="shared" si="16"/>
        <v>3.3670972094522309</v>
      </c>
      <c r="H469" s="6">
        <f>IF(load_time_series!$A$4="T",G469,IF(G469&lt;0,0,G469))</f>
        <v>3.3670972094522309</v>
      </c>
      <c r="I469" s="3"/>
      <c r="J469" s="3">
        <f>load_time_series!G472</f>
        <v>73150</v>
      </c>
      <c r="K469" s="6">
        <f>load_time_series!H472</f>
        <v>19.955095997815199</v>
      </c>
      <c r="L469" s="30">
        <f>INDEX(calibration_phase!$I$5:$I$105,MATCH($K469,calibration_phase!$I$5:$I$105))</f>
        <v>19.906642862167573</v>
      </c>
      <c r="M469" s="30">
        <f>INDEX(calibration_phase!$I$5:$I$105,MATCH($K469,calibration_phase!$I$5:$I$105)+1)</f>
        <v>19.977757257556139</v>
      </c>
      <c r="N469" s="30">
        <f>INDEX(calibration_phase!$F$5:$F$105,MATCH($K469,calibration_phase!$I$5:$I$105))</f>
        <v>14.793046163323369</v>
      </c>
      <c r="O469" s="30">
        <f>INDEX(calibration_phase!$F$5:$F$105,MATCH($K469,calibration_phase!$I$5:$I$105)+1)</f>
        <v>14.916298536356461</v>
      </c>
      <c r="P469" s="30">
        <f t="shared" si="17"/>
        <v>14.877023027878481</v>
      </c>
      <c r="Q469" s="6">
        <f>IF(load_time_series!$A$4="T",P469,IF(P469&lt;0,0,P469))</f>
        <v>14.877023027878481</v>
      </c>
    </row>
    <row r="470" spans="1:17">
      <c r="A470" s="3">
        <f>load_time_series!D473</f>
        <v>36991</v>
      </c>
      <c r="B470" s="6">
        <f>load_time_series!E473</f>
        <v>8.7980768163146195</v>
      </c>
      <c r="C470" s="30">
        <f>INDEX(calibration_phase!$I$5:$I$105,MATCH(B470,calibration_phase!$I$5:$I$105))</f>
        <v>8.3065839318505006</v>
      </c>
      <c r="D470" s="30">
        <f>INDEX(calibration_phase!$I$5:$I$105,MATCH($B470,calibration_phase!$I$5:$I$105)+1)</f>
        <v>8.8366281435294631</v>
      </c>
      <c r="E470" s="30">
        <f>INDEX(calibration_phase!$F$5:$F$105,MATCH($B470,calibration_phase!$I$5:$I$105))</f>
        <v>3.3542337196399563</v>
      </c>
      <c r="F470" s="30">
        <f>INDEX(calibration_phase!$F$5:$F$105,MATCH($B470,calibration_phase!$I$5:$I$105)+1)</f>
        <v>3.6926287415400139</v>
      </c>
      <c r="G470" s="30">
        <f t="shared" si="16"/>
        <v>3.6680164980144778</v>
      </c>
      <c r="H470" s="6">
        <f>IF(load_time_series!$A$4="T",G470,IF(G470&lt;0,0,G470))</f>
        <v>3.6680164980144778</v>
      </c>
      <c r="I470" s="3"/>
      <c r="J470" s="3">
        <f>load_time_series!G473</f>
        <v>73151</v>
      </c>
      <c r="K470" s="6">
        <f>load_time_series!H473</f>
        <v>19.878019489937898</v>
      </c>
      <c r="L470" s="30">
        <f>INDEX(calibration_phase!$I$5:$I$105,MATCH($K470,calibration_phase!$I$5:$I$105))</f>
        <v>19.797371373941701</v>
      </c>
      <c r="M470" s="30">
        <f>INDEX(calibration_phase!$I$5:$I$105,MATCH($K470,calibration_phase!$I$5:$I$105)+1)</f>
        <v>19.906642862167573</v>
      </c>
      <c r="N470" s="30">
        <f>INDEX(calibration_phase!$F$5:$F$105,MATCH($K470,calibration_phase!$I$5:$I$105))</f>
        <v>14.7113311822638</v>
      </c>
      <c r="O470" s="30">
        <f>INDEX(calibration_phase!$F$5:$F$105,MATCH($K470,calibration_phase!$I$5:$I$105)+1)</f>
        <v>14.793046163323369</v>
      </c>
      <c r="P470" s="30">
        <f t="shared" si="17"/>
        <v>14.771641143975833</v>
      </c>
      <c r="Q470" s="6">
        <f>IF(load_time_series!$A$4="T",P470,IF(P470&lt;0,0,P470))</f>
        <v>14.771641143975833</v>
      </c>
    </row>
    <row r="471" spans="1:17">
      <c r="A471" s="3">
        <f>load_time_series!D474</f>
        <v>36992</v>
      </c>
      <c r="B471" s="6">
        <f>load_time_series!E474</f>
        <v>8.8694413339289202</v>
      </c>
      <c r="C471" s="30">
        <f>INDEX(calibration_phase!$I$5:$I$105,MATCH(B471,calibration_phase!$I$5:$I$105))</f>
        <v>8.8366281435294631</v>
      </c>
      <c r="D471" s="30">
        <f>INDEX(calibration_phase!$I$5:$I$105,MATCH($B471,calibration_phase!$I$5:$I$105)+1)</f>
        <v>9.1202485232242019</v>
      </c>
      <c r="E471" s="30">
        <f>INDEX(calibration_phase!$F$5:$F$105,MATCH($B471,calibration_phase!$I$5:$I$105))</f>
        <v>3.6926287415400139</v>
      </c>
      <c r="F471" s="30">
        <f>INDEX(calibration_phase!$F$5:$F$105,MATCH($B471,calibration_phase!$I$5:$I$105)+1)</f>
        <v>4.1519417433524701</v>
      </c>
      <c r="G471" s="30">
        <f t="shared" si="16"/>
        <v>3.7457685229536057</v>
      </c>
      <c r="H471" s="6">
        <f>IF(load_time_series!$A$4="T",G471,IF(G471&lt;0,0,G471))</f>
        <v>3.7457685229536057</v>
      </c>
      <c r="I471" s="3"/>
      <c r="J471" s="3">
        <f>load_time_series!G474</f>
        <v>73152</v>
      </c>
      <c r="K471" s="6">
        <f>load_time_series!H474</f>
        <v>19.361994101728602</v>
      </c>
      <c r="L471" s="30">
        <f>INDEX(calibration_phase!$I$5:$I$105,MATCH($K471,calibration_phase!$I$5:$I$105))</f>
        <v>19.14199849955596</v>
      </c>
      <c r="M471" s="30">
        <f>INDEX(calibration_phase!$I$5:$I$105,MATCH($K471,calibration_phase!$I$5:$I$105)+1)</f>
        <v>19.422250353334899</v>
      </c>
      <c r="N471" s="30">
        <f>INDEX(calibration_phase!$F$5:$F$105,MATCH($K471,calibration_phase!$I$5:$I$105))</f>
        <v>14.2599790640229</v>
      </c>
      <c r="O471" s="30">
        <f>INDEX(calibration_phase!$F$5:$F$105,MATCH($K471,calibration_phase!$I$5:$I$105)+1)</f>
        <v>14.415241763591879</v>
      </c>
      <c r="P471" s="30">
        <f t="shared" si="17"/>
        <v>14.381859118074463</v>
      </c>
      <c r="Q471" s="6">
        <f>IF(load_time_series!$A$4="T",P471,IF(P471&lt;0,0,P471))</f>
        <v>14.381859118074463</v>
      </c>
    </row>
    <row r="472" spans="1:17">
      <c r="A472" s="3">
        <f>load_time_series!D475</f>
        <v>36993</v>
      </c>
      <c r="B472" s="6">
        <f>load_time_series!E475</f>
        <v>9.3124226173810705</v>
      </c>
      <c r="C472" s="30">
        <f>INDEX(calibration_phase!$I$5:$I$105,MATCH(B472,calibration_phase!$I$5:$I$105))</f>
        <v>9.1202485232242019</v>
      </c>
      <c r="D472" s="30">
        <f>INDEX(calibration_phase!$I$5:$I$105,MATCH($B472,calibration_phase!$I$5:$I$105)+1)</f>
        <v>9.4520073072011392</v>
      </c>
      <c r="E472" s="30">
        <f>INDEX(calibration_phase!$F$5:$F$105,MATCH($B472,calibration_phase!$I$5:$I$105))</f>
        <v>4.1519417433524701</v>
      </c>
      <c r="F472" s="30">
        <f>INDEX(calibration_phase!$F$5:$F$105,MATCH($B472,calibration_phase!$I$5:$I$105)+1)</f>
        <v>4.6783141274071847</v>
      </c>
      <c r="G472" s="30">
        <f t="shared" si="16"/>
        <v>4.4568474187420266</v>
      </c>
      <c r="H472" s="6">
        <f>IF(load_time_series!$A$4="T",G472,IF(G472&lt;0,0,G472))</f>
        <v>4.4568474187420266</v>
      </c>
      <c r="I472" s="3"/>
      <c r="J472" s="3">
        <f>load_time_series!G475</f>
        <v>73153</v>
      </c>
      <c r="K472" s="6">
        <f>load_time_series!H475</f>
        <v>20.2252387747413</v>
      </c>
      <c r="L472" s="30">
        <f>INDEX(calibration_phase!$I$5:$I$105,MATCH($K472,calibration_phase!$I$5:$I$105))</f>
        <v>20.133651982495252</v>
      </c>
      <c r="M472" s="30">
        <f>INDEX(calibration_phase!$I$5:$I$105,MATCH($K472,calibration_phase!$I$5:$I$105)+1)</f>
        <v>20.258627641222482</v>
      </c>
      <c r="N472" s="30">
        <f>INDEX(calibration_phase!$F$5:$F$105,MATCH($K472,calibration_phase!$I$5:$I$105))</f>
        <v>15.281497337605099</v>
      </c>
      <c r="O472" s="30">
        <f>INDEX(calibration_phase!$F$5:$F$105,MATCH($K472,calibration_phase!$I$5:$I$105)+1)</f>
        <v>15.426509241484537</v>
      </c>
      <c r="P472" s="30">
        <f t="shared" si="17"/>
        <v>15.387767432510516</v>
      </c>
      <c r="Q472" s="6">
        <f>IF(load_time_series!$A$4="T",P472,IF(P472&lt;0,0,P472))</f>
        <v>15.387767432510516</v>
      </c>
    </row>
    <row r="473" spans="1:17">
      <c r="A473" s="3">
        <f>load_time_series!D476</f>
        <v>36994</v>
      </c>
      <c r="B473" s="6">
        <f>load_time_series!E476</f>
        <v>9.5351960548630501</v>
      </c>
      <c r="C473" s="30">
        <f>INDEX(calibration_phase!$I$5:$I$105,MATCH(B473,calibration_phase!$I$5:$I$105))</f>
        <v>9.4520073072011392</v>
      </c>
      <c r="D473" s="30">
        <f>INDEX(calibration_phase!$I$5:$I$105,MATCH($B473,calibration_phase!$I$5:$I$105)+1)</f>
        <v>10.161505512732299</v>
      </c>
      <c r="E473" s="30">
        <f>INDEX(calibration_phase!$F$5:$F$105,MATCH($B473,calibration_phase!$I$5:$I$105))</f>
        <v>4.6783141274071847</v>
      </c>
      <c r="F473" s="30">
        <f>INDEX(calibration_phase!$F$5:$F$105,MATCH($B473,calibration_phase!$I$5:$I$105)+1)</f>
        <v>5.25179594951104</v>
      </c>
      <c r="G473" s="30">
        <f t="shared" si="16"/>
        <v>4.7455549381883406</v>
      </c>
      <c r="H473" s="6">
        <f>IF(load_time_series!$A$4="T",G473,IF(G473&lt;0,0,G473))</f>
        <v>4.7455549381883406</v>
      </c>
      <c r="I473" s="3"/>
      <c r="J473" s="3">
        <f>load_time_series!G476</f>
        <v>73154</v>
      </c>
      <c r="K473" s="6">
        <f>load_time_series!H476</f>
        <v>20.500036073183001</v>
      </c>
      <c r="L473" s="30">
        <f>INDEX(calibration_phase!$I$5:$I$105,MATCH($K473,calibration_phase!$I$5:$I$105))</f>
        <v>20.356975507472601</v>
      </c>
      <c r="M473" s="30">
        <f>INDEX(calibration_phase!$I$5:$I$105,MATCH($K473,calibration_phase!$I$5:$I$105)+1)</f>
        <v>20.5369583918548</v>
      </c>
      <c r="N473" s="30">
        <f>INDEX(calibration_phase!$F$5:$F$105,MATCH($K473,calibration_phase!$I$5:$I$105))</f>
        <v>15.4849858957169</v>
      </c>
      <c r="O473" s="30">
        <f>INDEX(calibration_phase!$F$5:$F$105,MATCH($K473,calibration_phase!$I$5:$I$105)+1)</f>
        <v>15.5516714680615</v>
      </c>
      <c r="P473" s="30">
        <f t="shared" si="17"/>
        <v>15.537991356414382</v>
      </c>
      <c r="Q473" s="6">
        <f>IF(load_time_series!$A$4="T",P473,IF(P473&lt;0,0,P473))</f>
        <v>15.537991356414382</v>
      </c>
    </row>
    <row r="474" spans="1:17">
      <c r="A474" s="3">
        <f>load_time_series!D477</f>
        <v>36995</v>
      </c>
      <c r="B474" s="6">
        <f>load_time_series!E477</f>
        <v>9.6096630670887304</v>
      </c>
      <c r="C474" s="30">
        <f>INDEX(calibration_phase!$I$5:$I$105,MATCH(B474,calibration_phase!$I$5:$I$105))</f>
        <v>9.4520073072011392</v>
      </c>
      <c r="D474" s="30">
        <f>INDEX(calibration_phase!$I$5:$I$105,MATCH($B474,calibration_phase!$I$5:$I$105)+1)</f>
        <v>10.161505512732299</v>
      </c>
      <c r="E474" s="30">
        <f>INDEX(calibration_phase!$F$5:$F$105,MATCH($B474,calibration_phase!$I$5:$I$105))</f>
        <v>4.6783141274071847</v>
      </c>
      <c r="F474" s="30">
        <f>INDEX(calibration_phase!$F$5:$F$105,MATCH($B474,calibration_phase!$I$5:$I$105)+1)</f>
        <v>5.25179594951104</v>
      </c>
      <c r="G474" s="30">
        <f t="shared" si="16"/>
        <v>4.805746038778711</v>
      </c>
      <c r="H474" s="6">
        <f>IF(load_time_series!$A$4="T",G474,IF(G474&lt;0,0,G474))</f>
        <v>4.805746038778711</v>
      </c>
      <c r="I474" s="3"/>
      <c r="J474" s="3">
        <f>load_time_series!G477</f>
        <v>73155</v>
      </c>
      <c r="K474" s="6">
        <f>load_time_series!H477</f>
        <v>20.530836102879199</v>
      </c>
      <c r="L474" s="30">
        <f>INDEX(calibration_phase!$I$5:$I$105,MATCH($K474,calibration_phase!$I$5:$I$105))</f>
        <v>20.356975507472601</v>
      </c>
      <c r="M474" s="30">
        <f>INDEX(calibration_phase!$I$5:$I$105,MATCH($K474,calibration_phase!$I$5:$I$105)+1)</f>
        <v>20.5369583918548</v>
      </c>
      <c r="N474" s="30">
        <f>INDEX(calibration_phase!$F$5:$F$105,MATCH($K474,calibration_phase!$I$5:$I$105))</f>
        <v>15.4849858957169</v>
      </c>
      <c r="O474" s="30">
        <f>INDEX(calibration_phase!$F$5:$F$105,MATCH($K474,calibration_phase!$I$5:$I$105)+1)</f>
        <v>15.5516714680615</v>
      </c>
      <c r="P474" s="30">
        <f t="shared" si="17"/>
        <v>15.549403094900361</v>
      </c>
      <c r="Q474" s="6">
        <f>IF(load_time_series!$A$4="T",P474,IF(P474&lt;0,0,P474))</f>
        <v>15.549403094900361</v>
      </c>
    </row>
    <row r="475" spans="1:17">
      <c r="A475" s="3">
        <f>load_time_series!D478</f>
        <v>36996</v>
      </c>
      <c r="B475" s="6">
        <f>load_time_series!E478</f>
        <v>9.7302140365921908</v>
      </c>
      <c r="C475" s="30">
        <f>INDEX(calibration_phase!$I$5:$I$105,MATCH(B475,calibration_phase!$I$5:$I$105))</f>
        <v>9.4520073072011392</v>
      </c>
      <c r="D475" s="30">
        <f>INDEX(calibration_phase!$I$5:$I$105,MATCH($B475,calibration_phase!$I$5:$I$105)+1)</f>
        <v>10.161505512732299</v>
      </c>
      <c r="E475" s="30">
        <f>INDEX(calibration_phase!$F$5:$F$105,MATCH($B475,calibration_phase!$I$5:$I$105))</f>
        <v>4.6783141274071847</v>
      </c>
      <c r="F475" s="30">
        <f>INDEX(calibration_phase!$F$5:$F$105,MATCH($B475,calibration_phase!$I$5:$I$105)+1)</f>
        <v>5.25179594951104</v>
      </c>
      <c r="G475" s="30">
        <f t="shared" si="16"/>
        <v>4.9031864397667224</v>
      </c>
      <c r="H475" s="6">
        <f>IF(load_time_series!$A$4="T",G475,IF(G475&lt;0,0,G475))</f>
        <v>4.9031864397667224</v>
      </c>
      <c r="I475" s="3"/>
      <c r="J475" s="3">
        <f>load_time_series!G478</f>
        <v>73156</v>
      </c>
      <c r="K475" s="6">
        <f>load_time_series!H478</f>
        <v>21.520610599171899</v>
      </c>
      <c r="L475" s="30">
        <f>INDEX(calibration_phase!$I$5:$I$105,MATCH($K475,calibration_phase!$I$5:$I$105))</f>
        <v>20.629164714566308</v>
      </c>
      <c r="M475" s="30">
        <f>INDEX(calibration_phase!$I$5:$I$105,MATCH($K475,calibration_phase!$I$5:$I$105)+1)</f>
        <v>50</v>
      </c>
      <c r="N475" s="30">
        <f>INDEX(calibration_phase!$F$5:$F$105,MATCH($K475,calibration_phase!$I$5:$I$105))</f>
        <v>15.701140040460391</v>
      </c>
      <c r="O475" s="30">
        <f>INDEX(calibration_phase!$F$5:$F$105,MATCH($K475,calibration_phase!$I$5:$I$105)+1)</f>
        <v>45.071975325894087</v>
      </c>
      <c r="P475" s="30">
        <f t="shared" si="17"/>
        <v>16.592585925065983</v>
      </c>
      <c r="Q475" s="6">
        <f>IF(load_time_series!$A$4="T",P475,IF(P475&lt;0,0,P475))</f>
        <v>16.592585925065983</v>
      </c>
    </row>
    <row r="476" spans="1:17">
      <c r="A476" s="3">
        <f>load_time_series!D479</f>
        <v>36997</v>
      </c>
      <c r="B476" s="6">
        <f>load_time_series!E479</f>
        <v>10.260825800235001</v>
      </c>
      <c r="C476" s="30">
        <f>INDEX(calibration_phase!$I$5:$I$105,MATCH(B476,calibration_phase!$I$5:$I$105))</f>
        <v>10.161505512732299</v>
      </c>
      <c r="D476" s="30">
        <f>INDEX(calibration_phase!$I$5:$I$105,MATCH($B476,calibration_phase!$I$5:$I$105)+1)</f>
        <v>10.516495055511792</v>
      </c>
      <c r="E476" s="30">
        <f>INDEX(calibration_phase!$F$5:$F$105,MATCH($B476,calibration_phase!$I$5:$I$105))</f>
        <v>5.25179594951104</v>
      </c>
      <c r="F476" s="30">
        <f>INDEX(calibration_phase!$F$5:$F$105,MATCH($B476,calibration_phase!$I$5:$I$105)+1)</f>
        <v>5.6365802729794989</v>
      </c>
      <c r="G476" s="30">
        <f t="shared" si="16"/>
        <v>5.3594523309756594</v>
      </c>
      <c r="H476" s="6">
        <f>IF(load_time_series!$A$4="T",G476,IF(G476&lt;0,0,G476))</f>
        <v>5.3594523309756594</v>
      </c>
      <c r="I476" s="3"/>
      <c r="J476" s="3">
        <f>load_time_series!G479</f>
        <v>73157</v>
      </c>
      <c r="K476" s="6">
        <f>load_time_series!H479</f>
        <v>21.404288687988199</v>
      </c>
      <c r="L476" s="30">
        <f>INDEX(calibration_phase!$I$5:$I$105,MATCH($K476,calibration_phase!$I$5:$I$105))</f>
        <v>20.629164714566308</v>
      </c>
      <c r="M476" s="30">
        <f>INDEX(calibration_phase!$I$5:$I$105,MATCH($K476,calibration_phase!$I$5:$I$105)+1)</f>
        <v>50</v>
      </c>
      <c r="N476" s="30">
        <f>INDEX(calibration_phase!$F$5:$F$105,MATCH($K476,calibration_phase!$I$5:$I$105))</f>
        <v>15.701140040460391</v>
      </c>
      <c r="O476" s="30">
        <f>INDEX(calibration_phase!$F$5:$F$105,MATCH($K476,calibration_phase!$I$5:$I$105)+1)</f>
        <v>45.071975325894087</v>
      </c>
      <c r="P476" s="30">
        <f t="shared" si="17"/>
        <v>16.476264013882282</v>
      </c>
      <c r="Q476" s="6">
        <f>IF(load_time_series!$A$4="T",P476,IF(P476&lt;0,0,P476))</f>
        <v>16.476264013882282</v>
      </c>
    </row>
    <row r="477" spans="1:17">
      <c r="A477" s="3">
        <f>load_time_series!D480</f>
        <v>36998</v>
      </c>
      <c r="B477" s="6">
        <f>load_time_series!E480</f>
        <v>10.592121076510001</v>
      </c>
      <c r="C477" s="30">
        <f>INDEX(calibration_phase!$I$5:$I$105,MATCH(B477,calibration_phase!$I$5:$I$105))</f>
        <v>10.516495055511792</v>
      </c>
      <c r="D477" s="30">
        <f>INDEX(calibration_phase!$I$5:$I$105,MATCH($B477,calibration_phase!$I$5:$I$105)+1)</f>
        <v>11.084861584955023</v>
      </c>
      <c r="E477" s="30">
        <f>INDEX(calibration_phase!$F$5:$F$105,MATCH($B477,calibration_phase!$I$5:$I$105))</f>
        <v>5.6365802729794989</v>
      </c>
      <c r="F477" s="30">
        <f>INDEX(calibration_phase!$F$5:$F$105,MATCH($B477,calibration_phase!$I$5:$I$105)+1)</f>
        <v>5.9679011063600482</v>
      </c>
      <c r="G477" s="30">
        <f t="shared" si="16"/>
        <v>5.6806653395771516</v>
      </c>
      <c r="H477" s="6">
        <f>IF(load_time_series!$A$4="T",G477,IF(G477&lt;0,0,G477))</f>
        <v>5.6806653395771516</v>
      </c>
      <c r="I477" s="3"/>
      <c r="J477" s="3">
        <f>load_time_series!G480</f>
        <v>73158</v>
      </c>
      <c r="K477" s="6">
        <f>load_time_series!H480</f>
        <v>21.162115523391201</v>
      </c>
      <c r="L477" s="30">
        <f>INDEX(calibration_phase!$I$5:$I$105,MATCH($K477,calibration_phase!$I$5:$I$105))</f>
        <v>20.629164714566308</v>
      </c>
      <c r="M477" s="30">
        <f>INDEX(calibration_phase!$I$5:$I$105,MATCH($K477,calibration_phase!$I$5:$I$105)+1)</f>
        <v>50</v>
      </c>
      <c r="N477" s="30">
        <f>INDEX(calibration_phase!$F$5:$F$105,MATCH($K477,calibration_phase!$I$5:$I$105))</f>
        <v>15.701140040460391</v>
      </c>
      <c r="O477" s="30">
        <f>INDEX(calibration_phase!$F$5:$F$105,MATCH($K477,calibration_phase!$I$5:$I$105)+1)</f>
        <v>45.071975325894087</v>
      </c>
      <c r="P477" s="30">
        <f t="shared" si="17"/>
        <v>16.234090849285284</v>
      </c>
      <c r="Q477" s="6">
        <f>IF(load_time_series!$A$4="T",P477,IF(P477&lt;0,0,P477))</f>
        <v>16.234090849285284</v>
      </c>
    </row>
    <row r="478" spans="1:17">
      <c r="A478" s="3">
        <f>load_time_series!D481</f>
        <v>36999</v>
      </c>
      <c r="B478" s="6">
        <f>load_time_series!E481</f>
        <v>10.6517414314368</v>
      </c>
      <c r="C478" s="30">
        <f>INDEX(calibration_phase!$I$5:$I$105,MATCH(B478,calibration_phase!$I$5:$I$105))</f>
        <v>10.516495055511792</v>
      </c>
      <c r="D478" s="30">
        <f>INDEX(calibration_phase!$I$5:$I$105,MATCH($B478,calibration_phase!$I$5:$I$105)+1)</f>
        <v>11.084861584955023</v>
      </c>
      <c r="E478" s="30">
        <f>INDEX(calibration_phase!$F$5:$F$105,MATCH($B478,calibration_phase!$I$5:$I$105))</f>
        <v>5.6365802729794989</v>
      </c>
      <c r="F478" s="30">
        <f>INDEX(calibration_phase!$F$5:$F$105,MATCH($B478,calibration_phase!$I$5:$I$105)+1)</f>
        <v>5.9679011063600482</v>
      </c>
      <c r="G478" s="30">
        <f t="shared" si="16"/>
        <v>5.7154201406737988</v>
      </c>
      <c r="H478" s="6">
        <f>IF(load_time_series!$A$4="T",G478,IF(G478&lt;0,0,G478))</f>
        <v>5.7154201406737988</v>
      </c>
      <c r="I478" s="3"/>
      <c r="J478" s="3">
        <f>load_time_series!G481</f>
        <v>73159</v>
      </c>
      <c r="K478" s="6">
        <f>load_time_series!H481</f>
        <v>20.5156933784701</v>
      </c>
      <c r="L478" s="30">
        <f>INDEX(calibration_phase!$I$5:$I$105,MATCH($K478,calibration_phase!$I$5:$I$105))</f>
        <v>20.356975507472601</v>
      </c>
      <c r="M478" s="30">
        <f>INDEX(calibration_phase!$I$5:$I$105,MATCH($K478,calibration_phase!$I$5:$I$105)+1)</f>
        <v>20.5369583918548</v>
      </c>
      <c r="N478" s="30">
        <f>INDEX(calibration_phase!$F$5:$F$105,MATCH($K478,calibration_phase!$I$5:$I$105))</f>
        <v>15.4849858957169</v>
      </c>
      <c r="O478" s="30">
        <f>INDEX(calibration_phase!$F$5:$F$105,MATCH($K478,calibration_phase!$I$5:$I$105)+1)</f>
        <v>15.5516714680615</v>
      </c>
      <c r="P478" s="30">
        <f t="shared" si="17"/>
        <v>15.54379255450068</v>
      </c>
      <c r="Q478" s="6">
        <f>IF(load_time_series!$A$4="T",P478,IF(P478&lt;0,0,P478))</f>
        <v>15.54379255450068</v>
      </c>
    </row>
    <row r="479" spans="1:17">
      <c r="A479" s="3">
        <f>load_time_series!D482</f>
        <v>37000</v>
      </c>
      <c r="B479" s="6">
        <f>load_time_series!E482</f>
        <v>11.252683359429801</v>
      </c>
      <c r="C479" s="30">
        <f>INDEX(calibration_phase!$I$5:$I$105,MATCH(B479,calibration_phase!$I$5:$I$105))</f>
        <v>11.084861584955023</v>
      </c>
      <c r="D479" s="30">
        <f>INDEX(calibration_phase!$I$5:$I$105,MATCH($B479,calibration_phase!$I$5:$I$105)+1)</f>
        <v>11.394130370764428</v>
      </c>
      <c r="E479" s="30">
        <f>INDEX(calibration_phase!$F$5:$F$105,MATCH($B479,calibration_phase!$I$5:$I$105))</f>
        <v>5.9679011063600482</v>
      </c>
      <c r="F479" s="30">
        <f>INDEX(calibration_phase!$F$5:$F$105,MATCH($B479,calibration_phase!$I$5:$I$105)+1)</f>
        <v>6.3642770900811154</v>
      </c>
      <c r="G479" s="30">
        <f t="shared" si="16"/>
        <v>6.1829907759274461</v>
      </c>
      <c r="H479" s="6">
        <f>IF(load_time_series!$A$4="T",G479,IF(G479&lt;0,0,G479))</f>
        <v>6.1829907759274461</v>
      </c>
      <c r="I479" s="3"/>
      <c r="J479" s="3">
        <f>load_time_series!G482</f>
        <v>73160</v>
      </c>
      <c r="K479" s="6">
        <f>load_time_series!H482</f>
        <v>22.340011929231999</v>
      </c>
      <c r="L479" s="30">
        <f>INDEX(calibration_phase!$I$5:$I$105,MATCH($K479,calibration_phase!$I$5:$I$105))</f>
        <v>20.629164714566308</v>
      </c>
      <c r="M479" s="30">
        <f>INDEX(calibration_phase!$I$5:$I$105,MATCH($K479,calibration_phase!$I$5:$I$105)+1)</f>
        <v>50</v>
      </c>
      <c r="N479" s="30">
        <f>INDEX(calibration_phase!$F$5:$F$105,MATCH($K479,calibration_phase!$I$5:$I$105))</f>
        <v>15.701140040460391</v>
      </c>
      <c r="O479" s="30">
        <f>INDEX(calibration_phase!$F$5:$F$105,MATCH($K479,calibration_phase!$I$5:$I$105)+1)</f>
        <v>45.071975325894087</v>
      </c>
      <c r="P479" s="30">
        <f t="shared" si="17"/>
        <v>17.411987255126082</v>
      </c>
      <c r="Q479" s="6">
        <f>IF(load_time_series!$A$4="T",P479,IF(P479&lt;0,0,P479))</f>
        <v>17.411987255126082</v>
      </c>
    </row>
    <row r="480" spans="1:17">
      <c r="A480" s="3">
        <f>load_time_series!D483</f>
        <v>37001</v>
      </c>
      <c r="B480" s="6">
        <f>load_time_series!E483</f>
        <v>11.2500158356551</v>
      </c>
      <c r="C480" s="30">
        <f>INDEX(calibration_phase!$I$5:$I$105,MATCH(B480,calibration_phase!$I$5:$I$105))</f>
        <v>11.084861584955023</v>
      </c>
      <c r="D480" s="30">
        <f>INDEX(calibration_phase!$I$5:$I$105,MATCH($B480,calibration_phase!$I$5:$I$105)+1)</f>
        <v>11.394130370764428</v>
      </c>
      <c r="E480" s="30">
        <f>INDEX(calibration_phase!$F$5:$F$105,MATCH($B480,calibration_phase!$I$5:$I$105))</f>
        <v>5.9679011063600482</v>
      </c>
      <c r="F480" s="30">
        <f>INDEX(calibration_phase!$F$5:$F$105,MATCH($B480,calibration_phase!$I$5:$I$105)+1)</f>
        <v>6.3642770900811154</v>
      </c>
      <c r="G480" s="30">
        <f t="shared" si="16"/>
        <v>6.179571929898322</v>
      </c>
      <c r="H480" s="6">
        <f>IF(load_time_series!$A$4="T",G480,IF(G480&lt;0,0,G480))</f>
        <v>6.179571929898322</v>
      </c>
      <c r="I480" s="3"/>
      <c r="J480" s="3">
        <f>load_time_series!G483</f>
        <v>73161</v>
      </c>
      <c r="K480" s="6">
        <f>load_time_series!H483</f>
        <v>21.321912591508902</v>
      </c>
      <c r="L480" s="30">
        <f>INDEX(calibration_phase!$I$5:$I$105,MATCH($K480,calibration_phase!$I$5:$I$105))</f>
        <v>20.629164714566308</v>
      </c>
      <c r="M480" s="30">
        <f>INDEX(calibration_phase!$I$5:$I$105,MATCH($K480,calibration_phase!$I$5:$I$105)+1)</f>
        <v>50</v>
      </c>
      <c r="N480" s="30">
        <f>INDEX(calibration_phase!$F$5:$F$105,MATCH($K480,calibration_phase!$I$5:$I$105))</f>
        <v>15.701140040460391</v>
      </c>
      <c r="O480" s="30">
        <f>INDEX(calibration_phase!$F$5:$F$105,MATCH($K480,calibration_phase!$I$5:$I$105)+1)</f>
        <v>45.071975325894087</v>
      </c>
      <c r="P480" s="30">
        <f t="shared" si="17"/>
        <v>16.393887917402985</v>
      </c>
      <c r="Q480" s="6">
        <f>IF(load_time_series!$A$4="T",P480,IF(P480&lt;0,0,P480))</f>
        <v>16.393887917402985</v>
      </c>
    </row>
    <row r="481" spans="1:17">
      <c r="A481" s="3">
        <f>load_time_series!D484</f>
        <v>37002</v>
      </c>
      <c r="B481" s="6">
        <f>load_time_series!E484</f>
        <v>11.4797924536762</v>
      </c>
      <c r="C481" s="30">
        <f>INDEX(calibration_phase!$I$5:$I$105,MATCH(B481,calibration_phase!$I$5:$I$105))</f>
        <v>11.394130370764428</v>
      </c>
      <c r="D481" s="30">
        <f>INDEX(calibration_phase!$I$5:$I$105,MATCH($B481,calibration_phase!$I$5:$I$105)+1)</f>
        <v>11.99683324548244</v>
      </c>
      <c r="E481" s="30">
        <f>INDEX(calibration_phase!$F$5:$F$105,MATCH($B481,calibration_phase!$I$5:$I$105))</f>
        <v>6.3642770900811154</v>
      </c>
      <c r="F481" s="30">
        <f>INDEX(calibration_phase!$F$5:$F$105,MATCH($B481,calibration_phase!$I$5:$I$105)+1)</f>
        <v>6.6917387921695095</v>
      </c>
      <c r="G481" s="30">
        <f t="shared" si="16"/>
        <v>6.4108191801414129</v>
      </c>
      <c r="H481" s="6">
        <f>IF(load_time_series!$A$4="T",G481,IF(G481&lt;0,0,G481))</f>
        <v>6.4108191801414129</v>
      </c>
      <c r="I481" s="3"/>
      <c r="J481" s="3">
        <f>load_time_series!G484</f>
        <v>73162</v>
      </c>
      <c r="K481" s="6">
        <f>load_time_series!H484</f>
        <v>21.9711431055911</v>
      </c>
      <c r="L481" s="30">
        <f>INDEX(calibration_phase!$I$5:$I$105,MATCH($K481,calibration_phase!$I$5:$I$105))</f>
        <v>20.629164714566308</v>
      </c>
      <c r="M481" s="30">
        <f>INDEX(calibration_phase!$I$5:$I$105,MATCH($K481,calibration_phase!$I$5:$I$105)+1)</f>
        <v>50</v>
      </c>
      <c r="N481" s="30">
        <f>INDEX(calibration_phase!$F$5:$F$105,MATCH($K481,calibration_phase!$I$5:$I$105))</f>
        <v>15.701140040460391</v>
      </c>
      <c r="O481" s="30">
        <f>INDEX(calibration_phase!$F$5:$F$105,MATCH($K481,calibration_phase!$I$5:$I$105)+1)</f>
        <v>45.071975325894087</v>
      </c>
      <c r="P481" s="30">
        <f t="shared" si="17"/>
        <v>17.043118431485183</v>
      </c>
      <c r="Q481" s="6">
        <f>IF(load_time_series!$A$4="T",P481,IF(P481&lt;0,0,P481))</f>
        <v>17.043118431485183</v>
      </c>
    </row>
    <row r="482" spans="1:17">
      <c r="A482" s="3">
        <f>load_time_series!D485</f>
        <v>37003</v>
      </c>
      <c r="B482" s="6">
        <f>load_time_series!E485</f>
        <v>12.0725689326338</v>
      </c>
      <c r="C482" s="30">
        <f>INDEX(calibration_phase!$I$5:$I$105,MATCH(B482,calibration_phase!$I$5:$I$105))</f>
        <v>11.99683324548244</v>
      </c>
      <c r="D482" s="30">
        <f>INDEX(calibration_phase!$I$5:$I$105,MATCH($B482,calibration_phase!$I$5:$I$105)+1)</f>
        <v>12.422237442898851</v>
      </c>
      <c r="E482" s="30">
        <f>INDEX(calibration_phase!$F$5:$F$105,MATCH($B482,calibration_phase!$I$5:$I$105))</f>
        <v>6.6917387921695095</v>
      </c>
      <c r="F482" s="30">
        <f>INDEX(calibration_phase!$F$5:$F$105,MATCH($B482,calibration_phase!$I$5:$I$105)+1)</f>
        <v>7.1697763421638445</v>
      </c>
      <c r="G482" s="30">
        <f t="shared" si="16"/>
        <v>6.7768449160696793</v>
      </c>
      <c r="H482" s="6">
        <f>IF(load_time_series!$A$4="T",G482,IF(G482&lt;0,0,G482))</f>
        <v>6.7768449160696793</v>
      </c>
      <c r="I482" s="3"/>
      <c r="J482" s="3">
        <f>load_time_series!G485</f>
        <v>73163</v>
      </c>
      <c r="K482" s="6">
        <f>load_time_series!H485</f>
        <v>21.9411419572547</v>
      </c>
      <c r="L482" s="30">
        <f>INDEX(calibration_phase!$I$5:$I$105,MATCH($K482,calibration_phase!$I$5:$I$105))</f>
        <v>20.629164714566308</v>
      </c>
      <c r="M482" s="30">
        <f>INDEX(calibration_phase!$I$5:$I$105,MATCH($K482,calibration_phase!$I$5:$I$105)+1)</f>
        <v>50</v>
      </c>
      <c r="N482" s="30">
        <f>INDEX(calibration_phase!$F$5:$F$105,MATCH($K482,calibration_phase!$I$5:$I$105))</f>
        <v>15.701140040460391</v>
      </c>
      <c r="O482" s="30">
        <f>INDEX(calibration_phase!$F$5:$F$105,MATCH($K482,calibration_phase!$I$5:$I$105)+1)</f>
        <v>45.071975325894087</v>
      </c>
      <c r="P482" s="30">
        <f t="shared" si="17"/>
        <v>17.013117283148784</v>
      </c>
      <c r="Q482" s="6">
        <f>IF(load_time_series!$A$4="T",P482,IF(P482&lt;0,0,P482))</f>
        <v>17.013117283148784</v>
      </c>
    </row>
    <row r="483" spans="1:17">
      <c r="A483" s="3">
        <f>load_time_series!D486</f>
        <v>37004</v>
      </c>
      <c r="B483" s="6">
        <f>load_time_series!E486</f>
        <v>12.3286570651593</v>
      </c>
      <c r="C483" s="30">
        <f>INDEX(calibration_phase!$I$5:$I$105,MATCH(B483,calibration_phase!$I$5:$I$105))</f>
        <v>11.99683324548244</v>
      </c>
      <c r="D483" s="30">
        <f>INDEX(calibration_phase!$I$5:$I$105,MATCH($B483,calibration_phase!$I$5:$I$105)+1)</f>
        <v>12.422237442898851</v>
      </c>
      <c r="E483" s="30">
        <f>INDEX(calibration_phase!$F$5:$F$105,MATCH($B483,calibration_phase!$I$5:$I$105))</f>
        <v>6.6917387921695095</v>
      </c>
      <c r="F483" s="30">
        <f>INDEX(calibration_phase!$F$5:$F$105,MATCH($B483,calibration_phase!$I$5:$I$105)+1)</f>
        <v>7.1697763421638445</v>
      </c>
      <c r="G483" s="30">
        <f t="shared" si="16"/>
        <v>7.0646176841772848</v>
      </c>
      <c r="H483" s="6">
        <f>IF(load_time_series!$A$4="T",G483,IF(G483&lt;0,0,G483))</f>
        <v>7.0646176841772848</v>
      </c>
      <c r="I483" s="3"/>
      <c r="J483" s="3">
        <f>load_time_series!G486</f>
        <v>73164</v>
      </c>
      <c r="K483" s="6">
        <f>load_time_series!H486</f>
        <v>23.026647470848399</v>
      </c>
      <c r="L483" s="30">
        <f>INDEX(calibration_phase!$I$5:$I$105,MATCH($K483,calibration_phase!$I$5:$I$105))</f>
        <v>20.629164714566308</v>
      </c>
      <c r="M483" s="30">
        <f>INDEX(calibration_phase!$I$5:$I$105,MATCH($K483,calibration_phase!$I$5:$I$105)+1)</f>
        <v>50</v>
      </c>
      <c r="N483" s="30">
        <f>INDEX(calibration_phase!$F$5:$F$105,MATCH($K483,calibration_phase!$I$5:$I$105))</f>
        <v>15.701140040460391</v>
      </c>
      <c r="O483" s="30">
        <f>INDEX(calibration_phase!$F$5:$F$105,MATCH($K483,calibration_phase!$I$5:$I$105)+1)</f>
        <v>45.071975325894087</v>
      </c>
      <c r="P483" s="30">
        <f t="shared" si="17"/>
        <v>18.098622796742482</v>
      </c>
      <c r="Q483" s="6">
        <f>IF(load_time_series!$A$4="T",P483,IF(P483&lt;0,0,P483))</f>
        <v>18.098622796742482</v>
      </c>
    </row>
    <row r="484" spans="1:17">
      <c r="A484" s="3">
        <f>load_time_series!D487</f>
        <v>37005</v>
      </c>
      <c r="B484" s="6">
        <f>load_time_series!E487</f>
        <v>12.4968386552871</v>
      </c>
      <c r="C484" s="30">
        <f>INDEX(calibration_phase!$I$5:$I$105,MATCH(B484,calibration_phase!$I$5:$I$105))</f>
        <v>12.422237442898851</v>
      </c>
      <c r="D484" s="30">
        <f>INDEX(calibration_phase!$I$5:$I$105,MATCH($B484,calibration_phase!$I$5:$I$105)+1)</f>
        <v>12.700214472407939</v>
      </c>
      <c r="E484" s="30">
        <f>INDEX(calibration_phase!$F$5:$F$105,MATCH($B484,calibration_phase!$I$5:$I$105))</f>
        <v>7.1697763421638445</v>
      </c>
      <c r="F484" s="30">
        <f>INDEX(calibration_phase!$F$5:$F$105,MATCH($B484,calibration_phase!$I$5:$I$105)+1)</f>
        <v>7.5785882397462832</v>
      </c>
      <c r="G484" s="30">
        <f t="shared" si="16"/>
        <v>7.279489951422315</v>
      </c>
      <c r="H484" s="6">
        <f>IF(load_time_series!$A$4="T",G484,IF(G484&lt;0,0,G484))</f>
        <v>7.279489951422315</v>
      </c>
      <c r="I484" s="3"/>
      <c r="J484" s="3">
        <f>load_time_series!G487</f>
        <v>73165</v>
      </c>
      <c r="K484" s="6">
        <f>load_time_series!H487</f>
        <v>23.350424672233601</v>
      </c>
      <c r="L484" s="30">
        <f>INDEX(calibration_phase!$I$5:$I$105,MATCH($K484,calibration_phase!$I$5:$I$105))</f>
        <v>20.629164714566308</v>
      </c>
      <c r="M484" s="30">
        <f>INDEX(calibration_phase!$I$5:$I$105,MATCH($K484,calibration_phase!$I$5:$I$105)+1)</f>
        <v>50</v>
      </c>
      <c r="N484" s="30">
        <f>INDEX(calibration_phase!$F$5:$F$105,MATCH($K484,calibration_phase!$I$5:$I$105))</f>
        <v>15.701140040460391</v>
      </c>
      <c r="O484" s="30">
        <f>INDEX(calibration_phase!$F$5:$F$105,MATCH($K484,calibration_phase!$I$5:$I$105)+1)</f>
        <v>45.071975325894087</v>
      </c>
      <c r="P484" s="30">
        <f t="shared" si="17"/>
        <v>18.422399998127684</v>
      </c>
      <c r="Q484" s="6">
        <f>IF(load_time_series!$A$4="T",P484,IF(P484&lt;0,0,P484))</f>
        <v>18.422399998127684</v>
      </c>
    </row>
    <row r="485" spans="1:17">
      <c r="A485" s="3">
        <f>load_time_series!D488</f>
        <v>37006</v>
      </c>
      <c r="B485" s="6">
        <f>load_time_series!E488</f>
        <v>12.7636086411239</v>
      </c>
      <c r="C485" s="30">
        <f>INDEX(calibration_phase!$I$5:$I$105,MATCH(B485,calibration_phase!$I$5:$I$105))</f>
        <v>12.700214472407939</v>
      </c>
      <c r="D485" s="30">
        <f>INDEX(calibration_phase!$I$5:$I$105,MATCH($B485,calibration_phase!$I$5:$I$105)+1)</f>
        <v>13.002298914310884</v>
      </c>
      <c r="E485" s="30">
        <f>INDEX(calibration_phase!$F$5:$F$105,MATCH($B485,calibration_phase!$I$5:$I$105))</f>
        <v>7.5785882397462832</v>
      </c>
      <c r="F485" s="30">
        <f>INDEX(calibration_phase!$F$5:$F$105,MATCH($B485,calibration_phase!$I$5:$I$105)+1)</f>
        <v>8.0179567594261556</v>
      </c>
      <c r="G485" s="30">
        <f t="shared" si="16"/>
        <v>7.6707922668375446</v>
      </c>
      <c r="H485" s="6">
        <f>IF(load_time_series!$A$4="T",G485,IF(G485&lt;0,0,G485))</f>
        <v>7.6707922668375446</v>
      </c>
      <c r="I485" s="3"/>
      <c r="J485" s="3">
        <f>load_time_series!G488</f>
        <v>73166</v>
      </c>
      <c r="K485" s="6">
        <f>load_time_series!H488</f>
        <v>23.580588081589799</v>
      </c>
      <c r="L485" s="30">
        <f>INDEX(calibration_phase!$I$5:$I$105,MATCH($K485,calibration_phase!$I$5:$I$105))</f>
        <v>20.629164714566308</v>
      </c>
      <c r="M485" s="30">
        <f>INDEX(calibration_phase!$I$5:$I$105,MATCH($K485,calibration_phase!$I$5:$I$105)+1)</f>
        <v>50</v>
      </c>
      <c r="N485" s="30">
        <f>INDEX(calibration_phase!$F$5:$F$105,MATCH($K485,calibration_phase!$I$5:$I$105))</f>
        <v>15.701140040460391</v>
      </c>
      <c r="O485" s="30">
        <f>INDEX(calibration_phase!$F$5:$F$105,MATCH($K485,calibration_phase!$I$5:$I$105)+1)</f>
        <v>45.071975325894087</v>
      </c>
      <c r="P485" s="30">
        <f t="shared" si="17"/>
        <v>18.652563407483882</v>
      </c>
      <c r="Q485" s="6">
        <f>IF(load_time_series!$A$4="T",P485,IF(P485&lt;0,0,P485))</f>
        <v>18.652563407483882</v>
      </c>
    </row>
    <row r="486" spans="1:17">
      <c r="A486" s="3">
        <f>load_time_series!D489</f>
        <v>37007</v>
      </c>
      <c r="B486" s="6">
        <f>load_time_series!E489</f>
        <v>12.7031801998886</v>
      </c>
      <c r="C486" s="30">
        <f>INDEX(calibration_phase!$I$5:$I$105,MATCH(B486,calibration_phase!$I$5:$I$105))</f>
        <v>12.700214472407939</v>
      </c>
      <c r="D486" s="30">
        <f>INDEX(calibration_phase!$I$5:$I$105,MATCH($B486,calibration_phase!$I$5:$I$105)+1)</f>
        <v>13.002298914310884</v>
      </c>
      <c r="E486" s="30">
        <f>INDEX(calibration_phase!$F$5:$F$105,MATCH($B486,calibration_phase!$I$5:$I$105))</f>
        <v>7.5785882397462832</v>
      </c>
      <c r="F486" s="30">
        <f>INDEX(calibration_phase!$F$5:$F$105,MATCH($B486,calibration_phase!$I$5:$I$105)+1)</f>
        <v>8.0179567594261556</v>
      </c>
      <c r="G486" s="30">
        <f t="shared" si="16"/>
        <v>7.5829017597830752</v>
      </c>
      <c r="H486" s="6">
        <f>IF(load_time_series!$A$4="T",G486,IF(G486&lt;0,0,G486))</f>
        <v>7.5829017597830752</v>
      </c>
      <c r="I486" s="3"/>
      <c r="J486" s="3">
        <f>load_time_series!G489</f>
        <v>73167</v>
      </c>
      <c r="K486" s="6">
        <f>load_time_series!H489</f>
        <v>23.955186467461601</v>
      </c>
      <c r="L486" s="30">
        <f>INDEX(calibration_phase!$I$5:$I$105,MATCH($K486,calibration_phase!$I$5:$I$105))</f>
        <v>20.629164714566308</v>
      </c>
      <c r="M486" s="30">
        <f>INDEX(calibration_phase!$I$5:$I$105,MATCH($K486,calibration_phase!$I$5:$I$105)+1)</f>
        <v>50</v>
      </c>
      <c r="N486" s="30">
        <f>INDEX(calibration_phase!$F$5:$F$105,MATCH($K486,calibration_phase!$I$5:$I$105))</f>
        <v>15.701140040460391</v>
      </c>
      <c r="O486" s="30">
        <f>INDEX(calibration_phase!$F$5:$F$105,MATCH($K486,calibration_phase!$I$5:$I$105)+1)</f>
        <v>45.071975325894087</v>
      </c>
      <c r="P486" s="30">
        <f t="shared" si="17"/>
        <v>19.027161793355685</v>
      </c>
      <c r="Q486" s="6">
        <f>IF(load_time_series!$A$4="T",P486,IF(P486&lt;0,0,P486))</f>
        <v>19.027161793355685</v>
      </c>
    </row>
    <row r="487" spans="1:17">
      <c r="A487" s="3">
        <f>load_time_series!D490</f>
        <v>37008</v>
      </c>
      <c r="B487" s="6">
        <f>load_time_series!E490</f>
        <v>12.982520634325599</v>
      </c>
      <c r="C487" s="30">
        <f>INDEX(calibration_phase!$I$5:$I$105,MATCH(B487,calibration_phase!$I$5:$I$105))</f>
        <v>12.700214472407939</v>
      </c>
      <c r="D487" s="30">
        <f>INDEX(calibration_phase!$I$5:$I$105,MATCH($B487,calibration_phase!$I$5:$I$105)+1)</f>
        <v>13.002298914310884</v>
      </c>
      <c r="E487" s="30">
        <f>INDEX(calibration_phase!$F$5:$F$105,MATCH($B487,calibration_phase!$I$5:$I$105))</f>
        <v>7.5785882397462832</v>
      </c>
      <c r="F487" s="30">
        <f>INDEX(calibration_phase!$F$5:$F$105,MATCH($B487,calibration_phase!$I$5:$I$105)+1)</f>
        <v>8.0179567594261556</v>
      </c>
      <c r="G487" s="30">
        <f t="shared" si="16"/>
        <v>7.9891901220442119</v>
      </c>
      <c r="H487" s="6">
        <f>IF(load_time_series!$A$4="T",G487,IF(G487&lt;0,0,G487))</f>
        <v>7.9891901220442119</v>
      </c>
      <c r="I487" s="3"/>
      <c r="J487" s="3">
        <f>load_time_series!G490</f>
        <v>73168</v>
      </c>
      <c r="K487" s="6">
        <f>load_time_series!H490</f>
        <v>22.602286846716499</v>
      </c>
      <c r="L487" s="30">
        <f>INDEX(calibration_phase!$I$5:$I$105,MATCH($K487,calibration_phase!$I$5:$I$105))</f>
        <v>20.629164714566308</v>
      </c>
      <c r="M487" s="30">
        <f>INDEX(calibration_phase!$I$5:$I$105,MATCH($K487,calibration_phase!$I$5:$I$105)+1)</f>
        <v>50</v>
      </c>
      <c r="N487" s="30">
        <f>INDEX(calibration_phase!$F$5:$F$105,MATCH($K487,calibration_phase!$I$5:$I$105))</f>
        <v>15.701140040460391</v>
      </c>
      <c r="O487" s="30">
        <f>INDEX(calibration_phase!$F$5:$F$105,MATCH($K487,calibration_phase!$I$5:$I$105)+1)</f>
        <v>45.071975325894087</v>
      </c>
      <c r="P487" s="30">
        <f t="shared" si="17"/>
        <v>17.674262172610582</v>
      </c>
      <c r="Q487" s="6">
        <f>IF(load_time_series!$A$4="T",P487,IF(P487&lt;0,0,P487))</f>
        <v>17.674262172610582</v>
      </c>
    </row>
    <row r="488" spans="1:17">
      <c r="A488" s="3">
        <f>load_time_series!D491</f>
        <v>37009</v>
      </c>
      <c r="B488" s="6">
        <f>load_time_series!E491</f>
        <v>13.2813135340822</v>
      </c>
      <c r="C488" s="30">
        <f>INDEX(calibration_phase!$I$5:$I$105,MATCH(B488,calibration_phase!$I$5:$I$105))</f>
        <v>13.002298914310884</v>
      </c>
      <c r="D488" s="30">
        <f>INDEX(calibration_phase!$I$5:$I$105,MATCH($B488,calibration_phase!$I$5:$I$105)+1)</f>
        <v>13.525527827807359</v>
      </c>
      <c r="E488" s="30">
        <f>INDEX(calibration_phase!$F$5:$F$105,MATCH($B488,calibration_phase!$I$5:$I$105))</f>
        <v>8.0179567594261556</v>
      </c>
      <c r="F488" s="30">
        <f>INDEX(calibration_phase!$F$5:$F$105,MATCH($B488,calibration_phase!$I$5:$I$105)+1)</f>
        <v>8.5059465220722963</v>
      </c>
      <c r="G488" s="30">
        <f t="shared" si="16"/>
        <v>8.2781799133171425</v>
      </c>
      <c r="H488" s="6">
        <f>IF(load_time_series!$A$4="T",G488,IF(G488&lt;0,0,G488))</f>
        <v>8.2781799133171425</v>
      </c>
      <c r="I488" s="3"/>
      <c r="J488" s="3">
        <f>load_time_series!G491</f>
        <v>73169</v>
      </c>
      <c r="K488" s="6">
        <f>load_time_series!H491</f>
        <v>23.986391045505201</v>
      </c>
      <c r="L488" s="30">
        <f>INDEX(calibration_phase!$I$5:$I$105,MATCH($K488,calibration_phase!$I$5:$I$105))</f>
        <v>20.629164714566308</v>
      </c>
      <c r="M488" s="30">
        <f>INDEX(calibration_phase!$I$5:$I$105,MATCH($K488,calibration_phase!$I$5:$I$105)+1)</f>
        <v>50</v>
      </c>
      <c r="N488" s="30">
        <f>INDEX(calibration_phase!$F$5:$F$105,MATCH($K488,calibration_phase!$I$5:$I$105))</f>
        <v>15.701140040460391</v>
      </c>
      <c r="O488" s="30">
        <f>INDEX(calibration_phase!$F$5:$F$105,MATCH($K488,calibration_phase!$I$5:$I$105)+1)</f>
        <v>45.071975325894087</v>
      </c>
      <c r="P488" s="30">
        <f t="shared" si="17"/>
        <v>19.058366371399284</v>
      </c>
      <c r="Q488" s="6">
        <f>IF(load_time_series!$A$4="T",P488,IF(P488&lt;0,0,P488))</f>
        <v>19.058366371399284</v>
      </c>
    </row>
    <row r="489" spans="1:17">
      <c r="A489" s="3">
        <f>load_time_series!D492</f>
        <v>37010</v>
      </c>
      <c r="B489" s="6">
        <f>load_time_series!E492</f>
        <v>12.969511017447701</v>
      </c>
      <c r="C489" s="30">
        <f>INDEX(calibration_phase!$I$5:$I$105,MATCH(B489,calibration_phase!$I$5:$I$105))</f>
        <v>12.700214472407939</v>
      </c>
      <c r="D489" s="30">
        <f>INDEX(calibration_phase!$I$5:$I$105,MATCH($B489,calibration_phase!$I$5:$I$105)+1)</f>
        <v>13.002298914310884</v>
      </c>
      <c r="E489" s="30">
        <f>INDEX(calibration_phase!$F$5:$F$105,MATCH($B489,calibration_phase!$I$5:$I$105))</f>
        <v>7.5785882397462832</v>
      </c>
      <c r="F489" s="30">
        <f>INDEX(calibration_phase!$F$5:$F$105,MATCH($B489,calibration_phase!$I$5:$I$105)+1)</f>
        <v>8.0179567594261556</v>
      </c>
      <c r="G489" s="30">
        <f t="shared" si="16"/>
        <v>7.9702682071212285</v>
      </c>
      <c r="H489" s="6">
        <f>IF(load_time_series!$A$4="T",G489,IF(G489&lt;0,0,G489))</f>
        <v>7.9702682071212285</v>
      </c>
      <c r="I489" s="3"/>
      <c r="J489" s="3">
        <f>load_time_series!G492</f>
        <v>73170</v>
      </c>
      <c r="K489" s="6">
        <f>load_time_series!H492</f>
        <v>23.8763657976601</v>
      </c>
      <c r="L489" s="30">
        <f>INDEX(calibration_phase!$I$5:$I$105,MATCH($K489,calibration_phase!$I$5:$I$105))</f>
        <v>20.629164714566308</v>
      </c>
      <c r="M489" s="30">
        <f>INDEX(calibration_phase!$I$5:$I$105,MATCH($K489,calibration_phase!$I$5:$I$105)+1)</f>
        <v>50</v>
      </c>
      <c r="N489" s="30">
        <f>INDEX(calibration_phase!$F$5:$F$105,MATCH($K489,calibration_phase!$I$5:$I$105))</f>
        <v>15.701140040460391</v>
      </c>
      <c r="O489" s="30">
        <f>INDEX(calibration_phase!$F$5:$F$105,MATCH($K489,calibration_phase!$I$5:$I$105)+1)</f>
        <v>45.071975325894087</v>
      </c>
      <c r="P489" s="30">
        <f t="shared" si="17"/>
        <v>18.948341123554183</v>
      </c>
      <c r="Q489" s="6">
        <f>IF(load_time_series!$A$4="T",P489,IF(P489&lt;0,0,P489))</f>
        <v>18.948341123554183</v>
      </c>
    </row>
    <row r="490" spans="1:17">
      <c r="A490" s="3">
        <f>load_time_series!D493</f>
        <v>37011</v>
      </c>
      <c r="B490" s="6">
        <f>load_time_series!E493</f>
        <v>13.3358235896356</v>
      </c>
      <c r="C490" s="30">
        <f>INDEX(calibration_phase!$I$5:$I$105,MATCH(B490,calibration_phase!$I$5:$I$105))</f>
        <v>13.002298914310884</v>
      </c>
      <c r="D490" s="30">
        <f>INDEX(calibration_phase!$I$5:$I$105,MATCH($B490,calibration_phase!$I$5:$I$105)+1)</f>
        <v>13.525527827807359</v>
      </c>
      <c r="E490" s="30">
        <f>INDEX(calibration_phase!$F$5:$F$105,MATCH($B490,calibration_phase!$I$5:$I$105))</f>
        <v>8.0179567594261556</v>
      </c>
      <c r="F490" s="30">
        <f>INDEX(calibration_phase!$F$5:$F$105,MATCH($B490,calibration_phase!$I$5:$I$105)+1)</f>
        <v>8.5059465220722963</v>
      </c>
      <c r="G490" s="30">
        <f t="shared" si="16"/>
        <v>8.3290187495992889</v>
      </c>
      <c r="H490" s="6">
        <f>IF(load_time_series!$A$4="T",G490,IF(G490&lt;0,0,G490))</f>
        <v>8.3290187495992889</v>
      </c>
      <c r="I490" s="3"/>
      <c r="J490" s="3">
        <f>load_time_series!G493</f>
        <v>73171</v>
      </c>
      <c r="K490" s="6">
        <f>load_time_series!H493</f>
        <v>23.7612714890309</v>
      </c>
      <c r="L490" s="30">
        <f>INDEX(calibration_phase!$I$5:$I$105,MATCH($K490,calibration_phase!$I$5:$I$105))</f>
        <v>20.629164714566308</v>
      </c>
      <c r="M490" s="30">
        <f>INDEX(calibration_phase!$I$5:$I$105,MATCH($K490,calibration_phase!$I$5:$I$105)+1)</f>
        <v>50</v>
      </c>
      <c r="N490" s="30">
        <f>INDEX(calibration_phase!$F$5:$F$105,MATCH($K490,calibration_phase!$I$5:$I$105))</f>
        <v>15.701140040460391</v>
      </c>
      <c r="O490" s="30">
        <f>INDEX(calibration_phase!$F$5:$F$105,MATCH($K490,calibration_phase!$I$5:$I$105)+1)</f>
        <v>45.071975325894087</v>
      </c>
      <c r="P490" s="30">
        <f t="shared" si="17"/>
        <v>18.833246814924983</v>
      </c>
      <c r="Q490" s="6">
        <f>IF(load_time_series!$A$4="T",P490,IF(P490&lt;0,0,P490))</f>
        <v>18.833246814924983</v>
      </c>
    </row>
    <row r="491" spans="1:17">
      <c r="A491" s="3">
        <f>load_time_series!D494</f>
        <v>37012</v>
      </c>
      <c r="B491" s="6">
        <f>load_time_series!E494</f>
        <v>13.922100819809501</v>
      </c>
      <c r="C491" s="30">
        <f>INDEX(calibration_phase!$I$5:$I$105,MATCH(B491,calibration_phase!$I$5:$I$105))</f>
        <v>13.81202304677703</v>
      </c>
      <c r="D491" s="30">
        <f>INDEX(calibration_phase!$I$5:$I$105,MATCH($B491,calibration_phase!$I$5:$I$105)+1)</f>
        <v>14.1855517989334</v>
      </c>
      <c r="E491" s="30">
        <f>INDEX(calibration_phase!$F$5:$F$105,MATCH($B491,calibration_phase!$I$5:$I$105))</f>
        <v>8.7604330036857974</v>
      </c>
      <c r="F491" s="30">
        <f>INDEX(calibration_phase!$F$5:$F$105,MATCH($B491,calibration_phase!$I$5:$I$105)+1)</f>
        <v>9.2965480948754831</v>
      </c>
      <c r="G491" s="30">
        <f t="shared" si="16"/>
        <v>8.918424470170164</v>
      </c>
      <c r="H491" s="6">
        <f>IF(load_time_series!$A$4="T",G491,IF(G491&lt;0,0,G491))</f>
        <v>8.918424470170164</v>
      </c>
      <c r="I491" s="3"/>
      <c r="J491" s="3">
        <f>load_time_series!G494</f>
        <v>73172</v>
      </c>
      <c r="K491" s="6">
        <f>load_time_series!H494</f>
        <v>24.483498616371602</v>
      </c>
      <c r="L491" s="30">
        <f>INDEX(calibration_phase!$I$5:$I$105,MATCH($K491,calibration_phase!$I$5:$I$105))</f>
        <v>20.629164714566308</v>
      </c>
      <c r="M491" s="30">
        <f>INDEX(calibration_phase!$I$5:$I$105,MATCH($K491,calibration_phase!$I$5:$I$105)+1)</f>
        <v>50</v>
      </c>
      <c r="N491" s="30">
        <f>INDEX(calibration_phase!$F$5:$F$105,MATCH($K491,calibration_phase!$I$5:$I$105))</f>
        <v>15.701140040460391</v>
      </c>
      <c r="O491" s="30">
        <f>INDEX(calibration_phase!$F$5:$F$105,MATCH($K491,calibration_phase!$I$5:$I$105)+1)</f>
        <v>45.071975325894087</v>
      </c>
      <c r="P491" s="30">
        <f t="shared" si="17"/>
        <v>19.555473942265685</v>
      </c>
      <c r="Q491" s="6">
        <f>IF(load_time_series!$A$4="T",P491,IF(P491&lt;0,0,P491))</f>
        <v>19.555473942265685</v>
      </c>
    </row>
    <row r="492" spans="1:17">
      <c r="A492" s="3">
        <f>load_time_series!D495</f>
        <v>37013</v>
      </c>
      <c r="B492" s="6">
        <f>load_time_series!E495</f>
        <v>13.8251025465681</v>
      </c>
      <c r="C492" s="30">
        <f>INDEX(calibration_phase!$I$5:$I$105,MATCH(B492,calibration_phase!$I$5:$I$105))</f>
        <v>13.81202304677703</v>
      </c>
      <c r="D492" s="30">
        <f>INDEX(calibration_phase!$I$5:$I$105,MATCH($B492,calibration_phase!$I$5:$I$105)+1)</f>
        <v>14.1855517989334</v>
      </c>
      <c r="E492" s="30">
        <f>INDEX(calibration_phase!$F$5:$F$105,MATCH($B492,calibration_phase!$I$5:$I$105))</f>
        <v>8.7604330036857974</v>
      </c>
      <c r="F492" s="30">
        <f>INDEX(calibration_phase!$F$5:$F$105,MATCH($B492,calibration_phase!$I$5:$I$105)+1)</f>
        <v>9.2965480948754831</v>
      </c>
      <c r="G492" s="30">
        <f t="shared" si="16"/>
        <v>8.779205634126491</v>
      </c>
      <c r="H492" s="6">
        <f>IF(load_time_series!$A$4="T",G492,IF(G492&lt;0,0,G492))</f>
        <v>8.779205634126491</v>
      </c>
      <c r="I492" s="3"/>
      <c r="J492" s="3">
        <f>load_time_series!G495</f>
        <v>73173</v>
      </c>
      <c r="K492" s="6">
        <f>load_time_series!H495</f>
        <v>24.224007762906901</v>
      </c>
      <c r="L492" s="30">
        <f>INDEX(calibration_phase!$I$5:$I$105,MATCH($K492,calibration_phase!$I$5:$I$105))</f>
        <v>20.629164714566308</v>
      </c>
      <c r="M492" s="30">
        <f>INDEX(calibration_phase!$I$5:$I$105,MATCH($K492,calibration_phase!$I$5:$I$105)+1)</f>
        <v>50</v>
      </c>
      <c r="N492" s="30">
        <f>INDEX(calibration_phase!$F$5:$F$105,MATCH($K492,calibration_phase!$I$5:$I$105))</f>
        <v>15.701140040460391</v>
      </c>
      <c r="O492" s="30">
        <f>INDEX(calibration_phase!$F$5:$F$105,MATCH($K492,calibration_phase!$I$5:$I$105)+1)</f>
        <v>45.071975325894087</v>
      </c>
      <c r="P492" s="30">
        <f t="shared" si="17"/>
        <v>19.295983088800984</v>
      </c>
      <c r="Q492" s="6">
        <f>IF(load_time_series!$A$4="T",P492,IF(P492&lt;0,0,P492))</f>
        <v>19.295983088800984</v>
      </c>
    </row>
    <row r="493" spans="1:17">
      <c r="A493" s="3">
        <f>load_time_series!D496</f>
        <v>37014</v>
      </c>
      <c r="B493" s="6">
        <f>load_time_series!E496</f>
        <v>14.4983524010251</v>
      </c>
      <c r="C493" s="30">
        <f>INDEX(calibration_phase!$I$5:$I$105,MATCH(B493,calibration_phase!$I$5:$I$105))</f>
        <v>14.1855517989334</v>
      </c>
      <c r="D493" s="30">
        <f>INDEX(calibration_phase!$I$5:$I$105,MATCH($B493,calibration_phase!$I$5:$I$105)+1)</f>
        <v>14.514561480528547</v>
      </c>
      <c r="E493" s="30">
        <f>INDEX(calibration_phase!$F$5:$F$105,MATCH($B493,calibration_phase!$I$5:$I$105))</f>
        <v>9.2965480948754831</v>
      </c>
      <c r="F493" s="30">
        <f>INDEX(calibration_phase!$F$5:$F$105,MATCH($B493,calibration_phase!$I$5:$I$105)+1)</f>
        <v>9.8810089326566501</v>
      </c>
      <c r="G493" s="30">
        <f t="shared" si="16"/>
        <v>9.8522147277557028</v>
      </c>
      <c r="H493" s="6">
        <f>IF(load_time_series!$A$4="T",G493,IF(G493&lt;0,0,G493))</f>
        <v>9.8522147277557028</v>
      </c>
      <c r="I493" s="3"/>
      <c r="J493" s="3">
        <f>load_time_series!G496</f>
        <v>73174</v>
      </c>
      <c r="K493" s="6">
        <f>load_time_series!H496</f>
        <v>24.144820105171402</v>
      </c>
      <c r="L493" s="30">
        <f>INDEX(calibration_phase!$I$5:$I$105,MATCH($K493,calibration_phase!$I$5:$I$105))</f>
        <v>20.629164714566308</v>
      </c>
      <c r="M493" s="30">
        <f>INDEX(calibration_phase!$I$5:$I$105,MATCH($K493,calibration_phase!$I$5:$I$105)+1)</f>
        <v>50</v>
      </c>
      <c r="N493" s="30">
        <f>INDEX(calibration_phase!$F$5:$F$105,MATCH($K493,calibration_phase!$I$5:$I$105))</f>
        <v>15.701140040460391</v>
      </c>
      <c r="O493" s="30">
        <f>INDEX(calibration_phase!$F$5:$F$105,MATCH($K493,calibration_phase!$I$5:$I$105)+1)</f>
        <v>45.071975325894087</v>
      </c>
      <c r="P493" s="30">
        <f t="shared" si="17"/>
        <v>19.216795431065485</v>
      </c>
      <c r="Q493" s="6">
        <f>IF(load_time_series!$A$4="T",P493,IF(P493&lt;0,0,P493))</f>
        <v>19.216795431065485</v>
      </c>
    </row>
    <row r="494" spans="1:17">
      <c r="A494" s="3">
        <f>load_time_series!D497</f>
        <v>37015</v>
      </c>
      <c r="B494" s="6">
        <f>load_time_series!E497</f>
        <v>14.207268802198801</v>
      </c>
      <c r="C494" s="30">
        <f>INDEX(calibration_phase!$I$5:$I$105,MATCH(B494,calibration_phase!$I$5:$I$105))</f>
        <v>14.1855517989334</v>
      </c>
      <c r="D494" s="30">
        <f>INDEX(calibration_phase!$I$5:$I$105,MATCH($B494,calibration_phase!$I$5:$I$105)+1)</f>
        <v>14.514561480528547</v>
      </c>
      <c r="E494" s="30">
        <f>INDEX(calibration_phase!$F$5:$F$105,MATCH($B494,calibration_phase!$I$5:$I$105))</f>
        <v>9.2965480948754831</v>
      </c>
      <c r="F494" s="30">
        <f>INDEX(calibration_phase!$F$5:$F$105,MATCH($B494,calibration_phase!$I$5:$I$105)+1)</f>
        <v>9.8810089326566501</v>
      </c>
      <c r="G494" s="30">
        <f t="shared" si="16"/>
        <v>9.3351267101340198</v>
      </c>
      <c r="H494" s="6">
        <f>IF(load_time_series!$A$4="T",G494,IF(G494&lt;0,0,G494))</f>
        <v>9.3351267101340198</v>
      </c>
      <c r="I494" s="3"/>
      <c r="J494" s="3">
        <f>load_time_series!G497</f>
        <v>73175</v>
      </c>
      <c r="K494" s="6">
        <f>load_time_series!H497</f>
        <v>24.464348802424499</v>
      </c>
      <c r="L494" s="30">
        <f>INDEX(calibration_phase!$I$5:$I$105,MATCH($K494,calibration_phase!$I$5:$I$105))</f>
        <v>20.629164714566308</v>
      </c>
      <c r="M494" s="30">
        <f>INDEX(calibration_phase!$I$5:$I$105,MATCH($K494,calibration_phase!$I$5:$I$105)+1)</f>
        <v>50</v>
      </c>
      <c r="N494" s="30">
        <f>INDEX(calibration_phase!$F$5:$F$105,MATCH($K494,calibration_phase!$I$5:$I$105))</f>
        <v>15.701140040460391</v>
      </c>
      <c r="O494" s="30">
        <f>INDEX(calibration_phase!$F$5:$F$105,MATCH($K494,calibration_phase!$I$5:$I$105)+1)</f>
        <v>45.071975325894087</v>
      </c>
      <c r="P494" s="30">
        <f t="shared" si="17"/>
        <v>19.536324128318583</v>
      </c>
      <c r="Q494" s="6">
        <f>IF(load_time_series!$A$4="T",P494,IF(P494&lt;0,0,P494))</f>
        <v>19.536324128318583</v>
      </c>
    </row>
    <row r="495" spans="1:17">
      <c r="A495" s="3">
        <f>load_time_series!D498</f>
        <v>37016</v>
      </c>
      <c r="B495" s="6">
        <f>load_time_series!E498</f>
        <v>14.1855517989334</v>
      </c>
      <c r="C495" s="30">
        <f>INDEX(calibration_phase!$I$5:$I$105,MATCH(B495,calibration_phase!$I$5:$I$105))</f>
        <v>14.1855517989334</v>
      </c>
      <c r="D495" s="30">
        <f>INDEX(calibration_phase!$I$5:$I$105,MATCH($B495,calibration_phase!$I$5:$I$105)+1)</f>
        <v>14.514561480528547</v>
      </c>
      <c r="E495" s="30">
        <f>INDEX(calibration_phase!$F$5:$F$105,MATCH($B495,calibration_phase!$I$5:$I$105))</f>
        <v>9.2965480948754831</v>
      </c>
      <c r="F495" s="30">
        <f>INDEX(calibration_phase!$F$5:$F$105,MATCH($B495,calibration_phase!$I$5:$I$105)+1)</f>
        <v>9.8810089326566501</v>
      </c>
      <c r="G495" s="30">
        <f t="shared" si="16"/>
        <v>9.2965480948754831</v>
      </c>
      <c r="H495" s="6">
        <f>IF(load_time_series!$A$4="T",G495,IF(G495&lt;0,0,G495))</f>
        <v>9.2965480948754831</v>
      </c>
      <c r="I495" s="3"/>
      <c r="J495" s="3">
        <f>load_time_series!G498</f>
        <v>73176</v>
      </c>
      <c r="K495" s="6">
        <f>load_time_series!H498</f>
        <v>24.343344100493201</v>
      </c>
      <c r="L495" s="30">
        <f>INDEX(calibration_phase!$I$5:$I$105,MATCH($K495,calibration_phase!$I$5:$I$105))</f>
        <v>20.629164714566308</v>
      </c>
      <c r="M495" s="30">
        <f>INDEX(calibration_phase!$I$5:$I$105,MATCH($K495,calibration_phase!$I$5:$I$105)+1)</f>
        <v>50</v>
      </c>
      <c r="N495" s="30">
        <f>INDEX(calibration_phase!$F$5:$F$105,MATCH($K495,calibration_phase!$I$5:$I$105))</f>
        <v>15.701140040460391</v>
      </c>
      <c r="O495" s="30">
        <f>INDEX(calibration_phase!$F$5:$F$105,MATCH($K495,calibration_phase!$I$5:$I$105)+1)</f>
        <v>45.071975325894087</v>
      </c>
      <c r="P495" s="30">
        <f t="shared" si="17"/>
        <v>19.415319426387285</v>
      </c>
      <c r="Q495" s="6">
        <f>IF(load_time_series!$A$4="T",P495,IF(P495&lt;0,0,P495))</f>
        <v>19.415319426387285</v>
      </c>
    </row>
    <row r="496" spans="1:17">
      <c r="A496" s="3">
        <f>load_time_series!D499</f>
        <v>37017</v>
      </c>
      <c r="B496" s="6">
        <f>load_time_series!E499</f>
        <v>14.6459028863973</v>
      </c>
      <c r="C496" s="30">
        <f>INDEX(calibration_phase!$I$5:$I$105,MATCH(B496,calibration_phase!$I$5:$I$105))</f>
        <v>14.514561480528547</v>
      </c>
      <c r="D496" s="30">
        <f>INDEX(calibration_phase!$I$5:$I$105,MATCH($B496,calibration_phase!$I$5:$I$105)+1)</f>
        <v>15.137845495766841</v>
      </c>
      <c r="E496" s="30">
        <f>INDEX(calibration_phase!$F$5:$F$105,MATCH($B496,calibration_phase!$I$5:$I$105))</f>
        <v>9.8810089326566501</v>
      </c>
      <c r="F496" s="30">
        <f>INDEX(calibration_phase!$F$5:$F$105,MATCH($B496,calibration_phase!$I$5:$I$105)+1)</f>
        <v>10.08470361788312</v>
      </c>
      <c r="G496" s="30">
        <f t="shared" si="16"/>
        <v>9.9239324565583651</v>
      </c>
      <c r="H496" s="6">
        <f>IF(load_time_series!$A$4="T",G496,IF(G496&lt;0,0,G496))</f>
        <v>9.9239324565583651</v>
      </c>
      <c r="I496" s="3"/>
      <c r="J496" s="3">
        <f>load_time_series!G499</f>
        <v>73177</v>
      </c>
      <c r="K496" s="6">
        <f>load_time_series!H499</f>
        <v>24.649467487905198</v>
      </c>
      <c r="L496" s="30">
        <f>INDEX(calibration_phase!$I$5:$I$105,MATCH($K496,calibration_phase!$I$5:$I$105))</f>
        <v>20.629164714566308</v>
      </c>
      <c r="M496" s="30">
        <f>INDEX(calibration_phase!$I$5:$I$105,MATCH($K496,calibration_phase!$I$5:$I$105)+1)</f>
        <v>50</v>
      </c>
      <c r="N496" s="30">
        <f>INDEX(calibration_phase!$F$5:$F$105,MATCH($K496,calibration_phase!$I$5:$I$105))</f>
        <v>15.701140040460391</v>
      </c>
      <c r="O496" s="30">
        <f>INDEX(calibration_phase!$F$5:$F$105,MATCH($K496,calibration_phase!$I$5:$I$105)+1)</f>
        <v>45.071975325894087</v>
      </c>
      <c r="P496" s="30">
        <f t="shared" si="17"/>
        <v>19.721442813799282</v>
      </c>
      <c r="Q496" s="6">
        <f>IF(load_time_series!$A$4="T",P496,IF(P496&lt;0,0,P496))</f>
        <v>19.721442813799282</v>
      </c>
    </row>
    <row r="497" spans="1:17">
      <c r="A497" s="3">
        <f>load_time_series!D500</f>
        <v>37018</v>
      </c>
      <c r="B497" s="6">
        <f>load_time_series!E500</f>
        <v>15.1062312865943</v>
      </c>
      <c r="C497" s="30">
        <f>INDEX(calibration_phase!$I$5:$I$105,MATCH(B497,calibration_phase!$I$5:$I$105))</f>
        <v>14.514561480528547</v>
      </c>
      <c r="D497" s="30">
        <f>INDEX(calibration_phase!$I$5:$I$105,MATCH($B497,calibration_phase!$I$5:$I$105)+1)</f>
        <v>15.137845495766841</v>
      </c>
      <c r="E497" s="30">
        <f>INDEX(calibration_phase!$F$5:$F$105,MATCH($B497,calibration_phase!$I$5:$I$105))</f>
        <v>9.8810089326566501</v>
      </c>
      <c r="F497" s="30">
        <f>INDEX(calibration_phase!$F$5:$F$105,MATCH($B497,calibration_phase!$I$5:$I$105)+1)</f>
        <v>10.08470361788312</v>
      </c>
      <c r="G497" s="30">
        <f t="shared" si="16"/>
        <v>10.074371816924575</v>
      </c>
      <c r="H497" s="6">
        <f>IF(load_time_series!$A$4="T",G497,IF(G497&lt;0,0,G497))</f>
        <v>10.074371816924575</v>
      </c>
      <c r="I497" s="3"/>
      <c r="J497" s="3">
        <f>load_time_series!G500</f>
        <v>73178</v>
      </c>
      <c r="K497" s="6">
        <f>load_time_series!H500</f>
        <v>25.191904999770401</v>
      </c>
      <c r="L497" s="30">
        <f>INDEX(calibration_phase!$I$5:$I$105,MATCH($K497,calibration_phase!$I$5:$I$105))</f>
        <v>20.629164714566308</v>
      </c>
      <c r="M497" s="30">
        <f>INDEX(calibration_phase!$I$5:$I$105,MATCH($K497,calibration_phase!$I$5:$I$105)+1)</f>
        <v>50</v>
      </c>
      <c r="N497" s="30">
        <f>INDEX(calibration_phase!$F$5:$F$105,MATCH($K497,calibration_phase!$I$5:$I$105))</f>
        <v>15.701140040460391</v>
      </c>
      <c r="O497" s="30">
        <f>INDEX(calibration_phase!$F$5:$F$105,MATCH($K497,calibration_phase!$I$5:$I$105)+1)</f>
        <v>45.071975325894087</v>
      </c>
      <c r="P497" s="30">
        <f t="shared" si="17"/>
        <v>20.263880325664484</v>
      </c>
      <c r="Q497" s="6">
        <f>IF(load_time_series!$A$4="T",P497,IF(P497&lt;0,0,P497))</f>
        <v>20.263880325664484</v>
      </c>
    </row>
    <row r="498" spans="1:17">
      <c r="A498" s="3">
        <f>load_time_series!D501</f>
        <v>37019</v>
      </c>
      <c r="B498" s="6">
        <f>load_time_series!E501</f>
        <v>15.7166361537342</v>
      </c>
      <c r="C498" s="30">
        <f>INDEX(calibration_phase!$I$5:$I$105,MATCH(B498,calibration_phase!$I$5:$I$105))</f>
        <v>15.52411418175541</v>
      </c>
      <c r="D498" s="30">
        <f>INDEX(calibration_phase!$I$5:$I$105,MATCH($B498,calibration_phase!$I$5:$I$105)+1)</f>
        <v>15.889222905640542</v>
      </c>
      <c r="E498" s="30">
        <f>INDEX(calibration_phase!$F$5:$F$105,MATCH($B498,calibration_phase!$I$5:$I$105))</f>
        <v>10.247200683878509</v>
      </c>
      <c r="F498" s="30">
        <f>INDEX(calibration_phase!$F$5:$F$105,MATCH($B498,calibration_phase!$I$5:$I$105)+1)</f>
        <v>10.757758778173169</v>
      </c>
      <c r="G498" s="30">
        <f t="shared" si="16"/>
        <v>10.516418165393043</v>
      </c>
      <c r="H498" s="6">
        <f>IF(load_time_series!$A$4="T",G498,IF(G498&lt;0,0,G498))</f>
        <v>10.516418165393043</v>
      </c>
      <c r="I498" s="3"/>
      <c r="J498" s="3">
        <f>load_time_series!G501</f>
        <v>73179</v>
      </c>
      <c r="K498" s="6">
        <f>load_time_series!H501</f>
        <v>25.936340592969</v>
      </c>
      <c r="L498" s="30">
        <f>INDEX(calibration_phase!$I$5:$I$105,MATCH($K498,calibration_phase!$I$5:$I$105))</f>
        <v>20.629164714566308</v>
      </c>
      <c r="M498" s="30">
        <f>INDEX(calibration_phase!$I$5:$I$105,MATCH($K498,calibration_phase!$I$5:$I$105)+1)</f>
        <v>50</v>
      </c>
      <c r="N498" s="30">
        <f>INDEX(calibration_phase!$F$5:$F$105,MATCH($K498,calibration_phase!$I$5:$I$105))</f>
        <v>15.701140040460391</v>
      </c>
      <c r="O498" s="30">
        <f>INDEX(calibration_phase!$F$5:$F$105,MATCH($K498,calibration_phase!$I$5:$I$105)+1)</f>
        <v>45.071975325894087</v>
      </c>
      <c r="P498" s="30">
        <f t="shared" si="17"/>
        <v>21.008315918863083</v>
      </c>
      <c r="Q498" s="6">
        <f>IF(load_time_series!$A$4="T",P498,IF(P498&lt;0,0,P498))</f>
        <v>21.008315918863083</v>
      </c>
    </row>
    <row r="499" spans="1:17">
      <c r="A499" s="3">
        <f>load_time_series!D502</f>
        <v>37020</v>
      </c>
      <c r="B499" s="6">
        <f>load_time_series!E502</f>
        <v>15.631493352029301</v>
      </c>
      <c r="C499" s="30">
        <f>INDEX(calibration_phase!$I$5:$I$105,MATCH(B499,calibration_phase!$I$5:$I$105))</f>
        <v>15.52411418175541</v>
      </c>
      <c r="D499" s="30">
        <f>INDEX(calibration_phase!$I$5:$I$105,MATCH($B499,calibration_phase!$I$5:$I$105)+1)</f>
        <v>15.889222905640542</v>
      </c>
      <c r="E499" s="30">
        <f>INDEX(calibration_phase!$F$5:$F$105,MATCH($B499,calibration_phase!$I$5:$I$105))</f>
        <v>10.247200683878509</v>
      </c>
      <c r="F499" s="30">
        <f>INDEX(calibration_phase!$F$5:$F$105,MATCH($B499,calibration_phase!$I$5:$I$105)+1)</f>
        <v>10.757758778173169</v>
      </c>
      <c r="G499" s="30">
        <f t="shared" si="16"/>
        <v>10.397356790691305</v>
      </c>
      <c r="H499" s="6">
        <f>IF(load_time_series!$A$4="T",G499,IF(G499&lt;0,0,G499))</f>
        <v>10.397356790691305</v>
      </c>
      <c r="I499" s="3"/>
      <c r="J499" s="3">
        <f>load_time_series!G502</f>
        <v>73180</v>
      </c>
      <c r="K499" s="6">
        <f>load_time_series!H502</f>
        <v>25.2498447655252</v>
      </c>
      <c r="L499" s="30">
        <f>INDEX(calibration_phase!$I$5:$I$105,MATCH($K499,calibration_phase!$I$5:$I$105))</f>
        <v>20.629164714566308</v>
      </c>
      <c r="M499" s="30">
        <f>INDEX(calibration_phase!$I$5:$I$105,MATCH($K499,calibration_phase!$I$5:$I$105)+1)</f>
        <v>50</v>
      </c>
      <c r="N499" s="30">
        <f>INDEX(calibration_phase!$F$5:$F$105,MATCH($K499,calibration_phase!$I$5:$I$105))</f>
        <v>15.701140040460391</v>
      </c>
      <c r="O499" s="30">
        <f>INDEX(calibration_phase!$F$5:$F$105,MATCH($K499,calibration_phase!$I$5:$I$105)+1)</f>
        <v>45.071975325894087</v>
      </c>
      <c r="P499" s="30">
        <f t="shared" si="17"/>
        <v>20.321820091419283</v>
      </c>
      <c r="Q499" s="6">
        <f>IF(load_time_series!$A$4="T",P499,IF(P499&lt;0,0,P499))</f>
        <v>20.321820091419283</v>
      </c>
    </row>
    <row r="500" spans="1:17">
      <c r="A500" s="3">
        <f>load_time_series!D503</f>
        <v>37021</v>
      </c>
      <c r="B500" s="6">
        <f>load_time_series!E503</f>
        <v>15.852110859129599</v>
      </c>
      <c r="C500" s="30">
        <f>INDEX(calibration_phase!$I$5:$I$105,MATCH(B500,calibration_phase!$I$5:$I$105))</f>
        <v>15.52411418175541</v>
      </c>
      <c r="D500" s="30">
        <f>INDEX(calibration_phase!$I$5:$I$105,MATCH($B500,calibration_phase!$I$5:$I$105)+1)</f>
        <v>15.889222905640542</v>
      </c>
      <c r="E500" s="30">
        <f>INDEX(calibration_phase!$F$5:$F$105,MATCH($B500,calibration_phase!$I$5:$I$105))</f>
        <v>10.247200683878509</v>
      </c>
      <c r="F500" s="30">
        <f>INDEX(calibration_phase!$F$5:$F$105,MATCH($B500,calibration_phase!$I$5:$I$105)+1)</f>
        <v>10.757758778173169</v>
      </c>
      <c r="G500" s="30">
        <f t="shared" si="16"/>
        <v>10.705862303226262</v>
      </c>
      <c r="H500" s="6">
        <f>IF(load_time_series!$A$4="T",G500,IF(G500&lt;0,0,G500))</f>
        <v>10.705862303226262</v>
      </c>
      <c r="I500" s="3"/>
      <c r="J500" s="3">
        <f>load_time_series!G503</f>
        <v>73181</v>
      </c>
      <c r="K500" s="6">
        <f>load_time_series!H503</f>
        <v>25.2594806590186</v>
      </c>
      <c r="L500" s="30">
        <f>INDEX(calibration_phase!$I$5:$I$105,MATCH($K500,calibration_phase!$I$5:$I$105))</f>
        <v>20.629164714566308</v>
      </c>
      <c r="M500" s="30">
        <f>INDEX(calibration_phase!$I$5:$I$105,MATCH($K500,calibration_phase!$I$5:$I$105)+1)</f>
        <v>50</v>
      </c>
      <c r="N500" s="30">
        <f>INDEX(calibration_phase!$F$5:$F$105,MATCH($K500,calibration_phase!$I$5:$I$105))</f>
        <v>15.701140040460391</v>
      </c>
      <c r="O500" s="30">
        <f>INDEX(calibration_phase!$F$5:$F$105,MATCH($K500,calibration_phase!$I$5:$I$105)+1)</f>
        <v>45.071975325894087</v>
      </c>
      <c r="P500" s="30">
        <f t="shared" si="17"/>
        <v>20.331455984912683</v>
      </c>
      <c r="Q500" s="6">
        <f>IF(load_time_series!$A$4="T",P500,IF(P500&lt;0,0,P500))</f>
        <v>20.331455984912683</v>
      </c>
    </row>
    <row r="501" spans="1:17">
      <c r="A501" s="3">
        <f>load_time_series!D504</f>
        <v>37022</v>
      </c>
      <c r="B501" s="6">
        <f>load_time_series!E504</f>
        <v>15.8821164092553</v>
      </c>
      <c r="C501" s="30">
        <f>INDEX(calibration_phase!$I$5:$I$105,MATCH(B501,calibration_phase!$I$5:$I$105))</f>
        <v>15.52411418175541</v>
      </c>
      <c r="D501" s="30">
        <f>INDEX(calibration_phase!$I$5:$I$105,MATCH($B501,calibration_phase!$I$5:$I$105)+1)</f>
        <v>15.889222905640542</v>
      </c>
      <c r="E501" s="30">
        <f>INDEX(calibration_phase!$F$5:$F$105,MATCH($B501,calibration_phase!$I$5:$I$105))</f>
        <v>10.247200683878509</v>
      </c>
      <c r="F501" s="30">
        <f>INDEX(calibration_phase!$F$5:$F$105,MATCH($B501,calibration_phase!$I$5:$I$105)+1)</f>
        <v>10.757758778173169</v>
      </c>
      <c r="G501" s="30">
        <f t="shared" si="16"/>
        <v>10.747821247201703</v>
      </c>
      <c r="H501" s="6">
        <f>IF(load_time_series!$A$4="T",G501,IF(G501&lt;0,0,G501))</f>
        <v>10.747821247201703</v>
      </c>
      <c r="I501" s="3"/>
      <c r="J501" s="3">
        <f>load_time_series!G504</f>
        <v>73182</v>
      </c>
      <c r="K501" s="6">
        <f>load_time_series!H504</f>
        <v>25.338651749799901</v>
      </c>
      <c r="L501" s="30">
        <f>INDEX(calibration_phase!$I$5:$I$105,MATCH($K501,calibration_phase!$I$5:$I$105))</f>
        <v>20.629164714566308</v>
      </c>
      <c r="M501" s="30">
        <f>INDEX(calibration_phase!$I$5:$I$105,MATCH($K501,calibration_phase!$I$5:$I$105)+1)</f>
        <v>50</v>
      </c>
      <c r="N501" s="30">
        <f>INDEX(calibration_phase!$F$5:$F$105,MATCH($K501,calibration_phase!$I$5:$I$105))</f>
        <v>15.701140040460391</v>
      </c>
      <c r="O501" s="30">
        <f>INDEX(calibration_phase!$F$5:$F$105,MATCH($K501,calibration_phase!$I$5:$I$105)+1)</f>
        <v>45.071975325894087</v>
      </c>
      <c r="P501" s="30">
        <f t="shared" si="17"/>
        <v>20.410627075693984</v>
      </c>
      <c r="Q501" s="6">
        <f>IF(load_time_series!$A$4="T",P501,IF(P501&lt;0,0,P501))</f>
        <v>20.410627075693984</v>
      </c>
    </row>
    <row r="502" spans="1:17">
      <c r="A502" s="3">
        <f>load_time_series!D505</f>
        <v>37023</v>
      </c>
      <c r="B502" s="6">
        <f>load_time_series!E505</f>
        <v>16.0422403728777</v>
      </c>
      <c r="C502" s="30">
        <f>INDEX(calibration_phase!$I$5:$I$105,MATCH(B502,calibration_phase!$I$5:$I$105))</f>
        <v>15.889222905640542</v>
      </c>
      <c r="D502" s="30">
        <f>INDEX(calibration_phase!$I$5:$I$105,MATCH($B502,calibration_phase!$I$5:$I$105)+1)</f>
        <v>16.134283161161051</v>
      </c>
      <c r="E502" s="30">
        <f>INDEX(calibration_phase!$F$5:$F$105,MATCH($B502,calibration_phase!$I$5:$I$105))</f>
        <v>10.757758778173169</v>
      </c>
      <c r="F502" s="30">
        <f>INDEX(calibration_phase!$F$5:$F$105,MATCH($B502,calibration_phase!$I$5:$I$105)+1)</f>
        <v>11.099772296650251</v>
      </c>
      <c r="G502" s="30">
        <f t="shared" si="16"/>
        <v>10.971314592220104</v>
      </c>
      <c r="H502" s="6">
        <f>IF(load_time_series!$A$4="T",G502,IF(G502&lt;0,0,G502))</f>
        <v>10.971314592220104</v>
      </c>
      <c r="I502" s="3"/>
      <c r="J502" s="3">
        <f>load_time_series!G505</f>
        <v>73183</v>
      </c>
      <c r="K502" s="6">
        <f>load_time_series!H505</f>
        <v>27.057406420964501</v>
      </c>
      <c r="L502" s="30">
        <f>INDEX(calibration_phase!$I$5:$I$105,MATCH($K502,calibration_phase!$I$5:$I$105))</f>
        <v>20.629164714566308</v>
      </c>
      <c r="M502" s="30">
        <f>INDEX(calibration_phase!$I$5:$I$105,MATCH($K502,calibration_phase!$I$5:$I$105)+1)</f>
        <v>50</v>
      </c>
      <c r="N502" s="30">
        <f>INDEX(calibration_phase!$F$5:$F$105,MATCH($K502,calibration_phase!$I$5:$I$105))</f>
        <v>15.701140040460391</v>
      </c>
      <c r="O502" s="30">
        <f>INDEX(calibration_phase!$F$5:$F$105,MATCH($K502,calibration_phase!$I$5:$I$105)+1)</f>
        <v>45.071975325894087</v>
      </c>
      <c r="P502" s="30">
        <f t="shared" si="17"/>
        <v>22.129381746858584</v>
      </c>
      <c r="Q502" s="6">
        <f>IF(load_time_series!$A$4="T",P502,IF(P502&lt;0,0,P502))</f>
        <v>22.129381746858584</v>
      </c>
    </row>
    <row r="503" spans="1:17">
      <c r="A503" s="3">
        <f>load_time_series!D506</f>
        <v>37024</v>
      </c>
      <c r="B503" s="6">
        <f>load_time_series!E506</f>
        <v>16.567295033256499</v>
      </c>
      <c r="C503" s="30">
        <f>INDEX(calibration_phase!$I$5:$I$105,MATCH(B503,calibration_phase!$I$5:$I$105))</f>
        <v>16.427018426316977</v>
      </c>
      <c r="D503" s="30">
        <f>INDEX(calibration_phase!$I$5:$I$105,MATCH($B503,calibration_phase!$I$5:$I$105)+1)</f>
        <v>16.710242355638613</v>
      </c>
      <c r="E503" s="30">
        <f>INDEX(calibration_phase!$F$5:$F$105,MATCH($B503,calibration_phase!$I$5:$I$105))</f>
        <v>11.294684652610421</v>
      </c>
      <c r="F503" s="30">
        <f>INDEX(calibration_phase!$F$5:$F$105,MATCH($B503,calibration_phase!$I$5:$I$105)+1)</f>
        <v>11.811146409930261</v>
      </c>
      <c r="G503" s="30">
        <f t="shared" si="16"/>
        <v>11.550480492687822</v>
      </c>
      <c r="H503" s="6">
        <f>IF(load_time_series!$A$4="T",G503,IF(G503&lt;0,0,G503))</f>
        <v>11.550480492687822</v>
      </c>
      <c r="I503" s="3"/>
      <c r="J503" s="3">
        <f>load_time_series!G506</f>
        <v>73184</v>
      </c>
      <c r="K503" s="6">
        <f>load_time_series!H506</f>
        <v>27.0556610689836</v>
      </c>
      <c r="L503" s="30">
        <f>INDEX(calibration_phase!$I$5:$I$105,MATCH($K503,calibration_phase!$I$5:$I$105))</f>
        <v>20.629164714566308</v>
      </c>
      <c r="M503" s="30">
        <f>INDEX(calibration_phase!$I$5:$I$105,MATCH($K503,calibration_phase!$I$5:$I$105)+1)</f>
        <v>50</v>
      </c>
      <c r="N503" s="30">
        <f>INDEX(calibration_phase!$F$5:$F$105,MATCH($K503,calibration_phase!$I$5:$I$105))</f>
        <v>15.701140040460391</v>
      </c>
      <c r="O503" s="30">
        <f>INDEX(calibration_phase!$F$5:$F$105,MATCH($K503,calibration_phase!$I$5:$I$105)+1)</f>
        <v>45.071975325894087</v>
      </c>
      <c r="P503" s="30">
        <f t="shared" si="17"/>
        <v>22.127636394877683</v>
      </c>
      <c r="Q503" s="6">
        <f>IF(load_time_series!$A$4="T",P503,IF(P503&lt;0,0,P503))</f>
        <v>22.127636394877683</v>
      </c>
    </row>
    <row r="504" spans="1:17">
      <c r="A504" s="3">
        <f>load_time_series!D507</f>
        <v>37025</v>
      </c>
      <c r="B504" s="6">
        <f>load_time_series!E507</f>
        <v>16.264186345794599</v>
      </c>
      <c r="C504" s="30">
        <f>INDEX(calibration_phase!$I$5:$I$105,MATCH(B504,calibration_phase!$I$5:$I$105))</f>
        <v>16.134283161161051</v>
      </c>
      <c r="D504" s="30">
        <f>INDEX(calibration_phase!$I$5:$I$105,MATCH($B504,calibration_phase!$I$5:$I$105)+1)</f>
        <v>16.427018426316977</v>
      </c>
      <c r="E504" s="30">
        <f>INDEX(calibration_phase!$F$5:$F$105,MATCH($B504,calibration_phase!$I$5:$I$105))</f>
        <v>11.099772296650251</v>
      </c>
      <c r="F504" s="30">
        <f>INDEX(calibration_phase!$F$5:$F$105,MATCH($B504,calibration_phase!$I$5:$I$105)+1)</f>
        <v>11.294684652610421</v>
      </c>
      <c r="G504" s="30">
        <f t="shared" si="16"/>
        <v>11.186265926825513</v>
      </c>
      <c r="H504" s="6">
        <f>IF(load_time_series!$A$4="T",G504,IF(G504&lt;0,0,G504))</f>
        <v>11.186265926825513</v>
      </c>
      <c r="I504" s="3"/>
      <c r="J504" s="3">
        <f>load_time_series!G507</f>
        <v>73185</v>
      </c>
      <c r="K504" s="6">
        <f>load_time_series!H507</f>
        <v>26.112094063055601</v>
      </c>
      <c r="L504" s="30">
        <f>INDEX(calibration_phase!$I$5:$I$105,MATCH($K504,calibration_phase!$I$5:$I$105))</f>
        <v>20.629164714566308</v>
      </c>
      <c r="M504" s="30">
        <f>INDEX(calibration_phase!$I$5:$I$105,MATCH($K504,calibration_phase!$I$5:$I$105)+1)</f>
        <v>50</v>
      </c>
      <c r="N504" s="30">
        <f>INDEX(calibration_phase!$F$5:$F$105,MATCH($K504,calibration_phase!$I$5:$I$105))</f>
        <v>15.701140040460391</v>
      </c>
      <c r="O504" s="30">
        <f>INDEX(calibration_phase!$F$5:$F$105,MATCH($K504,calibration_phase!$I$5:$I$105)+1)</f>
        <v>45.071975325894087</v>
      </c>
      <c r="P504" s="30">
        <f t="shared" si="17"/>
        <v>21.184069388949684</v>
      </c>
      <c r="Q504" s="6">
        <f>IF(load_time_series!$A$4="T",P504,IF(P504&lt;0,0,P504))</f>
        <v>21.184069388949684</v>
      </c>
    </row>
    <row r="505" spans="1:17">
      <c r="A505" s="3">
        <f>load_time_series!D508</f>
        <v>37026</v>
      </c>
      <c r="B505" s="6">
        <f>load_time_series!E508</f>
        <v>16.5054500755307</v>
      </c>
      <c r="C505" s="30">
        <f>INDEX(calibration_phase!$I$5:$I$105,MATCH(B505,calibration_phase!$I$5:$I$105))</f>
        <v>16.427018426316977</v>
      </c>
      <c r="D505" s="30">
        <f>INDEX(calibration_phase!$I$5:$I$105,MATCH($B505,calibration_phase!$I$5:$I$105)+1)</f>
        <v>16.710242355638613</v>
      </c>
      <c r="E505" s="30">
        <f>INDEX(calibration_phase!$F$5:$F$105,MATCH($B505,calibration_phase!$I$5:$I$105))</f>
        <v>11.294684652610421</v>
      </c>
      <c r="F505" s="30">
        <f>INDEX(calibration_phase!$F$5:$F$105,MATCH($B505,calibration_phase!$I$5:$I$105)+1)</f>
        <v>11.811146409930261</v>
      </c>
      <c r="G505" s="30">
        <f t="shared" si="16"/>
        <v>11.437705574180971</v>
      </c>
      <c r="H505" s="6">
        <f>IF(load_time_series!$A$4="T",G505,IF(G505&lt;0,0,G505))</f>
        <v>11.437705574180971</v>
      </c>
      <c r="I505" s="3"/>
      <c r="J505" s="3">
        <f>load_time_series!G508</f>
        <v>73186</v>
      </c>
      <c r="K505" s="6">
        <f>load_time_series!H508</f>
        <v>27.485889936122501</v>
      </c>
      <c r="L505" s="30">
        <f>INDEX(calibration_phase!$I$5:$I$105,MATCH($K505,calibration_phase!$I$5:$I$105))</f>
        <v>20.629164714566308</v>
      </c>
      <c r="M505" s="30">
        <f>INDEX(calibration_phase!$I$5:$I$105,MATCH($K505,calibration_phase!$I$5:$I$105)+1)</f>
        <v>50</v>
      </c>
      <c r="N505" s="30">
        <f>INDEX(calibration_phase!$F$5:$F$105,MATCH($K505,calibration_phase!$I$5:$I$105))</f>
        <v>15.701140040460391</v>
      </c>
      <c r="O505" s="30">
        <f>INDEX(calibration_phase!$F$5:$F$105,MATCH($K505,calibration_phase!$I$5:$I$105)+1)</f>
        <v>45.071975325894087</v>
      </c>
      <c r="P505" s="30">
        <f t="shared" si="17"/>
        <v>22.557865262016584</v>
      </c>
      <c r="Q505" s="6">
        <f>IF(load_time_series!$A$4="T",P505,IF(P505&lt;0,0,P505))</f>
        <v>22.557865262016584</v>
      </c>
    </row>
    <row r="506" spans="1:17">
      <c r="A506" s="3">
        <f>load_time_series!D509</f>
        <v>37027</v>
      </c>
      <c r="B506" s="6">
        <f>load_time_series!E509</f>
        <v>16.428650148917399</v>
      </c>
      <c r="C506" s="30">
        <f>INDEX(calibration_phase!$I$5:$I$105,MATCH(B506,calibration_phase!$I$5:$I$105))</f>
        <v>16.427018426316977</v>
      </c>
      <c r="D506" s="30">
        <f>INDEX(calibration_phase!$I$5:$I$105,MATCH($B506,calibration_phase!$I$5:$I$105)+1)</f>
        <v>16.710242355638613</v>
      </c>
      <c r="E506" s="30">
        <f>INDEX(calibration_phase!$F$5:$F$105,MATCH($B506,calibration_phase!$I$5:$I$105))</f>
        <v>11.294684652610421</v>
      </c>
      <c r="F506" s="30">
        <f>INDEX(calibration_phase!$F$5:$F$105,MATCH($B506,calibration_phase!$I$5:$I$105)+1)</f>
        <v>11.811146409930261</v>
      </c>
      <c r="G506" s="30">
        <f t="shared" si="16"/>
        <v>11.297660115607812</v>
      </c>
      <c r="H506" s="6">
        <f>IF(load_time_series!$A$4="T",G506,IF(G506&lt;0,0,G506))</f>
        <v>11.297660115607812</v>
      </c>
      <c r="I506" s="3"/>
      <c r="J506" s="3">
        <f>load_time_series!G509</f>
        <v>73187</v>
      </c>
      <c r="K506" s="6">
        <f>load_time_series!H509</f>
        <v>26.544113151442701</v>
      </c>
      <c r="L506" s="30">
        <f>INDEX(calibration_phase!$I$5:$I$105,MATCH($K506,calibration_phase!$I$5:$I$105))</f>
        <v>20.629164714566308</v>
      </c>
      <c r="M506" s="30">
        <f>INDEX(calibration_phase!$I$5:$I$105,MATCH($K506,calibration_phase!$I$5:$I$105)+1)</f>
        <v>50</v>
      </c>
      <c r="N506" s="30">
        <f>INDEX(calibration_phase!$F$5:$F$105,MATCH($K506,calibration_phase!$I$5:$I$105))</f>
        <v>15.701140040460391</v>
      </c>
      <c r="O506" s="30">
        <f>INDEX(calibration_phase!$F$5:$F$105,MATCH($K506,calibration_phase!$I$5:$I$105)+1)</f>
        <v>45.071975325894087</v>
      </c>
      <c r="P506" s="30">
        <f t="shared" si="17"/>
        <v>21.616088477336785</v>
      </c>
      <c r="Q506" s="6">
        <f>IF(load_time_series!$A$4="T",P506,IF(P506&lt;0,0,P506))</f>
        <v>21.616088477336785</v>
      </c>
    </row>
    <row r="507" spans="1:17">
      <c r="A507" s="3">
        <f>load_time_series!D510</f>
        <v>37028</v>
      </c>
      <c r="B507" s="6">
        <f>load_time_series!E510</f>
        <v>17.147375065200801</v>
      </c>
      <c r="C507" s="30">
        <f>INDEX(calibration_phase!$I$5:$I$105,MATCH(B507,calibration_phase!$I$5:$I$105))</f>
        <v>17.004211974045877</v>
      </c>
      <c r="D507" s="30">
        <f>INDEX(calibration_phase!$I$5:$I$105,MATCH($B507,calibration_phase!$I$5:$I$105)+1)</f>
        <v>17.243356763982842</v>
      </c>
      <c r="E507" s="30">
        <f>INDEX(calibration_phase!$F$5:$F$105,MATCH($B507,calibration_phase!$I$5:$I$105))</f>
        <v>12.120368872750159</v>
      </c>
      <c r="F507" s="30">
        <f>INDEX(calibration_phase!$F$5:$F$105,MATCH($B507,calibration_phase!$I$5:$I$105)+1)</f>
        <v>12.30938900343464</v>
      </c>
      <c r="G507" s="30">
        <f t="shared" si="16"/>
        <v>12.233525033109876</v>
      </c>
      <c r="H507" s="6">
        <f>IF(load_time_series!$A$4="T",G507,IF(G507&lt;0,0,G507))</f>
        <v>12.233525033109876</v>
      </c>
      <c r="I507" s="3"/>
      <c r="J507" s="3">
        <f>load_time_series!G510</f>
        <v>73188</v>
      </c>
      <c r="K507" s="6">
        <f>load_time_series!H510</f>
        <v>26.630422202122901</v>
      </c>
      <c r="L507" s="30">
        <f>INDEX(calibration_phase!$I$5:$I$105,MATCH($K507,calibration_phase!$I$5:$I$105))</f>
        <v>20.629164714566308</v>
      </c>
      <c r="M507" s="30">
        <f>INDEX(calibration_phase!$I$5:$I$105,MATCH($K507,calibration_phase!$I$5:$I$105)+1)</f>
        <v>50</v>
      </c>
      <c r="N507" s="30">
        <f>INDEX(calibration_phase!$F$5:$F$105,MATCH($K507,calibration_phase!$I$5:$I$105))</f>
        <v>15.701140040460391</v>
      </c>
      <c r="O507" s="30">
        <f>INDEX(calibration_phase!$F$5:$F$105,MATCH($K507,calibration_phase!$I$5:$I$105)+1)</f>
        <v>45.071975325894087</v>
      </c>
      <c r="P507" s="30">
        <f t="shared" si="17"/>
        <v>21.702397528016984</v>
      </c>
      <c r="Q507" s="6">
        <f>IF(load_time_series!$A$4="T",P507,IF(P507&lt;0,0,P507))</f>
        <v>21.702397528016984</v>
      </c>
    </row>
    <row r="508" spans="1:17">
      <c r="A508" s="3">
        <f>load_time_series!D511</f>
        <v>37029</v>
      </c>
      <c r="B508" s="6">
        <f>load_time_series!E511</f>
        <v>17.103115755656201</v>
      </c>
      <c r="C508" s="30">
        <f>INDEX(calibration_phase!$I$5:$I$105,MATCH(B508,calibration_phase!$I$5:$I$105))</f>
        <v>17.004211974045877</v>
      </c>
      <c r="D508" s="30">
        <f>INDEX(calibration_phase!$I$5:$I$105,MATCH($B508,calibration_phase!$I$5:$I$105)+1)</f>
        <v>17.243356763982842</v>
      </c>
      <c r="E508" s="30">
        <f>INDEX(calibration_phase!$F$5:$F$105,MATCH($B508,calibration_phase!$I$5:$I$105))</f>
        <v>12.120368872750159</v>
      </c>
      <c r="F508" s="30">
        <f>INDEX(calibration_phase!$F$5:$F$105,MATCH($B508,calibration_phase!$I$5:$I$105)+1)</f>
        <v>12.30938900343464</v>
      </c>
      <c r="G508" s="30">
        <f t="shared" si="16"/>
        <v>12.198542458426438</v>
      </c>
      <c r="H508" s="6">
        <f>IF(load_time_series!$A$4="T",G508,IF(G508&lt;0,0,G508))</f>
        <v>12.198542458426438</v>
      </c>
      <c r="I508" s="3"/>
      <c r="J508" s="3">
        <f>load_time_series!G511</f>
        <v>73189</v>
      </c>
      <c r="K508" s="6">
        <f>load_time_series!H511</f>
        <v>27.918727939684999</v>
      </c>
      <c r="L508" s="30">
        <f>INDEX(calibration_phase!$I$5:$I$105,MATCH($K508,calibration_phase!$I$5:$I$105))</f>
        <v>20.629164714566308</v>
      </c>
      <c r="M508" s="30">
        <f>INDEX(calibration_phase!$I$5:$I$105,MATCH($K508,calibration_phase!$I$5:$I$105)+1)</f>
        <v>50</v>
      </c>
      <c r="N508" s="30">
        <f>INDEX(calibration_phase!$F$5:$F$105,MATCH($K508,calibration_phase!$I$5:$I$105))</f>
        <v>15.701140040460391</v>
      </c>
      <c r="O508" s="30">
        <f>INDEX(calibration_phase!$F$5:$F$105,MATCH($K508,calibration_phase!$I$5:$I$105)+1)</f>
        <v>45.071975325894087</v>
      </c>
      <c r="P508" s="30">
        <f t="shared" si="17"/>
        <v>22.990703265579082</v>
      </c>
      <c r="Q508" s="6">
        <f>IF(load_time_series!$A$4="T",P508,IF(P508&lt;0,0,P508))</f>
        <v>22.990703265579082</v>
      </c>
    </row>
    <row r="509" spans="1:17">
      <c r="A509" s="3">
        <f>load_time_series!D512</f>
        <v>37030</v>
      </c>
      <c r="B509" s="6">
        <f>load_time_series!E512</f>
        <v>17.076709327947999</v>
      </c>
      <c r="C509" s="30">
        <f>INDEX(calibration_phase!$I$5:$I$105,MATCH(B509,calibration_phase!$I$5:$I$105))</f>
        <v>17.004211974045877</v>
      </c>
      <c r="D509" s="30">
        <f>INDEX(calibration_phase!$I$5:$I$105,MATCH($B509,calibration_phase!$I$5:$I$105)+1)</f>
        <v>17.243356763982842</v>
      </c>
      <c r="E509" s="30">
        <f>INDEX(calibration_phase!$F$5:$F$105,MATCH($B509,calibration_phase!$I$5:$I$105))</f>
        <v>12.120368872750159</v>
      </c>
      <c r="F509" s="30">
        <f>INDEX(calibration_phase!$F$5:$F$105,MATCH($B509,calibration_phase!$I$5:$I$105)+1)</f>
        <v>12.30938900343464</v>
      </c>
      <c r="G509" s="30">
        <f t="shared" si="16"/>
        <v>12.177670808169577</v>
      </c>
      <c r="H509" s="6">
        <f>IF(load_time_series!$A$4="T",G509,IF(G509&lt;0,0,G509))</f>
        <v>12.177670808169577</v>
      </c>
      <c r="I509" s="3"/>
      <c r="J509" s="3">
        <f>load_time_series!G512</f>
        <v>73190</v>
      </c>
      <c r="K509" s="6">
        <f>load_time_series!H512</f>
        <v>27.008974446970299</v>
      </c>
      <c r="L509" s="30">
        <f>INDEX(calibration_phase!$I$5:$I$105,MATCH($K509,calibration_phase!$I$5:$I$105))</f>
        <v>20.629164714566308</v>
      </c>
      <c r="M509" s="30">
        <f>INDEX(calibration_phase!$I$5:$I$105,MATCH($K509,calibration_phase!$I$5:$I$105)+1)</f>
        <v>50</v>
      </c>
      <c r="N509" s="30">
        <f>INDEX(calibration_phase!$F$5:$F$105,MATCH($K509,calibration_phase!$I$5:$I$105))</f>
        <v>15.701140040460391</v>
      </c>
      <c r="O509" s="30">
        <f>INDEX(calibration_phase!$F$5:$F$105,MATCH($K509,calibration_phase!$I$5:$I$105)+1)</f>
        <v>45.071975325894087</v>
      </c>
      <c r="P509" s="30">
        <f t="shared" si="17"/>
        <v>22.080949772864383</v>
      </c>
      <c r="Q509" s="6">
        <f>IF(load_time_series!$A$4="T",P509,IF(P509&lt;0,0,P509))</f>
        <v>22.080949772864383</v>
      </c>
    </row>
    <row r="510" spans="1:17">
      <c r="A510" s="3">
        <f>load_time_series!D513</f>
        <v>37031</v>
      </c>
      <c r="B510" s="6">
        <f>load_time_series!E513</f>
        <v>17.579743644401798</v>
      </c>
      <c r="C510" s="30">
        <f>INDEX(calibration_phase!$I$5:$I$105,MATCH(B510,calibration_phase!$I$5:$I$105))</f>
        <v>17.504062255439099</v>
      </c>
      <c r="D510" s="30">
        <f>INDEX(calibration_phase!$I$5:$I$105,MATCH($B510,calibration_phase!$I$5:$I$105)+1)</f>
        <v>17.769425381720239</v>
      </c>
      <c r="E510" s="30">
        <f>INDEX(calibration_phase!$F$5:$F$105,MATCH($B510,calibration_phase!$I$5:$I$105))</f>
        <v>12.578970928396201</v>
      </c>
      <c r="F510" s="30">
        <f>INDEX(calibration_phase!$F$5:$F$105,MATCH($B510,calibration_phase!$I$5:$I$105)+1)</f>
        <v>12.732931382870721</v>
      </c>
      <c r="G510" s="30">
        <f t="shared" si="16"/>
        <v>12.622880348680974</v>
      </c>
      <c r="H510" s="6">
        <f>IF(load_time_series!$A$4="T",G510,IF(G510&lt;0,0,G510))</f>
        <v>12.622880348680974</v>
      </c>
      <c r="I510" s="3"/>
      <c r="J510" s="3">
        <f>load_time_series!G513</f>
        <v>73191</v>
      </c>
      <c r="K510" s="6">
        <f>load_time_series!H513</f>
        <v>26.994401359062099</v>
      </c>
      <c r="L510" s="30">
        <f>INDEX(calibration_phase!$I$5:$I$105,MATCH($K510,calibration_phase!$I$5:$I$105))</f>
        <v>20.629164714566308</v>
      </c>
      <c r="M510" s="30">
        <f>INDEX(calibration_phase!$I$5:$I$105,MATCH($K510,calibration_phase!$I$5:$I$105)+1)</f>
        <v>50</v>
      </c>
      <c r="N510" s="30">
        <f>INDEX(calibration_phase!$F$5:$F$105,MATCH($K510,calibration_phase!$I$5:$I$105))</f>
        <v>15.701140040460391</v>
      </c>
      <c r="O510" s="30">
        <f>INDEX(calibration_phase!$F$5:$F$105,MATCH($K510,calibration_phase!$I$5:$I$105)+1)</f>
        <v>45.071975325894087</v>
      </c>
      <c r="P510" s="30">
        <f t="shared" si="17"/>
        <v>22.066376684956182</v>
      </c>
      <c r="Q510" s="6">
        <f>IF(load_time_series!$A$4="T",P510,IF(P510&lt;0,0,P510))</f>
        <v>22.066376684956182</v>
      </c>
    </row>
    <row r="511" spans="1:17">
      <c r="A511" s="3">
        <f>load_time_series!D514</f>
        <v>37032</v>
      </c>
      <c r="B511" s="6">
        <f>load_time_series!E514</f>
        <v>17.1438731423607</v>
      </c>
      <c r="C511" s="30">
        <f>INDEX(calibration_phase!$I$5:$I$105,MATCH(B511,calibration_phase!$I$5:$I$105))</f>
        <v>17.004211974045877</v>
      </c>
      <c r="D511" s="30">
        <f>INDEX(calibration_phase!$I$5:$I$105,MATCH($B511,calibration_phase!$I$5:$I$105)+1)</f>
        <v>17.243356763982842</v>
      </c>
      <c r="E511" s="30">
        <f>INDEX(calibration_phase!$F$5:$F$105,MATCH($B511,calibration_phase!$I$5:$I$105))</f>
        <v>12.120368872750159</v>
      </c>
      <c r="F511" s="30">
        <f>INDEX(calibration_phase!$F$5:$F$105,MATCH($B511,calibration_phase!$I$5:$I$105)+1)</f>
        <v>12.30938900343464</v>
      </c>
      <c r="G511" s="30">
        <f t="shared" si="16"/>
        <v>12.230757111997912</v>
      </c>
      <c r="H511" s="6">
        <f>IF(load_time_series!$A$4="T",G511,IF(G511&lt;0,0,G511))</f>
        <v>12.230757111997912</v>
      </c>
      <c r="I511" s="3"/>
      <c r="J511" s="3">
        <f>load_time_series!G514</f>
        <v>73192</v>
      </c>
      <c r="K511" s="6">
        <f>load_time_series!H514</f>
        <v>27.304534651411998</v>
      </c>
      <c r="L511" s="30">
        <f>INDEX(calibration_phase!$I$5:$I$105,MATCH($K511,calibration_phase!$I$5:$I$105))</f>
        <v>20.629164714566308</v>
      </c>
      <c r="M511" s="30">
        <f>INDEX(calibration_phase!$I$5:$I$105,MATCH($K511,calibration_phase!$I$5:$I$105)+1)</f>
        <v>50</v>
      </c>
      <c r="N511" s="30">
        <f>INDEX(calibration_phase!$F$5:$F$105,MATCH($K511,calibration_phase!$I$5:$I$105))</f>
        <v>15.701140040460391</v>
      </c>
      <c r="O511" s="30">
        <f>INDEX(calibration_phase!$F$5:$F$105,MATCH($K511,calibration_phase!$I$5:$I$105)+1)</f>
        <v>45.071975325894087</v>
      </c>
      <c r="P511" s="30">
        <f t="shared" si="17"/>
        <v>22.376509977306082</v>
      </c>
      <c r="Q511" s="6">
        <f>IF(load_time_series!$A$4="T",P511,IF(P511&lt;0,0,P511))</f>
        <v>22.376509977306082</v>
      </c>
    </row>
    <row r="512" spans="1:17">
      <c r="A512" s="3">
        <f>load_time_series!D515</f>
        <v>37033</v>
      </c>
      <c r="B512" s="6">
        <f>load_time_series!E515</f>
        <v>17.193600075886199</v>
      </c>
      <c r="C512" s="30">
        <f>INDEX(calibration_phase!$I$5:$I$105,MATCH(B512,calibration_phase!$I$5:$I$105))</f>
        <v>17.004211974045877</v>
      </c>
      <c r="D512" s="30">
        <f>INDEX(calibration_phase!$I$5:$I$105,MATCH($B512,calibration_phase!$I$5:$I$105)+1)</f>
        <v>17.243356763982842</v>
      </c>
      <c r="E512" s="30">
        <f>INDEX(calibration_phase!$F$5:$F$105,MATCH($B512,calibration_phase!$I$5:$I$105))</f>
        <v>12.120368872750159</v>
      </c>
      <c r="F512" s="30">
        <f>INDEX(calibration_phase!$F$5:$F$105,MATCH($B512,calibration_phase!$I$5:$I$105)+1)</f>
        <v>12.30938900343464</v>
      </c>
      <c r="G512" s="30">
        <f t="shared" si="16"/>
        <v>12.27006129870424</v>
      </c>
      <c r="H512" s="6">
        <f>IF(load_time_series!$A$4="T",G512,IF(G512&lt;0,0,G512))</f>
        <v>12.27006129870424</v>
      </c>
      <c r="I512" s="3"/>
      <c r="J512" s="3">
        <f>load_time_series!G515</f>
        <v>73193</v>
      </c>
      <c r="K512" s="6">
        <f>load_time_series!H515</f>
        <v>27.216550186930501</v>
      </c>
      <c r="L512" s="30">
        <f>INDEX(calibration_phase!$I$5:$I$105,MATCH($K512,calibration_phase!$I$5:$I$105))</f>
        <v>20.629164714566308</v>
      </c>
      <c r="M512" s="30">
        <f>INDEX(calibration_phase!$I$5:$I$105,MATCH($K512,calibration_phase!$I$5:$I$105)+1)</f>
        <v>50</v>
      </c>
      <c r="N512" s="30">
        <f>INDEX(calibration_phase!$F$5:$F$105,MATCH($K512,calibration_phase!$I$5:$I$105))</f>
        <v>15.701140040460391</v>
      </c>
      <c r="O512" s="30">
        <f>INDEX(calibration_phase!$F$5:$F$105,MATCH($K512,calibration_phase!$I$5:$I$105)+1)</f>
        <v>45.071975325894087</v>
      </c>
      <c r="P512" s="30">
        <f t="shared" si="17"/>
        <v>22.288525512824584</v>
      </c>
      <c r="Q512" s="6">
        <f>IF(load_time_series!$A$4="T",P512,IF(P512&lt;0,0,P512))</f>
        <v>22.288525512824584</v>
      </c>
    </row>
    <row r="513" spans="1:17">
      <c r="A513" s="3">
        <f>load_time_series!D516</f>
        <v>37034</v>
      </c>
      <c r="B513" s="6">
        <f>load_time_series!E516</f>
        <v>17.933018786023901</v>
      </c>
      <c r="C513" s="30">
        <f>INDEX(calibration_phase!$I$5:$I$105,MATCH(B513,calibration_phase!$I$5:$I$105))</f>
        <v>17.769425381720239</v>
      </c>
      <c r="D513" s="30">
        <f>INDEX(calibration_phase!$I$5:$I$105,MATCH($B513,calibration_phase!$I$5:$I$105)+1)</f>
        <v>18.150826731482478</v>
      </c>
      <c r="E513" s="30">
        <f>INDEX(calibration_phase!$F$5:$F$105,MATCH($B513,calibration_phase!$I$5:$I$105))</f>
        <v>12.732931382870721</v>
      </c>
      <c r="F513" s="30">
        <f>INDEX(calibration_phase!$F$5:$F$105,MATCH($B513,calibration_phase!$I$5:$I$105)+1)</f>
        <v>12.979142553953681</v>
      </c>
      <c r="G513" s="30">
        <f t="shared" si="16"/>
        <v>12.838538045458993</v>
      </c>
      <c r="H513" s="6">
        <f>IF(load_time_series!$A$4="T",G513,IF(G513&lt;0,0,G513))</f>
        <v>12.838538045458993</v>
      </c>
      <c r="I513" s="3"/>
      <c r="J513" s="3">
        <f>load_time_series!G516</f>
        <v>73194</v>
      </c>
      <c r="K513" s="6">
        <f>load_time_series!H516</f>
        <v>27.713951008782701</v>
      </c>
      <c r="L513" s="30">
        <f>INDEX(calibration_phase!$I$5:$I$105,MATCH($K513,calibration_phase!$I$5:$I$105))</f>
        <v>20.629164714566308</v>
      </c>
      <c r="M513" s="30">
        <f>INDEX(calibration_phase!$I$5:$I$105,MATCH($K513,calibration_phase!$I$5:$I$105)+1)</f>
        <v>50</v>
      </c>
      <c r="N513" s="30">
        <f>INDEX(calibration_phase!$F$5:$F$105,MATCH($K513,calibration_phase!$I$5:$I$105))</f>
        <v>15.701140040460391</v>
      </c>
      <c r="O513" s="30">
        <f>INDEX(calibration_phase!$F$5:$F$105,MATCH($K513,calibration_phase!$I$5:$I$105)+1)</f>
        <v>45.071975325894087</v>
      </c>
      <c r="P513" s="30">
        <f t="shared" si="17"/>
        <v>22.785926334676784</v>
      </c>
      <c r="Q513" s="6">
        <f>IF(load_time_series!$A$4="T",P513,IF(P513&lt;0,0,P513))</f>
        <v>22.785926334676784</v>
      </c>
    </row>
    <row r="514" spans="1:17">
      <c r="A514" s="3">
        <f>load_time_series!D517</f>
        <v>37035</v>
      </c>
      <c r="B514" s="6">
        <f>load_time_series!E517</f>
        <v>18.139964830058599</v>
      </c>
      <c r="C514" s="30">
        <f>INDEX(calibration_phase!$I$5:$I$105,MATCH(B514,calibration_phase!$I$5:$I$105))</f>
        <v>17.769425381720239</v>
      </c>
      <c r="D514" s="30">
        <f>INDEX(calibration_phase!$I$5:$I$105,MATCH($B514,calibration_phase!$I$5:$I$105)+1)</f>
        <v>18.150826731482478</v>
      </c>
      <c r="E514" s="30">
        <f>INDEX(calibration_phase!$F$5:$F$105,MATCH($B514,calibration_phase!$I$5:$I$105))</f>
        <v>12.732931382870721</v>
      </c>
      <c r="F514" s="30">
        <f>INDEX(calibration_phase!$F$5:$F$105,MATCH($B514,calibration_phase!$I$5:$I$105)+1)</f>
        <v>12.979142553953681</v>
      </c>
      <c r="G514" s="30">
        <f t="shared" si="16"/>
        <v>12.972130723839738</v>
      </c>
      <c r="H514" s="6">
        <f>IF(load_time_series!$A$4="T",G514,IF(G514&lt;0,0,G514))</f>
        <v>12.972130723839738</v>
      </c>
      <c r="I514" s="3"/>
      <c r="J514" s="3">
        <f>load_time_series!G517</f>
        <v>73195</v>
      </c>
      <c r="K514" s="6">
        <f>load_time_series!H517</f>
        <v>27.622513000012599</v>
      </c>
      <c r="L514" s="30">
        <f>INDEX(calibration_phase!$I$5:$I$105,MATCH($K514,calibration_phase!$I$5:$I$105))</f>
        <v>20.629164714566308</v>
      </c>
      <c r="M514" s="30">
        <f>INDEX(calibration_phase!$I$5:$I$105,MATCH($K514,calibration_phase!$I$5:$I$105)+1)</f>
        <v>50</v>
      </c>
      <c r="N514" s="30">
        <f>INDEX(calibration_phase!$F$5:$F$105,MATCH($K514,calibration_phase!$I$5:$I$105))</f>
        <v>15.701140040460391</v>
      </c>
      <c r="O514" s="30">
        <f>INDEX(calibration_phase!$F$5:$F$105,MATCH($K514,calibration_phase!$I$5:$I$105)+1)</f>
        <v>45.071975325894087</v>
      </c>
      <c r="P514" s="30">
        <f t="shared" si="17"/>
        <v>22.694488325906683</v>
      </c>
      <c r="Q514" s="6">
        <f>IF(load_time_series!$A$4="T",P514,IF(P514&lt;0,0,P514))</f>
        <v>22.694488325906683</v>
      </c>
    </row>
    <row r="515" spans="1:17">
      <c r="A515" s="3">
        <f>load_time_series!D518</f>
        <v>37036</v>
      </c>
      <c r="B515" s="6">
        <f>load_time_series!E518</f>
        <v>18.202168924134501</v>
      </c>
      <c r="C515" s="30">
        <f>INDEX(calibration_phase!$I$5:$I$105,MATCH(B515,calibration_phase!$I$5:$I$105))</f>
        <v>18.150826731482478</v>
      </c>
      <c r="D515" s="30">
        <f>INDEX(calibration_phase!$I$5:$I$105,MATCH($B515,calibration_phase!$I$5:$I$105)+1)</f>
        <v>18.404609269979169</v>
      </c>
      <c r="E515" s="30">
        <f>INDEX(calibration_phase!$F$5:$F$105,MATCH($B515,calibration_phase!$I$5:$I$105))</f>
        <v>12.979142553953681</v>
      </c>
      <c r="F515" s="30">
        <f>INDEX(calibration_phase!$F$5:$F$105,MATCH($B515,calibration_phase!$I$5:$I$105)+1)</f>
        <v>13.460119397180399</v>
      </c>
      <c r="G515" s="30">
        <f t="shared" si="16"/>
        <v>13.076447931590723</v>
      </c>
      <c r="H515" s="6">
        <f>IF(load_time_series!$A$4="T",G515,IF(G515&lt;0,0,G515))</f>
        <v>13.076447931590723</v>
      </c>
      <c r="I515" s="3"/>
      <c r="J515" s="3">
        <f>load_time_series!G518</f>
        <v>73196</v>
      </c>
      <c r="K515" s="6">
        <f>load_time_series!H518</f>
        <v>27.6978819947836</v>
      </c>
      <c r="L515" s="30">
        <f>INDEX(calibration_phase!$I$5:$I$105,MATCH($K515,calibration_phase!$I$5:$I$105))</f>
        <v>20.629164714566308</v>
      </c>
      <c r="M515" s="30">
        <f>INDEX(calibration_phase!$I$5:$I$105,MATCH($K515,calibration_phase!$I$5:$I$105)+1)</f>
        <v>50</v>
      </c>
      <c r="N515" s="30">
        <f>INDEX(calibration_phase!$F$5:$F$105,MATCH($K515,calibration_phase!$I$5:$I$105))</f>
        <v>15.701140040460391</v>
      </c>
      <c r="O515" s="30">
        <f>INDEX(calibration_phase!$F$5:$F$105,MATCH($K515,calibration_phase!$I$5:$I$105)+1)</f>
        <v>45.071975325894087</v>
      </c>
      <c r="P515" s="30">
        <f t="shared" si="17"/>
        <v>22.769857320677684</v>
      </c>
      <c r="Q515" s="6">
        <f>IF(load_time_series!$A$4="T",P515,IF(P515&lt;0,0,P515))</f>
        <v>22.769857320677684</v>
      </c>
    </row>
    <row r="516" spans="1:17">
      <c r="A516" s="3">
        <f>load_time_series!D519</f>
        <v>37037</v>
      </c>
      <c r="B516" s="6">
        <f>load_time_series!E519</f>
        <v>18.669747614696298</v>
      </c>
      <c r="C516" s="30">
        <f>INDEX(calibration_phase!$I$5:$I$105,MATCH(B516,calibration_phase!$I$5:$I$105))</f>
        <v>18.64049361198882</v>
      </c>
      <c r="D516" s="30">
        <f>INDEX(calibration_phase!$I$5:$I$105,MATCH($B516,calibration_phase!$I$5:$I$105)+1)</f>
        <v>18.81706358134495</v>
      </c>
      <c r="E516" s="30">
        <f>INDEX(calibration_phase!$F$5:$F$105,MATCH($B516,calibration_phase!$I$5:$I$105))</f>
        <v>13.65647091915282</v>
      </c>
      <c r="F516" s="30">
        <f>INDEX(calibration_phase!$F$5:$F$105,MATCH($B516,calibration_phase!$I$5:$I$105)+1)</f>
        <v>13.918151161929199</v>
      </c>
      <c r="G516" s="30">
        <f t="shared" si="16"/>
        <v>13.699825939027313</v>
      </c>
      <c r="H516" s="6">
        <f>IF(load_time_series!$A$4="T",G516,IF(G516&lt;0,0,G516))</f>
        <v>13.699825939027313</v>
      </c>
      <c r="I516" s="3"/>
      <c r="J516" s="3">
        <f>load_time_series!G519</f>
        <v>73197</v>
      </c>
      <c r="K516" s="6">
        <f>load_time_series!H519</f>
        <v>28.375536420834699</v>
      </c>
      <c r="L516" s="30">
        <f>INDEX(calibration_phase!$I$5:$I$105,MATCH($K516,calibration_phase!$I$5:$I$105))</f>
        <v>20.629164714566308</v>
      </c>
      <c r="M516" s="30">
        <f>INDEX(calibration_phase!$I$5:$I$105,MATCH($K516,calibration_phase!$I$5:$I$105)+1)</f>
        <v>50</v>
      </c>
      <c r="N516" s="30">
        <f>INDEX(calibration_phase!$F$5:$F$105,MATCH($K516,calibration_phase!$I$5:$I$105))</f>
        <v>15.701140040460391</v>
      </c>
      <c r="O516" s="30">
        <f>INDEX(calibration_phase!$F$5:$F$105,MATCH($K516,calibration_phase!$I$5:$I$105)+1)</f>
        <v>45.071975325894087</v>
      </c>
      <c r="P516" s="30">
        <f t="shared" si="17"/>
        <v>23.447511746728786</v>
      </c>
      <c r="Q516" s="6">
        <f>IF(load_time_series!$A$4="T",P516,IF(P516&lt;0,0,P516))</f>
        <v>23.447511746728786</v>
      </c>
    </row>
    <row r="517" spans="1:17">
      <c r="A517" s="3">
        <f>load_time_series!D520</f>
        <v>37038</v>
      </c>
      <c r="B517" s="6">
        <f>load_time_series!E520</f>
        <v>18.529654664740399</v>
      </c>
      <c r="C517" s="30">
        <f>INDEX(calibration_phase!$I$5:$I$105,MATCH(B517,calibration_phase!$I$5:$I$105))</f>
        <v>18.404609269979169</v>
      </c>
      <c r="D517" s="30">
        <f>INDEX(calibration_phase!$I$5:$I$105,MATCH($B517,calibration_phase!$I$5:$I$105)+1)</f>
        <v>18.64049361198882</v>
      </c>
      <c r="E517" s="30">
        <f>INDEX(calibration_phase!$F$5:$F$105,MATCH($B517,calibration_phase!$I$5:$I$105))</f>
        <v>13.460119397180399</v>
      </c>
      <c r="F517" s="30">
        <f>INDEX(calibration_phase!$F$5:$F$105,MATCH($B517,calibration_phase!$I$5:$I$105)+1)</f>
        <v>13.65647091915282</v>
      </c>
      <c r="G517" s="30">
        <f t="shared" si="16"/>
        <v>13.564207923649889</v>
      </c>
      <c r="H517" s="6">
        <f>IF(load_time_series!$A$4="T",G517,IF(G517&lt;0,0,G517))</f>
        <v>13.564207923649889</v>
      </c>
      <c r="I517" s="3"/>
      <c r="J517" s="3">
        <f>load_time_series!G520</f>
        <v>73198</v>
      </c>
      <c r="K517" s="6">
        <f>load_time_series!H520</f>
        <v>28.925119604676102</v>
      </c>
      <c r="L517" s="30">
        <f>INDEX(calibration_phase!$I$5:$I$105,MATCH($K517,calibration_phase!$I$5:$I$105))</f>
        <v>20.629164714566308</v>
      </c>
      <c r="M517" s="30">
        <f>INDEX(calibration_phase!$I$5:$I$105,MATCH($K517,calibration_phase!$I$5:$I$105)+1)</f>
        <v>50</v>
      </c>
      <c r="N517" s="30">
        <f>INDEX(calibration_phase!$F$5:$F$105,MATCH($K517,calibration_phase!$I$5:$I$105))</f>
        <v>15.701140040460391</v>
      </c>
      <c r="O517" s="30">
        <f>INDEX(calibration_phase!$F$5:$F$105,MATCH($K517,calibration_phase!$I$5:$I$105)+1)</f>
        <v>45.071975325894087</v>
      </c>
      <c r="P517" s="30">
        <f t="shared" si="17"/>
        <v>23.997094930570185</v>
      </c>
      <c r="Q517" s="6">
        <f>IF(load_time_series!$A$4="T",P517,IF(P517&lt;0,0,P517))</f>
        <v>23.997094930570185</v>
      </c>
    </row>
    <row r="518" spans="1:17">
      <c r="A518" s="3">
        <f>load_time_series!D521</f>
        <v>37039</v>
      </c>
      <c r="B518" s="6">
        <f>load_time_series!E521</f>
        <v>18.549241605597398</v>
      </c>
      <c r="C518" s="30">
        <f>INDEX(calibration_phase!$I$5:$I$105,MATCH(B518,calibration_phase!$I$5:$I$105))</f>
        <v>18.404609269979169</v>
      </c>
      <c r="D518" s="30">
        <f>INDEX(calibration_phase!$I$5:$I$105,MATCH($B518,calibration_phase!$I$5:$I$105)+1)</f>
        <v>18.64049361198882</v>
      </c>
      <c r="E518" s="30">
        <f>INDEX(calibration_phase!$F$5:$F$105,MATCH($B518,calibration_phase!$I$5:$I$105))</f>
        <v>13.460119397180399</v>
      </c>
      <c r="F518" s="30">
        <f>INDEX(calibration_phase!$F$5:$F$105,MATCH($B518,calibration_phase!$I$5:$I$105)+1)</f>
        <v>13.65647091915282</v>
      </c>
      <c r="G518" s="30">
        <f t="shared" ref="G518:G581" si="18">E518+(F518-E518)*(B518-C518)/(D518-C518)</f>
        <v>13.580512209111525</v>
      </c>
      <c r="H518" s="6">
        <f>IF(load_time_series!$A$4="T",G518,IF(G518&lt;0,0,G518))</f>
        <v>13.580512209111525</v>
      </c>
      <c r="I518" s="3"/>
      <c r="J518" s="3">
        <f>load_time_series!G521</f>
        <v>73199</v>
      </c>
      <c r="K518" s="6">
        <f>load_time_series!H521</f>
        <v>28.8107018346712</v>
      </c>
      <c r="L518" s="30">
        <f>INDEX(calibration_phase!$I$5:$I$105,MATCH($K518,calibration_phase!$I$5:$I$105))</f>
        <v>20.629164714566308</v>
      </c>
      <c r="M518" s="30">
        <f>INDEX(calibration_phase!$I$5:$I$105,MATCH($K518,calibration_phase!$I$5:$I$105)+1)</f>
        <v>50</v>
      </c>
      <c r="N518" s="30">
        <f>INDEX(calibration_phase!$F$5:$F$105,MATCH($K518,calibration_phase!$I$5:$I$105))</f>
        <v>15.701140040460391</v>
      </c>
      <c r="O518" s="30">
        <f>INDEX(calibration_phase!$F$5:$F$105,MATCH($K518,calibration_phase!$I$5:$I$105)+1)</f>
        <v>45.071975325894087</v>
      </c>
      <c r="P518" s="30">
        <f t="shared" ref="P518:P581" si="19">N518+(O518-N518)*(K518-L518)/(M518-L518)</f>
        <v>23.882677160565283</v>
      </c>
      <c r="Q518" s="6">
        <f>IF(load_time_series!$A$4="T",P518,IF(P518&lt;0,0,P518))</f>
        <v>23.882677160565283</v>
      </c>
    </row>
    <row r="519" spans="1:17">
      <c r="A519" s="3">
        <f>load_time_series!D522</f>
        <v>37040</v>
      </c>
      <c r="B519" s="6">
        <f>load_time_series!E522</f>
        <v>18.409476078642999</v>
      </c>
      <c r="C519" s="30">
        <f>INDEX(calibration_phase!$I$5:$I$105,MATCH(B519,calibration_phase!$I$5:$I$105))</f>
        <v>18.404609269979169</v>
      </c>
      <c r="D519" s="30">
        <f>INDEX(calibration_phase!$I$5:$I$105,MATCH($B519,calibration_phase!$I$5:$I$105)+1)</f>
        <v>18.64049361198882</v>
      </c>
      <c r="E519" s="30">
        <f>INDEX(calibration_phase!$F$5:$F$105,MATCH($B519,calibration_phase!$I$5:$I$105))</f>
        <v>13.460119397180399</v>
      </c>
      <c r="F519" s="30">
        <f>INDEX(calibration_phase!$F$5:$F$105,MATCH($B519,calibration_phase!$I$5:$I$105)+1)</f>
        <v>13.65647091915282</v>
      </c>
      <c r="G519" s="30">
        <f t="shared" si="18"/>
        <v>13.46417055750817</v>
      </c>
      <c r="H519" s="6">
        <f>IF(load_time_series!$A$4="T",G519,IF(G519&lt;0,0,G519))</f>
        <v>13.46417055750817</v>
      </c>
      <c r="I519" s="3"/>
      <c r="J519" s="3">
        <f>load_time_series!G522</f>
        <v>73200</v>
      </c>
      <c r="K519" s="6">
        <f>load_time_series!H522</f>
        <v>30.140244026743702</v>
      </c>
      <c r="L519" s="30">
        <f>INDEX(calibration_phase!$I$5:$I$105,MATCH($K519,calibration_phase!$I$5:$I$105))</f>
        <v>20.629164714566308</v>
      </c>
      <c r="M519" s="30">
        <f>INDEX(calibration_phase!$I$5:$I$105,MATCH($K519,calibration_phase!$I$5:$I$105)+1)</f>
        <v>50</v>
      </c>
      <c r="N519" s="30">
        <f>INDEX(calibration_phase!$F$5:$F$105,MATCH($K519,calibration_phase!$I$5:$I$105))</f>
        <v>15.701140040460391</v>
      </c>
      <c r="O519" s="30">
        <f>INDEX(calibration_phase!$F$5:$F$105,MATCH($K519,calibration_phase!$I$5:$I$105)+1)</f>
        <v>45.071975325894087</v>
      </c>
      <c r="P519" s="30">
        <f t="shared" si="19"/>
        <v>25.212219352637788</v>
      </c>
      <c r="Q519" s="6">
        <f>IF(load_time_series!$A$4="T",P519,IF(P519&lt;0,0,P519))</f>
        <v>25.212219352637788</v>
      </c>
    </row>
    <row r="520" spans="1:17">
      <c r="A520" s="3">
        <f>load_time_series!D523</f>
        <v>37041</v>
      </c>
      <c r="B520" s="6">
        <f>load_time_series!E523</f>
        <v>18.323299924819199</v>
      </c>
      <c r="C520" s="30">
        <f>INDEX(calibration_phase!$I$5:$I$105,MATCH(B520,calibration_phase!$I$5:$I$105))</f>
        <v>18.150826731482478</v>
      </c>
      <c r="D520" s="30">
        <f>INDEX(calibration_phase!$I$5:$I$105,MATCH($B520,calibration_phase!$I$5:$I$105)+1)</f>
        <v>18.404609269979169</v>
      </c>
      <c r="E520" s="30">
        <f>INDEX(calibration_phase!$F$5:$F$105,MATCH($B520,calibration_phase!$I$5:$I$105))</f>
        <v>12.979142553953681</v>
      </c>
      <c r="F520" s="30">
        <f>INDEX(calibration_phase!$F$5:$F$105,MATCH($B520,calibration_phase!$I$5:$I$105)+1)</f>
        <v>13.460119397180399</v>
      </c>
      <c r="G520" s="30">
        <f t="shared" si="18"/>
        <v>13.306019306640152</v>
      </c>
      <c r="H520" s="6">
        <f>IF(load_time_series!$A$4="T",G520,IF(G520&lt;0,0,G520))</f>
        <v>13.306019306640152</v>
      </c>
      <c r="I520" s="3"/>
      <c r="J520" s="3">
        <f>load_time_series!G523</f>
        <v>73201</v>
      </c>
      <c r="K520" s="6">
        <f>load_time_series!H523</f>
        <v>29.151329016350999</v>
      </c>
      <c r="L520" s="30">
        <f>INDEX(calibration_phase!$I$5:$I$105,MATCH($K520,calibration_phase!$I$5:$I$105))</f>
        <v>20.629164714566308</v>
      </c>
      <c r="M520" s="30">
        <f>INDEX(calibration_phase!$I$5:$I$105,MATCH($K520,calibration_phase!$I$5:$I$105)+1)</f>
        <v>50</v>
      </c>
      <c r="N520" s="30">
        <f>INDEX(calibration_phase!$F$5:$F$105,MATCH($K520,calibration_phase!$I$5:$I$105))</f>
        <v>15.701140040460391</v>
      </c>
      <c r="O520" s="30">
        <f>INDEX(calibration_phase!$F$5:$F$105,MATCH($K520,calibration_phase!$I$5:$I$105)+1)</f>
        <v>45.071975325894087</v>
      </c>
      <c r="P520" s="30">
        <f t="shared" si="19"/>
        <v>24.223304342245086</v>
      </c>
      <c r="Q520" s="6">
        <f>IF(load_time_series!$A$4="T",P520,IF(P520&lt;0,0,P520))</f>
        <v>24.223304342245086</v>
      </c>
    </row>
    <row r="521" spans="1:17">
      <c r="A521" s="3">
        <f>load_time_series!D524</f>
        <v>37042</v>
      </c>
      <c r="B521" s="6">
        <f>load_time_series!E524</f>
        <v>19.122422427276501</v>
      </c>
      <c r="C521" s="30">
        <f>INDEX(calibration_phase!$I$5:$I$105,MATCH(B521,calibration_phase!$I$5:$I$105))</f>
        <v>19.001845619903857</v>
      </c>
      <c r="D521" s="30">
        <f>INDEX(calibration_phase!$I$5:$I$105,MATCH($B521,calibration_phase!$I$5:$I$105)+1)</f>
        <v>19.14199849955596</v>
      </c>
      <c r="E521" s="30">
        <f>INDEX(calibration_phase!$F$5:$F$105,MATCH($B521,calibration_phase!$I$5:$I$105))</f>
        <v>14.142539882894861</v>
      </c>
      <c r="F521" s="30">
        <f>INDEX(calibration_phase!$F$5:$F$105,MATCH($B521,calibration_phase!$I$5:$I$105)+1)</f>
        <v>14.2599790640229</v>
      </c>
      <c r="G521" s="30">
        <f t="shared" si="18"/>
        <v>14.24357556304661</v>
      </c>
      <c r="H521" s="6">
        <f>IF(load_time_series!$A$4="T",G521,IF(G521&lt;0,0,G521))</f>
        <v>14.24357556304661</v>
      </c>
      <c r="I521" s="3"/>
      <c r="J521" s="3">
        <f>load_time_series!G524</f>
        <v>73202</v>
      </c>
      <c r="K521" s="6">
        <f>load_time_series!H524</f>
        <v>28.6933515921808</v>
      </c>
      <c r="L521" s="30">
        <f>INDEX(calibration_phase!$I$5:$I$105,MATCH($K521,calibration_phase!$I$5:$I$105))</f>
        <v>20.629164714566308</v>
      </c>
      <c r="M521" s="30">
        <f>INDEX(calibration_phase!$I$5:$I$105,MATCH($K521,calibration_phase!$I$5:$I$105)+1)</f>
        <v>50</v>
      </c>
      <c r="N521" s="30">
        <f>INDEX(calibration_phase!$F$5:$F$105,MATCH($K521,calibration_phase!$I$5:$I$105))</f>
        <v>15.701140040460391</v>
      </c>
      <c r="O521" s="30">
        <f>INDEX(calibration_phase!$F$5:$F$105,MATCH($K521,calibration_phase!$I$5:$I$105)+1)</f>
        <v>45.071975325894087</v>
      </c>
      <c r="P521" s="30">
        <f t="shared" si="19"/>
        <v>23.765326918074884</v>
      </c>
      <c r="Q521" s="6">
        <f>IF(load_time_series!$A$4="T",P521,IF(P521&lt;0,0,P521))</f>
        <v>23.765326918074884</v>
      </c>
    </row>
    <row r="522" spans="1:17">
      <c r="A522" s="3">
        <f>load_time_series!D525</f>
        <v>37043</v>
      </c>
      <c r="B522" s="6">
        <f>load_time_series!E525</f>
        <v>18.669139043756999</v>
      </c>
      <c r="C522" s="30">
        <f>INDEX(calibration_phase!$I$5:$I$105,MATCH(B522,calibration_phase!$I$5:$I$105))</f>
        <v>18.64049361198882</v>
      </c>
      <c r="D522" s="30">
        <f>INDEX(calibration_phase!$I$5:$I$105,MATCH($B522,calibration_phase!$I$5:$I$105)+1)</f>
        <v>18.81706358134495</v>
      </c>
      <c r="E522" s="30">
        <f>INDEX(calibration_phase!$F$5:$F$105,MATCH($B522,calibration_phase!$I$5:$I$105))</f>
        <v>13.65647091915282</v>
      </c>
      <c r="F522" s="30">
        <f>INDEX(calibration_phase!$F$5:$F$105,MATCH($B522,calibration_phase!$I$5:$I$105)+1)</f>
        <v>13.918151161929199</v>
      </c>
      <c r="G522" s="30">
        <f t="shared" si="18"/>
        <v>13.698924024665981</v>
      </c>
      <c r="H522" s="6">
        <f>IF(load_time_series!$A$4="T",G522,IF(G522&lt;0,0,G522))</f>
        <v>13.698924024665981</v>
      </c>
      <c r="I522" s="3"/>
      <c r="J522" s="3">
        <f>load_time_series!G525</f>
        <v>73203</v>
      </c>
      <c r="K522" s="6">
        <f>load_time_series!H525</f>
        <v>30.060948711836598</v>
      </c>
      <c r="L522" s="30">
        <f>INDEX(calibration_phase!$I$5:$I$105,MATCH($K522,calibration_phase!$I$5:$I$105))</f>
        <v>20.629164714566308</v>
      </c>
      <c r="M522" s="30">
        <f>INDEX(calibration_phase!$I$5:$I$105,MATCH($K522,calibration_phase!$I$5:$I$105)+1)</f>
        <v>50</v>
      </c>
      <c r="N522" s="30">
        <f>INDEX(calibration_phase!$F$5:$F$105,MATCH($K522,calibration_phase!$I$5:$I$105))</f>
        <v>15.701140040460391</v>
      </c>
      <c r="O522" s="30">
        <f>INDEX(calibration_phase!$F$5:$F$105,MATCH($K522,calibration_phase!$I$5:$I$105)+1)</f>
        <v>45.071975325894087</v>
      </c>
      <c r="P522" s="30">
        <f t="shared" si="19"/>
        <v>25.132924037730682</v>
      </c>
      <c r="Q522" s="6">
        <f>IF(load_time_series!$A$4="T",P522,IF(P522&lt;0,0,P522))</f>
        <v>25.132924037730682</v>
      </c>
    </row>
    <row r="523" spans="1:17">
      <c r="A523" s="3">
        <f>load_time_series!D526</f>
        <v>37044</v>
      </c>
      <c r="B523" s="6">
        <f>load_time_series!E526</f>
        <v>18.895618235432099</v>
      </c>
      <c r="C523" s="30">
        <f>INDEX(calibration_phase!$I$5:$I$105,MATCH(B523,calibration_phase!$I$5:$I$105))</f>
        <v>18.81706358134495</v>
      </c>
      <c r="D523" s="30">
        <f>INDEX(calibration_phase!$I$5:$I$105,MATCH($B523,calibration_phase!$I$5:$I$105)+1)</f>
        <v>19.001845619903857</v>
      </c>
      <c r="E523" s="30">
        <f>INDEX(calibration_phase!$F$5:$F$105,MATCH($B523,calibration_phase!$I$5:$I$105))</f>
        <v>13.918151161929199</v>
      </c>
      <c r="F523" s="30">
        <f>INDEX(calibration_phase!$F$5:$F$105,MATCH($B523,calibration_phase!$I$5:$I$105)+1)</f>
        <v>14.142539882894861</v>
      </c>
      <c r="G523" s="30">
        <f t="shared" si="18"/>
        <v>14.013543433245093</v>
      </c>
      <c r="H523" s="6">
        <f>IF(load_time_series!$A$4="T",G523,IF(G523&lt;0,0,G523))</f>
        <v>14.013543433245093</v>
      </c>
      <c r="I523" s="3"/>
      <c r="J523" s="3">
        <f>load_time_series!G526</f>
        <v>73204</v>
      </c>
      <c r="K523" s="6">
        <f>load_time_series!H526</f>
        <v>30.097568156997099</v>
      </c>
      <c r="L523" s="30">
        <f>INDEX(calibration_phase!$I$5:$I$105,MATCH($K523,calibration_phase!$I$5:$I$105))</f>
        <v>20.629164714566308</v>
      </c>
      <c r="M523" s="30">
        <f>INDEX(calibration_phase!$I$5:$I$105,MATCH($K523,calibration_phase!$I$5:$I$105)+1)</f>
        <v>50</v>
      </c>
      <c r="N523" s="30">
        <f>INDEX(calibration_phase!$F$5:$F$105,MATCH($K523,calibration_phase!$I$5:$I$105))</f>
        <v>15.701140040460391</v>
      </c>
      <c r="O523" s="30">
        <f>INDEX(calibration_phase!$F$5:$F$105,MATCH($K523,calibration_phase!$I$5:$I$105)+1)</f>
        <v>45.071975325894087</v>
      </c>
      <c r="P523" s="30">
        <f t="shared" si="19"/>
        <v>25.169543482891186</v>
      </c>
      <c r="Q523" s="6">
        <f>IF(load_time_series!$A$4="T",P523,IF(P523&lt;0,0,P523))</f>
        <v>25.169543482891186</v>
      </c>
    </row>
    <row r="524" spans="1:17">
      <c r="A524" s="3">
        <f>load_time_series!D527</f>
        <v>37045</v>
      </c>
      <c r="B524" s="6">
        <f>load_time_series!E527</f>
        <v>18.9809877707333</v>
      </c>
      <c r="C524" s="30">
        <f>INDEX(calibration_phase!$I$5:$I$105,MATCH(B524,calibration_phase!$I$5:$I$105))</f>
        <v>18.81706358134495</v>
      </c>
      <c r="D524" s="30">
        <f>INDEX(calibration_phase!$I$5:$I$105,MATCH($B524,calibration_phase!$I$5:$I$105)+1)</f>
        <v>19.001845619903857</v>
      </c>
      <c r="E524" s="30">
        <f>INDEX(calibration_phase!$F$5:$F$105,MATCH($B524,calibration_phase!$I$5:$I$105))</f>
        <v>13.918151161929199</v>
      </c>
      <c r="F524" s="30">
        <f>INDEX(calibration_phase!$F$5:$F$105,MATCH($B524,calibration_phase!$I$5:$I$105)+1)</f>
        <v>14.142539882894861</v>
      </c>
      <c r="G524" s="30">
        <f t="shared" si="18"/>
        <v>14.117211305864448</v>
      </c>
      <c r="H524" s="6">
        <f>IF(load_time_series!$A$4="T",G524,IF(G524&lt;0,0,G524))</f>
        <v>14.117211305864448</v>
      </c>
      <c r="I524" s="3"/>
      <c r="J524" s="3">
        <f>load_time_series!G527</f>
        <v>73205</v>
      </c>
      <c r="K524" s="6">
        <f>load_time_series!H527</f>
        <v>28.896847767346401</v>
      </c>
      <c r="L524" s="30">
        <f>INDEX(calibration_phase!$I$5:$I$105,MATCH($K524,calibration_phase!$I$5:$I$105))</f>
        <v>20.629164714566308</v>
      </c>
      <c r="M524" s="30">
        <f>INDEX(calibration_phase!$I$5:$I$105,MATCH($K524,calibration_phase!$I$5:$I$105)+1)</f>
        <v>50</v>
      </c>
      <c r="N524" s="30">
        <f>INDEX(calibration_phase!$F$5:$F$105,MATCH($K524,calibration_phase!$I$5:$I$105))</f>
        <v>15.701140040460391</v>
      </c>
      <c r="O524" s="30">
        <f>INDEX(calibration_phase!$F$5:$F$105,MATCH($K524,calibration_phase!$I$5:$I$105)+1)</f>
        <v>45.071975325894087</v>
      </c>
      <c r="P524" s="30">
        <f t="shared" si="19"/>
        <v>23.968823093240484</v>
      </c>
      <c r="Q524" s="6">
        <f>IF(load_time_series!$A$4="T",P524,IF(P524&lt;0,0,P524))</f>
        <v>23.968823093240484</v>
      </c>
    </row>
    <row r="525" spans="1:17">
      <c r="A525" s="3">
        <f>load_time_series!D528</f>
        <v>37046</v>
      </c>
      <c r="B525" s="6">
        <f>load_time_series!E528</f>
        <v>19.3709293809864</v>
      </c>
      <c r="C525" s="30">
        <f>INDEX(calibration_phase!$I$5:$I$105,MATCH(B525,calibration_phase!$I$5:$I$105))</f>
        <v>19.14199849955596</v>
      </c>
      <c r="D525" s="30">
        <f>INDEX(calibration_phase!$I$5:$I$105,MATCH($B525,calibration_phase!$I$5:$I$105)+1)</f>
        <v>19.422250353334899</v>
      </c>
      <c r="E525" s="30">
        <f>INDEX(calibration_phase!$F$5:$F$105,MATCH($B525,calibration_phase!$I$5:$I$105))</f>
        <v>14.2599790640229</v>
      </c>
      <c r="F525" s="30">
        <f>INDEX(calibration_phase!$F$5:$F$105,MATCH($B525,calibration_phase!$I$5:$I$105)+1)</f>
        <v>14.415241763591879</v>
      </c>
      <c r="G525" s="30">
        <f t="shared" si="18"/>
        <v>14.386809363934612</v>
      </c>
      <c r="H525" s="6">
        <f>IF(load_time_series!$A$4="T",G525,IF(G525&lt;0,0,G525))</f>
        <v>14.386809363934612</v>
      </c>
      <c r="I525" s="3"/>
      <c r="J525" s="3">
        <f>load_time_series!G528</f>
        <v>73206</v>
      </c>
      <c r="K525" s="6">
        <f>load_time_series!H528</f>
        <v>29.764684838273102</v>
      </c>
      <c r="L525" s="30">
        <f>INDEX(calibration_phase!$I$5:$I$105,MATCH($K525,calibration_phase!$I$5:$I$105))</f>
        <v>20.629164714566308</v>
      </c>
      <c r="M525" s="30">
        <f>INDEX(calibration_phase!$I$5:$I$105,MATCH($K525,calibration_phase!$I$5:$I$105)+1)</f>
        <v>50</v>
      </c>
      <c r="N525" s="30">
        <f>INDEX(calibration_phase!$F$5:$F$105,MATCH($K525,calibration_phase!$I$5:$I$105))</f>
        <v>15.701140040460391</v>
      </c>
      <c r="O525" s="30">
        <f>INDEX(calibration_phase!$F$5:$F$105,MATCH($K525,calibration_phase!$I$5:$I$105)+1)</f>
        <v>45.071975325894087</v>
      </c>
      <c r="P525" s="30">
        <f t="shared" si="19"/>
        <v>24.836660164167185</v>
      </c>
      <c r="Q525" s="6">
        <f>IF(load_time_series!$A$4="T",P525,IF(P525&lt;0,0,P525))</f>
        <v>24.836660164167185</v>
      </c>
    </row>
    <row r="526" spans="1:17">
      <c r="A526" s="3">
        <f>load_time_series!D529</f>
        <v>37047</v>
      </c>
      <c r="B526" s="6">
        <f>load_time_series!E529</f>
        <v>19.463278687164401</v>
      </c>
      <c r="C526" s="30">
        <f>INDEX(calibration_phase!$I$5:$I$105,MATCH(B526,calibration_phase!$I$5:$I$105))</f>
        <v>19.422250353334899</v>
      </c>
      <c r="D526" s="30">
        <f>INDEX(calibration_phase!$I$5:$I$105,MATCH($B526,calibration_phase!$I$5:$I$105)+1)</f>
        <v>19.560776872425208</v>
      </c>
      <c r="E526" s="30">
        <f>INDEX(calibration_phase!$F$5:$F$105,MATCH($B526,calibration_phase!$I$5:$I$105))</f>
        <v>14.415241763591879</v>
      </c>
      <c r="F526" s="30">
        <f>INDEX(calibration_phase!$F$5:$F$105,MATCH($B526,calibration_phase!$I$5:$I$105)+1)</f>
        <v>14.545981311554</v>
      </c>
      <c r="G526" s="30">
        <f t="shared" si="18"/>
        <v>14.453963777641846</v>
      </c>
      <c r="H526" s="6">
        <f>IF(load_time_series!$A$4="T",G526,IF(G526&lt;0,0,G526))</f>
        <v>14.453963777641846</v>
      </c>
      <c r="I526" s="3"/>
      <c r="J526" s="3">
        <f>load_time_series!G529</f>
        <v>73207</v>
      </c>
      <c r="K526" s="6">
        <f>load_time_series!H529</f>
        <v>29.5076694398455</v>
      </c>
      <c r="L526" s="30">
        <f>INDEX(calibration_phase!$I$5:$I$105,MATCH($K526,calibration_phase!$I$5:$I$105))</f>
        <v>20.629164714566308</v>
      </c>
      <c r="M526" s="30">
        <f>INDEX(calibration_phase!$I$5:$I$105,MATCH($K526,calibration_phase!$I$5:$I$105)+1)</f>
        <v>50</v>
      </c>
      <c r="N526" s="30">
        <f>INDEX(calibration_phase!$F$5:$F$105,MATCH($K526,calibration_phase!$I$5:$I$105))</f>
        <v>15.701140040460391</v>
      </c>
      <c r="O526" s="30">
        <f>INDEX(calibration_phase!$F$5:$F$105,MATCH($K526,calibration_phase!$I$5:$I$105)+1)</f>
        <v>45.071975325894087</v>
      </c>
      <c r="P526" s="30">
        <f t="shared" si="19"/>
        <v>24.579644765739584</v>
      </c>
      <c r="Q526" s="6">
        <f>IF(load_time_series!$A$4="T",P526,IF(P526&lt;0,0,P526))</f>
        <v>24.579644765739584</v>
      </c>
    </row>
    <row r="527" spans="1:17">
      <c r="A527" s="3">
        <f>load_time_series!D530</f>
        <v>37048</v>
      </c>
      <c r="B527" s="6">
        <f>load_time_series!E530</f>
        <v>19.804174810006199</v>
      </c>
      <c r="C527" s="30">
        <f>INDEX(calibration_phase!$I$5:$I$105,MATCH(B527,calibration_phase!$I$5:$I$105))</f>
        <v>19.797371373941701</v>
      </c>
      <c r="D527" s="30">
        <f>INDEX(calibration_phase!$I$5:$I$105,MATCH($B527,calibration_phase!$I$5:$I$105)+1)</f>
        <v>19.906642862167573</v>
      </c>
      <c r="E527" s="30">
        <f>INDEX(calibration_phase!$F$5:$F$105,MATCH($B527,calibration_phase!$I$5:$I$105))</f>
        <v>14.7113311822638</v>
      </c>
      <c r="F527" s="30">
        <f>INDEX(calibration_phase!$F$5:$F$105,MATCH($B527,calibration_phase!$I$5:$I$105)+1)</f>
        <v>14.793046163323369</v>
      </c>
      <c r="G527" s="30">
        <f t="shared" si="18"/>
        <v>14.716418901468295</v>
      </c>
      <c r="H527" s="6">
        <f>IF(load_time_series!$A$4="T",G527,IF(G527&lt;0,0,G527))</f>
        <v>14.716418901468295</v>
      </c>
      <c r="I527" s="3"/>
      <c r="J527" s="3">
        <f>load_time_series!G530</f>
        <v>73208</v>
      </c>
      <c r="K527" s="6">
        <f>load_time_series!H530</f>
        <v>29.829762790008299</v>
      </c>
      <c r="L527" s="30">
        <f>INDEX(calibration_phase!$I$5:$I$105,MATCH($K527,calibration_phase!$I$5:$I$105))</f>
        <v>20.629164714566308</v>
      </c>
      <c r="M527" s="30">
        <f>INDEX(calibration_phase!$I$5:$I$105,MATCH($K527,calibration_phase!$I$5:$I$105)+1)</f>
        <v>50</v>
      </c>
      <c r="N527" s="30">
        <f>INDEX(calibration_phase!$F$5:$F$105,MATCH($K527,calibration_phase!$I$5:$I$105))</f>
        <v>15.701140040460391</v>
      </c>
      <c r="O527" s="30">
        <f>INDEX(calibration_phase!$F$5:$F$105,MATCH($K527,calibration_phase!$I$5:$I$105)+1)</f>
        <v>45.071975325894087</v>
      </c>
      <c r="P527" s="30">
        <f t="shared" si="19"/>
        <v>24.901738115902383</v>
      </c>
      <c r="Q527" s="6">
        <f>IF(load_time_series!$A$4="T",P527,IF(P527&lt;0,0,P527))</f>
        <v>24.901738115902383</v>
      </c>
    </row>
    <row r="528" spans="1:17">
      <c r="A528" s="3">
        <f>load_time_series!D531</f>
        <v>37049</v>
      </c>
      <c r="B528" s="6">
        <f>load_time_series!E531</f>
        <v>19.975565325999899</v>
      </c>
      <c r="C528" s="30">
        <f>INDEX(calibration_phase!$I$5:$I$105,MATCH(B528,calibration_phase!$I$5:$I$105))</f>
        <v>19.906642862167573</v>
      </c>
      <c r="D528" s="30">
        <f>INDEX(calibration_phase!$I$5:$I$105,MATCH($B528,calibration_phase!$I$5:$I$105)+1)</f>
        <v>19.977757257556139</v>
      </c>
      <c r="E528" s="30">
        <f>INDEX(calibration_phase!$F$5:$F$105,MATCH($B528,calibration_phase!$I$5:$I$105))</f>
        <v>14.793046163323369</v>
      </c>
      <c r="F528" s="30">
        <f>INDEX(calibration_phase!$F$5:$F$105,MATCH($B528,calibration_phase!$I$5:$I$105)+1)</f>
        <v>14.916298536356461</v>
      </c>
      <c r="G528" s="30">
        <f t="shared" si="18"/>
        <v>14.912499576042498</v>
      </c>
      <c r="H528" s="6">
        <f>IF(load_time_series!$A$4="T",G528,IF(G528&lt;0,0,G528))</f>
        <v>14.912499576042498</v>
      </c>
      <c r="I528" s="3"/>
      <c r="J528" s="3">
        <f>load_time_series!G531</f>
        <v>73209</v>
      </c>
      <c r="K528" s="6">
        <f>load_time_series!H531</f>
        <v>29.966434265771898</v>
      </c>
      <c r="L528" s="30">
        <f>INDEX(calibration_phase!$I$5:$I$105,MATCH($K528,calibration_phase!$I$5:$I$105))</f>
        <v>20.629164714566308</v>
      </c>
      <c r="M528" s="30">
        <f>INDEX(calibration_phase!$I$5:$I$105,MATCH($K528,calibration_phase!$I$5:$I$105)+1)</f>
        <v>50</v>
      </c>
      <c r="N528" s="30">
        <f>INDEX(calibration_phase!$F$5:$F$105,MATCH($K528,calibration_phase!$I$5:$I$105))</f>
        <v>15.701140040460391</v>
      </c>
      <c r="O528" s="30">
        <f>INDEX(calibration_phase!$F$5:$F$105,MATCH($K528,calibration_phase!$I$5:$I$105)+1)</f>
        <v>45.071975325894087</v>
      </c>
      <c r="P528" s="30">
        <f t="shared" si="19"/>
        <v>25.038409591665982</v>
      </c>
      <c r="Q528" s="6">
        <f>IF(load_time_series!$A$4="T",P528,IF(P528&lt;0,0,P528))</f>
        <v>25.038409591665982</v>
      </c>
    </row>
    <row r="529" spans="1:17">
      <c r="A529" s="3">
        <f>load_time_series!D532</f>
        <v>37050</v>
      </c>
      <c r="B529" s="6">
        <f>load_time_series!E532</f>
        <v>19.979218545260299</v>
      </c>
      <c r="C529" s="30">
        <f>INDEX(calibration_phase!$I$5:$I$105,MATCH(B529,calibration_phase!$I$5:$I$105))</f>
        <v>19.977757257556139</v>
      </c>
      <c r="D529" s="30">
        <f>INDEX(calibration_phase!$I$5:$I$105,MATCH($B529,calibration_phase!$I$5:$I$105)+1)</f>
        <v>20.019460826365421</v>
      </c>
      <c r="E529" s="30">
        <f>INDEX(calibration_phase!$F$5:$F$105,MATCH($B529,calibration_phase!$I$5:$I$105))</f>
        <v>14.916298536356461</v>
      </c>
      <c r="F529" s="30">
        <f>INDEX(calibration_phase!$F$5:$F$105,MATCH($B529,calibration_phase!$I$5:$I$105)+1)</f>
        <v>15.063622240196192</v>
      </c>
      <c r="G529" s="30">
        <f t="shared" si="18"/>
        <v>14.92146074005027</v>
      </c>
      <c r="H529" s="6">
        <f>IF(load_time_series!$A$4="T",G529,IF(G529&lt;0,0,G529))</f>
        <v>14.92146074005027</v>
      </c>
      <c r="I529" s="3"/>
      <c r="J529" s="3">
        <f>load_time_series!G532</f>
        <v>73210</v>
      </c>
      <c r="K529" s="6">
        <f>load_time_series!H532</f>
        <v>30.934202295540999</v>
      </c>
      <c r="L529" s="30">
        <f>INDEX(calibration_phase!$I$5:$I$105,MATCH($K529,calibration_phase!$I$5:$I$105))</f>
        <v>20.629164714566308</v>
      </c>
      <c r="M529" s="30">
        <f>INDEX(calibration_phase!$I$5:$I$105,MATCH($K529,calibration_phase!$I$5:$I$105)+1)</f>
        <v>50</v>
      </c>
      <c r="N529" s="30">
        <f>INDEX(calibration_phase!$F$5:$F$105,MATCH($K529,calibration_phase!$I$5:$I$105))</f>
        <v>15.701140040460391</v>
      </c>
      <c r="O529" s="30">
        <f>INDEX(calibration_phase!$F$5:$F$105,MATCH($K529,calibration_phase!$I$5:$I$105)+1)</f>
        <v>45.071975325894087</v>
      </c>
      <c r="P529" s="30">
        <f t="shared" si="19"/>
        <v>26.006177621435086</v>
      </c>
      <c r="Q529" s="6">
        <f>IF(load_time_series!$A$4="T",P529,IF(P529&lt;0,0,P529))</f>
        <v>26.006177621435086</v>
      </c>
    </row>
    <row r="530" spans="1:17">
      <c r="A530" s="3">
        <f>load_time_series!D533</f>
        <v>37051</v>
      </c>
      <c r="B530" s="6">
        <f>load_time_series!E533</f>
        <v>20.242618814935501</v>
      </c>
      <c r="C530" s="30">
        <f>INDEX(calibration_phase!$I$5:$I$105,MATCH(B530,calibration_phase!$I$5:$I$105))</f>
        <v>20.133651982495252</v>
      </c>
      <c r="D530" s="30">
        <f>INDEX(calibration_phase!$I$5:$I$105,MATCH($B530,calibration_phase!$I$5:$I$105)+1)</f>
        <v>20.258627641222482</v>
      </c>
      <c r="E530" s="30">
        <f>INDEX(calibration_phase!$F$5:$F$105,MATCH($B530,calibration_phase!$I$5:$I$105))</f>
        <v>15.281497337605099</v>
      </c>
      <c r="F530" s="30">
        <f>INDEX(calibration_phase!$F$5:$F$105,MATCH($B530,calibration_phase!$I$5:$I$105)+1)</f>
        <v>15.426509241484537</v>
      </c>
      <c r="G530" s="30">
        <f t="shared" si="18"/>
        <v>15.407933861267361</v>
      </c>
      <c r="H530" s="6">
        <f>IF(load_time_series!$A$4="T",G530,IF(G530&lt;0,0,G530))</f>
        <v>15.407933861267361</v>
      </c>
      <c r="I530" s="3"/>
      <c r="J530" s="3">
        <f>load_time_series!G533</f>
        <v>73211</v>
      </c>
      <c r="K530" s="6">
        <f>load_time_series!H533</f>
        <v>30.687691233475199</v>
      </c>
      <c r="L530" s="30">
        <f>INDEX(calibration_phase!$I$5:$I$105,MATCH($K530,calibration_phase!$I$5:$I$105))</f>
        <v>20.629164714566308</v>
      </c>
      <c r="M530" s="30">
        <f>INDEX(calibration_phase!$I$5:$I$105,MATCH($K530,calibration_phase!$I$5:$I$105)+1)</f>
        <v>50</v>
      </c>
      <c r="N530" s="30">
        <f>INDEX(calibration_phase!$F$5:$F$105,MATCH($K530,calibration_phase!$I$5:$I$105))</f>
        <v>15.701140040460391</v>
      </c>
      <c r="O530" s="30">
        <f>INDEX(calibration_phase!$F$5:$F$105,MATCH($K530,calibration_phase!$I$5:$I$105)+1)</f>
        <v>45.071975325894087</v>
      </c>
      <c r="P530" s="30">
        <f t="shared" si="19"/>
        <v>25.759666559369286</v>
      </c>
      <c r="Q530" s="6">
        <f>IF(load_time_series!$A$4="T",P530,IF(P530&lt;0,0,P530))</f>
        <v>25.759666559369286</v>
      </c>
    </row>
    <row r="531" spans="1:17">
      <c r="A531" s="3">
        <f>load_time_series!D534</f>
        <v>37052</v>
      </c>
      <c r="B531" s="6">
        <f>load_time_series!E534</f>
        <v>19.530942558145298</v>
      </c>
      <c r="C531" s="30">
        <f>INDEX(calibration_phase!$I$5:$I$105,MATCH(B531,calibration_phase!$I$5:$I$105))</f>
        <v>19.422250353334899</v>
      </c>
      <c r="D531" s="30">
        <f>INDEX(calibration_phase!$I$5:$I$105,MATCH($B531,calibration_phase!$I$5:$I$105)+1)</f>
        <v>19.560776872425208</v>
      </c>
      <c r="E531" s="30">
        <f>INDEX(calibration_phase!$F$5:$F$105,MATCH($B531,calibration_phase!$I$5:$I$105))</f>
        <v>14.415241763591879</v>
      </c>
      <c r="F531" s="30">
        <f>INDEX(calibration_phase!$F$5:$F$105,MATCH($B531,calibration_phase!$I$5:$I$105)+1)</f>
        <v>14.545981311554</v>
      </c>
      <c r="G531" s="30">
        <f t="shared" si="18"/>
        <v>14.517824069256065</v>
      </c>
      <c r="H531" s="6">
        <f>IF(load_time_series!$A$4="T",G531,IF(G531&lt;0,0,G531))</f>
        <v>14.517824069256065</v>
      </c>
      <c r="I531" s="3"/>
      <c r="J531" s="3">
        <f>load_time_series!G534</f>
        <v>73212</v>
      </c>
      <c r="K531" s="6">
        <f>load_time_series!H534</f>
        <v>29.379069111006</v>
      </c>
      <c r="L531" s="30">
        <f>INDEX(calibration_phase!$I$5:$I$105,MATCH($K531,calibration_phase!$I$5:$I$105))</f>
        <v>20.629164714566308</v>
      </c>
      <c r="M531" s="30">
        <f>INDEX(calibration_phase!$I$5:$I$105,MATCH($K531,calibration_phase!$I$5:$I$105)+1)</f>
        <v>50</v>
      </c>
      <c r="N531" s="30">
        <f>INDEX(calibration_phase!$F$5:$F$105,MATCH($K531,calibration_phase!$I$5:$I$105))</f>
        <v>15.701140040460391</v>
      </c>
      <c r="O531" s="30">
        <f>INDEX(calibration_phase!$F$5:$F$105,MATCH($K531,calibration_phase!$I$5:$I$105)+1)</f>
        <v>45.071975325894087</v>
      </c>
      <c r="P531" s="30">
        <f t="shared" si="19"/>
        <v>24.451044436900084</v>
      </c>
      <c r="Q531" s="6">
        <f>IF(load_time_series!$A$4="T",P531,IF(P531&lt;0,0,P531))</f>
        <v>24.451044436900084</v>
      </c>
    </row>
    <row r="532" spans="1:17">
      <c r="A532" s="3">
        <f>load_time_series!D535</f>
        <v>37053</v>
      </c>
      <c r="B532" s="6">
        <f>load_time_series!E535</f>
        <v>20.354104545403398</v>
      </c>
      <c r="C532" s="30">
        <f>INDEX(calibration_phase!$I$5:$I$105,MATCH(B532,calibration_phase!$I$5:$I$105))</f>
        <v>20.258627641222482</v>
      </c>
      <c r="D532" s="30">
        <f>INDEX(calibration_phase!$I$5:$I$105,MATCH($B532,calibration_phase!$I$5:$I$105)+1)</f>
        <v>20.356975507472601</v>
      </c>
      <c r="E532" s="30">
        <f>INDEX(calibration_phase!$F$5:$F$105,MATCH($B532,calibration_phase!$I$5:$I$105))</f>
        <v>15.426509241484537</v>
      </c>
      <c r="F532" s="30">
        <f>INDEX(calibration_phase!$F$5:$F$105,MATCH($B532,calibration_phase!$I$5:$I$105)+1)</f>
        <v>15.4849858957169</v>
      </c>
      <c r="G532" s="30">
        <f t="shared" si="18"/>
        <v>15.483278850484133</v>
      </c>
      <c r="H532" s="6">
        <f>IF(load_time_series!$A$4="T",G532,IF(G532&lt;0,0,G532))</f>
        <v>15.483278850484133</v>
      </c>
      <c r="I532" s="3"/>
      <c r="J532" s="3">
        <f>load_time_series!G535</f>
        <v>73213</v>
      </c>
      <c r="K532" s="6">
        <f>load_time_series!H535</f>
        <v>29.472672999478501</v>
      </c>
      <c r="L532" s="30">
        <f>INDEX(calibration_phase!$I$5:$I$105,MATCH($K532,calibration_phase!$I$5:$I$105))</f>
        <v>20.629164714566308</v>
      </c>
      <c r="M532" s="30">
        <f>INDEX(calibration_phase!$I$5:$I$105,MATCH($K532,calibration_phase!$I$5:$I$105)+1)</f>
        <v>50</v>
      </c>
      <c r="N532" s="30">
        <f>INDEX(calibration_phase!$F$5:$F$105,MATCH($K532,calibration_phase!$I$5:$I$105))</f>
        <v>15.701140040460391</v>
      </c>
      <c r="O532" s="30">
        <f>INDEX(calibration_phase!$F$5:$F$105,MATCH($K532,calibration_phase!$I$5:$I$105)+1)</f>
        <v>45.071975325894087</v>
      </c>
      <c r="P532" s="30">
        <f t="shared" si="19"/>
        <v>24.544648325372584</v>
      </c>
      <c r="Q532" s="6">
        <f>IF(load_time_series!$A$4="T",P532,IF(P532&lt;0,0,P532))</f>
        <v>24.544648325372584</v>
      </c>
    </row>
    <row r="533" spans="1:17">
      <c r="A533" s="3">
        <f>load_time_series!D536</f>
        <v>37054</v>
      </c>
      <c r="B533" s="6">
        <f>load_time_series!E536</f>
        <v>19.537414596766599</v>
      </c>
      <c r="C533" s="30">
        <f>INDEX(calibration_phase!$I$5:$I$105,MATCH(B533,calibration_phase!$I$5:$I$105))</f>
        <v>19.422250353334899</v>
      </c>
      <c r="D533" s="30">
        <f>INDEX(calibration_phase!$I$5:$I$105,MATCH($B533,calibration_phase!$I$5:$I$105)+1)</f>
        <v>19.560776872425208</v>
      </c>
      <c r="E533" s="30">
        <f>INDEX(calibration_phase!$F$5:$F$105,MATCH($B533,calibration_phase!$I$5:$I$105))</f>
        <v>14.415241763591879</v>
      </c>
      <c r="F533" s="30">
        <f>INDEX(calibration_phase!$F$5:$F$105,MATCH($B533,calibration_phase!$I$5:$I$105)+1)</f>
        <v>14.545981311554</v>
      </c>
      <c r="G533" s="30">
        <f t="shared" si="18"/>
        <v>14.523932296108937</v>
      </c>
      <c r="H533" s="6">
        <f>IF(load_time_series!$A$4="T",G533,IF(G533&lt;0,0,G533))</f>
        <v>14.523932296108937</v>
      </c>
      <c r="I533" s="3"/>
      <c r="J533" s="3">
        <f>load_time_series!G536</f>
        <v>73214</v>
      </c>
      <c r="K533" s="6">
        <f>load_time_series!H536</f>
        <v>29.966251215066599</v>
      </c>
      <c r="L533" s="30">
        <f>INDEX(calibration_phase!$I$5:$I$105,MATCH($K533,calibration_phase!$I$5:$I$105))</f>
        <v>20.629164714566308</v>
      </c>
      <c r="M533" s="30">
        <f>INDEX(calibration_phase!$I$5:$I$105,MATCH($K533,calibration_phase!$I$5:$I$105)+1)</f>
        <v>50</v>
      </c>
      <c r="N533" s="30">
        <f>INDEX(calibration_phase!$F$5:$F$105,MATCH($K533,calibration_phase!$I$5:$I$105))</f>
        <v>15.701140040460391</v>
      </c>
      <c r="O533" s="30">
        <f>INDEX(calibration_phase!$F$5:$F$105,MATCH($K533,calibration_phase!$I$5:$I$105)+1)</f>
        <v>45.071975325894087</v>
      </c>
      <c r="P533" s="30">
        <f t="shared" si="19"/>
        <v>25.038226540960682</v>
      </c>
      <c r="Q533" s="6">
        <f>IF(load_time_series!$A$4="T",P533,IF(P533&lt;0,0,P533))</f>
        <v>25.038226540960682</v>
      </c>
    </row>
    <row r="534" spans="1:17">
      <c r="A534" s="3">
        <f>load_time_series!D537</f>
        <v>37055</v>
      </c>
      <c r="B534" s="6">
        <f>load_time_series!E537</f>
        <v>19.797371373941701</v>
      </c>
      <c r="C534" s="30">
        <f>INDEX(calibration_phase!$I$5:$I$105,MATCH(B534,calibration_phase!$I$5:$I$105))</f>
        <v>19.797371373941701</v>
      </c>
      <c r="D534" s="30">
        <f>INDEX(calibration_phase!$I$5:$I$105,MATCH($B534,calibration_phase!$I$5:$I$105)+1)</f>
        <v>19.906642862167573</v>
      </c>
      <c r="E534" s="30">
        <f>INDEX(calibration_phase!$F$5:$F$105,MATCH($B534,calibration_phase!$I$5:$I$105))</f>
        <v>14.7113311822638</v>
      </c>
      <c r="F534" s="30">
        <f>INDEX(calibration_phase!$F$5:$F$105,MATCH($B534,calibration_phase!$I$5:$I$105)+1)</f>
        <v>14.793046163323369</v>
      </c>
      <c r="G534" s="30">
        <f t="shared" si="18"/>
        <v>14.7113311822638</v>
      </c>
      <c r="H534" s="6">
        <f>IF(load_time_series!$A$4="T",G534,IF(G534&lt;0,0,G534))</f>
        <v>14.7113311822638</v>
      </c>
      <c r="I534" s="3"/>
      <c r="J534" s="3">
        <f>load_time_series!G537</f>
        <v>73215</v>
      </c>
      <c r="K534" s="6">
        <f>load_time_series!H537</f>
        <v>30.753256361191301</v>
      </c>
      <c r="L534" s="30">
        <f>INDEX(calibration_phase!$I$5:$I$105,MATCH($K534,calibration_phase!$I$5:$I$105))</f>
        <v>20.629164714566308</v>
      </c>
      <c r="M534" s="30">
        <f>INDEX(calibration_phase!$I$5:$I$105,MATCH($K534,calibration_phase!$I$5:$I$105)+1)</f>
        <v>50</v>
      </c>
      <c r="N534" s="30">
        <f>INDEX(calibration_phase!$F$5:$F$105,MATCH($K534,calibration_phase!$I$5:$I$105))</f>
        <v>15.701140040460391</v>
      </c>
      <c r="O534" s="30">
        <f>INDEX(calibration_phase!$F$5:$F$105,MATCH($K534,calibration_phase!$I$5:$I$105)+1)</f>
        <v>45.071975325894087</v>
      </c>
      <c r="P534" s="30">
        <f t="shared" si="19"/>
        <v>25.825231687085385</v>
      </c>
      <c r="Q534" s="6">
        <f>IF(load_time_series!$A$4="T",P534,IF(P534&lt;0,0,P534))</f>
        <v>25.825231687085385</v>
      </c>
    </row>
    <row r="535" spans="1:17">
      <c r="A535" s="3">
        <f>load_time_series!D538</f>
        <v>37056</v>
      </c>
      <c r="B535" s="6">
        <f>load_time_series!E538</f>
        <v>19.625729814757701</v>
      </c>
      <c r="C535" s="30">
        <f>INDEX(calibration_phase!$I$5:$I$105,MATCH(B535,calibration_phase!$I$5:$I$105))</f>
        <v>19.560776872425208</v>
      </c>
      <c r="D535" s="30">
        <f>INDEX(calibration_phase!$I$5:$I$105,MATCH($B535,calibration_phase!$I$5:$I$105)+1)</f>
        <v>19.797371373941701</v>
      </c>
      <c r="E535" s="30">
        <f>INDEX(calibration_phase!$F$5:$F$105,MATCH($B535,calibration_phase!$I$5:$I$105))</f>
        <v>14.545981311554</v>
      </c>
      <c r="F535" s="30">
        <f>INDEX(calibration_phase!$F$5:$F$105,MATCH($B535,calibration_phase!$I$5:$I$105)+1)</f>
        <v>14.7113311822638</v>
      </c>
      <c r="G535" s="30">
        <f t="shared" si="18"/>
        <v>14.591375268505912</v>
      </c>
      <c r="H535" s="6">
        <f>IF(load_time_series!$A$4="T",G535,IF(G535&lt;0,0,G535))</f>
        <v>14.591375268505912</v>
      </c>
      <c r="I535" s="3"/>
      <c r="J535" s="3">
        <f>load_time_series!G538</f>
        <v>73216</v>
      </c>
      <c r="K535" s="6">
        <f>load_time_series!H538</f>
        <v>31.469271091240302</v>
      </c>
      <c r="L535" s="30">
        <f>INDEX(calibration_phase!$I$5:$I$105,MATCH($K535,calibration_phase!$I$5:$I$105))</f>
        <v>20.629164714566308</v>
      </c>
      <c r="M535" s="30">
        <f>INDEX(calibration_phase!$I$5:$I$105,MATCH($K535,calibration_phase!$I$5:$I$105)+1)</f>
        <v>50</v>
      </c>
      <c r="N535" s="30">
        <f>INDEX(calibration_phase!$F$5:$F$105,MATCH($K535,calibration_phase!$I$5:$I$105))</f>
        <v>15.701140040460391</v>
      </c>
      <c r="O535" s="30">
        <f>INDEX(calibration_phase!$F$5:$F$105,MATCH($K535,calibration_phase!$I$5:$I$105)+1)</f>
        <v>45.071975325894087</v>
      </c>
      <c r="P535" s="30">
        <f t="shared" si="19"/>
        <v>26.541246417134388</v>
      </c>
      <c r="Q535" s="6">
        <f>IF(load_time_series!$A$4="T",P535,IF(P535&lt;0,0,P535))</f>
        <v>26.541246417134388</v>
      </c>
    </row>
    <row r="536" spans="1:17">
      <c r="A536" s="3">
        <f>load_time_series!D539</f>
        <v>37057</v>
      </c>
      <c r="B536" s="6">
        <f>load_time_series!E539</f>
        <v>20.344286319520702</v>
      </c>
      <c r="C536" s="30">
        <f>INDEX(calibration_phase!$I$5:$I$105,MATCH(B536,calibration_phase!$I$5:$I$105))</f>
        <v>20.258627641222482</v>
      </c>
      <c r="D536" s="30">
        <f>INDEX(calibration_phase!$I$5:$I$105,MATCH($B536,calibration_phase!$I$5:$I$105)+1)</f>
        <v>20.356975507472601</v>
      </c>
      <c r="E536" s="30">
        <f>INDEX(calibration_phase!$F$5:$F$105,MATCH($B536,calibration_phase!$I$5:$I$105))</f>
        <v>15.426509241484537</v>
      </c>
      <c r="F536" s="30">
        <f>INDEX(calibration_phase!$F$5:$F$105,MATCH($B536,calibration_phase!$I$5:$I$105)+1)</f>
        <v>15.4849858957169</v>
      </c>
      <c r="G536" s="30">
        <f t="shared" si="18"/>
        <v>15.47744103191207</v>
      </c>
      <c r="H536" s="6">
        <f>IF(load_time_series!$A$4="T",G536,IF(G536&lt;0,0,G536))</f>
        <v>15.47744103191207</v>
      </c>
      <c r="I536" s="3"/>
      <c r="J536" s="3">
        <f>load_time_series!G539</f>
        <v>73217</v>
      </c>
      <c r="K536" s="6">
        <f>load_time_series!H539</f>
        <v>30.341519762853601</v>
      </c>
      <c r="L536" s="30">
        <f>INDEX(calibration_phase!$I$5:$I$105,MATCH($K536,calibration_phase!$I$5:$I$105))</f>
        <v>20.629164714566308</v>
      </c>
      <c r="M536" s="30">
        <f>INDEX(calibration_phase!$I$5:$I$105,MATCH($K536,calibration_phase!$I$5:$I$105)+1)</f>
        <v>50</v>
      </c>
      <c r="N536" s="30">
        <f>INDEX(calibration_phase!$F$5:$F$105,MATCH($K536,calibration_phase!$I$5:$I$105))</f>
        <v>15.701140040460391</v>
      </c>
      <c r="O536" s="30">
        <f>INDEX(calibration_phase!$F$5:$F$105,MATCH($K536,calibration_phase!$I$5:$I$105)+1)</f>
        <v>45.071975325894087</v>
      </c>
      <c r="P536" s="30">
        <f t="shared" si="19"/>
        <v>25.413495088747688</v>
      </c>
      <c r="Q536" s="6">
        <f>IF(load_time_series!$A$4="T",P536,IF(P536&lt;0,0,P536))</f>
        <v>25.413495088747688</v>
      </c>
    </row>
    <row r="537" spans="1:17">
      <c r="A537" s="3">
        <f>load_time_series!D540</f>
        <v>37058</v>
      </c>
      <c r="B537" s="6">
        <f>load_time_series!E540</f>
        <v>20.628976180239</v>
      </c>
      <c r="C537" s="30">
        <f>INDEX(calibration_phase!$I$5:$I$105,MATCH(B537,calibration_phase!$I$5:$I$105))</f>
        <v>20.5369583918548</v>
      </c>
      <c r="D537" s="30">
        <f>INDEX(calibration_phase!$I$5:$I$105,MATCH($B537,calibration_phase!$I$5:$I$105)+1)</f>
        <v>20.629164714566308</v>
      </c>
      <c r="E537" s="30">
        <f>INDEX(calibration_phase!$F$5:$F$105,MATCH($B537,calibration_phase!$I$5:$I$105))</f>
        <v>15.5516714680615</v>
      </c>
      <c r="F537" s="30">
        <f>INDEX(calibration_phase!$F$5:$F$105,MATCH($B537,calibration_phase!$I$5:$I$105)+1)</f>
        <v>15.701140040460391</v>
      </c>
      <c r="G537" s="30">
        <f t="shared" si="18"/>
        <v>15.700834421974347</v>
      </c>
      <c r="H537" s="6">
        <f>IF(load_time_series!$A$4="T",G537,IF(G537&lt;0,0,G537))</f>
        <v>15.700834421974347</v>
      </c>
      <c r="I537" s="3"/>
      <c r="J537" s="3">
        <f>load_time_series!G540</f>
        <v>73218</v>
      </c>
      <c r="K537" s="6">
        <f>load_time_series!H540</f>
        <v>30.610228828547399</v>
      </c>
      <c r="L537" s="30">
        <f>INDEX(calibration_phase!$I$5:$I$105,MATCH($K537,calibration_phase!$I$5:$I$105))</f>
        <v>20.629164714566308</v>
      </c>
      <c r="M537" s="30">
        <f>INDEX(calibration_phase!$I$5:$I$105,MATCH($K537,calibration_phase!$I$5:$I$105)+1)</f>
        <v>50</v>
      </c>
      <c r="N537" s="30">
        <f>INDEX(calibration_phase!$F$5:$F$105,MATCH($K537,calibration_phase!$I$5:$I$105))</f>
        <v>15.701140040460391</v>
      </c>
      <c r="O537" s="30">
        <f>INDEX(calibration_phase!$F$5:$F$105,MATCH($K537,calibration_phase!$I$5:$I$105)+1)</f>
        <v>45.071975325894087</v>
      </c>
      <c r="P537" s="30">
        <f t="shared" si="19"/>
        <v>25.682204154441482</v>
      </c>
      <c r="Q537" s="6">
        <f>IF(load_time_series!$A$4="T",P537,IF(P537&lt;0,0,P537))</f>
        <v>25.682204154441482</v>
      </c>
    </row>
    <row r="538" spans="1:17">
      <c r="A538" s="3">
        <f>load_time_series!D541</f>
        <v>37059</v>
      </c>
      <c r="B538" s="6">
        <f>load_time_series!E541</f>
        <v>20.3436863395914</v>
      </c>
      <c r="C538" s="30">
        <f>INDEX(calibration_phase!$I$5:$I$105,MATCH(B538,calibration_phase!$I$5:$I$105))</f>
        <v>20.258627641222482</v>
      </c>
      <c r="D538" s="30">
        <f>INDEX(calibration_phase!$I$5:$I$105,MATCH($B538,calibration_phase!$I$5:$I$105)+1)</f>
        <v>20.356975507472601</v>
      </c>
      <c r="E538" s="30">
        <f>INDEX(calibration_phase!$F$5:$F$105,MATCH($B538,calibration_phase!$I$5:$I$105))</f>
        <v>15.426509241484537</v>
      </c>
      <c r="F538" s="30">
        <f>INDEX(calibration_phase!$F$5:$F$105,MATCH($B538,calibration_phase!$I$5:$I$105)+1)</f>
        <v>15.4849858957169</v>
      </c>
      <c r="G538" s="30">
        <f t="shared" si="18"/>
        <v>15.477084289867634</v>
      </c>
      <c r="H538" s="6">
        <f>IF(load_time_series!$A$4="T",G538,IF(G538&lt;0,0,G538))</f>
        <v>15.477084289867634</v>
      </c>
      <c r="I538" s="3"/>
      <c r="J538" s="3">
        <f>load_time_series!G541</f>
        <v>73219</v>
      </c>
      <c r="K538" s="6">
        <f>load_time_series!H541</f>
        <v>29.9695461414187</v>
      </c>
      <c r="L538" s="30">
        <f>INDEX(calibration_phase!$I$5:$I$105,MATCH($K538,calibration_phase!$I$5:$I$105))</f>
        <v>20.629164714566308</v>
      </c>
      <c r="M538" s="30">
        <f>INDEX(calibration_phase!$I$5:$I$105,MATCH($K538,calibration_phase!$I$5:$I$105)+1)</f>
        <v>50</v>
      </c>
      <c r="N538" s="30">
        <f>INDEX(calibration_phase!$F$5:$F$105,MATCH($K538,calibration_phase!$I$5:$I$105))</f>
        <v>15.701140040460391</v>
      </c>
      <c r="O538" s="30">
        <f>INDEX(calibration_phase!$F$5:$F$105,MATCH($K538,calibration_phase!$I$5:$I$105)+1)</f>
        <v>45.071975325894087</v>
      </c>
      <c r="P538" s="30">
        <f t="shared" si="19"/>
        <v>25.041521467312783</v>
      </c>
      <c r="Q538" s="6">
        <f>IF(load_time_series!$A$4="T",P538,IF(P538&lt;0,0,P538))</f>
        <v>25.041521467312783</v>
      </c>
    </row>
    <row r="539" spans="1:17">
      <c r="A539" s="3">
        <f>load_time_series!D542</f>
        <v>37060</v>
      </c>
      <c r="B539" s="6">
        <f>load_time_series!E542</f>
        <v>19.969461349967499</v>
      </c>
      <c r="C539" s="30">
        <f>INDEX(calibration_phase!$I$5:$I$105,MATCH(B539,calibration_phase!$I$5:$I$105))</f>
        <v>19.906642862167573</v>
      </c>
      <c r="D539" s="30">
        <f>INDEX(calibration_phase!$I$5:$I$105,MATCH($B539,calibration_phase!$I$5:$I$105)+1)</f>
        <v>19.977757257556139</v>
      </c>
      <c r="E539" s="30">
        <f>INDEX(calibration_phase!$F$5:$F$105,MATCH($B539,calibration_phase!$I$5:$I$105))</f>
        <v>14.793046163323369</v>
      </c>
      <c r="F539" s="30">
        <f>INDEX(calibration_phase!$F$5:$F$105,MATCH($B539,calibration_phase!$I$5:$I$105)+1)</f>
        <v>14.916298536356461</v>
      </c>
      <c r="G539" s="30">
        <f t="shared" si="18"/>
        <v>14.901920430613226</v>
      </c>
      <c r="H539" s="6">
        <f>IF(load_time_series!$A$4="T",G539,IF(G539&lt;0,0,G539))</f>
        <v>14.901920430613226</v>
      </c>
      <c r="I539" s="3"/>
      <c r="J539" s="3">
        <f>load_time_series!G542</f>
        <v>73220</v>
      </c>
      <c r="K539" s="6">
        <f>load_time_series!H542</f>
        <v>31.244302470174301</v>
      </c>
      <c r="L539" s="30">
        <f>INDEX(calibration_phase!$I$5:$I$105,MATCH($K539,calibration_phase!$I$5:$I$105))</f>
        <v>20.629164714566308</v>
      </c>
      <c r="M539" s="30">
        <f>INDEX(calibration_phase!$I$5:$I$105,MATCH($K539,calibration_phase!$I$5:$I$105)+1)</f>
        <v>50</v>
      </c>
      <c r="N539" s="30">
        <f>INDEX(calibration_phase!$F$5:$F$105,MATCH($K539,calibration_phase!$I$5:$I$105))</f>
        <v>15.701140040460391</v>
      </c>
      <c r="O539" s="30">
        <f>INDEX(calibration_phase!$F$5:$F$105,MATCH($K539,calibration_phase!$I$5:$I$105)+1)</f>
        <v>45.071975325894087</v>
      </c>
      <c r="P539" s="30">
        <f t="shared" si="19"/>
        <v>26.316277796068384</v>
      </c>
      <c r="Q539" s="6">
        <f>IF(load_time_series!$A$4="T",P539,IF(P539&lt;0,0,P539))</f>
        <v>26.316277796068384</v>
      </c>
    </row>
    <row r="540" spans="1:17">
      <c r="A540" s="3">
        <f>load_time_series!D543</f>
        <v>37061</v>
      </c>
      <c r="B540" s="6">
        <f>load_time_series!E543</f>
        <v>20.354707817094301</v>
      </c>
      <c r="C540" s="30">
        <f>INDEX(calibration_phase!$I$5:$I$105,MATCH(B540,calibration_phase!$I$5:$I$105))</f>
        <v>20.258627641222482</v>
      </c>
      <c r="D540" s="30">
        <f>INDEX(calibration_phase!$I$5:$I$105,MATCH($B540,calibration_phase!$I$5:$I$105)+1)</f>
        <v>20.356975507472601</v>
      </c>
      <c r="E540" s="30">
        <f>INDEX(calibration_phase!$F$5:$F$105,MATCH($B540,calibration_phase!$I$5:$I$105))</f>
        <v>15.426509241484537</v>
      </c>
      <c r="F540" s="30">
        <f>INDEX(calibration_phase!$F$5:$F$105,MATCH($B540,calibration_phase!$I$5:$I$105)+1)</f>
        <v>15.4849858957169</v>
      </c>
      <c r="G540" s="30">
        <f t="shared" si="18"/>
        <v>15.483637549776983</v>
      </c>
      <c r="H540" s="6">
        <f>IF(load_time_series!$A$4="T",G540,IF(G540&lt;0,0,G540))</f>
        <v>15.483637549776983</v>
      </c>
      <c r="I540" s="3"/>
      <c r="J540" s="3">
        <f>load_time_series!G543</f>
        <v>73221</v>
      </c>
      <c r="K540" s="6">
        <f>load_time_series!H543</f>
        <v>31.2956171965876</v>
      </c>
      <c r="L540" s="30">
        <f>INDEX(calibration_phase!$I$5:$I$105,MATCH($K540,calibration_phase!$I$5:$I$105))</f>
        <v>20.629164714566308</v>
      </c>
      <c r="M540" s="30">
        <f>INDEX(calibration_phase!$I$5:$I$105,MATCH($K540,calibration_phase!$I$5:$I$105)+1)</f>
        <v>50</v>
      </c>
      <c r="N540" s="30">
        <f>INDEX(calibration_phase!$F$5:$F$105,MATCH($K540,calibration_phase!$I$5:$I$105))</f>
        <v>15.701140040460391</v>
      </c>
      <c r="O540" s="30">
        <f>INDEX(calibration_phase!$F$5:$F$105,MATCH($K540,calibration_phase!$I$5:$I$105)+1)</f>
        <v>45.071975325894087</v>
      </c>
      <c r="P540" s="30">
        <f t="shared" si="19"/>
        <v>26.367592522481687</v>
      </c>
      <c r="Q540" s="6">
        <f>IF(load_time_series!$A$4="T",P540,IF(P540&lt;0,0,P540))</f>
        <v>26.367592522481687</v>
      </c>
    </row>
    <row r="541" spans="1:17">
      <c r="A541" s="3">
        <f>load_time_series!D544</f>
        <v>37062</v>
      </c>
      <c r="B541" s="6">
        <f>load_time_series!E544</f>
        <v>20.454012516373702</v>
      </c>
      <c r="C541" s="30">
        <f>INDEX(calibration_phase!$I$5:$I$105,MATCH(B541,calibration_phase!$I$5:$I$105))</f>
        <v>20.356975507472601</v>
      </c>
      <c r="D541" s="30">
        <f>INDEX(calibration_phase!$I$5:$I$105,MATCH($B541,calibration_phase!$I$5:$I$105)+1)</f>
        <v>20.5369583918548</v>
      </c>
      <c r="E541" s="30">
        <f>INDEX(calibration_phase!$F$5:$F$105,MATCH($B541,calibration_phase!$I$5:$I$105))</f>
        <v>15.4849858957169</v>
      </c>
      <c r="F541" s="30">
        <f>INDEX(calibration_phase!$F$5:$F$105,MATCH($B541,calibration_phase!$I$5:$I$105)+1)</f>
        <v>15.5516714680615</v>
      </c>
      <c r="G541" s="30">
        <f t="shared" si="18"/>
        <v>15.520939139267751</v>
      </c>
      <c r="H541" s="6">
        <f>IF(load_time_series!$A$4="T",G541,IF(G541&lt;0,0,G541))</f>
        <v>15.520939139267751</v>
      </c>
      <c r="I541" s="3"/>
      <c r="J541" s="3">
        <f>load_time_series!G544</f>
        <v>73222</v>
      </c>
      <c r="K541" s="6">
        <f>load_time_series!H544</f>
        <v>31.451221543603602</v>
      </c>
      <c r="L541" s="30">
        <f>INDEX(calibration_phase!$I$5:$I$105,MATCH($K541,calibration_phase!$I$5:$I$105))</f>
        <v>20.629164714566308</v>
      </c>
      <c r="M541" s="30">
        <f>INDEX(calibration_phase!$I$5:$I$105,MATCH($K541,calibration_phase!$I$5:$I$105)+1)</f>
        <v>50</v>
      </c>
      <c r="N541" s="30">
        <f>INDEX(calibration_phase!$F$5:$F$105,MATCH($K541,calibration_phase!$I$5:$I$105))</f>
        <v>15.701140040460391</v>
      </c>
      <c r="O541" s="30">
        <f>INDEX(calibration_phase!$F$5:$F$105,MATCH($K541,calibration_phase!$I$5:$I$105)+1)</f>
        <v>45.071975325894087</v>
      </c>
      <c r="P541" s="30">
        <f t="shared" si="19"/>
        <v>26.523196869497689</v>
      </c>
      <c r="Q541" s="6">
        <f>IF(load_time_series!$A$4="T",P541,IF(P541&lt;0,0,P541))</f>
        <v>26.523196869497689</v>
      </c>
    </row>
    <row r="542" spans="1:17">
      <c r="A542" s="3">
        <f>load_time_series!D545</f>
        <v>37063</v>
      </c>
      <c r="B542" s="6">
        <f>load_time_series!E545</f>
        <v>20.104079542645099</v>
      </c>
      <c r="C542" s="30">
        <f>INDEX(calibration_phase!$I$5:$I$105,MATCH(B542,calibration_phase!$I$5:$I$105))</f>
        <v>20.068235798565798</v>
      </c>
      <c r="D542" s="30">
        <f>INDEX(calibration_phase!$I$5:$I$105,MATCH($B542,calibration_phase!$I$5:$I$105)+1)</f>
        <v>20.133651982495252</v>
      </c>
      <c r="E542" s="30">
        <f>INDEX(calibration_phase!$F$5:$F$105,MATCH($B542,calibration_phase!$I$5:$I$105))</f>
        <v>15.157639483895739</v>
      </c>
      <c r="F542" s="30">
        <f>INDEX(calibration_phase!$F$5:$F$105,MATCH($B542,calibration_phase!$I$5:$I$105)+1)</f>
        <v>15.281497337605099</v>
      </c>
      <c r="G542" s="30">
        <f t="shared" si="18"/>
        <v>15.225505399390864</v>
      </c>
      <c r="H542" s="6">
        <f>IF(load_time_series!$A$4="T",G542,IF(G542&lt;0,0,G542))</f>
        <v>15.225505399390864</v>
      </c>
      <c r="I542" s="3"/>
      <c r="J542" s="3">
        <f>load_time_series!G545</f>
        <v>73223</v>
      </c>
      <c r="K542" s="6">
        <f>load_time_series!H545</f>
        <v>31.799897968778499</v>
      </c>
      <c r="L542" s="30">
        <f>INDEX(calibration_phase!$I$5:$I$105,MATCH($K542,calibration_phase!$I$5:$I$105))</f>
        <v>20.629164714566308</v>
      </c>
      <c r="M542" s="30">
        <f>INDEX(calibration_phase!$I$5:$I$105,MATCH($K542,calibration_phase!$I$5:$I$105)+1)</f>
        <v>50</v>
      </c>
      <c r="N542" s="30">
        <f>INDEX(calibration_phase!$F$5:$F$105,MATCH($K542,calibration_phase!$I$5:$I$105))</f>
        <v>15.701140040460391</v>
      </c>
      <c r="O542" s="30">
        <f>INDEX(calibration_phase!$F$5:$F$105,MATCH($K542,calibration_phase!$I$5:$I$105)+1)</f>
        <v>45.071975325894087</v>
      </c>
      <c r="P542" s="30">
        <f t="shared" si="19"/>
        <v>26.871873294672582</v>
      </c>
      <c r="Q542" s="6">
        <f>IF(load_time_series!$A$4="T",P542,IF(P542&lt;0,0,P542))</f>
        <v>26.871873294672582</v>
      </c>
    </row>
    <row r="543" spans="1:17">
      <c r="A543" s="3">
        <f>load_time_series!D546</f>
        <v>37064</v>
      </c>
      <c r="B543" s="6">
        <f>load_time_series!E546</f>
        <v>20.265112483425899</v>
      </c>
      <c r="C543" s="30">
        <f>INDEX(calibration_phase!$I$5:$I$105,MATCH(B543,calibration_phase!$I$5:$I$105))</f>
        <v>20.258627641222482</v>
      </c>
      <c r="D543" s="30">
        <f>INDEX(calibration_phase!$I$5:$I$105,MATCH($B543,calibration_phase!$I$5:$I$105)+1)</f>
        <v>20.356975507472601</v>
      </c>
      <c r="E543" s="30">
        <f>INDEX(calibration_phase!$F$5:$F$105,MATCH($B543,calibration_phase!$I$5:$I$105))</f>
        <v>15.426509241484537</v>
      </c>
      <c r="F543" s="30">
        <f>INDEX(calibration_phase!$F$5:$F$105,MATCH($B543,calibration_phase!$I$5:$I$105)+1)</f>
        <v>15.4849858957169</v>
      </c>
      <c r="G543" s="30">
        <f t="shared" si="18"/>
        <v>15.430365063575442</v>
      </c>
      <c r="H543" s="6">
        <f>IF(load_time_series!$A$4="T",G543,IF(G543&lt;0,0,G543))</f>
        <v>15.430365063575442</v>
      </c>
      <c r="I543" s="3"/>
      <c r="J543" s="3">
        <f>load_time_series!G546</f>
        <v>73224</v>
      </c>
      <c r="K543" s="6">
        <f>load_time_series!H546</f>
        <v>30.036052973080199</v>
      </c>
      <c r="L543" s="30">
        <f>INDEX(calibration_phase!$I$5:$I$105,MATCH($K543,calibration_phase!$I$5:$I$105))</f>
        <v>20.629164714566308</v>
      </c>
      <c r="M543" s="30">
        <f>INDEX(calibration_phase!$I$5:$I$105,MATCH($K543,calibration_phase!$I$5:$I$105)+1)</f>
        <v>50</v>
      </c>
      <c r="N543" s="30">
        <f>INDEX(calibration_phase!$F$5:$F$105,MATCH($K543,calibration_phase!$I$5:$I$105))</f>
        <v>15.701140040460391</v>
      </c>
      <c r="O543" s="30">
        <f>INDEX(calibration_phase!$F$5:$F$105,MATCH($K543,calibration_phase!$I$5:$I$105)+1)</f>
        <v>45.071975325894087</v>
      </c>
      <c r="P543" s="30">
        <f t="shared" si="19"/>
        <v>25.108028298974283</v>
      </c>
      <c r="Q543" s="6">
        <f>IF(load_time_series!$A$4="T",P543,IF(P543&lt;0,0,P543))</f>
        <v>25.108028298974283</v>
      </c>
    </row>
    <row r="544" spans="1:17">
      <c r="A544" s="3">
        <f>load_time_series!D547</f>
        <v>37065</v>
      </c>
      <c r="B544" s="6">
        <f>load_time_series!E547</f>
        <v>20.6776342999832</v>
      </c>
      <c r="C544" s="30">
        <f>INDEX(calibration_phase!$I$5:$I$105,MATCH(B544,calibration_phase!$I$5:$I$105))</f>
        <v>20.629164714566308</v>
      </c>
      <c r="D544" s="30">
        <f>INDEX(calibration_phase!$I$5:$I$105,MATCH($B544,calibration_phase!$I$5:$I$105)+1)</f>
        <v>50</v>
      </c>
      <c r="E544" s="30">
        <f>INDEX(calibration_phase!$F$5:$F$105,MATCH($B544,calibration_phase!$I$5:$I$105))</f>
        <v>15.701140040460391</v>
      </c>
      <c r="F544" s="30">
        <f>INDEX(calibration_phase!$F$5:$F$105,MATCH($B544,calibration_phase!$I$5:$I$105)+1)</f>
        <v>45.071975325894087</v>
      </c>
      <c r="G544" s="30">
        <f t="shared" si="18"/>
        <v>15.749609625877284</v>
      </c>
      <c r="H544" s="6">
        <f>IF(load_time_series!$A$4="T",G544,IF(G544&lt;0,0,G544))</f>
        <v>15.749609625877284</v>
      </c>
      <c r="I544" s="3"/>
      <c r="J544" s="3">
        <f>load_time_series!G547</f>
        <v>73225</v>
      </c>
      <c r="K544" s="6">
        <f>load_time_series!H547</f>
        <v>31.5622977330396</v>
      </c>
      <c r="L544" s="30">
        <f>INDEX(calibration_phase!$I$5:$I$105,MATCH($K544,calibration_phase!$I$5:$I$105))</f>
        <v>20.629164714566308</v>
      </c>
      <c r="M544" s="30">
        <f>INDEX(calibration_phase!$I$5:$I$105,MATCH($K544,calibration_phase!$I$5:$I$105)+1)</f>
        <v>50</v>
      </c>
      <c r="N544" s="30">
        <f>INDEX(calibration_phase!$F$5:$F$105,MATCH($K544,calibration_phase!$I$5:$I$105))</f>
        <v>15.701140040460391</v>
      </c>
      <c r="O544" s="30">
        <f>INDEX(calibration_phase!$F$5:$F$105,MATCH($K544,calibration_phase!$I$5:$I$105)+1)</f>
        <v>45.071975325894087</v>
      </c>
      <c r="P544" s="30">
        <f t="shared" si="19"/>
        <v>26.634273058933687</v>
      </c>
      <c r="Q544" s="6">
        <f>IF(load_time_series!$A$4="T",P544,IF(P544&lt;0,0,P544))</f>
        <v>26.634273058933687</v>
      </c>
    </row>
    <row r="545" spans="1:17">
      <c r="A545" s="3">
        <f>load_time_series!D548</f>
        <v>37066</v>
      </c>
      <c r="B545" s="6">
        <f>load_time_series!E548</f>
        <v>20.530773158824999</v>
      </c>
      <c r="C545" s="30">
        <f>INDEX(calibration_phase!$I$5:$I$105,MATCH(B545,calibration_phase!$I$5:$I$105))</f>
        <v>20.356975507472601</v>
      </c>
      <c r="D545" s="30">
        <f>INDEX(calibration_phase!$I$5:$I$105,MATCH($B545,calibration_phase!$I$5:$I$105)+1)</f>
        <v>20.5369583918548</v>
      </c>
      <c r="E545" s="30">
        <f>INDEX(calibration_phase!$F$5:$F$105,MATCH($B545,calibration_phase!$I$5:$I$105))</f>
        <v>15.4849858957169</v>
      </c>
      <c r="F545" s="30">
        <f>INDEX(calibration_phase!$F$5:$F$105,MATCH($B545,calibration_phase!$I$5:$I$105)+1)</f>
        <v>15.5516714680615</v>
      </c>
      <c r="G545" s="30">
        <f t="shared" si="18"/>
        <v>15.549379773459023</v>
      </c>
      <c r="H545" s="6">
        <f>IF(load_time_series!$A$4="T",G545,IF(G545&lt;0,0,G545))</f>
        <v>15.549379773459023</v>
      </c>
      <c r="I545" s="3"/>
      <c r="J545" s="3">
        <f>load_time_series!G548</f>
        <v>73226</v>
      </c>
      <c r="K545" s="6">
        <f>load_time_series!H548</f>
        <v>30.911421261001902</v>
      </c>
      <c r="L545" s="30">
        <f>INDEX(calibration_phase!$I$5:$I$105,MATCH($K545,calibration_phase!$I$5:$I$105))</f>
        <v>20.629164714566308</v>
      </c>
      <c r="M545" s="30">
        <f>INDEX(calibration_phase!$I$5:$I$105,MATCH($K545,calibration_phase!$I$5:$I$105)+1)</f>
        <v>50</v>
      </c>
      <c r="N545" s="30">
        <f>INDEX(calibration_phase!$F$5:$F$105,MATCH($K545,calibration_phase!$I$5:$I$105))</f>
        <v>15.701140040460391</v>
      </c>
      <c r="O545" s="30">
        <f>INDEX(calibration_phase!$F$5:$F$105,MATCH($K545,calibration_phase!$I$5:$I$105)+1)</f>
        <v>45.071975325894087</v>
      </c>
      <c r="P545" s="30">
        <f t="shared" si="19"/>
        <v>25.983396586895985</v>
      </c>
      <c r="Q545" s="6">
        <f>IF(load_time_series!$A$4="T",P545,IF(P545&lt;0,0,P545))</f>
        <v>25.983396586895985</v>
      </c>
    </row>
    <row r="546" spans="1:17">
      <c r="A546" s="3">
        <f>load_time_series!D549</f>
        <v>37067</v>
      </c>
      <c r="B546" s="6">
        <f>load_time_series!E549</f>
        <v>20.131935424621499</v>
      </c>
      <c r="C546" s="30">
        <f>INDEX(calibration_phase!$I$5:$I$105,MATCH(B546,calibration_phase!$I$5:$I$105))</f>
        <v>20.068235798565798</v>
      </c>
      <c r="D546" s="30">
        <f>INDEX(calibration_phase!$I$5:$I$105,MATCH($B546,calibration_phase!$I$5:$I$105)+1)</f>
        <v>20.133651982495252</v>
      </c>
      <c r="E546" s="30">
        <f>INDEX(calibration_phase!$F$5:$F$105,MATCH($B546,calibration_phase!$I$5:$I$105))</f>
        <v>15.157639483895739</v>
      </c>
      <c r="F546" s="30">
        <f>INDEX(calibration_phase!$F$5:$F$105,MATCH($B546,calibration_phase!$I$5:$I$105)+1)</f>
        <v>15.281497337605099</v>
      </c>
      <c r="G546" s="30">
        <f t="shared" si="18"/>
        <v>15.278247237075846</v>
      </c>
      <c r="H546" s="6">
        <f>IF(load_time_series!$A$4="T",G546,IF(G546&lt;0,0,G546))</f>
        <v>15.278247237075846</v>
      </c>
      <c r="I546" s="3"/>
      <c r="J546" s="3">
        <f>load_time_series!G549</f>
        <v>73227</v>
      </c>
      <c r="K546" s="6">
        <f>load_time_series!H549</f>
        <v>30.547933384159801</v>
      </c>
      <c r="L546" s="30">
        <f>INDEX(calibration_phase!$I$5:$I$105,MATCH($K546,calibration_phase!$I$5:$I$105))</f>
        <v>20.629164714566308</v>
      </c>
      <c r="M546" s="30">
        <f>INDEX(calibration_phase!$I$5:$I$105,MATCH($K546,calibration_phase!$I$5:$I$105)+1)</f>
        <v>50</v>
      </c>
      <c r="N546" s="30">
        <f>INDEX(calibration_phase!$F$5:$F$105,MATCH($K546,calibration_phase!$I$5:$I$105))</f>
        <v>15.701140040460391</v>
      </c>
      <c r="O546" s="30">
        <f>INDEX(calibration_phase!$F$5:$F$105,MATCH($K546,calibration_phase!$I$5:$I$105)+1)</f>
        <v>45.071975325894087</v>
      </c>
      <c r="P546" s="30">
        <f t="shared" si="19"/>
        <v>25.619908710053885</v>
      </c>
      <c r="Q546" s="6">
        <f>IF(load_time_series!$A$4="T",P546,IF(P546&lt;0,0,P546))</f>
        <v>25.619908710053885</v>
      </c>
    </row>
    <row r="547" spans="1:17">
      <c r="A547" s="3">
        <f>load_time_series!D550</f>
        <v>37068</v>
      </c>
      <c r="B547" s="6">
        <f>load_time_series!E550</f>
        <v>20.377384720877298</v>
      </c>
      <c r="C547" s="30">
        <f>INDEX(calibration_phase!$I$5:$I$105,MATCH(B547,calibration_phase!$I$5:$I$105))</f>
        <v>20.356975507472601</v>
      </c>
      <c r="D547" s="30">
        <f>INDEX(calibration_phase!$I$5:$I$105,MATCH($B547,calibration_phase!$I$5:$I$105)+1)</f>
        <v>20.5369583918548</v>
      </c>
      <c r="E547" s="30">
        <f>INDEX(calibration_phase!$F$5:$F$105,MATCH($B547,calibration_phase!$I$5:$I$105))</f>
        <v>15.4849858957169</v>
      </c>
      <c r="F547" s="30">
        <f>INDEX(calibration_phase!$F$5:$F$105,MATCH($B547,calibration_phase!$I$5:$I$105)+1)</f>
        <v>15.5516714680615</v>
      </c>
      <c r="G547" s="30">
        <f t="shared" si="18"/>
        <v>15.492547726285773</v>
      </c>
      <c r="H547" s="6">
        <f>IF(load_time_series!$A$4="T",G547,IF(G547&lt;0,0,G547))</f>
        <v>15.492547726285773</v>
      </c>
      <c r="I547" s="3"/>
      <c r="J547" s="3">
        <f>load_time_series!G550</f>
        <v>73228</v>
      </c>
      <c r="K547" s="6">
        <f>load_time_series!H550</f>
        <v>30.0864633256903</v>
      </c>
      <c r="L547" s="30">
        <f>INDEX(calibration_phase!$I$5:$I$105,MATCH($K547,calibration_phase!$I$5:$I$105))</f>
        <v>20.629164714566308</v>
      </c>
      <c r="M547" s="30">
        <f>INDEX(calibration_phase!$I$5:$I$105,MATCH($K547,calibration_phase!$I$5:$I$105)+1)</f>
        <v>50</v>
      </c>
      <c r="N547" s="30">
        <f>INDEX(calibration_phase!$F$5:$F$105,MATCH($K547,calibration_phase!$I$5:$I$105))</f>
        <v>15.701140040460391</v>
      </c>
      <c r="O547" s="30">
        <f>INDEX(calibration_phase!$F$5:$F$105,MATCH($K547,calibration_phase!$I$5:$I$105)+1)</f>
        <v>45.071975325894087</v>
      </c>
      <c r="P547" s="30">
        <f t="shared" si="19"/>
        <v>25.158438651584383</v>
      </c>
      <c r="Q547" s="6">
        <f>IF(load_time_series!$A$4="T",P547,IF(P547&lt;0,0,P547))</f>
        <v>25.158438651584383</v>
      </c>
    </row>
    <row r="548" spans="1:17">
      <c r="A548" s="3">
        <f>load_time_series!D551</f>
        <v>37069</v>
      </c>
      <c r="B548" s="6">
        <f>load_time_series!E551</f>
        <v>20.396513942303699</v>
      </c>
      <c r="C548" s="30">
        <f>INDEX(calibration_phase!$I$5:$I$105,MATCH(B548,calibration_phase!$I$5:$I$105))</f>
        <v>20.356975507472601</v>
      </c>
      <c r="D548" s="30">
        <f>INDEX(calibration_phase!$I$5:$I$105,MATCH($B548,calibration_phase!$I$5:$I$105)+1)</f>
        <v>20.5369583918548</v>
      </c>
      <c r="E548" s="30">
        <f>INDEX(calibration_phase!$F$5:$F$105,MATCH($B548,calibration_phase!$I$5:$I$105))</f>
        <v>15.4849858957169</v>
      </c>
      <c r="F548" s="30">
        <f>INDEX(calibration_phase!$F$5:$F$105,MATCH($B548,calibration_phase!$I$5:$I$105)+1)</f>
        <v>15.5516714680615</v>
      </c>
      <c r="G548" s="30">
        <f t="shared" si="18"/>
        <v>15.49963530621708</v>
      </c>
      <c r="H548" s="6">
        <f>IF(load_time_series!$A$4="T",G548,IF(G548&lt;0,0,G548))</f>
        <v>15.49963530621708</v>
      </c>
      <c r="I548" s="3"/>
      <c r="J548" s="3">
        <f>load_time_series!G551</f>
        <v>73229</v>
      </c>
      <c r="K548" s="6">
        <f>load_time_series!H551</f>
        <v>31.575046634226702</v>
      </c>
      <c r="L548" s="30">
        <f>INDEX(calibration_phase!$I$5:$I$105,MATCH($K548,calibration_phase!$I$5:$I$105))</f>
        <v>20.629164714566308</v>
      </c>
      <c r="M548" s="30">
        <f>INDEX(calibration_phase!$I$5:$I$105,MATCH($K548,calibration_phase!$I$5:$I$105)+1)</f>
        <v>50</v>
      </c>
      <c r="N548" s="30">
        <f>INDEX(calibration_phase!$F$5:$F$105,MATCH($K548,calibration_phase!$I$5:$I$105))</f>
        <v>15.701140040460391</v>
      </c>
      <c r="O548" s="30">
        <f>INDEX(calibration_phase!$F$5:$F$105,MATCH($K548,calibration_phase!$I$5:$I$105)+1)</f>
        <v>45.071975325894087</v>
      </c>
      <c r="P548" s="30">
        <f t="shared" si="19"/>
        <v>26.647021960120789</v>
      </c>
      <c r="Q548" s="6">
        <f>IF(load_time_series!$A$4="T",P548,IF(P548&lt;0,0,P548))</f>
        <v>26.647021960120789</v>
      </c>
    </row>
    <row r="549" spans="1:17">
      <c r="A549" s="3">
        <f>load_time_series!D552</f>
        <v>37070</v>
      </c>
      <c r="B549" s="6">
        <f>load_time_series!E552</f>
        <v>20.575165121075798</v>
      </c>
      <c r="C549" s="30">
        <f>INDEX(calibration_phase!$I$5:$I$105,MATCH(B549,calibration_phase!$I$5:$I$105))</f>
        <v>20.5369583918548</v>
      </c>
      <c r="D549" s="30">
        <f>INDEX(calibration_phase!$I$5:$I$105,MATCH($B549,calibration_phase!$I$5:$I$105)+1)</f>
        <v>20.629164714566308</v>
      </c>
      <c r="E549" s="30">
        <f>INDEX(calibration_phase!$F$5:$F$105,MATCH($B549,calibration_phase!$I$5:$I$105))</f>
        <v>15.5516714680615</v>
      </c>
      <c r="F549" s="30">
        <f>INDEX(calibration_phase!$F$5:$F$105,MATCH($B549,calibration_phase!$I$5:$I$105)+1)</f>
        <v>15.701140040460391</v>
      </c>
      <c r="G549" s="30">
        <f t="shared" si="18"/>
        <v>15.613605455935208</v>
      </c>
      <c r="H549" s="6">
        <f>IF(load_time_series!$A$4="T",G549,IF(G549&lt;0,0,G549))</f>
        <v>15.613605455935208</v>
      </c>
      <c r="I549" s="3"/>
      <c r="J549" s="3">
        <f>load_time_series!G552</f>
        <v>73230</v>
      </c>
      <c r="K549" s="6">
        <f>load_time_series!H552</f>
        <v>31.796671148229599</v>
      </c>
      <c r="L549" s="30">
        <f>INDEX(calibration_phase!$I$5:$I$105,MATCH($K549,calibration_phase!$I$5:$I$105))</f>
        <v>20.629164714566308</v>
      </c>
      <c r="M549" s="30">
        <f>INDEX(calibration_phase!$I$5:$I$105,MATCH($K549,calibration_phase!$I$5:$I$105)+1)</f>
        <v>50</v>
      </c>
      <c r="N549" s="30">
        <f>INDEX(calibration_phase!$F$5:$F$105,MATCH($K549,calibration_phase!$I$5:$I$105))</f>
        <v>15.701140040460391</v>
      </c>
      <c r="O549" s="30">
        <f>INDEX(calibration_phase!$F$5:$F$105,MATCH($K549,calibration_phase!$I$5:$I$105)+1)</f>
        <v>45.071975325894087</v>
      </c>
      <c r="P549" s="30">
        <f t="shared" si="19"/>
        <v>26.868646474123686</v>
      </c>
      <c r="Q549" s="6">
        <f>IF(load_time_series!$A$4="T",P549,IF(P549&lt;0,0,P549))</f>
        <v>26.868646474123686</v>
      </c>
    </row>
    <row r="550" spans="1:17">
      <c r="A550" s="3">
        <f>load_time_series!D553</f>
        <v>37071</v>
      </c>
      <c r="B550" s="6">
        <f>load_time_series!E553</f>
        <v>20.011859299828298</v>
      </c>
      <c r="C550" s="30">
        <f>INDEX(calibration_phase!$I$5:$I$105,MATCH(B550,calibration_phase!$I$5:$I$105))</f>
        <v>19.977757257556139</v>
      </c>
      <c r="D550" s="30">
        <f>INDEX(calibration_phase!$I$5:$I$105,MATCH($B550,calibration_phase!$I$5:$I$105)+1)</f>
        <v>20.019460826365421</v>
      </c>
      <c r="E550" s="30">
        <f>INDEX(calibration_phase!$F$5:$F$105,MATCH($B550,calibration_phase!$I$5:$I$105))</f>
        <v>14.916298536356461</v>
      </c>
      <c r="F550" s="30">
        <f>INDEX(calibration_phase!$F$5:$F$105,MATCH($B550,calibration_phase!$I$5:$I$105)+1)</f>
        <v>15.063622240196192</v>
      </c>
      <c r="G550" s="30">
        <f t="shared" si="18"/>
        <v>15.036768781936869</v>
      </c>
      <c r="H550" s="6">
        <f>IF(load_time_series!$A$4="T",G550,IF(G550&lt;0,0,G550))</f>
        <v>15.036768781936869</v>
      </c>
      <c r="I550" s="3"/>
      <c r="J550" s="3">
        <f>load_time_series!G553</f>
        <v>73231</v>
      </c>
      <c r="K550" s="6">
        <f>load_time_series!H553</f>
        <v>31.5438255964721</v>
      </c>
      <c r="L550" s="30">
        <f>INDEX(calibration_phase!$I$5:$I$105,MATCH($K550,calibration_phase!$I$5:$I$105))</f>
        <v>20.629164714566308</v>
      </c>
      <c r="M550" s="30">
        <f>INDEX(calibration_phase!$I$5:$I$105,MATCH($K550,calibration_phase!$I$5:$I$105)+1)</f>
        <v>50</v>
      </c>
      <c r="N550" s="30">
        <f>INDEX(calibration_phase!$F$5:$F$105,MATCH($K550,calibration_phase!$I$5:$I$105))</f>
        <v>15.701140040460391</v>
      </c>
      <c r="O550" s="30">
        <f>INDEX(calibration_phase!$F$5:$F$105,MATCH($K550,calibration_phase!$I$5:$I$105)+1)</f>
        <v>45.071975325894087</v>
      </c>
      <c r="P550" s="30">
        <f t="shared" si="19"/>
        <v>26.615800922366184</v>
      </c>
      <c r="Q550" s="6">
        <f>IF(load_time_series!$A$4="T",P550,IF(P550&lt;0,0,P550))</f>
        <v>26.615800922366184</v>
      </c>
    </row>
    <row r="551" spans="1:17">
      <c r="A551" s="3">
        <f>load_time_series!D554</f>
        <v>37072</v>
      </c>
      <c r="B551" s="6">
        <f>load_time_series!E554</f>
        <v>20.559629641313201</v>
      </c>
      <c r="C551" s="30">
        <f>INDEX(calibration_phase!$I$5:$I$105,MATCH(B551,calibration_phase!$I$5:$I$105))</f>
        <v>20.5369583918548</v>
      </c>
      <c r="D551" s="30">
        <f>INDEX(calibration_phase!$I$5:$I$105,MATCH($B551,calibration_phase!$I$5:$I$105)+1)</f>
        <v>20.629164714566308</v>
      </c>
      <c r="E551" s="30">
        <f>INDEX(calibration_phase!$F$5:$F$105,MATCH($B551,calibration_phase!$I$5:$I$105))</f>
        <v>15.5516714680615</v>
      </c>
      <c r="F551" s="30">
        <f>INDEX(calibration_phase!$F$5:$F$105,MATCH($B551,calibration_phase!$I$5:$I$105)+1)</f>
        <v>15.701140040460391</v>
      </c>
      <c r="G551" s="30">
        <f t="shared" si="18"/>
        <v>15.588422085496365</v>
      </c>
      <c r="H551" s="6">
        <f>IF(load_time_series!$A$4="T",G551,IF(G551&lt;0,0,G551))</f>
        <v>15.588422085496365</v>
      </c>
      <c r="I551" s="3"/>
      <c r="J551" s="3">
        <f>load_time_series!G554</f>
        <v>73232</v>
      </c>
      <c r="K551" s="6">
        <f>load_time_series!H554</f>
        <v>31.656950051208</v>
      </c>
      <c r="L551" s="30">
        <f>INDEX(calibration_phase!$I$5:$I$105,MATCH($K551,calibration_phase!$I$5:$I$105))</f>
        <v>20.629164714566308</v>
      </c>
      <c r="M551" s="30">
        <f>INDEX(calibration_phase!$I$5:$I$105,MATCH($K551,calibration_phase!$I$5:$I$105)+1)</f>
        <v>50</v>
      </c>
      <c r="N551" s="30">
        <f>INDEX(calibration_phase!$F$5:$F$105,MATCH($K551,calibration_phase!$I$5:$I$105))</f>
        <v>15.701140040460391</v>
      </c>
      <c r="O551" s="30">
        <f>INDEX(calibration_phase!$F$5:$F$105,MATCH($K551,calibration_phase!$I$5:$I$105)+1)</f>
        <v>45.071975325894087</v>
      </c>
      <c r="P551" s="30">
        <f t="shared" si="19"/>
        <v>26.728925377102087</v>
      </c>
      <c r="Q551" s="6">
        <f>IF(load_time_series!$A$4="T",P551,IF(P551&lt;0,0,P551))</f>
        <v>26.728925377102087</v>
      </c>
    </row>
    <row r="552" spans="1:17">
      <c r="A552" s="3">
        <f>load_time_series!D555</f>
        <v>37073</v>
      </c>
      <c r="B552" s="6">
        <f>load_time_series!E555</f>
        <v>20.899397951149201</v>
      </c>
      <c r="C552" s="30">
        <f>INDEX(calibration_phase!$I$5:$I$105,MATCH(B552,calibration_phase!$I$5:$I$105))</f>
        <v>20.629164714566308</v>
      </c>
      <c r="D552" s="30">
        <f>INDEX(calibration_phase!$I$5:$I$105,MATCH($B552,calibration_phase!$I$5:$I$105)+1)</f>
        <v>50</v>
      </c>
      <c r="E552" s="30">
        <f>INDEX(calibration_phase!$F$5:$F$105,MATCH($B552,calibration_phase!$I$5:$I$105))</f>
        <v>15.701140040460391</v>
      </c>
      <c r="F552" s="30">
        <f>INDEX(calibration_phase!$F$5:$F$105,MATCH($B552,calibration_phase!$I$5:$I$105)+1)</f>
        <v>45.071975325894087</v>
      </c>
      <c r="G552" s="30">
        <f t="shared" si="18"/>
        <v>15.971373277043284</v>
      </c>
      <c r="H552" s="6">
        <f>IF(load_time_series!$A$4="T",G552,IF(G552&lt;0,0,G552))</f>
        <v>15.971373277043284</v>
      </c>
      <c r="I552" s="3"/>
      <c r="J552" s="3">
        <f>load_time_series!G555</f>
        <v>73233</v>
      </c>
      <c r="K552" s="6">
        <f>load_time_series!H555</f>
        <v>30.6560432701013</v>
      </c>
      <c r="L552" s="30">
        <f>INDEX(calibration_phase!$I$5:$I$105,MATCH($K552,calibration_phase!$I$5:$I$105))</f>
        <v>20.629164714566308</v>
      </c>
      <c r="M552" s="30">
        <f>INDEX(calibration_phase!$I$5:$I$105,MATCH($K552,calibration_phase!$I$5:$I$105)+1)</f>
        <v>50</v>
      </c>
      <c r="N552" s="30">
        <f>INDEX(calibration_phase!$F$5:$F$105,MATCH($K552,calibration_phase!$I$5:$I$105))</f>
        <v>15.701140040460391</v>
      </c>
      <c r="O552" s="30">
        <f>INDEX(calibration_phase!$F$5:$F$105,MATCH($K552,calibration_phase!$I$5:$I$105)+1)</f>
        <v>45.071975325894087</v>
      </c>
      <c r="P552" s="30">
        <f t="shared" si="19"/>
        <v>25.728018595995387</v>
      </c>
      <c r="Q552" s="6">
        <f>IF(load_time_series!$A$4="T",P552,IF(P552&lt;0,0,P552))</f>
        <v>25.728018595995387</v>
      </c>
    </row>
    <row r="553" spans="1:17">
      <c r="A553" s="3">
        <f>load_time_series!D556</f>
        <v>37074</v>
      </c>
      <c r="B553" s="6">
        <f>load_time_series!E556</f>
        <v>20.054791811947101</v>
      </c>
      <c r="C553" s="30">
        <f>INDEX(calibration_phase!$I$5:$I$105,MATCH(B553,calibration_phase!$I$5:$I$105))</f>
        <v>20.019460826365421</v>
      </c>
      <c r="D553" s="30">
        <f>INDEX(calibration_phase!$I$5:$I$105,MATCH($B553,calibration_phase!$I$5:$I$105)+1)</f>
        <v>20.068235798565798</v>
      </c>
      <c r="E553" s="30">
        <f>INDEX(calibration_phase!$F$5:$F$105,MATCH($B553,calibration_phase!$I$5:$I$105))</f>
        <v>15.063622240196192</v>
      </c>
      <c r="F553" s="30">
        <f>INDEX(calibration_phase!$F$5:$F$105,MATCH($B553,calibration_phase!$I$5:$I$105)+1)</f>
        <v>15.157639483895739</v>
      </c>
      <c r="G553" s="30">
        <f t="shared" si="18"/>
        <v>15.131725239167299</v>
      </c>
      <c r="H553" s="6">
        <f>IF(load_time_series!$A$4="T",G553,IF(G553&lt;0,0,G553))</f>
        <v>15.131725239167299</v>
      </c>
      <c r="I553" s="3"/>
      <c r="J553" s="3">
        <f>load_time_series!G556</f>
        <v>73234</v>
      </c>
      <c r="K553" s="6">
        <f>load_time_series!H556</f>
        <v>30.330304239299501</v>
      </c>
      <c r="L553" s="30">
        <f>INDEX(calibration_phase!$I$5:$I$105,MATCH($K553,calibration_phase!$I$5:$I$105))</f>
        <v>20.629164714566308</v>
      </c>
      <c r="M553" s="30">
        <f>INDEX(calibration_phase!$I$5:$I$105,MATCH($K553,calibration_phase!$I$5:$I$105)+1)</f>
        <v>50</v>
      </c>
      <c r="N553" s="30">
        <f>INDEX(calibration_phase!$F$5:$F$105,MATCH($K553,calibration_phase!$I$5:$I$105))</f>
        <v>15.701140040460391</v>
      </c>
      <c r="O553" s="30">
        <f>INDEX(calibration_phase!$F$5:$F$105,MATCH($K553,calibration_phase!$I$5:$I$105)+1)</f>
        <v>45.071975325894087</v>
      </c>
      <c r="P553" s="30">
        <f t="shared" si="19"/>
        <v>25.402279565193584</v>
      </c>
      <c r="Q553" s="6">
        <f>IF(load_time_series!$A$4="T",P553,IF(P553&lt;0,0,P553))</f>
        <v>25.402279565193584</v>
      </c>
    </row>
    <row r="554" spans="1:17">
      <c r="A554" s="3">
        <f>load_time_series!D557</f>
        <v>37075</v>
      </c>
      <c r="B554" s="6">
        <f>load_time_series!E557</f>
        <v>20.656356572798401</v>
      </c>
      <c r="C554" s="30">
        <f>INDEX(calibration_phase!$I$5:$I$105,MATCH(B554,calibration_phase!$I$5:$I$105))</f>
        <v>20.629164714566308</v>
      </c>
      <c r="D554" s="30">
        <f>INDEX(calibration_phase!$I$5:$I$105,MATCH($B554,calibration_phase!$I$5:$I$105)+1)</f>
        <v>50</v>
      </c>
      <c r="E554" s="30">
        <f>INDEX(calibration_phase!$F$5:$F$105,MATCH($B554,calibration_phase!$I$5:$I$105))</f>
        <v>15.701140040460391</v>
      </c>
      <c r="F554" s="30">
        <f>INDEX(calibration_phase!$F$5:$F$105,MATCH($B554,calibration_phase!$I$5:$I$105)+1)</f>
        <v>45.071975325894087</v>
      </c>
      <c r="G554" s="30">
        <f t="shared" si="18"/>
        <v>15.728331898692485</v>
      </c>
      <c r="H554" s="6">
        <f>IF(load_time_series!$A$4="T",G554,IF(G554&lt;0,0,G554))</f>
        <v>15.728331898692485</v>
      </c>
      <c r="I554" s="3"/>
      <c r="J554" s="3">
        <f>load_time_series!G557</f>
        <v>73235</v>
      </c>
      <c r="K554" s="6">
        <f>load_time_series!H557</f>
        <v>30.681084661784201</v>
      </c>
      <c r="L554" s="30">
        <f>INDEX(calibration_phase!$I$5:$I$105,MATCH($K554,calibration_phase!$I$5:$I$105))</f>
        <v>20.629164714566308</v>
      </c>
      <c r="M554" s="30">
        <f>INDEX(calibration_phase!$I$5:$I$105,MATCH($K554,calibration_phase!$I$5:$I$105)+1)</f>
        <v>50</v>
      </c>
      <c r="N554" s="30">
        <f>INDEX(calibration_phase!$F$5:$F$105,MATCH($K554,calibration_phase!$I$5:$I$105))</f>
        <v>15.701140040460391</v>
      </c>
      <c r="O554" s="30">
        <f>INDEX(calibration_phase!$F$5:$F$105,MATCH($K554,calibration_phase!$I$5:$I$105)+1)</f>
        <v>45.071975325894087</v>
      </c>
      <c r="P554" s="30">
        <f t="shared" si="19"/>
        <v>25.753059987678284</v>
      </c>
      <c r="Q554" s="6">
        <f>IF(load_time_series!$A$4="T",P554,IF(P554&lt;0,0,P554))</f>
        <v>25.753059987678284</v>
      </c>
    </row>
    <row r="555" spans="1:17">
      <c r="A555" s="3">
        <f>load_time_series!D558</f>
        <v>37076</v>
      </c>
      <c r="B555" s="6">
        <f>load_time_series!E558</f>
        <v>20.8665950188064</v>
      </c>
      <c r="C555" s="30">
        <f>INDEX(calibration_phase!$I$5:$I$105,MATCH(B555,calibration_phase!$I$5:$I$105))</f>
        <v>20.629164714566308</v>
      </c>
      <c r="D555" s="30">
        <f>INDEX(calibration_phase!$I$5:$I$105,MATCH($B555,calibration_phase!$I$5:$I$105)+1)</f>
        <v>50</v>
      </c>
      <c r="E555" s="30">
        <f>INDEX(calibration_phase!$F$5:$F$105,MATCH($B555,calibration_phase!$I$5:$I$105))</f>
        <v>15.701140040460391</v>
      </c>
      <c r="F555" s="30">
        <f>INDEX(calibration_phase!$F$5:$F$105,MATCH($B555,calibration_phase!$I$5:$I$105)+1)</f>
        <v>45.071975325894087</v>
      </c>
      <c r="G555" s="30">
        <f t="shared" si="18"/>
        <v>15.938570344700484</v>
      </c>
      <c r="H555" s="6">
        <f>IF(load_time_series!$A$4="T",G555,IF(G555&lt;0,0,G555))</f>
        <v>15.938570344700484</v>
      </c>
      <c r="I555" s="3"/>
      <c r="J555" s="3">
        <f>load_time_series!G558</f>
        <v>73236</v>
      </c>
      <c r="K555" s="6">
        <f>load_time_series!H558</f>
        <v>30.408739914950601</v>
      </c>
      <c r="L555" s="30">
        <f>INDEX(calibration_phase!$I$5:$I$105,MATCH($K555,calibration_phase!$I$5:$I$105))</f>
        <v>20.629164714566308</v>
      </c>
      <c r="M555" s="30">
        <f>INDEX(calibration_phase!$I$5:$I$105,MATCH($K555,calibration_phase!$I$5:$I$105)+1)</f>
        <v>50</v>
      </c>
      <c r="N555" s="30">
        <f>INDEX(calibration_phase!$F$5:$F$105,MATCH($K555,calibration_phase!$I$5:$I$105))</f>
        <v>15.701140040460391</v>
      </c>
      <c r="O555" s="30">
        <f>INDEX(calibration_phase!$F$5:$F$105,MATCH($K555,calibration_phase!$I$5:$I$105)+1)</f>
        <v>45.071975325894087</v>
      </c>
      <c r="P555" s="30">
        <f t="shared" si="19"/>
        <v>25.480715240844685</v>
      </c>
      <c r="Q555" s="6">
        <f>IF(load_time_series!$A$4="T",P555,IF(P555&lt;0,0,P555))</f>
        <v>25.480715240844685</v>
      </c>
    </row>
    <row r="556" spans="1:17">
      <c r="A556" s="3">
        <f>load_time_series!D559</f>
        <v>37077</v>
      </c>
      <c r="B556" s="6">
        <f>load_time_series!E559</f>
        <v>20.4724091606478</v>
      </c>
      <c r="C556" s="30">
        <f>INDEX(calibration_phase!$I$5:$I$105,MATCH(B556,calibration_phase!$I$5:$I$105))</f>
        <v>20.356975507472601</v>
      </c>
      <c r="D556" s="30">
        <f>INDEX(calibration_phase!$I$5:$I$105,MATCH($B556,calibration_phase!$I$5:$I$105)+1)</f>
        <v>20.5369583918548</v>
      </c>
      <c r="E556" s="30">
        <f>INDEX(calibration_phase!$F$5:$F$105,MATCH($B556,calibration_phase!$I$5:$I$105))</f>
        <v>15.4849858957169</v>
      </c>
      <c r="F556" s="30">
        <f>INDEX(calibration_phase!$F$5:$F$105,MATCH($B556,calibration_phase!$I$5:$I$105)+1)</f>
        <v>15.5516714680615</v>
      </c>
      <c r="G556" s="30">
        <f t="shared" si="18"/>
        <v>15.527755291574952</v>
      </c>
      <c r="H556" s="6">
        <f>IF(load_time_series!$A$4="T",G556,IF(G556&lt;0,0,G556))</f>
        <v>15.527755291574952</v>
      </c>
      <c r="I556" s="3"/>
      <c r="J556" s="3">
        <f>load_time_series!G559</f>
        <v>73237</v>
      </c>
      <c r="K556" s="6">
        <f>load_time_series!H559</f>
        <v>29.906450101569099</v>
      </c>
      <c r="L556" s="30">
        <f>INDEX(calibration_phase!$I$5:$I$105,MATCH($K556,calibration_phase!$I$5:$I$105))</f>
        <v>20.629164714566308</v>
      </c>
      <c r="M556" s="30">
        <f>INDEX(calibration_phase!$I$5:$I$105,MATCH($K556,calibration_phase!$I$5:$I$105)+1)</f>
        <v>50</v>
      </c>
      <c r="N556" s="30">
        <f>INDEX(calibration_phase!$F$5:$F$105,MATCH($K556,calibration_phase!$I$5:$I$105))</f>
        <v>15.701140040460391</v>
      </c>
      <c r="O556" s="30">
        <f>INDEX(calibration_phase!$F$5:$F$105,MATCH($K556,calibration_phase!$I$5:$I$105)+1)</f>
        <v>45.071975325894087</v>
      </c>
      <c r="P556" s="30">
        <f t="shared" si="19"/>
        <v>24.978425427463183</v>
      </c>
      <c r="Q556" s="6">
        <f>IF(load_time_series!$A$4="T",P556,IF(P556&lt;0,0,P556))</f>
        <v>24.978425427463183</v>
      </c>
    </row>
    <row r="557" spans="1:17">
      <c r="A557" s="3">
        <f>load_time_series!D560</f>
        <v>37078</v>
      </c>
      <c r="B557" s="6">
        <f>load_time_series!E560</f>
        <v>20.546236241399502</v>
      </c>
      <c r="C557" s="30">
        <f>INDEX(calibration_phase!$I$5:$I$105,MATCH(B557,calibration_phase!$I$5:$I$105))</f>
        <v>20.5369583918548</v>
      </c>
      <c r="D557" s="30">
        <f>INDEX(calibration_phase!$I$5:$I$105,MATCH($B557,calibration_phase!$I$5:$I$105)+1)</f>
        <v>20.629164714566308</v>
      </c>
      <c r="E557" s="30">
        <f>INDEX(calibration_phase!$F$5:$F$105,MATCH($B557,calibration_phase!$I$5:$I$105))</f>
        <v>15.5516714680615</v>
      </c>
      <c r="F557" s="30">
        <f>INDEX(calibration_phase!$F$5:$F$105,MATCH($B557,calibration_phase!$I$5:$I$105)+1)</f>
        <v>15.701140040460391</v>
      </c>
      <c r="G557" s="30">
        <f t="shared" si="18"/>
        <v>15.566711075819388</v>
      </c>
      <c r="H557" s="6">
        <f>IF(load_time_series!$A$4="T",G557,IF(G557&lt;0,0,G557))</f>
        <v>15.566711075819388</v>
      </c>
      <c r="I557" s="3"/>
      <c r="J557" s="3">
        <f>load_time_series!G560</f>
        <v>73238</v>
      </c>
      <c r="K557" s="6">
        <f>load_time_series!H560</f>
        <v>30.4131281987816</v>
      </c>
      <c r="L557" s="30">
        <f>INDEX(calibration_phase!$I$5:$I$105,MATCH($K557,calibration_phase!$I$5:$I$105))</f>
        <v>20.629164714566308</v>
      </c>
      <c r="M557" s="30">
        <f>INDEX(calibration_phase!$I$5:$I$105,MATCH($K557,calibration_phase!$I$5:$I$105)+1)</f>
        <v>50</v>
      </c>
      <c r="N557" s="30">
        <f>INDEX(calibration_phase!$F$5:$F$105,MATCH($K557,calibration_phase!$I$5:$I$105))</f>
        <v>15.701140040460391</v>
      </c>
      <c r="O557" s="30">
        <f>INDEX(calibration_phase!$F$5:$F$105,MATCH($K557,calibration_phase!$I$5:$I$105)+1)</f>
        <v>45.071975325894087</v>
      </c>
      <c r="P557" s="30">
        <f t="shared" si="19"/>
        <v>25.485103524675683</v>
      </c>
      <c r="Q557" s="6">
        <f>IF(load_time_series!$A$4="T",P557,IF(P557&lt;0,0,P557))</f>
        <v>25.485103524675683</v>
      </c>
    </row>
    <row r="558" spans="1:17">
      <c r="A558" s="3">
        <f>load_time_series!D561</f>
        <v>37079</v>
      </c>
      <c r="B558" s="6">
        <f>load_time_series!E561</f>
        <v>20.087976529359398</v>
      </c>
      <c r="C558" s="30">
        <f>INDEX(calibration_phase!$I$5:$I$105,MATCH(B558,calibration_phase!$I$5:$I$105))</f>
        <v>20.068235798565798</v>
      </c>
      <c r="D558" s="30">
        <f>INDEX(calibration_phase!$I$5:$I$105,MATCH($B558,calibration_phase!$I$5:$I$105)+1)</f>
        <v>20.133651982495252</v>
      </c>
      <c r="E558" s="30">
        <f>INDEX(calibration_phase!$F$5:$F$105,MATCH($B558,calibration_phase!$I$5:$I$105))</f>
        <v>15.157639483895739</v>
      </c>
      <c r="F558" s="30">
        <f>INDEX(calibration_phase!$F$5:$F$105,MATCH($B558,calibration_phase!$I$5:$I$105)+1)</f>
        <v>15.281497337605099</v>
      </c>
      <c r="G558" s="30">
        <f t="shared" si="18"/>
        <v>15.195016236862351</v>
      </c>
      <c r="H558" s="6">
        <f>IF(load_time_series!$A$4="T",G558,IF(G558&lt;0,0,G558))</f>
        <v>15.195016236862351</v>
      </c>
      <c r="I558" s="3"/>
      <c r="J558" s="3">
        <f>load_time_series!G561</f>
        <v>73239</v>
      </c>
      <c r="K558" s="6">
        <f>load_time_series!H561</f>
        <v>30.266069758658301</v>
      </c>
      <c r="L558" s="30">
        <f>INDEX(calibration_phase!$I$5:$I$105,MATCH($K558,calibration_phase!$I$5:$I$105))</f>
        <v>20.629164714566308</v>
      </c>
      <c r="M558" s="30">
        <f>INDEX(calibration_phase!$I$5:$I$105,MATCH($K558,calibration_phase!$I$5:$I$105)+1)</f>
        <v>50</v>
      </c>
      <c r="N558" s="30">
        <f>INDEX(calibration_phase!$F$5:$F$105,MATCH($K558,calibration_phase!$I$5:$I$105))</f>
        <v>15.701140040460391</v>
      </c>
      <c r="O558" s="30">
        <f>INDEX(calibration_phase!$F$5:$F$105,MATCH($K558,calibration_phase!$I$5:$I$105)+1)</f>
        <v>45.071975325894087</v>
      </c>
      <c r="P558" s="30">
        <f t="shared" si="19"/>
        <v>25.338045084552384</v>
      </c>
      <c r="Q558" s="6">
        <f>IF(load_time_series!$A$4="T",P558,IF(P558&lt;0,0,P558))</f>
        <v>25.338045084552384</v>
      </c>
    </row>
    <row r="559" spans="1:17">
      <c r="A559" s="3">
        <f>load_time_series!D562</f>
        <v>37080</v>
      </c>
      <c r="B559" s="6">
        <f>load_time_series!E562</f>
        <v>20.1985189910942</v>
      </c>
      <c r="C559" s="30">
        <f>INDEX(calibration_phase!$I$5:$I$105,MATCH(B559,calibration_phase!$I$5:$I$105))</f>
        <v>20.133651982495252</v>
      </c>
      <c r="D559" s="30">
        <f>INDEX(calibration_phase!$I$5:$I$105,MATCH($B559,calibration_phase!$I$5:$I$105)+1)</f>
        <v>20.258627641222482</v>
      </c>
      <c r="E559" s="30">
        <f>INDEX(calibration_phase!$F$5:$F$105,MATCH($B559,calibration_phase!$I$5:$I$105))</f>
        <v>15.281497337605099</v>
      </c>
      <c r="F559" s="30">
        <f>INDEX(calibration_phase!$F$5:$F$105,MATCH($B559,calibration_phase!$I$5:$I$105)+1)</f>
        <v>15.426509241484537</v>
      </c>
      <c r="G559" s="30">
        <f t="shared" si="18"/>
        <v>15.356763901603996</v>
      </c>
      <c r="H559" s="6">
        <f>IF(load_time_series!$A$4="T",G559,IF(G559&lt;0,0,G559))</f>
        <v>15.356763901603996</v>
      </c>
      <c r="I559" s="3"/>
      <c r="J559" s="3">
        <f>load_time_series!G562</f>
        <v>73240</v>
      </c>
      <c r="K559" s="6">
        <f>load_time_series!H562</f>
        <v>30.144674614836902</v>
      </c>
      <c r="L559" s="30">
        <f>INDEX(calibration_phase!$I$5:$I$105,MATCH($K559,calibration_phase!$I$5:$I$105))</f>
        <v>20.629164714566308</v>
      </c>
      <c r="M559" s="30">
        <f>INDEX(calibration_phase!$I$5:$I$105,MATCH($K559,calibration_phase!$I$5:$I$105)+1)</f>
        <v>50</v>
      </c>
      <c r="N559" s="30">
        <f>INDEX(calibration_phase!$F$5:$F$105,MATCH($K559,calibration_phase!$I$5:$I$105))</f>
        <v>15.701140040460391</v>
      </c>
      <c r="O559" s="30">
        <f>INDEX(calibration_phase!$F$5:$F$105,MATCH($K559,calibration_phase!$I$5:$I$105)+1)</f>
        <v>45.071975325894087</v>
      </c>
      <c r="P559" s="30">
        <f t="shared" si="19"/>
        <v>25.216649940730989</v>
      </c>
      <c r="Q559" s="6">
        <f>IF(load_time_series!$A$4="T",P559,IF(P559&lt;0,0,P559))</f>
        <v>25.216649940730989</v>
      </c>
    </row>
    <row r="560" spans="1:17">
      <c r="A560" s="3">
        <f>load_time_series!D563</f>
        <v>37081</v>
      </c>
      <c r="B560" s="6">
        <f>load_time_series!E563</f>
        <v>19.7374299726382</v>
      </c>
      <c r="C560" s="30">
        <f>INDEX(calibration_phase!$I$5:$I$105,MATCH(B560,calibration_phase!$I$5:$I$105))</f>
        <v>19.560776872425208</v>
      </c>
      <c r="D560" s="30">
        <f>INDEX(calibration_phase!$I$5:$I$105,MATCH($B560,calibration_phase!$I$5:$I$105)+1)</f>
        <v>19.797371373941701</v>
      </c>
      <c r="E560" s="30">
        <f>INDEX(calibration_phase!$F$5:$F$105,MATCH($B560,calibration_phase!$I$5:$I$105))</f>
        <v>14.545981311554</v>
      </c>
      <c r="F560" s="30">
        <f>INDEX(calibration_phase!$F$5:$F$105,MATCH($B560,calibration_phase!$I$5:$I$105)+1)</f>
        <v>14.7113311822638</v>
      </c>
      <c r="G560" s="30">
        <f t="shared" si="18"/>
        <v>14.669439663685939</v>
      </c>
      <c r="H560" s="6">
        <f>IF(load_time_series!$A$4="T",G560,IF(G560&lt;0,0,G560))</f>
        <v>14.669439663685939</v>
      </c>
      <c r="I560" s="3"/>
      <c r="J560" s="3">
        <f>load_time_series!G563</f>
        <v>73241</v>
      </c>
      <c r="K560" s="6">
        <f>load_time_series!H563</f>
        <v>30.385842920641501</v>
      </c>
      <c r="L560" s="30">
        <f>INDEX(calibration_phase!$I$5:$I$105,MATCH($K560,calibration_phase!$I$5:$I$105))</f>
        <v>20.629164714566308</v>
      </c>
      <c r="M560" s="30">
        <f>INDEX(calibration_phase!$I$5:$I$105,MATCH($K560,calibration_phase!$I$5:$I$105)+1)</f>
        <v>50</v>
      </c>
      <c r="N560" s="30">
        <f>INDEX(calibration_phase!$F$5:$F$105,MATCH($K560,calibration_phase!$I$5:$I$105))</f>
        <v>15.701140040460391</v>
      </c>
      <c r="O560" s="30">
        <f>INDEX(calibration_phase!$F$5:$F$105,MATCH($K560,calibration_phase!$I$5:$I$105)+1)</f>
        <v>45.071975325894087</v>
      </c>
      <c r="P560" s="30">
        <f t="shared" si="19"/>
        <v>25.457818246535588</v>
      </c>
      <c r="Q560" s="6">
        <f>IF(load_time_series!$A$4="T",P560,IF(P560&lt;0,0,P560))</f>
        <v>25.457818246535588</v>
      </c>
    </row>
    <row r="561" spans="1:17">
      <c r="A561" s="3">
        <f>load_time_series!D564</f>
        <v>37082</v>
      </c>
      <c r="B561" s="6">
        <f>load_time_series!E564</f>
        <v>20.020305440425101</v>
      </c>
      <c r="C561" s="30">
        <f>INDEX(calibration_phase!$I$5:$I$105,MATCH(B561,calibration_phase!$I$5:$I$105))</f>
        <v>20.019460826365421</v>
      </c>
      <c r="D561" s="30">
        <f>INDEX(calibration_phase!$I$5:$I$105,MATCH($B561,calibration_phase!$I$5:$I$105)+1)</f>
        <v>20.068235798565798</v>
      </c>
      <c r="E561" s="30">
        <f>INDEX(calibration_phase!$F$5:$F$105,MATCH($B561,calibration_phase!$I$5:$I$105))</f>
        <v>15.063622240196192</v>
      </c>
      <c r="F561" s="30">
        <f>INDEX(calibration_phase!$F$5:$F$105,MATCH($B561,calibration_phase!$I$5:$I$105)+1)</f>
        <v>15.157639483895739</v>
      </c>
      <c r="G561" s="30">
        <f t="shared" si="18"/>
        <v>15.065250294140638</v>
      </c>
      <c r="H561" s="6">
        <f>IF(load_time_series!$A$4="T",G561,IF(G561&lt;0,0,G561))</f>
        <v>15.065250294140638</v>
      </c>
      <c r="I561" s="3"/>
      <c r="J561" s="3">
        <f>load_time_series!G564</f>
        <v>73242</v>
      </c>
      <c r="K561" s="6">
        <f>load_time_series!H564</f>
        <v>30.7092525285634</v>
      </c>
      <c r="L561" s="30">
        <f>INDEX(calibration_phase!$I$5:$I$105,MATCH($K561,calibration_phase!$I$5:$I$105))</f>
        <v>20.629164714566308</v>
      </c>
      <c r="M561" s="30">
        <f>INDEX(calibration_phase!$I$5:$I$105,MATCH($K561,calibration_phase!$I$5:$I$105)+1)</f>
        <v>50</v>
      </c>
      <c r="N561" s="30">
        <f>INDEX(calibration_phase!$F$5:$F$105,MATCH($K561,calibration_phase!$I$5:$I$105))</f>
        <v>15.701140040460391</v>
      </c>
      <c r="O561" s="30">
        <f>INDEX(calibration_phase!$F$5:$F$105,MATCH($K561,calibration_phase!$I$5:$I$105)+1)</f>
        <v>45.071975325894087</v>
      </c>
      <c r="P561" s="30">
        <f t="shared" si="19"/>
        <v>25.781227854457484</v>
      </c>
      <c r="Q561" s="6">
        <f>IF(load_time_series!$A$4="T",P561,IF(P561&lt;0,0,P561))</f>
        <v>25.781227854457484</v>
      </c>
    </row>
    <row r="562" spans="1:17">
      <c r="A562" s="3">
        <f>load_time_series!D565</f>
        <v>37083</v>
      </c>
      <c r="B562" s="6">
        <f>load_time_series!E565</f>
        <v>19.937885038770599</v>
      </c>
      <c r="C562" s="30">
        <f>INDEX(calibration_phase!$I$5:$I$105,MATCH(B562,calibration_phase!$I$5:$I$105))</f>
        <v>19.906642862167573</v>
      </c>
      <c r="D562" s="30">
        <f>INDEX(calibration_phase!$I$5:$I$105,MATCH($B562,calibration_phase!$I$5:$I$105)+1)</f>
        <v>19.977757257556139</v>
      </c>
      <c r="E562" s="30">
        <f>INDEX(calibration_phase!$F$5:$F$105,MATCH($B562,calibration_phase!$I$5:$I$105))</f>
        <v>14.793046163323369</v>
      </c>
      <c r="F562" s="30">
        <f>INDEX(calibration_phase!$F$5:$F$105,MATCH($B562,calibration_phase!$I$5:$I$105)+1)</f>
        <v>14.916298536356461</v>
      </c>
      <c r="G562" s="30">
        <f t="shared" si="18"/>
        <v>14.84719374320508</v>
      </c>
      <c r="H562" s="6">
        <f>IF(load_time_series!$A$4="T",G562,IF(G562&lt;0,0,G562))</f>
        <v>14.84719374320508</v>
      </c>
      <c r="I562" s="3"/>
      <c r="J562" s="3">
        <f>load_time_series!G565</f>
        <v>73243</v>
      </c>
      <c r="K562" s="6">
        <f>load_time_series!H565</f>
        <v>29.824797203767002</v>
      </c>
      <c r="L562" s="30">
        <f>INDEX(calibration_phase!$I$5:$I$105,MATCH($K562,calibration_phase!$I$5:$I$105))</f>
        <v>20.629164714566308</v>
      </c>
      <c r="M562" s="30">
        <f>INDEX(calibration_phase!$I$5:$I$105,MATCH($K562,calibration_phase!$I$5:$I$105)+1)</f>
        <v>50</v>
      </c>
      <c r="N562" s="30">
        <f>INDEX(calibration_phase!$F$5:$F$105,MATCH($K562,calibration_phase!$I$5:$I$105))</f>
        <v>15.701140040460391</v>
      </c>
      <c r="O562" s="30">
        <f>INDEX(calibration_phase!$F$5:$F$105,MATCH($K562,calibration_phase!$I$5:$I$105)+1)</f>
        <v>45.071975325894087</v>
      </c>
      <c r="P562" s="30">
        <f t="shared" si="19"/>
        <v>24.896772529661085</v>
      </c>
      <c r="Q562" s="6">
        <f>IF(load_time_series!$A$4="T",P562,IF(P562&lt;0,0,P562))</f>
        <v>24.896772529661085</v>
      </c>
    </row>
    <row r="563" spans="1:17">
      <c r="A563" s="3">
        <f>load_time_series!D566</f>
        <v>37084</v>
      </c>
      <c r="B563" s="6">
        <f>load_time_series!E566</f>
        <v>19.800648803691399</v>
      </c>
      <c r="C563" s="30">
        <f>INDEX(calibration_phase!$I$5:$I$105,MATCH(B563,calibration_phase!$I$5:$I$105))</f>
        <v>19.797371373941701</v>
      </c>
      <c r="D563" s="30">
        <f>INDEX(calibration_phase!$I$5:$I$105,MATCH($B563,calibration_phase!$I$5:$I$105)+1)</f>
        <v>19.906642862167573</v>
      </c>
      <c r="E563" s="30">
        <f>INDEX(calibration_phase!$F$5:$F$105,MATCH($B563,calibration_phase!$I$5:$I$105))</f>
        <v>14.7113311822638</v>
      </c>
      <c r="F563" s="30">
        <f>INDEX(calibration_phase!$F$5:$F$105,MATCH($B563,calibration_phase!$I$5:$I$105)+1)</f>
        <v>14.793046163323369</v>
      </c>
      <c r="G563" s="30">
        <f t="shared" si="18"/>
        <v>14.713782097084023</v>
      </c>
      <c r="H563" s="6">
        <f>IF(load_time_series!$A$4="T",G563,IF(G563&lt;0,0,G563))</f>
        <v>14.713782097084023</v>
      </c>
      <c r="I563" s="3"/>
      <c r="J563" s="3">
        <f>load_time_series!G566</f>
        <v>73244</v>
      </c>
      <c r="K563" s="6">
        <f>load_time_series!H566</f>
        <v>29.898541367783299</v>
      </c>
      <c r="L563" s="30">
        <f>INDEX(calibration_phase!$I$5:$I$105,MATCH($K563,calibration_phase!$I$5:$I$105))</f>
        <v>20.629164714566308</v>
      </c>
      <c r="M563" s="30">
        <f>INDEX(calibration_phase!$I$5:$I$105,MATCH($K563,calibration_phase!$I$5:$I$105)+1)</f>
        <v>50</v>
      </c>
      <c r="N563" s="30">
        <f>INDEX(calibration_phase!$F$5:$F$105,MATCH($K563,calibration_phase!$I$5:$I$105))</f>
        <v>15.701140040460391</v>
      </c>
      <c r="O563" s="30">
        <f>INDEX(calibration_phase!$F$5:$F$105,MATCH($K563,calibration_phase!$I$5:$I$105)+1)</f>
        <v>45.071975325894087</v>
      </c>
      <c r="P563" s="30">
        <f t="shared" si="19"/>
        <v>24.970516693677382</v>
      </c>
      <c r="Q563" s="6">
        <f>IF(load_time_series!$A$4="T",P563,IF(P563&lt;0,0,P563))</f>
        <v>24.970516693677382</v>
      </c>
    </row>
    <row r="564" spans="1:17">
      <c r="A564" s="3">
        <f>load_time_series!D567</f>
        <v>37085</v>
      </c>
      <c r="B564" s="6">
        <f>load_time_series!E567</f>
        <v>20.262373039950202</v>
      </c>
      <c r="C564" s="30">
        <f>INDEX(calibration_phase!$I$5:$I$105,MATCH(B564,calibration_phase!$I$5:$I$105))</f>
        <v>20.258627641222482</v>
      </c>
      <c r="D564" s="30">
        <f>INDEX(calibration_phase!$I$5:$I$105,MATCH($B564,calibration_phase!$I$5:$I$105)+1)</f>
        <v>20.356975507472601</v>
      </c>
      <c r="E564" s="30">
        <f>INDEX(calibration_phase!$F$5:$F$105,MATCH($B564,calibration_phase!$I$5:$I$105))</f>
        <v>15.426509241484537</v>
      </c>
      <c r="F564" s="30">
        <f>INDEX(calibration_phase!$F$5:$F$105,MATCH($B564,calibration_phase!$I$5:$I$105)+1)</f>
        <v>15.4849858957169</v>
      </c>
      <c r="G564" s="30">
        <f t="shared" si="18"/>
        <v>15.428736217978425</v>
      </c>
      <c r="H564" s="6">
        <f>IF(load_time_series!$A$4="T",G564,IF(G564&lt;0,0,G564))</f>
        <v>15.428736217978425</v>
      </c>
      <c r="I564" s="3"/>
      <c r="J564" s="3">
        <f>load_time_series!G567</f>
        <v>73245</v>
      </c>
      <c r="K564" s="6">
        <f>load_time_series!H567</f>
        <v>30.4228993829697</v>
      </c>
      <c r="L564" s="30">
        <f>INDEX(calibration_phase!$I$5:$I$105,MATCH($K564,calibration_phase!$I$5:$I$105))</f>
        <v>20.629164714566308</v>
      </c>
      <c r="M564" s="30">
        <f>INDEX(calibration_phase!$I$5:$I$105,MATCH($K564,calibration_phase!$I$5:$I$105)+1)</f>
        <v>50</v>
      </c>
      <c r="N564" s="30">
        <f>INDEX(calibration_phase!$F$5:$F$105,MATCH($K564,calibration_phase!$I$5:$I$105))</f>
        <v>15.701140040460391</v>
      </c>
      <c r="O564" s="30">
        <f>INDEX(calibration_phase!$F$5:$F$105,MATCH($K564,calibration_phase!$I$5:$I$105)+1)</f>
        <v>45.071975325894087</v>
      </c>
      <c r="P564" s="30">
        <f t="shared" si="19"/>
        <v>25.494874708863783</v>
      </c>
      <c r="Q564" s="6">
        <f>IF(load_time_series!$A$4="T",P564,IF(P564&lt;0,0,P564))</f>
        <v>25.494874708863783</v>
      </c>
    </row>
    <row r="565" spans="1:17">
      <c r="A565" s="3">
        <f>load_time_series!D568</f>
        <v>37086</v>
      </c>
      <c r="B565" s="6">
        <f>load_time_series!E568</f>
        <v>19.824503393633801</v>
      </c>
      <c r="C565" s="30">
        <f>INDEX(calibration_phase!$I$5:$I$105,MATCH(B565,calibration_phase!$I$5:$I$105))</f>
        <v>19.797371373941701</v>
      </c>
      <c r="D565" s="30">
        <f>INDEX(calibration_phase!$I$5:$I$105,MATCH($B565,calibration_phase!$I$5:$I$105)+1)</f>
        <v>19.906642862167573</v>
      </c>
      <c r="E565" s="30">
        <f>INDEX(calibration_phase!$F$5:$F$105,MATCH($B565,calibration_phase!$I$5:$I$105))</f>
        <v>14.7113311822638</v>
      </c>
      <c r="F565" s="30">
        <f>INDEX(calibration_phase!$F$5:$F$105,MATCH($B565,calibration_phase!$I$5:$I$105)+1)</f>
        <v>14.793046163323369</v>
      </c>
      <c r="G565" s="30">
        <f t="shared" si="18"/>
        <v>14.731620944133475</v>
      </c>
      <c r="H565" s="6">
        <f>IF(load_time_series!$A$4="T",G565,IF(G565&lt;0,0,G565))</f>
        <v>14.731620944133475</v>
      </c>
      <c r="I565" s="3"/>
      <c r="J565" s="3">
        <f>load_time_series!G568</f>
        <v>73246</v>
      </c>
      <c r="K565" s="6">
        <f>load_time_series!H568</f>
        <v>30.187996106970601</v>
      </c>
      <c r="L565" s="30">
        <f>INDEX(calibration_phase!$I$5:$I$105,MATCH($K565,calibration_phase!$I$5:$I$105))</f>
        <v>20.629164714566308</v>
      </c>
      <c r="M565" s="30">
        <f>INDEX(calibration_phase!$I$5:$I$105,MATCH($K565,calibration_phase!$I$5:$I$105)+1)</f>
        <v>50</v>
      </c>
      <c r="N565" s="30">
        <f>INDEX(calibration_phase!$F$5:$F$105,MATCH($K565,calibration_phase!$I$5:$I$105))</f>
        <v>15.701140040460391</v>
      </c>
      <c r="O565" s="30">
        <f>INDEX(calibration_phase!$F$5:$F$105,MATCH($K565,calibration_phase!$I$5:$I$105)+1)</f>
        <v>45.071975325894087</v>
      </c>
      <c r="P565" s="30">
        <f t="shared" si="19"/>
        <v>25.259971432864688</v>
      </c>
      <c r="Q565" s="6">
        <f>IF(load_time_series!$A$4="T",P565,IF(P565&lt;0,0,P565))</f>
        <v>25.259971432864688</v>
      </c>
    </row>
    <row r="566" spans="1:17">
      <c r="A566" s="3">
        <f>load_time_series!D569</f>
        <v>37087</v>
      </c>
      <c r="B566" s="6">
        <f>load_time_series!E569</f>
        <v>20.1046634947378</v>
      </c>
      <c r="C566" s="30">
        <f>INDEX(calibration_phase!$I$5:$I$105,MATCH(B566,calibration_phase!$I$5:$I$105))</f>
        <v>20.068235798565798</v>
      </c>
      <c r="D566" s="30">
        <f>INDEX(calibration_phase!$I$5:$I$105,MATCH($B566,calibration_phase!$I$5:$I$105)+1)</f>
        <v>20.133651982495252</v>
      </c>
      <c r="E566" s="30">
        <f>INDEX(calibration_phase!$F$5:$F$105,MATCH($B566,calibration_phase!$I$5:$I$105))</f>
        <v>15.157639483895739</v>
      </c>
      <c r="F566" s="30">
        <f>INDEX(calibration_phase!$F$5:$F$105,MATCH($B566,calibration_phase!$I$5:$I$105)+1)</f>
        <v>15.281497337605099</v>
      </c>
      <c r="G566" s="30">
        <f t="shared" si="18"/>
        <v>15.226611044026891</v>
      </c>
      <c r="H566" s="6">
        <f>IF(load_time_series!$A$4="T",G566,IF(G566&lt;0,0,G566))</f>
        <v>15.226611044026891</v>
      </c>
      <c r="I566" s="3"/>
      <c r="J566" s="3">
        <f>load_time_series!G569</f>
        <v>73247</v>
      </c>
      <c r="K566" s="6">
        <f>load_time_series!H569</f>
        <v>30.767868661862</v>
      </c>
      <c r="L566" s="30">
        <f>INDEX(calibration_phase!$I$5:$I$105,MATCH($K566,calibration_phase!$I$5:$I$105))</f>
        <v>20.629164714566308</v>
      </c>
      <c r="M566" s="30">
        <f>INDEX(calibration_phase!$I$5:$I$105,MATCH($K566,calibration_phase!$I$5:$I$105)+1)</f>
        <v>50</v>
      </c>
      <c r="N566" s="30">
        <f>INDEX(calibration_phase!$F$5:$F$105,MATCH($K566,calibration_phase!$I$5:$I$105))</f>
        <v>15.701140040460391</v>
      </c>
      <c r="O566" s="30">
        <f>INDEX(calibration_phase!$F$5:$F$105,MATCH($K566,calibration_phase!$I$5:$I$105)+1)</f>
        <v>45.071975325894087</v>
      </c>
      <c r="P566" s="30">
        <f t="shared" si="19"/>
        <v>25.839843987756083</v>
      </c>
      <c r="Q566" s="6">
        <f>IF(load_time_series!$A$4="T",P566,IF(P566&lt;0,0,P566))</f>
        <v>25.839843987756083</v>
      </c>
    </row>
    <row r="567" spans="1:17">
      <c r="A567" s="3">
        <f>load_time_series!D570</f>
        <v>37088</v>
      </c>
      <c r="B567" s="6">
        <f>load_time_series!E570</f>
        <v>20.0080227698536</v>
      </c>
      <c r="C567" s="30">
        <f>INDEX(calibration_phase!$I$5:$I$105,MATCH(B567,calibration_phase!$I$5:$I$105))</f>
        <v>19.977757257556139</v>
      </c>
      <c r="D567" s="30">
        <f>INDEX(calibration_phase!$I$5:$I$105,MATCH($B567,calibration_phase!$I$5:$I$105)+1)</f>
        <v>20.019460826365421</v>
      </c>
      <c r="E567" s="30">
        <f>INDEX(calibration_phase!$F$5:$F$105,MATCH($B567,calibration_phase!$I$5:$I$105))</f>
        <v>14.916298536356461</v>
      </c>
      <c r="F567" s="30">
        <f>INDEX(calibration_phase!$F$5:$F$105,MATCH($B567,calibration_phase!$I$5:$I$105)+1)</f>
        <v>15.063622240196192</v>
      </c>
      <c r="G567" s="30">
        <f t="shared" si="18"/>
        <v>15.02321570190313</v>
      </c>
      <c r="H567" s="6">
        <f>IF(load_time_series!$A$4="T",G567,IF(G567&lt;0,0,G567))</f>
        <v>15.02321570190313</v>
      </c>
      <c r="I567" s="3"/>
      <c r="J567" s="3">
        <f>load_time_series!G570</f>
        <v>73248</v>
      </c>
      <c r="K567" s="6">
        <f>load_time_series!H570</f>
        <v>29.8176596727637</v>
      </c>
      <c r="L567" s="30">
        <f>INDEX(calibration_phase!$I$5:$I$105,MATCH($K567,calibration_phase!$I$5:$I$105))</f>
        <v>20.629164714566308</v>
      </c>
      <c r="M567" s="30">
        <f>INDEX(calibration_phase!$I$5:$I$105,MATCH($K567,calibration_phase!$I$5:$I$105)+1)</f>
        <v>50</v>
      </c>
      <c r="N567" s="30">
        <f>INDEX(calibration_phase!$F$5:$F$105,MATCH($K567,calibration_phase!$I$5:$I$105))</f>
        <v>15.701140040460391</v>
      </c>
      <c r="O567" s="30">
        <f>INDEX(calibration_phase!$F$5:$F$105,MATCH($K567,calibration_phase!$I$5:$I$105)+1)</f>
        <v>45.071975325894087</v>
      </c>
      <c r="P567" s="30">
        <f t="shared" si="19"/>
        <v>24.889634998657783</v>
      </c>
      <c r="Q567" s="6">
        <f>IF(load_time_series!$A$4="T",P567,IF(P567&lt;0,0,P567))</f>
        <v>24.889634998657783</v>
      </c>
    </row>
    <row r="568" spans="1:17">
      <c r="A568" s="3">
        <f>load_time_series!D571</f>
        <v>37089</v>
      </c>
      <c r="B568" s="6">
        <f>load_time_series!E571</f>
        <v>19.4164135127183</v>
      </c>
      <c r="C568" s="30">
        <f>INDEX(calibration_phase!$I$5:$I$105,MATCH(B568,calibration_phase!$I$5:$I$105))</f>
        <v>19.14199849955596</v>
      </c>
      <c r="D568" s="30">
        <f>INDEX(calibration_phase!$I$5:$I$105,MATCH($B568,calibration_phase!$I$5:$I$105)+1)</f>
        <v>19.422250353334899</v>
      </c>
      <c r="E568" s="30">
        <f>INDEX(calibration_phase!$F$5:$F$105,MATCH($B568,calibration_phase!$I$5:$I$105))</f>
        <v>14.2599790640229</v>
      </c>
      <c r="F568" s="30">
        <f>INDEX(calibration_phase!$F$5:$F$105,MATCH($B568,calibration_phase!$I$5:$I$105)+1)</f>
        <v>14.415241763591879</v>
      </c>
      <c r="G568" s="30">
        <f t="shared" si="18"/>
        <v>14.412008087814655</v>
      </c>
      <c r="H568" s="6">
        <f>IF(load_time_series!$A$4="T",G568,IF(G568&lt;0,0,G568))</f>
        <v>14.412008087814655</v>
      </c>
      <c r="I568" s="3"/>
      <c r="J568" s="3">
        <f>load_time_series!G571</f>
        <v>73249</v>
      </c>
      <c r="K568" s="6">
        <f>load_time_series!H571</f>
        <v>30.747727922433899</v>
      </c>
      <c r="L568" s="30">
        <f>INDEX(calibration_phase!$I$5:$I$105,MATCH($K568,calibration_phase!$I$5:$I$105))</f>
        <v>20.629164714566308</v>
      </c>
      <c r="M568" s="30">
        <f>INDEX(calibration_phase!$I$5:$I$105,MATCH($K568,calibration_phase!$I$5:$I$105)+1)</f>
        <v>50</v>
      </c>
      <c r="N568" s="30">
        <f>INDEX(calibration_phase!$F$5:$F$105,MATCH($K568,calibration_phase!$I$5:$I$105))</f>
        <v>15.701140040460391</v>
      </c>
      <c r="O568" s="30">
        <f>INDEX(calibration_phase!$F$5:$F$105,MATCH($K568,calibration_phase!$I$5:$I$105)+1)</f>
        <v>45.071975325894087</v>
      </c>
      <c r="P568" s="30">
        <f t="shared" si="19"/>
        <v>25.819703248327983</v>
      </c>
      <c r="Q568" s="6">
        <f>IF(load_time_series!$A$4="T",P568,IF(P568&lt;0,0,P568))</f>
        <v>25.819703248327983</v>
      </c>
    </row>
    <row r="569" spans="1:17">
      <c r="A569" s="3">
        <f>load_time_series!D572</f>
        <v>37090</v>
      </c>
      <c r="B569" s="6">
        <f>load_time_series!E572</f>
        <v>19.113182634928201</v>
      </c>
      <c r="C569" s="30">
        <f>INDEX(calibration_phase!$I$5:$I$105,MATCH(B569,calibration_phase!$I$5:$I$105))</f>
        <v>19.001845619903857</v>
      </c>
      <c r="D569" s="30">
        <f>INDEX(calibration_phase!$I$5:$I$105,MATCH($B569,calibration_phase!$I$5:$I$105)+1)</f>
        <v>19.14199849955596</v>
      </c>
      <c r="E569" s="30">
        <f>INDEX(calibration_phase!$F$5:$F$105,MATCH($B569,calibration_phase!$I$5:$I$105))</f>
        <v>14.142539882894861</v>
      </c>
      <c r="F569" s="30">
        <f>INDEX(calibration_phase!$F$5:$F$105,MATCH($B569,calibration_phase!$I$5:$I$105)+1)</f>
        <v>14.2599790640229</v>
      </c>
      <c r="G569" s="30">
        <f t="shared" si="18"/>
        <v>14.235833205915805</v>
      </c>
      <c r="H569" s="6">
        <f>IF(load_time_series!$A$4="T",G569,IF(G569&lt;0,0,G569))</f>
        <v>14.235833205915805</v>
      </c>
      <c r="I569" s="3"/>
      <c r="J569" s="3">
        <f>load_time_series!G572</f>
        <v>73250</v>
      </c>
      <c r="K569" s="6">
        <f>load_time_series!H572</f>
        <v>30.872202430639799</v>
      </c>
      <c r="L569" s="30">
        <f>INDEX(calibration_phase!$I$5:$I$105,MATCH($K569,calibration_phase!$I$5:$I$105))</f>
        <v>20.629164714566308</v>
      </c>
      <c r="M569" s="30">
        <f>INDEX(calibration_phase!$I$5:$I$105,MATCH($K569,calibration_phase!$I$5:$I$105)+1)</f>
        <v>50</v>
      </c>
      <c r="N569" s="30">
        <f>INDEX(calibration_phase!$F$5:$F$105,MATCH($K569,calibration_phase!$I$5:$I$105))</f>
        <v>15.701140040460391</v>
      </c>
      <c r="O569" s="30">
        <f>INDEX(calibration_phase!$F$5:$F$105,MATCH($K569,calibration_phase!$I$5:$I$105)+1)</f>
        <v>45.071975325894087</v>
      </c>
      <c r="P569" s="30">
        <f t="shared" si="19"/>
        <v>25.944177756533882</v>
      </c>
      <c r="Q569" s="6">
        <f>IF(load_time_series!$A$4="T",P569,IF(P569&lt;0,0,P569))</f>
        <v>25.944177756533882</v>
      </c>
    </row>
    <row r="570" spans="1:17">
      <c r="A570" s="3">
        <f>load_time_series!D573</f>
        <v>37091</v>
      </c>
      <c r="B570" s="6">
        <f>load_time_series!E573</f>
        <v>19.007060082196499</v>
      </c>
      <c r="C570" s="30">
        <f>INDEX(calibration_phase!$I$5:$I$105,MATCH(B570,calibration_phase!$I$5:$I$105))</f>
        <v>19.001845619903857</v>
      </c>
      <c r="D570" s="30">
        <f>INDEX(calibration_phase!$I$5:$I$105,MATCH($B570,calibration_phase!$I$5:$I$105)+1)</f>
        <v>19.14199849955596</v>
      </c>
      <c r="E570" s="30">
        <f>INDEX(calibration_phase!$F$5:$F$105,MATCH($B570,calibration_phase!$I$5:$I$105))</f>
        <v>14.142539882894861</v>
      </c>
      <c r="F570" s="30">
        <f>INDEX(calibration_phase!$F$5:$F$105,MATCH($B570,calibration_phase!$I$5:$I$105)+1)</f>
        <v>14.2599790640229</v>
      </c>
      <c r="G570" s="30">
        <f t="shared" si="18"/>
        <v>14.146909269975533</v>
      </c>
      <c r="H570" s="6">
        <f>IF(load_time_series!$A$4="T",G570,IF(G570&lt;0,0,G570))</f>
        <v>14.146909269975533</v>
      </c>
      <c r="I570" s="3"/>
      <c r="J570" s="3">
        <f>load_time_series!G573</f>
        <v>73251</v>
      </c>
      <c r="K570" s="6">
        <f>load_time_series!H573</f>
        <v>30.482345436573599</v>
      </c>
      <c r="L570" s="30">
        <f>INDEX(calibration_phase!$I$5:$I$105,MATCH($K570,calibration_phase!$I$5:$I$105))</f>
        <v>20.629164714566308</v>
      </c>
      <c r="M570" s="30">
        <f>INDEX(calibration_phase!$I$5:$I$105,MATCH($K570,calibration_phase!$I$5:$I$105)+1)</f>
        <v>50</v>
      </c>
      <c r="N570" s="30">
        <f>INDEX(calibration_phase!$F$5:$F$105,MATCH($K570,calibration_phase!$I$5:$I$105))</f>
        <v>15.701140040460391</v>
      </c>
      <c r="O570" s="30">
        <f>INDEX(calibration_phase!$F$5:$F$105,MATCH($K570,calibration_phase!$I$5:$I$105)+1)</f>
        <v>45.071975325894087</v>
      </c>
      <c r="P570" s="30">
        <f t="shared" si="19"/>
        <v>25.554320762467682</v>
      </c>
      <c r="Q570" s="6">
        <f>IF(load_time_series!$A$4="T",P570,IF(P570&lt;0,0,P570))</f>
        <v>25.554320762467682</v>
      </c>
    </row>
    <row r="571" spans="1:17">
      <c r="A571" s="3">
        <f>load_time_series!D574</f>
        <v>37092</v>
      </c>
      <c r="B571" s="6">
        <f>load_time_series!E574</f>
        <v>19.492773633945902</v>
      </c>
      <c r="C571" s="30">
        <f>INDEX(calibration_phase!$I$5:$I$105,MATCH(B571,calibration_phase!$I$5:$I$105))</f>
        <v>19.422250353334899</v>
      </c>
      <c r="D571" s="30">
        <f>INDEX(calibration_phase!$I$5:$I$105,MATCH($B571,calibration_phase!$I$5:$I$105)+1)</f>
        <v>19.560776872425208</v>
      </c>
      <c r="E571" s="30">
        <f>INDEX(calibration_phase!$F$5:$F$105,MATCH($B571,calibration_phase!$I$5:$I$105))</f>
        <v>14.415241763591879</v>
      </c>
      <c r="F571" s="30">
        <f>INDEX(calibration_phase!$F$5:$F$105,MATCH($B571,calibration_phase!$I$5:$I$105)+1)</f>
        <v>14.545981311554</v>
      </c>
      <c r="G571" s="30">
        <f t="shared" si="18"/>
        <v>14.481800729257344</v>
      </c>
      <c r="H571" s="6">
        <f>IF(load_time_series!$A$4="T",G571,IF(G571&lt;0,0,G571))</f>
        <v>14.481800729257344</v>
      </c>
      <c r="I571" s="3"/>
      <c r="J571" s="3">
        <f>load_time_series!G574</f>
        <v>73252</v>
      </c>
      <c r="K571" s="6">
        <f>load_time_series!H574</f>
        <v>29.523674386859</v>
      </c>
      <c r="L571" s="30">
        <f>INDEX(calibration_phase!$I$5:$I$105,MATCH($K571,calibration_phase!$I$5:$I$105))</f>
        <v>20.629164714566308</v>
      </c>
      <c r="M571" s="30">
        <f>INDEX(calibration_phase!$I$5:$I$105,MATCH($K571,calibration_phase!$I$5:$I$105)+1)</f>
        <v>50</v>
      </c>
      <c r="N571" s="30">
        <f>INDEX(calibration_phase!$F$5:$F$105,MATCH($K571,calibration_phase!$I$5:$I$105))</f>
        <v>15.701140040460391</v>
      </c>
      <c r="O571" s="30">
        <f>INDEX(calibration_phase!$F$5:$F$105,MATCH($K571,calibration_phase!$I$5:$I$105)+1)</f>
        <v>45.071975325894087</v>
      </c>
      <c r="P571" s="30">
        <f t="shared" si="19"/>
        <v>24.595649712753087</v>
      </c>
      <c r="Q571" s="6">
        <f>IF(load_time_series!$A$4="T",P571,IF(P571&lt;0,0,P571))</f>
        <v>24.595649712753087</v>
      </c>
    </row>
    <row r="572" spans="1:17">
      <c r="A572" s="3">
        <f>load_time_series!D575</f>
        <v>37093</v>
      </c>
      <c r="B572" s="6">
        <f>load_time_series!E575</f>
        <v>19.1785526065642</v>
      </c>
      <c r="C572" s="30">
        <f>INDEX(calibration_phase!$I$5:$I$105,MATCH(B572,calibration_phase!$I$5:$I$105))</f>
        <v>19.14199849955596</v>
      </c>
      <c r="D572" s="30">
        <f>INDEX(calibration_phase!$I$5:$I$105,MATCH($B572,calibration_phase!$I$5:$I$105)+1)</f>
        <v>19.422250353334899</v>
      </c>
      <c r="E572" s="30">
        <f>INDEX(calibration_phase!$F$5:$F$105,MATCH($B572,calibration_phase!$I$5:$I$105))</f>
        <v>14.2599790640229</v>
      </c>
      <c r="F572" s="30">
        <f>INDEX(calibration_phase!$F$5:$F$105,MATCH($B572,calibration_phase!$I$5:$I$105)+1)</f>
        <v>14.415241763591879</v>
      </c>
      <c r="G572" s="30">
        <f t="shared" si="18"/>
        <v>14.280230453114191</v>
      </c>
      <c r="H572" s="6">
        <f>IF(load_time_series!$A$4="T",G572,IF(G572&lt;0,0,G572))</f>
        <v>14.280230453114191</v>
      </c>
      <c r="I572" s="3"/>
      <c r="J572" s="3">
        <f>load_time_series!G575</f>
        <v>73253</v>
      </c>
      <c r="K572" s="6">
        <f>load_time_series!H575</f>
        <v>30.192942894907699</v>
      </c>
      <c r="L572" s="30">
        <f>INDEX(calibration_phase!$I$5:$I$105,MATCH($K572,calibration_phase!$I$5:$I$105))</f>
        <v>20.629164714566308</v>
      </c>
      <c r="M572" s="30">
        <f>INDEX(calibration_phase!$I$5:$I$105,MATCH($K572,calibration_phase!$I$5:$I$105)+1)</f>
        <v>50</v>
      </c>
      <c r="N572" s="30">
        <f>INDEX(calibration_phase!$F$5:$F$105,MATCH($K572,calibration_phase!$I$5:$I$105))</f>
        <v>15.701140040460391</v>
      </c>
      <c r="O572" s="30">
        <f>INDEX(calibration_phase!$F$5:$F$105,MATCH($K572,calibration_phase!$I$5:$I$105)+1)</f>
        <v>45.071975325894087</v>
      </c>
      <c r="P572" s="30">
        <f t="shared" si="19"/>
        <v>25.264918220801782</v>
      </c>
      <c r="Q572" s="6">
        <f>IF(load_time_series!$A$4="T",P572,IF(P572&lt;0,0,P572))</f>
        <v>25.264918220801782</v>
      </c>
    </row>
    <row r="573" spans="1:17">
      <c r="A573" s="3">
        <f>load_time_series!D576</f>
        <v>37094</v>
      </c>
      <c r="B573" s="6">
        <f>load_time_series!E576</f>
        <v>19.554738717995999</v>
      </c>
      <c r="C573" s="30">
        <f>INDEX(calibration_phase!$I$5:$I$105,MATCH(B573,calibration_phase!$I$5:$I$105))</f>
        <v>19.422250353334899</v>
      </c>
      <c r="D573" s="30">
        <f>INDEX(calibration_phase!$I$5:$I$105,MATCH($B573,calibration_phase!$I$5:$I$105)+1)</f>
        <v>19.560776872425208</v>
      </c>
      <c r="E573" s="30">
        <f>INDEX(calibration_phase!$F$5:$F$105,MATCH($B573,calibration_phase!$I$5:$I$105))</f>
        <v>14.415241763591879</v>
      </c>
      <c r="F573" s="30">
        <f>INDEX(calibration_phase!$F$5:$F$105,MATCH($B573,calibration_phase!$I$5:$I$105)+1)</f>
        <v>14.545981311554</v>
      </c>
      <c r="G573" s="30">
        <f t="shared" si="18"/>
        <v>14.540282579024053</v>
      </c>
      <c r="H573" s="6">
        <f>IF(load_time_series!$A$4="T",G573,IF(G573&lt;0,0,G573))</f>
        <v>14.540282579024053</v>
      </c>
      <c r="I573" s="3"/>
      <c r="J573" s="3">
        <f>load_time_series!G576</f>
        <v>73254</v>
      </c>
      <c r="K573" s="6">
        <f>load_time_series!H576</f>
        <v>28.716393699076299</v>
      </c>
      <c r="L573" s="30">
        <f>INDEX(calibration_phase!$I$5:$I$105,MATCH($K573,calibration_phase!$I$5:$I$105))</f>
        <v>20.629164714566308</v>
      </c>
      <c r="M573" s="30">
        <f>INDEX(calibration_phase!$I$5:$I$105,MATCH($K573,calibration_phase!$I$5:$I$105)+1)</f>
        <v>50</v>
      </c>
      <c r="N573" s="30">
        <f>INDEX(calibration_phase!$F$5:$F$105,MATCH($K573,calibration_phase!$I$5:$I$105))</f>
        <v>15.701140040460391</v>
      </c>
      <c r="O573" s="30">
        <f>INDEX(calibration_phase!$F$5:$F$105,MATCH($K573,calibration_phase!$I$5:$I$105)+1)</f>
        <v>45.071975325894087</v>
      </c>
      <c r="P573" s="30">
        <f t="shared" si="19"/>
        <v>23.788369024970386</v>
      </c>
      <c r="Q573" s="6">
        <f>IF(load_time_series!$A$4="T",P573,IF(P573&lt;0,0,P573))</f>
        <v>23.788369024970386</v>
      </c>
    </row>
    <row r="574" spans="1:17">
      <c r="A574" s="3">
        <f>load_time_series!D577</f>
        <v>37095</v>
      </c>
      <c r="B574" s="6">
        <f>load_time_series!E577</f>
        <v>18.9574240434168</v>
      </c>
      <c r="C574" s="30">
        <f>INDEX(calibration_phase!$I$5:$I$105,MATCH(B574,calibration_phase!$I$5:$I$105))</f>
        <v>18.81706358134495</v>
      </c>
      <c r="D574" s="30">
        <f>INDEX(calibration_phase!$I$5:$I$105,MATCH($B574,calibration_phase!$I$5:$I$105)+1)</f>
        <v>19.001845619903857</v>
      </c>
      <c r="E574" s="30">
        <f>INDEX(calibration_phase!$F$5:$F$105,MATCH($B574,calibration_phase!$I$5:$I$105))</f>
        <v>13.918151161929199</v>
      </c>
      <c r="F574" s="30">
        <f>INDEX(calibration_phase!$F$5:$F$105,MATCH($B574,calibration_phase!$I$5:$I$105)+1)</f>
        <v>14.142539882894861</v>
      </c>
      <c r="G574" s="30">
        <f t="shared" si="18"/>
        <v>14.088596865440643</v>
      </c>
      <c r="H574" s="6">
        <f>IF(load_time_series!$A$4="T",G574,IF(G574&lt;0,0,G574))</f>
        <v>14.088596865440643</v>
      </c>
      <c r="I574" s="3"/>
      <c r="J574" s="3">
        <f>load_time_series!G577</f>
        <v>73255</v>
      </c>
      <c r="K574" s="6">
        <f>load_time_series!H577</f>
        <v>29.771350953648099</v>
      </c>
      <c r="L574" s="30">
        <f>INDEX(calibration_phase!$I$5:$I$105,MATCH($K574,calibration_phase!$I$5:$I$105))</f>
        <v>20.629164714566308</v>
      </c>
      <c r="M574" s="30">
        <f>INDEX(calibration_phase!$I$5:$I$105,MATCH($K574,calibration_phase!$I$5:$I$105)+1)</f>
        <v>50</v>
      </c>
      <c r="N574" s="30">
        <f>INDEX(calibration_phase!$F$5:$F$105,MATCH($K574,calibration_phase!$I$5:$I$105))</f>
        <v>15.701140040460391</v>
      </c>
      <c r="O574" s="30">
        <f>INDEX(calibration_phase!$F$5:$F$105,MATCH($K574,calibration_phase!$I$5:$I$105)+1)</f>
        <v>45.071975325894087</v>
      </c>
      <c r="P574" s="30">
        <f t="shared" si="19"/>
        <v>24.843326279542183</v>
      </c>
      <c r="Q574" s="6">
        <f>IF(load_time_series!$A$4="T",P574,IF(P574&lt;0,0,P574))</f>
        <v>24.843326279542183</v>
      </c>
    </row>
    <row r="575" spans="1:17">
      <c r="A575" s="3">
        <f>load_time_series!D578</f>
        <v>37096</v>
      </c>
      <c r="B575" s="6">
        <f>load_time_series!E578</f>
        <v>18.581045052383601</v>
      </c>
      <c r="C575" s="30">
        <f>INDEX(calibration_phase!$I$5:$I$105,MATCH(B575,calibration_phase!$I$5:$I$105))</f>
        <v>18.404609269979169</v>
      </c>
      <c r="D575" s="30">
        <f>INDEX(calibration_phase!$I$5:$I$105,MATCH($B575,calibration_phase!$I$5:$I$105)+1)</f>
        <v>18.64049361198882</v>
      </c>
      <c r="E575" s="30">
        <f>INDEX(calibration_phase!$F$5:$F$105,MATCH($B575,calibration_phase!$I$5:$I$105))</f>
        <v>13.460119397180399</v>
      </c>
      <c r="F575" s="30">
        <f>INDEX(calibration_phase!$F$5:$F$105,MATCH($B575,calibration_phase!$I$5:$I$105)+1)</f>
        <v>13.65647091915282</v>
      </c>
      <c r="G575" s="30">
        <f t="shared" si="18"/>
        <v>13.606985586391414</v>
      </c>
      <c r="H575" s="6">
        <f>IF(load_time_series!$A$4="T",G575,IF(G575&lt;0,0,G575))</f>
        <v>13.606985586391414</v>
      </c>
      <c r="I575" s="3"/>
      <c r="J575" s="3">
        <f>load_time_series!G578</f>
        <v>73256</v>
      </c>
      <c r="K575" s="6">
        <f>load_time_series!H578</f>
        <v>28.651356456381802</v>
      </c>
      <c r="L575" s="30">
        <f>INDEX(calibration_phase!$I$5:$I$105,MATCH($K575,calibration_phase!$I$5:$I$105))</f>
        <v>20.629164714566308</v>
      </c>
      <c r="M575" s="30">
        <f>INDEX(calibration_phase!$I$5:$I$105,MATCH($K575,calibration_phase!$I$5:$I$105)+1)</f>
        <v>50</v>
      </c>
      <c r="N575" s="30">
        <f>INDEX(calibration_phase!$F$5:$F$105,MATCH($K575,calibration_phase!$I$5:$I$105))</f>
        <v>15.701140040460391</v>
      </c>
      <c r="O575" s="30">
        <f>INDEX(calibration_phase!$F$5:$F$105,MATCH($K575,calibration_phase!$I$5:$I$105)+1)</f>
        <v>45.071975325894087</v>
      </c>
      <c r="P575" s="30">
        <f t="shared" si="19"/>
        <v>23.723331782275885</v>
      </c>
      <c r="Q575" s="6">
        <f>IF(load_time_series!$A$4="T",P575,IF(P575&lt;0,0,P575))</f>
        <v>23.723331782275885</v>
      </c>
    </row>
    <row r="576" spans="1:17">
      <c r="A576" s="3">
        <f>load_time_series!D579</f>
        <v>37097</v>
      </c>
      <c r="B576" s="6">
        <f>load_time_series!E579</f>
        <v>18.849890847769402</v>
      </c>
      <c r="C576" s="30">
        <f>INDEX(calibration_phase!$I$5:$I$105,MATCH(B576,calibration_phase!$I$5:$I$105))</f>
        <v>18.81706358134495</v>
      </c>
      <c r="D576" s="30">
        <f>INDEX(calibration_phase!$I$5:$I$105,MATCH($B576,calibration_phase!$I$5:$I$105)+1)</f>
        <v>19.001845619903857</v>
      </c>
      <c r="E576" s="30">
        <f>INDEX(calibration_phase!$F$5:$F$105,MATCH($B576,calibration_phase!$I$5:$I$105))</f>
        <v>13.918151161929199</v>
      </c>
      <c r="F576" s="30">
        <f>INDEX(calibration_phase!$F$5:$F$105,MATCH($B576,calibration_phase!$I$5:$I$105)+1)</f>
        <v>14.142539882894861</v>
      </c>
      <c r="G576" s="30">
        <f t="shared" si="18"/>
        <v>13.958014713512615</v>
      </c>
      <c r="H576" s="6">
        <f>IF(load_time_series!$A$4="T",G576,IF(G576&lt;0,0,G576))</f>
        <v>13.958014713512615</v>
      </c>
      <c r="I576" s="3"/>
      <c r="J576" s="3">
        <f>load_time_series!G579</f>
        <v>73257</v>
      </c>
      <c r="K576" s="6">
        <f>load_time_series!H579</f>
        <v>28.411095900355701</v>
      </c>
      <c r="L576" s="30">
        <f>INDEX(calibration_phase!$I$5:$I$105,MATCH($K576,calibration_phase!$I$5:$I$105))</f>
        <v>20.629164714566308</v>
      </c>
      <c r="M576" s="30">
        <f>INDEX(calibration_phase!$I$5:$I$105,MATCH($K576,calibration_phase!$I$5:$I$105)+1)</f>
        <v>50</v>
      </c>
      <c r="N576" s="30">
        <f>INDEX(calibration_phase!$F$5:$F$105,MATCH($K576,calibration_phase!$I$5:$I$105))</f>
        <v>15.701140040460391</v>
      </c>
      <c r="O576" s="30">
        <f>INDEX(calibration_phase!$F$5:$F$105,MATCH($K576,calibration_phase!$I$5:$I$105)+1)</f>
        <v>45.071975325894087</v>
      </c>
      <c r="P576" s="30">
        <f t="shared" si="19"/>
        <v>23.483071226249784</v>
      </c>
      <c r="Q576" s="6">
        <f>IF(load_time_series!$A$4="T",P576,IF(P576&lt;0,0,P576))</f>
        <v>23.483071226249784</v>
      </c>
    </row>
    <row r="577" spans="1:17">
      <c r="A577" s="3">
        <f>load_time_series!D580</f>
        <v>37098</v>
      </c>
      <c r="B577" s="6">
        <f>load_time_series!E580</f>
        <v>19.125943802964098</v>
      </c>
      <c r="C577" s="30">
        <f>INDEX(calibration_phase!$I$5:$I$105,MATCH(B577,calibration_phase!$I$5:$I$105))</f>
        <v>19.001845619903857</v>
      </c>
      <c r="D577" s="30">
        <f>INDEX(calibration_phase!$I$5:$I$105,MATCH($B577,calibration_phase!$I$5:$I$105)+1)</f>
        <v>19.14199849955596</v>
      </c>
      <c r="E577" s="30">
        <f>INDEX(calibration_phase!$F$5:$F$105,MATCH($B577,calibration_phase!$I$5:$I$105))</f>
        <v>14.142539882894861</v>
      </c>
      <c r="F577" s="30">
        <f>INDEX(calibration_phase!$F$5:$F$105,MATCH($B577,calibration_phase!$I$5:$I$105)+1)</f>
        <v>14.2599790640229</v>
      </c>
      <c r="G577" s="30">
        <f t="shared" si="18"/>
        <v>14.2465262514536</v>
      </c>
      <c r="H577" s="6">
        <f>IF(load_time_series!$A$4="T",G577,IF(G577&lt;0,0,G577))</f>
        <v>14.2465262514536</v>
      </c>
      <c r="I577" s="3"/>
      <c r="J577" s="3">
        <f>load_time_series!G580</f>
        <v>73258</v>
      </c>
      <c r="K577" s="6">
        <f>load_time_series!H580</f>
        <v>28.299272933499701</v>
      </c>
      <c r="L577" s="30">
        <f>INDEX(calibration_phase!$I$5:$I$105,MATCH($K577,calibration_phase!$I$5:$I$105))</f>
        <v>20.629164714566308</v>
      </c>
      <c r="M577" s="30">
        <f>INDEX(calibration_phase!$I$5:$I$105,MATCH($K577,calibration_phase!$I$5:$I$105)+1)</f>
        <v>50</v>
      </c>
      <c r="N577" s="30">
        <f>INDEX(calibration_phase!$F$5:$F$105,MATCH($K577,calibration_phase!$I$5:$I$105))</f>
        <v>15.701140040460391</v>
      </c>
      <c r="O577" s="30">
        <f>INDEX(calibration_phase!$F$5:$F$105,MATCH($K577,calibration_phase!$I$5:$I$105)+1)</f>
        <v>45.071975325894087</v>
      </c>
      <c r="P577" s="30">
        <f t="shared" si="19"/>
        <v>23.371248259393788</v>
      </c>
      <c r="Q577" s="6">
        <f>IF(load_time_series!$A$4="T",P577,IF(P577&lt;0,0,P577))</f>
        <v>23.371248259393788</v>
      </c>
    </row>
    <row r="578" spans="1:17">
      <c r="A578" s="3">
        <f>load_time_series!D581</f>
        <v>37099</v>
      </c>
      <c r="B578" s="6">
        <f>load_time_series!E581</f>
        <v>18.724860209308599</v>
      </c>
      <c r="C578" s="30">
        <f>INDEX(calibration_phase!$I$5:$I$105,MATCH(B578,calibration_phase!$I$5:$I$105))</f>
        <v>18.64049361198882</v>
      </c>
      <c r="D578" s="30">
        <f>INDEX(calibration_phase!$I$5:$I$105,MATCH($B578,calibration_phase!$I$5:$I$105)+1)</f>
        <v>18.81706358134495</v>
      </c>
      <c r="E578" s="30">
        <f>INDEX(calibration_phase!$F$5:$F$105,MATCH($B578,calibration_phase!$I$5:$I$105))</f>
        <v>13.65647091915282</v>
      </c>
      <c r="F578" s="30">
        <f>INDEX(calibration_phase!$F$5:$F$105,MATCH($B578,calibration_phase!$I$5:$I$105)+1)</f>
        <v>13.918151161929199</v>
      </c>
      <c r="G578" s="30">
        <f t="shared" si="18"/>
        <v>13.781503911735657</v>
      </c>
      <c r="H578" s="6">
        <f>IF(load_time_series!$A$4="T",G578,IF(G578&lt;0,0,G578))</f>
        <v>13.781503911735657</v>
      </c>
      <c r="I578" s="3"/>
      <c r="J578" s="3">
        <f>load_time_series!G581</f>
        <v>73259</v>
      </c>
      <c r="K578" s="6">
        <f>load_time_series!H581</f>
        <v>28.116344337931899</v>
      </c>
      <c r="L578" s="30">
        <f>INDEX(calibration_phase!$I$5:$I$105,MATCH($K578,calibration_phase!$I$5:$I$105))</f>
        <v>20.629164714566308</v>
      </c>
      <c r="M578" s="30">
        <f>INDEX(calibration_phase!$I$5:$I$105,MATCH($K578,calibration_phase!$I$5:$I$105)+1)</f>
        <v>50</v>
      </c>
      <c r="N578" s="30">
        <f>INDEX(calibration_phase!$F$5:$F$105,MATCH($K578,calibration_phase!$I$5:$I$105))</f>
        <v>15.701140040460391</v>
      </c>
      <c r="O578" s="30">
        <f>INDEX(calibration_phase!$F$5:$F$105,MATCH($K578,calibration_phase!$I$5:$I$105)+1)</f>
        <v>45.071975325894087</v>
      </c>
      <c r="P578" s="30">
        <f t="shared" si="19"/>
        <v>23.188319663825983</v>
      </c>
      <c r="Q578" s="6">
        <f>IF(load_time_series!$A$4="T",P578,IF(P578&lt;0,0,P578))</f>
        <v>23.188319663825983</v>
      </c>
    </row>
    <row r="579" spans="1:17">
      <c r="A579" s="3">
        <f>load_time_series!D582</f>
        <v>37100</v>
      </c>
      <c r="B579" s="6">
        <f>load_time_series!E582</f>
        <v>18.329744178310602</v>
      </c>
      <c r="C579" s="30">
        <f>INDEX(calibration_phase!$I$5:$I$105,MATCH(B579,calibration_phase!$I$5:$I$105))</f>
        <v>18.150826731482478</v>
      </c>
      <c r="D579" s="30">
        <f>INDEX(calibration_phase!$I$5:$I$105,MATCH($B579,calibration_phase!$I$5:$I$105)+1)</f>
        <v>18.404609269979169</v>
      </c>
      <c r="E579" s="30">
        <f>INDEX(calibration_phase!$F$5:$F$105,MATCH($B579,calibration_phase!$I$5:$I$105))</f>
        <v>12.979142553953681</v>
      </c>
      <c r="F579" s="30">
        <f>INDEX(calibration_phase!$F$5:$F$105,MATCH($B579,calibration_phase!$I$5:$I$105)+1)</f>
        <v>13.460119397180399</v>
      </c>
      <c r="G579" s="30">
        <f t="shared" si="18"/>
        <v>13.318232663475527</v>
      </c>
      <c r="H579" s="6">
        <f>IF(load_time_series!$A$4="T",G579,IF(G579&lt;0,0,G579))</f>
        <v>13.318232663475527</v>
      </c>
      <c r="I579" s="3"/>
      <c r="J579" s="3">
        <f>load_time_series!G582</f>
        <v>73260</v>
      </c>
      <c r="K579" s="6">
        <f>load_time_series!H582</f>
        <v>29.845957900346999</v>
      </c>
      <c r="L579" s="30">
        <f>INDEX(calibration_phase!$I$5:$I$105,MATCH($K579,calibration_phase!$I$5:$I$105))</f>
        <v>20.629164714566308</v>
      </c>
      <c r="M579" s="30">
        <f>INDEX(calibration_phase!$I$5:$I$105,MATCH($K579,calibration_phase!$I$5:$I$105)+1)</f>
        <v>50</v>
      </c>
      <c r="N579" s="30">
        <f>INDEX(calibration_phase!$F$5:$F$105,MATCH($K579,calibration_phase!$I$5:$I$105))</f>
        <v>15.701140040460391</v>
      </c>
      <c r="O579" s="30">
        <f>INDEX(calibration_phase!$F$5:$F$105,MATCH($K579,calibration_phase!$I$5:$I$105)+1)</f>
        <v>45.071975325894087</v>
      </c>
      <c r="P579" s="30">
        <f t="shared" si="19"/>
        <v>24.917933226241082</v>
      </c>
      <c r="Q579" s="6">
        <f>IF(load_time_series!$A$4="T",P579,IF(P579&lt;0,0,P579))</f>
        <v>24.917933226241082</v>
      </c>
    </row>
    <row r="580" spans="1:17">
      <c r="A580" s="3">
        <f>load_time_series!D583</f>
        <v>37101</v>
      </c>
      <c r="B580" s="6">
        <f>load_time_series!E583</f>
        <v>18.0614259258967</v>
      </c>
      <c r="C580" s="30">
        <f>INDEX(calibration_phase!$I$5:$I$105,MATCH(B580,calibration_phase!$I$5:$I$105))</f>
        <v>17.769425381720239</v>
      </c>
      <c r="D580" s="30">
        <f>INDEX(calibration_phase!$I$5:$I$105,MATCH($B580,calibration_phase!$I$5:$I$105)+1)</f>
        <v>18.150826731482478</v>
      </c>
      <c r="E580" s="30">
        <f>INDEX(calibration_phase!$F$5:$F$105,MATCH($B580,calibration_phase!$I$5:$I$105))</f>
        <v>12.732931382870721</v>
      </c>
      <c r="F580" s="30">
        <f>INDEX(calibration_phase!$F$5:$F$105,MATCH($B580,calibration_phase!$I$5:$I$105)+1)</f>
        <v>12.979142553953681</v>
      </c>
      <c r="G580" s="30">
        <f t="shared" si="18"/>
        <v>12.921430442937933</v>
      </c>
      <c r="H580" s="6">
        <f>IF(load_time_series!$A$4="T",G580,IF(G580&lt;0,0,G580))</f>
        <v>12.921430442937933</v>
      </c>
      <c r="I580" s="3"/>
      <c r="J580" s="3">
        <f>load_time_series!G583</f>
        <v>73261</v>
      </c>
      <c r="K580" s="6">
        <f>load_time_series!H583</f>
        <v>28.852862990733701</v>
      </c>
      <c r="L580" s="30">
        <f>INDEX(calibration_phase!$I$5:$I$105,MATCH($K580,calibration_phase!$I$5:$I$105))</f>
        <v>20.629164714566308</v>
      </c>
      <c r="M580" s="30">
        <f>INDEX(calibration_phase!$I$5:$I$105,MATCH($K580,calibration_phase!$I$5:$I$105)+1)</f>
        <v>50</v>
      </c>
      <c r="N580" s="30">
        <f>INDEX(calibration_phase!$F$5:$F$105,MATCH($K580,calibration_phase!$I$5:$I$105))</f>
        <v>15.701140040460391</v>
      </c>
      <c r="O580" s="30">
        <f>INDEX(calibration_phase!$F$5:$F$105,MATCH($K580,calibration_phase!$I$5:$I$105)+1)</f>
        <v>45.071975325894087</v>
      </c>
      <c r="P580" s="30">
        <f t="shared" si="19"/>
        <v>23.924838316627785</v>
      </c>
      <c r="Q580" s="6">
        <f>IF(load_time_series!$A$4="T",P580,IF(P580&lt;0,0,P580))</f>
        <v>23.924838316627785</v>
      </c>
    </row>
    <row r="581" spans="1:17">
      <c r="A581" s="3">
        <f>load_time_series!D584</f>
        <v>37102</v>
      </c>
      <c r="B581" s="6">
        <f>load_time_series!E584</f>
        <v>18.513902552796001</v>
      </c>
      <c r="C581" s="30">
        <f>INDEX(calibration_phase!$I$5:$I$105,MATCH(B581,calibration_phase!$I$5:$I$105))</f>
        <v>18.404609269979169</v>
      </c>
      <c r="D581" s="30">
        <f>INDEX(calibration_phase!$I$5:$I$105,MATCH($B581,calibration_phase!$I$5:$I$105)+1)</f>
        <v>18.64049361198882</v>
      </c>
      <c r="E581" s="30">
        <f>INDEX(calibration_phase!$F$5:$F$105,MATCH($B581,calibration_phase!$I$5:$I$105))</f>
        <v>13.460119397180399</v>
      </c>
      <c r="F581" s="30">
        <f>INDEX(calibration_phase!$F$5:$F$105,MATCH($B581,calibration_phase!$I$5:$I$105)+1)</f>
        <v>13.65647091915282</v>
      </c>
      <c r="G581" s="30">
        <f t="shared" si="18"/>
        <v>13.551095772465068</v>
      </c>
      <c r="H581" s="6">
        <f>IF(load_time_series!$A$4="T",G581,IF(G581&lt;0,0,G581))</f>
        <v>13.551095772465068</v>
      </c>
      <c r="I581" s="3"/>
      <c r="J581" s="3">
        <f>load_time_series!G584</f>
        <v>73262</v>
      </c>
      <c r="K581" s="6">
        <f>load_time_series!H584</f>
        <v>29.178498423133099</v>
      </c>
      <c r="L581" s="30">
        <f>INDEX(calibration_phase!$I$5:$I$105,MATCH($K581,calibration_phase!$I$5:$I$105))</f>
        <v>20.629164714566308</v>
      </c>
      <c r="M581" s="30">
        <f>INDEX(calibration_phase!$I$5:$I$105,MATCH($K581,calibration_phase!$I$5:$I$105)+1)</f>
        <v>50</v>
      </c>
      <c r="N581" s="30">
        <f>INDEX(calibration_phase!$F$5:$F$105,MATCH($K581,calibration_phase!$I$5:$I$105))</f>
        <v>15.701140040460391</v>
      </c>
      <c r="O581" s="30">
        <f>INDEX(calibration_phase!$F$5:$F$105,MATCH($K581,calibration_phase!$I$5:$I$105)+1)</f>
        <v>45.071975325894087</v>
      </c>
      <c r="P581" s="30">
        <f t="shared" si="19"/>
        <v>24.250473749027183</v>
      </c>
      <c r="Q581" s="6">
        <f>IF(load_time_series!$A$4="T",P581,IF(P581&lt;0,0,P581))</f>
        <v>24.250473749027183</v>
      </c>
    </row>
    <row r="582" spans="1:17">
      <c r="A582" s="3">
        <f>load_time_series!D585</f>
        <v>37103</v>
      </c>
      <c r="B582" s="6">
        <f>load_time_series!E585</f>
        <v>18.470848270545002</v>
      </c>
      <c r="C582" s="30">
        <f>INDEX(calibration_phase!$I$5:$I$105,MATCH(B582,calibration_phase!$I$5:$I$105))</f>
        <v>18.404609269979169</v>
      </c>
      <c r="D582" s="30">
        <f>INDEX(calibration_phase!$I$5:$I$105,MATCH($B582,calibration_phase!$I$5:$I$105)+1)</f>
        <v>18.64049361198882</v>
      </c>
      <c r="E582" s="30">
        <f>INDEX(calibration_phase!$F$5:$F$105,MATCH($B582,calibration_phase!$I$5:$I$105))</f>
        <v>13.460119397180399</v>
      </c>
      <c r="F582" s="30">
        <f>INDEX(calibration_phase!$F$5:$F$105,MATCH($B582,calibration_phase!$I$5:$I$105)+1)</f>
        <v>13.65647091915282</v>
      </c>
      <c r="G582" s="30">
        <f t="shared" ref="G582:G645" si="20">E582+(F582-E582)*(B582-C582)/(D582-C582)</f>
        <v>13.515257133175192</v>
      </c>
      <c r="H582" s="6">
        <f>IF(load_time_series!$A$4="T",G582,IF(G582&lt;0,0,G582))</f>
        <v>13.515257133175192</v>
      </c>
      <c r="I582" s="3"/>
      <c r="J582" s="3">
        <f>load_time_series!G585</f>
        <v>73263</v>
      </c>
      <c r="K582" s="6">
        <f>load_time_series!H585</f>
        <v>28.7054288318995</v>
      </c>
      <c r="L582" s="30">
        <f>INDEX(calibration_phase!$I$5:$I$105,MATCH($K582,calibration_phase!$I$5:$I$105))</f>
        <v>20.629164714566308</v>
      </c>
      <c r="M582" s="30">
        <f>INDEX(calibration_phase!$I$5:$I$105,MATCH($K582,calibration_phase!$I$5:$I$105)+1)</f>
        <v>50</v>
      </c>
      <c r="N582" s="30">
        <f>INDEX(calibration_phase!$F$5:$F$105,MATCH($K582,calibration_phase!$I$5:$I$105))</f>
        <v>15.701140040460391</v>
      </c>
      <c r="O582" s="30">
        <f>INDEX(calibration_phase!$F$5:$F$105,MATCH($K582,calibration_phase!$I$5:$I$105)+1)</f>
        <v>45.071975325894087</v>
      </c>
      <c r="P582" s="30">
        <f t="shared" ref="P582:P645" si="21">N582+(O582-N582)*(K582-L582)/(M582-L582)</f>
        <v>23.777404157793583</v>
      </c>
      <c r="Q582" s="6">
        <f>IF(load_time_series!$A$4="T",P582,IF(P582&lt;0,0,P582))</f>
        <v>23.777404157793583</v>
      </c>
    </row>
    <row r="583" spans="1:17">
      <c r="A583" s="3">
        <f>load_time_series!D586</f>
        <v>37104</v>
      </c>
      <c r="B583" s="6">
        <f>load_time_series!E586</f>
        <v>17.7588821731119</v>
      </c>
      <c r="C583" s="30">
        <f>INDEX(calibration_phase!$I$5:$I$105,MATCH(B583,calibration_phase!$I$5:$I$105))</f>
        <v>17.504062255439099</v>
      </c>
      <c r="D583" s="30">
        <f>INDEX(calibration_phase!$I$5:$I$105,MATCH($B583,calibration_phase!$I$5:$I$105)+1)</f>
        <v>17.769425381720239</v>
      </c>
      <c r="E583" s="30">
        <f>INDEX(calibration_phase!$F$5:$F$105,MATCH($B583,calibration_phase!$I$5:$I$105))</f>
        <v>12.578970928396201</v>
      </c>
      <c r="F583" s="30">
        <f>INDEX(calibration_phase!$F$5:$F$105,MATCH($B583,calibration_phase!$I$5:$I$105)+1)</f>
        <v>12.732931382870721</v>
      </c>
      <c r="G583" s="30">
        <f t="shared" si="20"/>
        <v>12.726814341623475</v>
      </c>
      <c r="H583" s="6">
        <f>IF(load_time_series!$A$4="T",G583,IF(G583&lt;0,0,G583))</f>
        <v>12.726814341623475</v>
      </c>
      <c r="I583" s="3"/>
      <c r="J583" s="3">
        <f>load_time_series!G586</f>
        <v>73264</v>
      </c>
      <c r="K583" s="6">
        <f>load_time_series!H586</f>
        <v>28.8596936037485</v>
      </c>
      <c r="L583" s="30">
        <f>INDEX(calibration_phase!$I$5:$I$105,MATCH($K583,calibration_phase!$I$5:$I$105))</f>
        <v>20.629164714566308</v>
      </c>
      <c r="M583" s="30">
        <f>INDEX(calibration_phase!$I$5:$I$105,MATCH($K583,calibration_phase!$I$5:$I$105)+1)</f>
        <v>50</v>
      </c>
      <c r="N583" s="30">
        <f>INDEX(calibration_phase!$F$5:$F$105,MATCH($K583,calibration_phase!$I$5:$I$105))</f>
        <v>15.701140040460391</v>
      </c>
      <c r="O583" s="30">
        <f>INDEX(calibration_phase!$F$5:$F$105,MATCH($K583,calibration_phase!$I$5:$I$105)+1)</f>
        <v>45.071975325894087</v>
      </c>
      <c r="P583" s="30">
        <f t="shared" si="21"/>
        <v>23.931668929642584</v>
      </c>
      <c r="Q583" s="6">
        <f>IF(load_time_series!$A$4="T",P583,IF(P583&lt;0,0,P583))</f>
        <v>23.931668929642584</v>
      </c>
    </row>
    <row r="584" spans="1:17">
      <c r="A584" s="3">
        <f>load_time_series!D587</f>
        <v>37105</v>
      </c>
      <c r="B584" s="6">
        <f>load_time_series!E587</f>
        <v>17.3015836416367</v>
      </c>
      <c r="C584" s="30">
        <f>INDEX(calibration_phase!$I$5:$I$105,MATCH(B584,calibration_phase!$I$5:$I$105))</f>
        <v>17.243356763982842</v>
      </c>
      <c r="D584" s="30">
        <f>INDEX(calibration_phase!$I$5:$I$105,MATCH($B584,calibration_phase!$I$5:$I$105)+1)</f>
        <v>17.504062255439099</v>
      </c>
      <c r="E584" s="30">
        <f>INDEX(calibration_phase!$F$5:$F$105,MATCH($B584,calibration_phase!$I$5:$I$105))</f>
        <v>12.30938900343464</v>
      </c>
      <c r="F584" s="30">
        <f>INDEX(calibration_phase!$F$5:$F$105,MATCH($B584,calibration_phase!$I$5:$I$105)+1)</f>
        <v>12.578970928396201</v>
      </c>
      <c r="G584" s="30">
        <f t="shared" si="20"/>
        <v>12.3695983748397</v>
      </c>
      <c r="H584" s="6">
        <f>IF(load_time_series!$A$4="T",G584,IF(G584&lt;0,0,G584))</f>
        <v>12.3695983748397</v>
      </c>
      <c r="I584" s="3"/>
      <c r="J584" s="3">
        <f>load_time_series!G587</f>
        <v>73265</v>
      </c>
      <c r="K584" s="6">
        <f>load_time_series!H587</f>
        <v>27.873137455821201</v>
      </c>
      <c r="L584" s="30">
        <f>INDEX(calibration_phase!$I$5:$I$105,MATCH($K584,calibration_phase!$I$5:$I$105))</f>
        <v>20.629164714566308</v>
      </c>
      <c r="M584" s="30">
        <f>INDEX(calibration_phase!$I$5:$I$105,MATCH($K584,calibration_phase!$I$5:$I$105)+1)</f>
        <v>50</v>
      </c>
      <c r="N584" s="30">
        <f>INDEX(calibration_phase!$F$5:$F$105,MATCH($K584,calibration_phase!$I$5:$I$105))</f>
        <v>15.701140040460391</v>
      </c>
      <c r="O584" s="30">
        <f>INDEX(calibration_phase!$F$5:$F$105,MATCH($K584,calibration_phase!$I$5:$I$105)+1)</f>
        <v>45.071975325894087</v>
      </c>
      <c r="P584" s="30">
        <f t="shared" si="21"/>
        <v>22.945112781715284</v>
      </c>
      <c r="Q584" s="6">
        <f>IF(load_time_series!$A$4="T",P584,IF(P584&lt;0,0,P584))</f>
        <v>22.945112781715284</v>
      </c>
    </row>
    <row r="585" spans="1:17">
      <c r="A585" s="3">
        <f>load_time_series!D588</f>
        <v>37106</v>
      </c>
      <c r="B585" s="6">
        <f>load_time_series!E588</f>
        <v>17.264681058881401</v>
      </c>
      <c r="C585" s="30">
        <f>INDEX(calibration_phase!$I$5:$I$105,MATCH(B585,calibration_phase!$I$5:$I$105))</f>
        <v>17.243356763982842</v>
      </c>
      <c r="D585" s="30">
        <f>INDEX(calibration_phase!$I$5:$I$105,MATCH($B585,calibration_phase!$I$5:$I$105)+1)</f>
        <v>17.504062255439099</v>
      </c>
      <c r="E585" s="30">
        <f>INDEX(calibration_phase!$F$5:$F$105,MATCH($B585,calibration_phase!$I$5:$I$105))</f>
        <v>12.30938900343464</v>
      </c>
      <c r="F585" s="30">
        <f>INDEX(calibration_phase!$F$5:$F$105,MATCH($B585,calibration_phase!$I$5:$I$105)+1)</f>
        <v>12.578970928396201</v>
      </c>
      <c r="G585" s="30">
        <f t="shared" si="20"/>
        <v>12.331439342440124</v>
      </c>
      <c r="H585" s="6">
        <f>IF(load_time_series!$A$4="T",G585,IF(G585&lt;0,0,G585))</f>
        <v>12.331439342440124</v>
      </c>
      <c r="I585" s="3"/>
      <c r="J585" s="3">
        <f>load_time_series!G588</f>
        <v>73266</v>
      </c>
      <c r="K585" s="6">
        <f>load_time_series!H588</f>
        <v>28.779358957623</v>
      </c>
      <c r="L585" s="30">
        <f>INDEX(calibration_phase!$I$5:$I$105,MATCH($K585,calibration_phase!$I$5:$I$105))</f>
        <v>20.629164714566308</v>
      </c>
      <c r="M585" s="30">
        <f>INDEX(calibration_phase!$I$5:$I$105,MATCH($K585,calibration_phase!$I$5:$I$105)+1)</f>
        <v>50</v>
      </c>
      <c r="N585" s="30">
        <f>INDEX(calibration_phase!$F$5:$F$105,MATCH($K585,calibration_phase!$I$5:$I$105))</f>
        <v>15.701140040460391</v>
      </c>
      <c r="O585" s="30">
        <f>INDEX(calibration_phase!$F$5:$F$105,MATCH($K585,calibration_phase!$I$5:$I$105)+1)</f>
        <v>45.071975325894087</v>
      </c>
      <c r="P585" s="30">
        <f t="shared" si="21"/>
        <v>23.851334283517083</v>
      </c>
      <c r="Q585" s="6">
        <f>IF(load_time_series!$A$4="T",P585,IF(P585&lt;0,0,P585))</f>
        <v>23.851334283517083</v>
      </c>
    </row>
    <row r="586" spans="1:17">
      <c r="A586" s="3">
        <f>load_time_series!D589</f>
        <v>37107</v>
      </c>
      <c r="B586" s="6">
        <f>load_time_series!E589</f>
        <v>17.504062255439099</v>
      </c>
      <c r="C586" s="30">
        <f>INDEX(calibration_phase!$I$5:$I$105,MATCH(B586,calibration_phase!$I$5:$I$105))</f>
        <v>17.504062255439099</v>
      </c>
      <c r="D586" s="30">
        <f>INDEX(calibration_phase!$I$5:$I$105,MATCH($B586,calibration_phase!$I$5:$I$105)+1)</f>
        <v>17.769425381720239</v>
      </c>
      <c r="E586" s="30">
        <f>INDEX(calibration_phase!$F$5:$F$105,MATCH($B586,calibration_phase!$I$5:$I$105))</f>
        <v>12.578970928396201</v>
      </c>
      <c r="F586" s="30">
        <f>INDEX(calibration_phase!$F$5:$F$105,MATCH($B586,calibration_phase!$I$5:$I$105)+1)</f>
        <v>12.732931382870721</v>
      </c>
      <c r="G586" s="30">
        <f t="shared" si="20"/>
        <v>12.578970928396201</v>
      </c>
      <c r="H586" s="6">
        <f>IF(load_time_series!$A$4="T",G586,IF(G586&lt;0,0,G586))</f>
        <v>12.578970928396201</v>
      </c>
      <c r="I586" s="3"/>
      <c r="J586" s="3">
        <f>load_time_series!G589</f>
        <v>73267</v>
      </c>
      <c r="K586" s="6">
        <f>load_time_series!H589</f>
        <v>27.9156082830809</v>
      </c>
      <c r="L586" s="30">
        <f>INDEX(calibration_phase!$I$5:$I$105,MATCH($K586,calibration_phase!$I$5:$I$105))</f>
        <v>20.629164714566308</v>
      </c>
      <c r="M586" s="30">
        <f>INDEX(calibration_phase!$I$5:$I$105,MATCH($K586,calibration_phase!$I$5:$I$105)+1)</f>
        <v>50</v>
      </c>
      <c r="N586" s="30">
        <f>INDEX(calibration_phase!$F$5:$F$105,MATCH($K586,calibration_phase!$I$5:$I$105))</f>
        <v>15.701140040460391</v>
      </c>
      <c r="O586" s="30">
        <f>INDEX(calibration_phase!$F$5:$F$105,MATCH($K586,calibration_phase!$I$5:$I$105)+1)</f>
        <v>45.071975325894087</v>
      </c>
      <c r="P586" s="30">
        <f t="shared" si="21"/>
        <v>22.987583608974983</v>
      </c>
      <c r="Q586" s="6">
        <f>IF(load_time_series!$A$4="T",P586,IF(P586&lt;0,0,P586))</f>
        <v>22.987583608974983</v>
      </c>
    </row>
    <row r="587" spans="1:17">
      <c r="A587" s="3">
        <f>load_time_series!D590</f>
        <v>37108</v>
      </c>
      <c r="B587" s="6">
        <f>load_time_series!E590</f>
        <v>16.955880404777801</v>
      </c>
      <c r="C587" s="30">
        <f>INDEX(calibration_phase!$I$5:$I$105,MATCH(B587,calibration_phase!$I$5:$I$105))</f>
        <v>16.710242355638613</v>
      </c>
      <c r="D587" s="30">
        <f>INDEX(calibration_phase!$I$5:$I$105,MATCH($B587,calibration_phase!$I$5:$I$105)+1)</f>
        <v>17.004211974045877</v>
      </c>
      <c r="E587" s="30">
        <f>INDEX(calibration_phase!$F$5:$F$105,MATCH($B587,calibration_phase!$I$5:$I$105))</f>
        <v>11.811146409930261</v>
      </c>
      <c r="F587" s="30">
        <f>INDEX(calibration_phase!$F$5:$F$105,MATCH($B587,calibration_phase!$I$5:$I$105)+1)</f>
        <v>12.120368872750159</v>
      </c>
      <c r="G587" s="30">
        <f t="shared" si="20"/>
        <v>12.06952958207108</v>
      </c>
      <c r="H587" s="6">
        <f>IF(load_time_series!$A$4="T",G587,IF(G587&lt;0,0,G587))</f>
        <v>12.06952958207108</v>
      </c>
      <c r="I587" s="3"/>
      <c r="J587" s="3">
        <f>load_time_series!G590</f>
        <v>73268</v>
      </c>
      <c r="K587" s="6">
        <f>load_time_series!H590</f>
        <v>26.999665929597001</v>
      </c>
      <c r="L587" s="30">
        <f>INDEX(calibration_phase!$I$5:$I$105,MATCH($K587,calibration_phase!$I$5:$I$105))</f>
        <v>20.629164714566308</v>
      </c>
      <c r="M587" s="30">
        <f>INDEX(calibration_phase!$I$5:$I$105,MATCH($K587,calibration_phase!$I$5:$I$105)+1)</f>
        <v>50</v>
      </c>
      <c r="N587" s="30">
        <f>INDEX(calibration_phase!$F$5:$F$105,MATCH($K587,calibration_phase!$I$5:$I$105))</f>
        <v>15.701140040460391</v>
      </c>
      <c r="O587" s="30">
        <f>INDEX(calibration_phase!$F$5:$F$105,MATCH($K587,calibration_phase!$I$5:$I$105)+1)</f>
        <v>45.071975325894087</v>
      </c>
      <c r="P587" s="30">
        <f t="shared" si="21"/>
        <v>22.071641255491084</v>
      </c>
      <c r="Q587" s="6">
        <f>IF(load_time_series!$A$4="T",P587,IF(P587&lt;0,0,P587))</f>
        <v>22.071641255491084</v>
      </c>
    </row>
    <row r="588" spans="1:17">
      <c r="A588" s="3">
        <f>load_time_series!D591</f>
        <v>37109</v>
      </c>
      <c r="B588" s="6">
        <f>load_time_series!E591</f>
        <v>16.899636758440302</v>
      </c>
      <c r="C588" s="30">
        <f>INDEX(calibration_phase!$I$5:$I$105,MATCH(B588,calibration_phase!$I$5:$I$105))</f>
        <v>16.710242355638613</v>
      </c>
      <c r="D588" s="30">
        <f>INDEX(calibration_phase!$I$5:$I$105,MATCH($B588,calibration_phase!$I$5:$I$105)+1)</f>
        <v>17.004211974045877</v>
      </c>
      <c r="E588" s="30">
        <f>INDEX(calibration_phase!$F$5:$F$105,MATCH($B588,calibration_phase!$I$5:$I$105))</f>
        <v>11.811146409930261</v>
      </c>
      <c r="F588" s="30">
        <f>INDEX(calibration_phase!$F$5:$F$105,MATCH($B588,calibration_phase!$I$5:$I$105)+1)</f>
        <v>12.120368872750159</v>
      </c>
      <c r="G588" s="30">
        <f t="shared" si="20"/>
        <v>12.010367689992973</v>
      </c>
      <c r="H588" s="6">
        <f>IF(load_time_series!$A$4="T",G588,IF(G588&lt;0,0,G588))</f>
        <v>12.010367689992973</v>
      </c>
      <c r="I588" s="3"/>
      <c r="J588" s="3">
        <f>load_time_series!G591</f>
        <v>73269</v>
      </c>
      <c r="K588" s="6">
        <f>load_time_series!H591</f>
        <v>28.232733166845499</v>
      </c>
      <c r="L588" s="30">
        <f>INDEX(calibration_phase!$I$5:$I$105,MATCH($K588,calibration_phase!$I$5:$I$105))</f>
        <v>20.629164714566308</v>
      </c>
      <c r="M588" s="30">
        <f>INDEX(calibration_phase!$I$5:$I$105,MATCH($K588,calibration_phase!$I$5:$I$105)+1)</f>
        <v>50</v>
      </c>
      <c r="N588" s="30">
        <f>INDEX(calibration_phase!$F$5:$F$105,MATCH($K588,calibration_phase!$I$5:$I$105))</f>
        <v>15.701140040460391</v>
      </c>
      <c r="O588" s="30">
        <f>INDEX(calibration_phase!$F$5:$F$105,MATCH($K588,calibration_phase!$I$5:$I$105)+1)</f>
        <v>45.071975325894087</v>
      </c>
      <c r="P588" s="30">
        <f t="shared" si="21"/>
        <v>23.304708492739582</v>
      </c>
      <c r="Q588" s="6">
        <f>IF(load_time_series!$A$4="T",P588,IF(P588&lt;0,0,P588))</f>
        <v>23.304708492739582</v>
      </c>
    </row>
    <row r="589" spans="1:17">
      <c r="A589" s="3">
        <f>load_time_series!D592</f>
        <v>37110</v>
      </c>
      <c r="B589" s="6">
        <f>load_time_series!E592</f>
        <v>16.9046057819845</v>
      </c>
      <c r="C589" s="30">
        <f>INDEX(calibration_phase!$I$5:$I$105,MATCH(B589,calibration_phase!$I$5:$I$105))</f>
        <v>16.710242355638613</v>
      </c>
      <c r="D589" s="30">
        <f>INDEX(calibration_phase!$I$5:$I$105,MATCH($B589,calibration_phase!$I$5:$I$105)+1)</f>
        <v>17.004211974045877</v>
      </c>
      <c r="E589" s="30">
        <f>INDEX(calibration_phase!$F$5:$F$105,MATCH($B589,calibration_phase!$I$5:$I$105))</f>
        <v>11.811146409930261</v>
      </c>
      <c r="F589" s="30">
        <f>INDEX(calibration_phase!$F$5:$F$105,MATCH($B589,calibration_phase!$I$5:$I$105)+1)</f>
        <v>12.120368872750159</v>
      </c>
      <c r="G589" s="30">
        <f t="shared" si="20"/>
        <v>12.015594535224368</v>
      </c>
      <c r="H589" s="6">
        <f>IF(load_time_series!$A$4="T",G589,IF(G589&lt;0,0,G589))</f>
        <v>12.015594535224368</v>
      </c>
      <c r="I589" s="3"/>
      <c r="J589" s="3">
        <f>load_time_series!G592</f>
        <v>73270</v>
      </c>
      <c r="K589" s="6">
        <f>load_time_series!H592</f>
        <v>27.776599995129001</v>
      </c>
      <c r="L589" s="30">
        <f>INDEX(calibration_phase!$I$5:$I$105,MATCH($K589,calibration_phase!$I$5:$I$105))</f>
        <v>20.629164714566308</v>
      </c>
      <c r="M589" s="30">
        <f>INDEX(calibration_phase!$I$5:$I$105,MATCH($K589,calibration_phase!$I$5:$I$105)+1)</f>
        <v>50</v>
      </c>
      <c r="N589" s="30">
        <f>INDEX(calibration_phase!$F$5:$F$105,MATCH($K589,calibration_phase!$I$5:$I$105))</f>
        <v>15.701140040460391</v>
      </c>
      <c r="O589" s="30">
        <f>INDEX(calibration_phase!$F$5:$F$105,MATCH($K589,calibration_phase!$I$5:$I$105)+1)</f>
        <v>45.071975325894087</v>
      </c>
      <c r="P589" s="30">
        <f t="shared" si="21"/>
        <v>22.848575321023084</v>
      </c>
      <c r="Q589" s="6">
        <f>IF(load_time_series!$A$4="T",P589,IF(P589&lt;0,0,P589))</f>
        <v>22.848575321023084</v>
      </c>
    </row>
    <row r="590" spans="1:17">
      <c r="A590" s="3">
        <f>load_time_series!D593</f>
        <v>37111</v>
      </c>
      <c r="B590" s="6">
        <f>load_time_series!E593</f>
        <v>16.621281598044501</v>
      </c>
      <c r="C590" s="30">
        <f>INDEX(calibration_phase!$I$5:$I$105,MATCH(B590,calibration_phase!$I$5:$I$105))</f>
        <v>16.427018426316977</v>
      </c>
      <c r="D590" s="30">
        <f>INDEX(calibration_phase!$I$5:$I$105,MATCH($B590,calibration_phase!$I$5:$I$105)+1)</f>
        <v>16.710242355638613</v>
      </c>
      <c r="E590" s="30">
        <f>INDEX(calibration_phase!$F$5:$F$105,MATCH($B590,calibration_phase!$I$5:$I$105))</f>
        <v>11.294684652610421</v>
      </c>
      <c r="F590" s="30">
        <f>INDEX(calibration_phase!$F$5:$F$105,MATCH($B590,calibration_phase!$I$5:$I$105)+1)</f>
        <v>11.811146409930261</v>
      </c>
      <c r="G590" s="30">
        <f t="shared" si="20"/>
        <v>11.648925550592548</v>
      </c>
      <c r="H590" s="6">
        <f>IF(load_time_series!$A$4="T",G590,IF(G590&lt;0,0,G590))</f>
        <v>11.648925550592548</v>
      </c>
      <c r="I590" s="3"/>
      <c r="J590" s="3">
        <f>load_time_series!G593</f>
        <v>73271</v>
      </c>
      <c r="K590" s="6">
        <f>load_time_series!H593</f>
        <v>27.0378703248611</v>
      </c>
      <c r="L590" s="30">
        <f>INDEX(calibration_phase!$I$5:$I$105,MATCH($K590,calibration_phase!$I$5:$I$105))</f>
        <v>20.629164714566308</v>
      </c>
      <c r="M590" s="30">
        <f>INDEX(calibration_phase!$I$5:$I$105,MATCH($K590,calibration_phase!$I$5:$I$105)+1)</f>
        <v>50</v>
      </c>
      <c r="N590" s="30">
        <f>INDEX(calibration_phase!$F$5:$F$105,MATCH($K590,calibration_phase!$I$5:$I$105))</f>
        <v>15.701140040460391</v>
      </c>
      <c r="O590" s="30">
        <f>INDEX(calibration_phase!$F$5:$F$105,MATCH($K590,calibration_phase!$I$5:$I$105)+1)</f>
        <v>45.071975325894087</v>
      </c>
      <c r="P590" s="30">
        <f t="shared" si="21"/>
        <v>22.109845650755183</v>
      </c>
      <c r="Q590" s="6">
        <f>IF(load_time_series!$A$4="T",P590,IF(P590&lt;0,0,P590))</f>
        <v>22.109845650755183</v>
      </c>
    </row>
    <row r="591" spans="1:17">
      <c r="A591" s="3">
        <f>load_time_series!D594</f>
        <v>37112</v>
      </c>
      <c r="B591" s="6">
        <f>load_time_series!E594</f>
        <v>16.4204915359153</v>
      </c>
      <c r="C591" s="30">
        <f>INDEX(calibration_phase!$I$5:$I$105,MATCH(B591,calibration_phase!$I$5:$I$105))</f>
        <v>16.134283161161051</v>
      </c>
      <c r="D591" s="30">
        <f>INDEX(calibration_phase!$I$5:$I$105,MATCH($B591,calibration_phase!$I$5:$I$105)+1)</f>
        <v>16.427018426316977</v>
      </c>
      <c r="E591" s="30">
        <f>INDEX(calibration_phase!$F$5:$F$105,MATCH($B591,calibration_phase!$I$5:$I$105))</f>
        <v>11.099772296650251</v>
      </c>
      <c r="F591" s="30">
        <f>INDEX(calibration_phase!$F$5:$F$105,MATCH($B591,calibration_phase!$I$5:$I$105)+1)</f>
        <v>11.294684652610421</v>
      </c>
      <c r="G591" s="30">
        <f t="shared" si="20"/>
        <v>11.290338843489655</v>
      </c>
      <c r="H591" s="6">
        <f>IF(load_time_series!$A$4="T",G591,IF(G591&lt;0,0,G591))</f>
        <v>11.290338843489655</v>
      </c>
      <c r="I591" s="3"/>
      <c r="J591" s="3">
        <f>load_time_series!G594</f>
        <v>73272</v>
      </c>
      <c r="K591" s="6">
        <f>load_time_series!H594</f>
        <v>27.539943748065301</v>
      </c>
      <c r="L591" s="30">
        <f>INDEX(calibration_phase!$I$5:$I$105,MATCH($K591,calibration_phase!$I$5:$I$105))</f>
        <v>20.629164714566308</v>
      </c>
      <c r="M591" s="30">
        <f>INDEX(calibration_phase!$I$5:$I$105,MATCH($K591,calibration_phase!$I$5:$I$105)+1)</f>
        <v>50</v>
      </c>
      <c r="N591" s="30">
        <f>INDEX(calibration_phase!$F$5:$F$105,MATCH($K591,calibration_phase!$I$5:$I$105))</f>
        <v>15.701140040460391</v>
      </c>
      <c r="O591" s="30">
        <f>INDEX(calibration_phase!$F$5:$F$105,MATCH($K591,calibration_phase!$I$5:$I$105)+1)</f>
        <v>45.071975325894087</v>
      </c>
      <c r="P591" s="30">
        <f t="shared" si="21"/>
        <v>22.611919073959385</v>
      </c>
      <c r="Q591" s="6">
        <f>IF(load_time_series!$A$4="T",P591,IF(P591&lt;0,0,P591))</f>
        <v>22.611919073959385</v>
      </c>
    </row>
    <row r="592" spans="1:17">
      <c r="A592" s="3">
        <f>load_time_series!D595</f>
        <v>37113</v>
      </c>
      <c r="B592" s="6">
        <f>load_time_series!E595</f>
        <v>16.386972202582001</v>
      </c>
      <c r="C592" s="30">
        <f>INDEX(calibration_phase!$I$5:$I$105,MATCH(B592,calibration_phase!$I$5:$I$105))</f>
        <v>16.134283161161051</v>
      </c>
      <c r="D592" s="30">
        <f>INDEX(calibration_phase!$I$5:$I$105,MATCH($B592,calibration_phase!$I$5:$I$105)+1)</f>
        <v>16.427018426316977</v>
      </c>
      <c r="E592" s="30">
        <f>INDEX(calibration_phase!$F$5:$F$105,MATCH($B592,calibration_phase!$I$5:$I$105))</f>
        <v>11.099772296650251</v>
      </c>
      <c r="F592" s="30">
        <f>INDEX(calibration_phase!$F$5:$F$105,MATCH($B592,calibration_phase!$I$5:$I$105)+1)</f>
        <v>11.294684652610421</v>
      </c>
      <c r="G592" s="30">
        <f t="shared" si="20"/>
        <v>11.268020616040264</v>
      </c>
      <c r="H592" s="6">
        <f>IF(load_time_series!$A$4="T",G592,IF(G592&lt;0,0,G592))</f>
        <v>11.268020616040264</v>
      </c>
      <c r="I592" s="3"/>
      <c r="J592" s="3">
        <f>load_time_series!G595</f>
        <v>73273</v>
      </c>
      <c r="K592" s="6">
        <f>load_time_series!H595</f>
        <v>26.764313411576001</v>
      </c>
      <c r="L592" s="30">
        <f>INDEX(calibration_phase!$I$5:$I$105,MATCH($K592,calibration_phase!$I$5:$I$105))</f>
        <v>20.629164714566308</v>
      </c>
      <c r="M592" s="30">
        <f>INDEX(calibration_phase!$I$5:$I$105,MATCH($K592,calibration_phase!$I$5:$I$105)+1)</f>
        <v>50</v>
      </c>
      <c r="N592" s="30">
        <f>INDEX(calibration_phase!$F$5:$F$105,MATCH($K592,calibration_phase!$I$5:$I$105))</f>
        <v>15.701140040460391</v>
      </c>
      <c r="O592" s="30">
        <f>INDEX(calibration_phase!$F$5:$F$105,MATCH($K592,calibration_phase!$I$5:$I$105)+1)</f>
        <v>45.071975325894087</v>
      </c>
      <c r="P592" s="30">
        <f t="shared" si="21"/>
        <v>21.836288737470085</v>
      </c>
      <c r="Q592" s="6">
        <f>IF(load_time_series!$A$4="T",P592,IF(P592&lt;0,0,P592))</f>
        <v>21.836288737470085</v>
      </c>
    </row>
    <row r="593" spans="1:17">
      <c r="A593" s="3">
        <f>load_time_series!D596</f>
        <v>37114</v>
      </c>
      <c r="B593" s="6">
        <f>load_time_series!E596</f>
        <v>15.984446423661501</v>
      </c>
      <c r="C593" s="30">
        <f>INDEX(calibration_phase!$I$5:$I$105,MATCH(B593,calibration_phase!$I$5:$I$105))</f>
        <v>15.889222905640542</v>
      </c>
      <c r="D593" s="30">
        <f>INDEX(calibration_phase!$I$5:$I$105,MATCH($B593,calibration_phase!$I$5:$I$105)+1)</f>
        <v>16.134283161161051</v>
      </c>
      <c r="E593" s="30">
        <f>INDEX(calibration_phase!$F$5:$F$105,MATCH($B593,calibration_phase!$I$5:$I$105))</f>
        <v>10.757758778173169</v>
      </c>
      <c r="F593" s="30">
        <f>INDEX(calibration_phase!$F$5:$F$105,MATCH($B593,calibration_phase!$I$5:$I$105)+1)</f>
        <v>11.099772296650251</v>
      </c>
      <c r="G593" s="30">
        <f t="shared" si="20"/>
        <v>10.890655605408332</v>
      </c>
      <c r="H593" s="6">
        <f>IF(load_time_series!$A$4="T",G593,IF(G593&lt;0,0,G593))</f>
        <v>10.890655605408332</v>
      </c>
      <c r="I593" s="3"/>
      <c r="J593" s="3">
        <f>load_time_series!G596</f>
        <v>73274</v>
      </c>
      <c r="K593" s="6">
        <f>load_time_series!H596</f>
        <v>25.860416922366898</v>
      </c>
      <c r="L593" s="30">
        <f>INDEX(calibration_phase!$I$5:$I$105,MATCH($K593,calibration_phase!$I$5:$I$105))</f>
        <v>20.629164714566308</v>
      </c>
      <c r="M593" s="30">
        <f>INDEX(calibration_phase!$I$5:$I$105,MATCH($K593,calibration_phase!$I$5:$I$105)+1)</f>
        <v>50</v>
      </c>
      <c r="N593" s="30">
        <f>INDEX(calibration_phase!$F$5:$F$105,MATCH($K593,calibration_phase!$I$5:$I$105))</f>
        <v>15.701140040460391</v>
      </c>
      <c r="O593" s="30">
        <f>INDEX(calibration_phase!$F$5:$F$105,MATCH($K593,calibration_phase!$I$5:$I$105)+1)</f>
        <v>45.071975325894087</v>
      </c>
      <c r="P593" s="30">
        <f t="shared" si="21"/>
        <v>20.932392248260982</v>
      </c>
      <c r="Q593" s="6">
        <f>IF(load_time_series!$A$4="T",P593,IF(P593&lt;0,0,P593))</f>
        <v>20.932392248260982</v>
      </c>
    </row>
    <row r="594" spans="1:17">
      <c r="A594" s="3">
        <f>load_time_series!D597</f>
        <v>37115</v>
      </c>
      <c r="B594" s="6">
        <f>load_time_series!E597</f>
        <v>15.594612393966701</v>
      </c>
      <c r="C594" s="30">
        <f>INDEX(calibration_phase!$I$5:$I$105,MATCH(B594,calibration_phase!$I$5:$I$105))</f>
        <v>15.52411418175541</v>
      </c>
      <c r="D594" s="30">
        <f>INDEX(calibration_phase!$I$5:$I$105,MATCH($B594,calibration_phase!$I$5:$I$105)+1)</f>
        <v>15.889222905640542</v>
      </c>
      <c r="E594" s="30">
        <f>INDEX(calibration_phase!$F$5:$F$105,MATCH($B594,calibration_phase!$I$5:$I$105))</f>
        <v>10.247200683878509</v>
      </c>
      <c r="F594" s="30">
        <f>INDEX(calibration_phase!$F$5:$F$105,MATCH($B594,calibration_phase!$I$5:$I$105)+1)</f>
        <v>10.757758778173169</v>
      </c>
      <c r="G594" s="30">
        <f t="shared" si="20"/>
        <v>10.34578346353595</v>
      </c>
      <c r="H594" s="6">
        <f>IF(load_time_series!$A$4="T",G594,IF(G594&lt;0,0,G594))</f>
        <v>10.34578346353595</v>
      </c>
      <c r="I594" s="3"/>
      <c r="J594" s="3">
        <f>load_time_series!G597</f>
        <v>73275</v>
      </c>
      <c r="K594" s="6">
        <f>load_time_series!H597</f>
        <v>26.7368596775414</v>
      </c>
      <c r="L594" s="30">
        <f>INDEX(calibration_phase!$I$5:$I$105,MATCH($K594,calibration_phase!$I$5:$I$105))</f>
        <v>20.629164714566308</v>
      </c>
      <c r="M594" s="30">
        <f>INDEX(calibration_phase!$I$5:$I$105,MATCH($K594,calibration_phase!$I$5:$I$105)+1)</f>
        <v>50</v>
      </c>
      <c r="N594" s="30">
        <f>INDEX(calibration_phase!$F$5:$F$105,MATCH($K594,calibration_phase!$I$5:$I$105))</f>
        <v>15.701140040460391</v>
      </c>
      <c r="O594" s="30">
        <f>INDEX(calibration_phase!$F$5:$F$105,MATCH($K594,calibration_phase!$I$5:$I$105)+1)</f>
        <v>45.071975325894087</v>
      </c>
      <c r="P594" s="30">
        <f t="shared" si="21"/>
        <v>21.808835003435483</v>
      </c>
      <c r="Q594" s="6">
        <f>IF(load_time_series!$A$4="T",P594,IF(P594&lt;0,0,P594))</f>
        <v>21.808835003435483</v>
      </c>
    </row>
    <row r="595" spans="1:17">
      <c r="A595" s="3">
        <f>load_time_series!D598</f>
        <v>37116</v>
      </c>
      <c r="B595" s="6">
        <f>load_time_series!E598</f>
        <v>16.040491476370001</v>
      </c>
      <c r="C595" s="30">
        <f>INDEX(calibration_phase!$I$5:$I$105,MATCH(B595,calibration_phase!$I$5:$I$105))</f>
        <v>15.889222905640542</v>
      </c>
      <c r="D595" s="30">
        <f>INDEX(calibration_phase!$I$5:$I$105,MATCH($B595,calibration_phase!$I$5:$I$105)+1)</f>
        <v>16.134283161161051</v>
      </c>
      <c r="E595" s="30">
        <f>INDEX(calibration_phase!$F$5:$F$105,MATCH($B595,calibration_phase!$I$5:$I$105))</f>
        <v>10.757758778173169</v>
      </c>
      <c r="F595" s="30">
        <f>INDEX(calibration_phase!$F$5:$F$105,MATCH($B595,calibration_phase!$I$5:$I$105)+1)</f>
        <v>11.099772296650251</v>
      </c>
      <c r="G595" s="30">
        <f t="shared" si="20"/>
        <v>10.968873779258491</v>
      </c>
      <c r="H595" s="6">
        <f>IF(load_time_series!$A$4="T",G595,IF(G595&lt;0,0,G595))</f>
        <v>10.968873779258491</v>
      </c>
      <c r="I595" s="3"/>
      <c r="J595" s="3">
        <f>load_time_series!G598</f>
        <v>73276</v>
      </c>
      <c r="K595" s="6">
        <f>load_time_series!H598</f>
        <v>25.979693466811302</v>
      </c>
      <c r="L595" s="30">
        <f>INDEX(calibration_phase!$I$5:$I$105,MATCH($K595,calibration_phase!$I$5:$I$105))</f>
        <v>20.629164714566308</v>
      </c>
      <c r="M595" s="30">
        <f>INDEX(calibration_phase!$I$5:$I$105,MATCH($K595,calibration_phase!$I$5:$I$105)+1)</f>
        <v>50</v>
      </c>
      <c r="N595" s="30">
        <f>INDEX(calibration_phase!$F$5:$F$105,MATCH($K595,calibration_phase!$I$5:$I$105))</f>
        <v>15.701140040460391</v>
      </c>
      <c r="O595" s="30">
        <f>INDEX(calibration_phase!$F$5:$F$105,MATCH($K595,calibration_phase!$I$5:$I$105)+1)</f>
        <v>45.071975325894087</v>
      </c>
      <c r="P595" s="30">
        <f t="shared" si="21"/>
        <v>21.051668792705385</v>
      </c>
      <c r="Q595" s="6">
        <f>IF(load_time_series!$A$4="T",P595,IF(P595&lt;0,0,P595))</f>
        <v>21.051668792705385</v>
      </c>
    </row>
    <row r="596" spans="1:17">
      <c r="A596" s="3">
        <f>load_time_series!D599</f>
        <v>37117</v>
      </c>
      <c r="B596" s="6">
        <f>load_time_series!E599</f>
        <v>15.352942825246201</v>
      </c>
      <c r="C596" s="30">
        <f>INDEX(calibration_phase!$I$5:$I$105,MATCH(B596,calibration_phase!$I$5:$I$105))</f>
        <v>15.137845495766841</v>
      </c>
      <c r="D596" s="30">
        <f>INDEX(calibration_phase!$I$5:$I$105,MATCH($B596,calibration_phase!$I$5:$I$105)+1)</f>
        <v>15.52411418175541</v>
      </c>
      <c r="E596" s="30">
        <f>INDEX(calibration_phase!$F$5:$F$105,MATCH($B596,calibration_phase!$I$5:$I$105))</f>
        <v>10.08470361788312</v>
      </c>
      <c r="F596" s="30">
        <f>INDEX(calibration_phase!$F$5:$F$105,MATCH($B596,calibration_phase!$I$5:$I$105)+1)</f>
        <v>10.247200683878509</v>
      </c>
      <c r="G596" s="30">
        <f t="shared" si="20"/>
        <v>10.175191628461523</v>
      </c>
      <c r="H596" s="6">
        <f>IF(load_time_series!$A$4="T",G596,IF(G596&lt;0,0,G596))</f>
        <v>10.175191628461523</v>
      </c>
      <c r="I596" s="3"/>
      <c r="J596" s="3">
        <f>load_time_series!G599</f>
        <v>73277</v>
      </c>
      <c r="K596" s="6">
        <f>load_time_series!H599</f>
        <v>26.013264420105099</v>
      </c>
      <c r="L596" s="30">
        <f>INDEX(calibration_phase!$I$5:$I$105,MATCH($K596,calibration_phase!$I$5:$I$105))</f>
        <v>20.629164714566308</v>
      </c>
      <c r="M596" s="30">
        <f>INDEX(calibration_phase!$I$5:$I$105,MATCH($K596,calibration_phase!$I$5:$I$105)+1)</f>
        <v>50</v>
      </c>
      <c r="N596" s="30">
        <f>INDEX(calibration_phase!$F$5:$F$105,MATCH($K596,calibration_phase!$I$5:$I$105))</f>
        <v>15.701140040460391</v>
      </c>
      <c r="O596" s="30">
        <f>INDEX(calibration_phase!$F$5:$F$105,MATCH($K596,calibration_phase!$I$5:$I$105)+1)</f>
        <v>45.071975325894087</v>
      </c>
      <c r="P596" s="30">
        <f t="shared" si="21"/>
        <v>21.085239745999182</v>
      </c>
      <c r="Q596" s="6">
        <f>IF(load_time_series!$A$4="T",P596,IF(P596&lt;0,0,P596))</f>
        <v>21.085239745999182</v>
      </c>
    </row>
    <row r="597" spans="1:17">
      <c r="A597" s="3">
        <f>load_time_series!D600</f>
        <v>37118</v>
      </c>
      <c r="B597" s="6">
        <f>load_time_series!E600</f>
        <v>15.805882361706001</v>
      </c>
      <c r="C597" s="30">
        <f>INDEX(calibration_phase!$I$5:$I$105,MATCH(B597,calibration_phase!$I$5:$I$105))</f>
        <v>15.52411418175541</v>
      </c>
      <c r="D597" s="30">
        <f>INDEX(calibration_phase!$I$5:$I$105,MATCH($B597,calibration_phase!$I$5:$I$105)+1)</f>
        <v>15.889222905640542</v>
      </c>
      <c r="E597" s="30">
        <f>INDEX(calibration_phase!$F$5:$F$105,MATCH($B597,calibration_phase!$I$5:$I$105))</f>
        <v>10.247200683878509</v>
      </c>
      <c r="F597" s="30">
        <f>INDEX(calibration_phase!$F$5:$F$105,MATCH($B597,calibration_phase!$I$5:$I$105)+1)</f>
        <v>10.757758778173169</v>
      </c>
      <c r="G597" s="30">
        <f t="shared" si="20"/>
        <v>10.64121763164585</v>
      </c>
      <c r="H597" s="6">
        <f>IF(load_time_series!$A$4="T",G597,IF(G597&lt;0,0,G597))</f>
        <v>10.64121763164585</v>
      </c>
      <c r="I597" s="3"/>
      <c r="J597" s="3">
        <f>load_time_series!G600</f>
        <v>73278</v>
      </c>
      <c r="K597" s="6">
        <f>load_time_series!H600</f>
        <v>26.175399173710499</v>
      </c>
      <c r="L597" s="30">
        <f>INDEX(calibration_phase!$I$5:$I$105,MATCH($K597,calibration_phase!$I$5:$I$105))</f>
        <v>20.629164714566308</v>
      </c>
      <c r="M597" s="30">
        <f>INDEX(calibration_phase!$I$5:$I$105,MATCH($K597,calibration_phase!$I$5:$I$105)+1)</f>
        <v>50</v>
      </c>
      <c r="N597" s="30">
        <f>INDEX(calibration_phase!$F$5:$F$105,MATCH($K597,calibration_phase!$I$5:$I$105))</f>
        <v>15.701140040460391</v>
      </c>
      <c r="O597" s="30">
        <f>INDEX(calibration_phase!$F$5:$F$105,MATCH($K597,calibration_phase!$I$5:$I$105)+1)</f>
        <v>45.071975325894087</v>
      </c>
      <c r="P597" s="30">
        <f t="shared" si="21"/>
        <v>21.247374499604582</v>
      </c>
      <c r="Q597" s="6">
        <f>IF(load_time_series!$A$4="T",P597,IF(P597&lt;0,0,P597))</f>
        <v>21.247374499604582</v>
      </c>
    </row>
    <row r="598" spans="1:17">
      <c r="A598" s="3">
        <f>load_time_series!D601</f>
        <v>37119</v>
      </c>
      <c r="B598" s="6">
        <f>load_time_series!E601</f>
        <v>15.217915861730599</v>
      </c>
      <c r="C598" s="30">
        <f>INDEX(calibration_phase!$I$5:$I$105,MATCH(B598,calibration_phase!$I$5:$I$105))</f>
        <v>15.137845495766841</v>
      </c>
      <c r="D598" s="30">
        <f>INDEX(calibration_phase!$I$5:$I$105,MATCH($B598,calibration_phase!$I$5:$I$105)+1)</f>
        <v>15.52411418175541</v>
      </c>
      <c r="E598" s="30">
        <f>INDEX(calibration_phase!$F$5:$F$105,MATCH($B598,calibration_phase!$I$5:$I$105))</f>
        <v>10.08470361788312</v>
      </c>
      <c r="F598" s="30">
        <f>INDEX(calibration_phase!$F$5:$F$105,MATCH($B598,calibration_phase!$I$5:$I$105)+1)</f>
        <v>10.247200683878509</v>
      </c>
      <c r="G598" s="30">
        <f t="shared" si="20"/>
        <v>10.118387941811653</v>
      </c>
      <c r="H598" s="6">
        <f>IF(load_time_series!$A$4="T",G598,IF(G598&lt;0,0,G598))</f>
        <v>10.118387941811653</v>
      </c>
      <c r="I598" s="3"/>
      <c r="J598" s="3">
        <f>load_time_series!G601</f>
        <v>73279</v>
      </c>
      <c r="K598" s="6">
        <f>load_time_series!H601</f>
        <v>25.440579219852498</v>
      </c>
      <c r="L598" s="30">
        <f>INDEX(calibration_phase!$I$5:$I$105,MATCH($K598,calibration_phase!$I$5:$I$105))</f>
        <v>20.629164714566308</v>
      </c>
      <c r="M598" s="30">
        <f>INDEX(calibration_phase!$I$5:$I$105,MATCH($K598,calibration_phase!$I$5:$I$105)+1)</f>
        <v>50</v>
      </c>
      <c r="N598" s="30">
        <f>INDEX(calibration_phase!$F$5:$F$105,MATCH($K598,calibration_phase!$I$5:$I$105))</f>
        <v>15.701140040460391</v>
      </c>
      <c r="O598" s="30">
        <f>INDEX(calibration_phase!$F$5:$F$105,MATCH($K598,calibration_phase!$I$5:$I$105)+1)</f>
        <v>45.071975325894087</v>
      </c>
      <c r="P598" s="30">
        <f t="shared" si="21"/>
        <v>20.512554545746582</v>
      </c>
      <c r="Q598" s="6">
        <f>IF(load_time_series!$A$4="T",P598,IF(P598&lt;0,0,P598))</f>
        <v>20.512554545746582</v>
      </c>
    </row>
    <row r="599" spans="1:17">
      <c r="A599" s="3">
        <f>load_time_series!D602</f>
        <v>37120</v>
      </c>
      <c r="B599" s="6">
        <f>load_time_series!E602</f>
        <v>14.939937579525701</v>
      </c>
      <c r="C599" s="30">
        <f>INDEX(calibration_phase!$I$5:$I$105,MATCH(B599,calibration_phase!$I$5:$I$105))</f>
        <v>14.514561480528547</v>
      </c>
      <c r="D599" s="30">
        <f>INDEX(calibration_phase!$I$5:$I$105,MATCH($B599,calibration_phase!$I$5:$I$105)+1)</f>
        <v>15.137845495766841</v>
      </c>
      <c r="E599" s="30">
        <f>INDEX(calibration_phase!$F$5:$F$105,MATCH($B599,calibration_phase!$I$5:$I$105))</f>
        <v>9.8810089326566501</v>
      </c>
      <c r="F599" s="30">
        <f>INDEX(calibration_phase!$F$5:$F$105,MATCH($B599,calibration_phase!$I$5:$I$105)+1)</f>
        <v>10.08470361788312</v>
      </c>
      <c r="G599" s="30">
        <f t="shared" si="20"/>
        <v>10.020025574299485</v>
      </c>
      <c r="H599" s="6">
        <f>IF(load_time_series!$A$4="T",G599,IF(G599&lt;0,0,G599))</f>
        <v>10.020025574299485</v>
      </c>
      <c r="I599" s="3"/>
      <c r="J599" s="3">
        <f>load_time_series!G602</f>
        <v>73280</v>
      </c>
      <c r="K599" s="6">
        <f>load_time_series!H602</f>
        <v>24.907262595653901</v>
      </c>
      <c r="L599" s="30">
        <f>INDEX(calibration_phase!$I$5:$I$105,MATCH($K599,calibration_phase!$I$5:$I$105))</f>
        <v>20.629164714566308</v>
      </c>
      <c r="M599" s="30">
        <f>INDEX(calibration_phase!$I$5:$I$105,MATCH($K599,calibration_phase!$I$5:$I$105)+1)</f>
        <v>50</v>
      </c>
      <c r="N599" s="30">
        <f>INDEX(calibration_phase!$F$5:$F$105,MATCH($K599,calibration_phase!$I$5:$I$105))</f>
        <v>15.701140040460391</v>
      </c>
      <c r="O599" s="30">
        <f>INDEX(calibration_phase!$F$5:$F$105,MATCH($K599,calibration_phase!$I$5:$I$105)+1)</f>
        <v>45.071975325894087</v>
      </c>
      <c r="P599" s="30">
        <f t="shared" si="21"/>
        <v>19.979237921547984</v>
      </c>
      <c r="Q599" s="6">
        <f>IF(load_time_series!$A$4="T",P599,IF(P599&lt;0,0,P599))</f>
        <v>19.979237921547984</v>
      </c>
    </row>
    <row r="600" spans="1:17">
      <c r="A600" s="3">
        <f>load_time_series!D603</f>
        <v>37121</v>
      </c>
      <c r="B600" s="6">
        <f>load_time_series!E603</f>
        <v>15.158921635215201</v>
      </c>
      <c r="C600" s="30">
        <f>INDEX(calibration_phase!$I$5:$I$105,MATCH(B600,calibration_phase!$I$5:$I$105))</f>
        <v>15.137845495766841</v>
      </c>
      <c r="D600" s="30">
        <f>INDEX(calibration_phase!$I$5:$I$105,MATCH($B600,calibration_phase!$I$5:$I$105)+1)</f>
        <v>15.52411418175541</v>
      </c>
      <c r="E600" s="30">
        <f>INDEX(calibration_phase!$F$5:$F$105,MATCH($B600,calibration_phase!$I$5:$I$105))</f>
        <v>10.08470361788312</v>
      </c>
      <c r="F600" s="30">
        <f>INDEX(calibration_phase!$F$5:$F$105,MATCH($B600,calibration_phase!$I$5:$I$105)+1)</f>
        <v>10.247200683878509</v>
      </c>
      <c r="G600" s="30">
        <f t="shared" si="20"/>
        <v>10.093570013081848</v>
      </c>
      <c r="H600" s="6">
        <f>IF(load_time_series!$A$4="T",G600,IF(G600&lt;0,0,G600))</f>
        <v>10.093570013081848</v>
      </c>
      <c r="I600" s="3"/>
      <c r="J600" s="3">
        <f>load_time_series!G603</f>
        <v>73281</v>
      </c>
      <c r="K600" s="6">
        <f>load_time_series!H603</f>
        <v>26.395965457402799</v>
      </c>
      <c r="L600" s="30">
        <f>INDEX(calibration_phase!$I$5:$I$105,MATCH($K600,calibration_phase!$I$5:$I$105))</f>
        <v>20.629164714566308</v>
      </c>
      <c r="M600" s="30">
        <f>INDEX(calibration_phase!$I$5:$I$105,MATCH($K600,calibration_phase!$I$5:$I$105)+1)</f>
        <v>50</v>
      </c>
      <c r="N600" s="30">
        <f>INDEX(calibration_phase!$F$5:$F$105,MATCH($K600,calibration_phase!$I$5:$I$105))</f>
        <v>15.701140040460391</v>
      </c>
      <c r="O600" s="30">
        <f>INDEX(calibration_phase!$F$5:$F$105,MATCH($K600,calibration_phase!$I$5:$I$105)+1)</f>
        <v>45.071975325894087</v>
      </c>
      <c r="P600" s="30">
        <f t="shared" si="21"/>
        <v>21.467940783296882</v>
      </c>
      <c r="Q600" s="6">
        <f>IF(load_time_series!$A$4="T",P600,IF(P600&lt;0,0,P600))</f>
        <v>21.467940783296882</v>
      </c>
    </row>
    <row r="601" spans="1:17">
      <c r="A601" s="3">
        <f>load_time_series!D604</f>
        <v>37122</v>
      </c>
      <c r="B601" s="6">
        <f>load_time_series!E604</f>
        <v>14.9568307855311</v>
      </c>
      <c r="C601" s="30">
        <f>INDEX(calibration_phase!$I$5:$I$105,MATCH(B601,calibration_phase!$I$5:$I$105))</f>
        <v>14.514561480528547</v>
      </c>
      <c r="D601" s="30">
        <f>INDEX(calibration_phase!$I$5:$I$105,MATCH($B601,calibration_phase!$I$5:$I$105)+1)</f>
        <v>15.137845495766841</v>
      </c>
      <c r="E601" s="30">
        <f>INDEX(calibration_phase!$F$5:$F$105,MATCH($B601,calibration_phase!$I$5:$I$105))</f>
        <v>9.8810089326566501</v>
      </c>
      <c r="F601" s="30">
        <f>INDEX(calibration_phase!$F$5:$F$105,MATCH($B601,calibration_phase!$I$5:$I$105)+1)</f>
        <v>10.08470361788312</v>
      </c>
      <c r="G601" s="30">
        <f t="shared" si="20"/>
        <v>10.025546422252596</v>
      </c>
      <c r="H601" s="6">
        <f>IF(load_time_series!$A$4="T",G601,IF(G601&lt;0,0,G601))</f>
        <v>10.025546422252596</v>
      </c>
      <c r="I601" s="3"/>
      <c r="J601" s="3">
        <f>load_time_series!G604</f>
        <v>73282</v>
      </c>
      <c r="K601" s="6">
        <f>load_time_series!H604</f>
        <v>24.4254653528204</v>
      </c>
      <c r="L601" s="30">
        <f>INDEX(calibration_phase!$I$5:$I$105,MATCH($K601,calibration_phase!$I$5:$I$105))</f>
        <v>20.629164714566308</v>
      </c>
      <c r="M601" s="30">
        <f>INDEX(calibration_phase!$I$5:$I$105,MATCH($K601,calibration_phase!$I$5:$I$105)+1)</f>
        <v>50</v>
      </c>
      <c r="N601" s="30">
        <f>INDEX(calibration_phase!$F$5:$F$105,MATCH($K601,calibration_phase!$I$5:$I$105))</f>
        <v>15.701140040460391</v>
      </c>
      <c r="O601" s="30">
        <f>INDEX(calibration_phase!$F$5:$F$105,MATCH($K601,calibration_phase!$I$5:$I$105)+1)</f>
        <v>45.071975325894087</v>
      </c>
      <c r="P601" s="30">
        <f t="shared" si="21"/>
        <v>19.497440678714483</v>
      </c>
      <c r="Q601" s="6">
        <f>IF(load_time_series!$A$4="T",P601,IF(P601&lt;0,0,P601))</f>
        <v>19.497440678714483</v>
      </c>
    </row>
    <row r="602" spans="1:17">
      <c r="A602" s="3">
        <f>load_time_series!D605</f>
        <v>37123</v>
      </c>
      <c r="B602" s="6">
        <f>load_time_series!E605</f>
        <v>14.179276524168801</v>
      </c>
      <c r="C602" s="30">
        <f>INDEX(calibration_phase!$I$5:$I$105,MATCH(B602,calibration_phase!$I$5:$I$105))</f>
        <v>13.81202304677703</v>
      </c>
      <c r="D602" s="30">
        <f>INDEX(calibration_phase!$I$5:$I$105,MATCH($B602,calibration_phase!$I$5:$I$105)+1)</f>
        <v>14.1855517989334</v>
      </c>
      <c r="E602" s="30">
        <f>INDEX(calibration_phase!$F$5:$F$105,MATCH($B602,calibration_phase!$I$5:$I$105))</f>
        <v>8.7604330036857974</v>
      </c>
      <c r="F602" s="30">
        <f>INDEX(calibration_phase!$F$5:$F$105,MATCH($B602,calibration_phase!$I$5:$I$105)+1)</f>
        <v>9.2965480948754831</v>
      </c>
      <c r="G602" s="30">
        <f t="shared" si="20"/>
        <v>9.287541373215527</v>
      </c>
      <c r="H602" s="6">
        <f>IF(load_time_series!$A$4="T",G602,IF(G602&lt;0,0,G602))</f>
        <v>9.287541373215527</v>
      </c>
      <c r="I602" s="3"/>
      <c r="J602" s="3">
        <f>load_time_series!G605</f>
        <v>73283</v>
      </c>
      <c r="K602" s="6">
        <f>load_time_series!H605</f>
        <v>24.6738352283956</v>
      </c>
      <c r="L602" s="30">
        <f>INDEX(calibration_phase!$I$5:$I$105,MATCH($K602,calibration_phase!$I$5:$I$105))</f>
        <v>20.629164714566308</v>
      </c>
      <c r="M602" s="30">
        <f>INDEX(calibration_phase!$I$5:$I$105,MATCH($K602,calibration_phase!$I$5:$I$105)+1)</f>
        <v>50</v>
      </c>
      <c r="N602" s="30">
        <f>INDEX(calibration_phase!$F$5:$F$105,MATCH($K602,calibration_phase!$I$5:$I$105))</f>
        <v>15.701140040460391</v>
      </c>
      <c r="O602" s="30">
        <f>INDEX(calibration_phase!$F$5:$F$105,MATCH($K602,calibration_phase!$I$5:$I$105)+1)</f>
        <v>45.071975325894087</v>
      </c>
      <c r="P602" s="30">
        <f t="shared" si="21"/>
        <v>19.745810554289683</v>
      </c>
      <c r="Q602" s="6">
        <f>IF(load_time_series!$A$4="T",P602,IF(P602&lt;0,0,P602))</f>
        <v>19.745810554289683</v>
      </c>
    </row>
    <row r="603" spans="1:17">
      <c r="A603" s="3">
        <f>load_time_series!D606</f>
        <v>37124</v>
      </c>
      <c r="B603" s="6">
        <f>load_time_series!E606</f>
        <v>13.9150405856248</v>
      </c>
      <c r="C603" s="30">
        <f>INDEX(calibration_phase!$I$5:$I$105,MATCH(B603,calibration_phase!$I$5:$I$105))</f>
        <v>13.81202304677703</v>
      </c>
      <c r="D603" s="30">
        <f>INDEX(calibration_phase!$I$5:$I$105,MATCH($B603,calibration_phase!$I$5:$I$105)+1)</f>
        <v>14.1855517989334</v>
      </c>
      <c r="E603" s="30">
        <f>INDEX(calibration_phase!$F$5:$F$105,MATCH($B603,calibration_phase!$I$5:$I$105))</f>
        <v>8.7604330036857974</v>
      </c>
      <c r="F603" s="30">
        <f>INDEX(calibration_phase!$F$5:$F$105,MATCH($B603,calibration_phase!$I$5:$I$105)+1)</f>
        <v>9.2965480948754831</v>
      </c>
      <c r="G603" s="30">
        <f t="shared" si="20"/>
        <v>8.9082911187965408</v>
      </c>
      <c r="H603" s="6">
        <f>IF(load_time_series!$A$4="T",G603,IF(G603&lt;0,0,G603))</f>
        <v>8.9082911187965408</v>
      </c>
      <c r="I603" s="3"/>
      <c r="J603" s="3">
        <f>load_time_series!G606</f>
        <v>73284</v>
      </c>
      <c r="K603" s="6">
        <f>load_time_series!H606</f>
        <v>23.873413704329899</v>
      </c>
      <c r="L603" s="30">
        <f>INDEX(calibration_phase!$I$5:$I$105,MATCH($K603,calibration_phase!$I$5:$I$105))</f>
        <v>20.629164714566308</v>
      </c>
      <c r="M603" s="30">
        <f>INDEX(calibration_phase!$I$5:$I$105,MATCH($K603,calibration_phase!$I$5:$I$105)+1)</f>
        <v>50</v>
      </c>
      <c r="N603" s="30">
        <f>INDEX(calibration_phase!$F$5:$F$105,MATCH($K603,calibration_phase!$I$5:$I$105))</f>
        <v>15.701140040460391</v>
      </c>
      <c r="O603" s="30">
        <f>INDEX(calibration_phase!$F$5:$F$105,MATCH($K603,calibration_phase!$I$5:$I$105)+1)</f>
        <v>45.071975325894087</v>
      </c>
      <c r="P603" s="30">
        <f t="shared" si="21"/>
        <v>18.945389030223982</v>
      </c>
      <c r="Q603" s="6">
        <f>IF(load_time_series!$A$4="T",P603,IF(P603&lt;0,0,P603))</f>
        <v>18.945389030223982</v>
      </c>
    </row>
    <row r="604" spans="1:17">
      <c r="A604" s="3">
        <f>load_time_series!D607</f>
        <v>37125</v>
      </c>
      <c r="B604" s="6">
        <f>load_time_series!E607</f>
        <v>13.761100644064401</v>
      </c>
      <c r="C604" s="30">
        <f>INDEX(calibration_phase!$I$5:$I$105,MATCH(B604,calibration_phase!$I$5:$I$105))</f>
        <v>13.525527827807359</v>
      </c>
      <c r="D604" s="30">
        <f>INDEX(calibration_phase!$I$5:$I$105,MATCH($B604,calibration_phase!$I$5:$I$105)+1)</f>
        <v>13.81202304677703</v>
      </c>
      <c r="E604" s="30">
        <f>INDEX(calibration_phase!$F$5:$F$105,MATCH($B604,calibration_phase!$I$5:$I$105))</f>
        <v>8.5059465220722963</v>
      </c>
      <c r="F604" s="30">
        <f>INDEX(calibration_phase!$F$5:$F$105,MATCH($B604,calibration_phase!$I$5:$I$105)+1)</f>
        <v>8.7604330036857974</v>
      </c>
      <c r="G604" s="30">
        <f t="shared" si="20"/>
        <v>8.7151999169060321</v>
      </c>
      <c r="H604" s="6">
        <f>IF(load_time_series!$A$4="T",G604,IF(G604&lt;0,0,G604))</f>
        <v>8.7151999169060321</v>
      </c>
      <c r="I604" s="3"/>
      <c r="J604" s="3">
        <f>load_time_series!G607</f>
        <v>73285</v>
      </c>
      <c r="K604" s="6">
        <f>load_time_series!H607</f>
        <v>25.431876315677901</v>
      </c>
      <c r="L604" s="30">
        <f>INDEX(calibration_phase!$I$5:$I$105,MATCH($K604,calibration_phase!$I$5:$I$105))</f>
        <v>20.629164714566308</v>
      </c>
      <c r="M604" s="30">
        <f>INDEX(calibration_phase!$I$5:$I$105,MATCH($K604,calibration_phase!$I$5:$I$105)+1)</f>
        <v>50</v>
      </c>
      <c r="N604" s="30">
        <f>INDEX(calibration_phase!$F$5:$F$105,MATCH($K604,calibration_phase!$I$5:$I$105))</f>
        <v>15.701140040460391</v>
      </c>
      <c r="O604" s="30">
        <f>INDEX(calibration_phase!$F$5:$F$105,MATCH($K604,calibration_phase!$I$5:$I$105)+1)</f>
        <v>45.071975325894087</v>
      </c>
      <c r="P604" s="30">
        <f t="shared" si="21"/>
        <v>20.503851641571984</v>
      </c>
      <c r="Q604" s="6">
        <f>IF(load_time_series!$A$4="T",P604,IF(P604&lt;0,0,P604))</f>
        <v>20.503851641571984</v>
      </c>
    </row>
    <row r="605" spans="1:17">
      <c r="A605" s="3">
        <f>load_time_series!D608</f>
        <v>37126</v>
      </c>
      <c r="B605" s="6">
        <f>load_time_series!E608</f>
        <v>14.001495087417</v>
      </c>
      <c r="C605" s="30">
        <f>INDEX(calibration_phase!$I$5:$I$105,MATCH(B605,calibration_phase!$I$5:$I$105))</f>
        <v>13.81202304677703</v>
      </c>
      <c r="D605" s="30">
        <f>INDEX(calibration_phase!$I$5:$I$105,MATCH($B605,calibration_phase!$I$5:$I$105)+1)</f>
        <v>14.1855517989334</v>
      </c>
      <c r="E605" s="30">
        <f>INDEX(calibration_phase!$F$5:$F$105,MATCH($B605,calibration_phase!$I$5:$I$105))</f>
        <v>8.7604330036857974</v>
      </c>
      <c r="F605" s="30">
        <f>INDEX(calibration_phase!$F$5:$F$105,MATCH($B605,calibration_phase!$I$5:$I$105)+1)</f>
        <v>9.2965480948754831</v>
      </c>
      <c r="G605" s="30">
        <f t="shared" si="20"/>
        <v>9.0323767824690417</v>
      </c>
      <c r="H605" s="6">
        <f>IF(load_time_series!$A$4="T",G605,IF(G605&lt;0,0,G605))</f>
        <v>9.0323767824690417</v>
      </c>
      <c r="I605" s="3"/>
      <c r="J605" s="3">
        <f>load_time_series!G608</f>
        <v>73286</v>
      </c>
      <c r="K605" s="6">
        <f>load_time_series!H608</f>
        <v>24.120369457695801</v>
      </c>
      <c r="L605" s="30">
        <f>INDEX(calibration_phase!$I$5:$I$105,MATCH($K605,calibration_phase!$I$5:$I$105))</f>
        <v>20.629164714566308</v>
      </c>
      <c r="M605" s="30">
        <f>INDEX(calibration_phase!$I$5:$I$105,MATCH($K605,calibration_phase!$I$5:$I$105)+1)</f>
        <v>50</v>
      </c>
      <c r="N605" s="30">
        <f>INDEX(calibration_phase!$F$5:$F$105,MATCH($K605,calibration_phase!$I$5:$I$105))</f>
        <v>15.701140040460391</v>
      </c>
      <c r="O605" s="30">
        <f>INDEX(calibration_phase!$F$5:$F$105,MATCH($K605,calibration_phase!$I$5:$I$105)+1)</f>
        <v>45.071975325894087</v>
      </c>
      <c r="P605" s="30">
        <f t="shared" si="21"/>
        <v>19.192344783589885</v>
      </c>
      <c r="Q605" s="6">
        <f>IF(load_time_series!$A$4="T",P605,IF(P605&lt;0,0,P605))</f>
        <v>19.192344783589885</v>
      </c>
    </row>
    <row r="606" spans="1:17">
      <c r="A606" s="3">
        <f>load_time_series!D609</f>
        <v>37127</v>
      </c>
      <c r="B606" s="6">
        <f>load_time_series!E609</f>
        <v>14.0005175603449</v>
      </c>
      <c r="C606" s="30">
        <f>INDEX(calibration_phase!$I$5:$I$105,MATCH(B606,calibration_phase!$I$5:$I$105))</f>
        <v>13.81202304677703</v>
      </c>
      <c r="D606" s="30">
        <f>INDEX(calibration_phase!$I$5:$I$105,MATCH($B606,calibration_phase!$I$5:$I$105)+1)</f>
        <v>14.1855517989334</v>
      </c>
      <c r="E606" s="30">
        <f>INDEX(calibration_phase!$F$5:$F$105,MATCH($B606,calibration_phase!$I$5:$I$105))</f>
        <v>8.7604330036857974</v>
      </c>
      <c r="F606" s="30">
        <f>INDEX(calibration_phase!$F$5:$F$105,MATCH($B606,calibration_phase!$I$5:$I$105)+1)</f>
        <v>9.2965480948754831</v>
      </c>
      <c r="G606" s="30">
        <f t="shared" si="20"/>
        <v>9.0309737659345082</v>
      </c>
      <c r="H606" s="6">
        <f>IF(load_time_series!$A$4="T",G606,IF(G606&lt;0,0,G606))</f>
        <v>9.0309737659345082</v>
      </c>
      <c r="I606" s="3"/>
      <c r="J606" s="3">
        <f>load_time_series!G609</f>
        <v>73287</v>
      </c>
      <c r="K606" s="6">
        <f>load_time_series!H609</f>
        <v>25.136948746454699</v>
      </c>
      <c r="L606" s="30">
        <f>INDEX(calibration_phase!$I$5:$I$105,MATCH($K606,calibration_phase!$I$5:$I$105))</f>
        <v>20.629164714566308</v>
      </c>
      <c r="M606" s="30">
        <f>INDEX(calibration_phase!$I$5:$I$105,MATCH($K606,calibration_phase!$I$5:$I$105)+1)</f>
        <v>50</v>
      </c>
      <c r="N606" s="30">
        <f>INDEX(calibration_phase!$F$5:$F$105,MATCH($K606,calibration_phase!$I$5:$I$105))</f>
        <v>15.701140040460391</v>
      </c>
      <c r="O606" s="30">
        <f>INDEX(calibration_phase!$F$5:$F$105,MATCH($K606,calibration_phase!$I$5:$I$105)+1)</f>
        <v>45.071975325894087</v>
      </c>
      <c r="P606" s="30">
        <f t="shared" si="21"/>
        <v>20.208924072348783</v>
      </c>
      <c r="Q606" s="6">
        <f>IF(load_time_series!$A$4="T",P606,IF(P606&lt;0,0,P606))</f>
        <v>20.208924072348783</v>
      </c>
    </row>
    <row r="607" spans="1:17">
      <c r="A607" s="3">
        <f>load_time_series!D610</f>
        <v>37128</v>
      </c>
      <c r="B607" s="6">
        <f>load_time_series!E610</f>
        <v>13.4508339636622</v>
      </c>
      <c r="C607" s="30">
        <f>INDEX(calibration_phase!$I$5:$I$105,MATCH(B607,calibration_phase!$I$5:$I$105))</f>
        <v>13.002298914310884</v>
      </c>
      <c r="D607" s="30">
        <f>INDEX(calibration_phase!$I$5:$I$105,MATCH($B607,calibration_phase!$I$5:$I$105)+1)</f>
        <v>13.525527827807359</v>
      </c>
      <c r="E607" s="30">
        <f>INDEX(calibration_phase!$F$5:$F$105,MATCH($B607,calibration_phase!$I$5:$I$105))</f>
        <v>8.0179567594261556</v>
      </c>
      <c r="F607" s="30">
        <f>INDEX(calibration_phase!$F$5:$F$105,MATCH($B607,calibration_phase!$I$5:$I$105)+1)</f>
        <v>8.5059465220722963</v>
      </c>
      <c r="G607" s="30">
        <f t="shared" si="20"/>
        <v>8.4362832444989238</v>
      </c>
      <c r="H607" s="6">
        <f>IF(load_time_series!$A$4="T",G607,IF(G607&lt;0,0,G607))</f>
        <v>8.4362832444989238</v>
      </c>
      <c r="I607" s="3"/>
      <c r="J607" s="3">
        <f>load_time_series!G610</f>
        <v>73288</v>
      </c>
      <c r="K607" s="6">
        <f>load_time_series!H610</f>
        <v>24.027663170997801</v>
      </c>
      <c r="L607" s="30">
        <f>INDEX(calibration_phase!$I$5:$I$105,MATCH($K607,calibration_phase!$I$5:$I$105))</f>
        <v>20.629164714566308</v>
      </c>
      <c r="M607" s="30">
        <f>INDEX(calibration_phase!$I$5:$I$105,MATCH($K607,calibration_phase!$I$5:$I$105)+1)</f>
        <v>50</v>
      </c>
      <c r="N607" s="30">
        <f>INDEX(calibration_phase!$F$5:$F$105,MATCH($K607,calibration_phase!$I$5:$I$105))</f>
        <v>15.701140040460391</v>
      </c>
      <c r="O607" s="30">
        <f>INDEX(calibration_phase!$F$5:$F$105,MATCH($K607,calibration_phase!$I$5:$I$105)+1)</f>
        <v>45.071975325894087</v>
      </c>
      <c r="P607" s="30">
        <f t="shared" si="21"/>
        <v>19.099638496891885</v>
      </c>
      <c r="Q607" s="6">
        <f>IF(load_time_series!$A$4="T",P607,IF(P607&lt;0,0,P607))</f>
        <v>19.099638496891885</v>
      </c>
    </row>
    <row r="608" spans="1:17">
      <c r="A608" s="3">
        <f>load_time_series!D611</f>
        <v>37129</v>
      </c>
      <c r="B608" s="6">
        <f>load_time_series!E611</f>
        <v>12.886285640806999</v>
      </c>
      <c r="C608" s="30">
        <f>INDEX(calibration_phase!$I$5:$I$105,MATCH(B608,calibration_phase!$I$5:$I$105))</f>
        <v>12.700214472407939</v>
      </c>
      <c r="D608" s="30">
        <f>INDEX(calibration_phase!$I$5:$I$105,MATCH($B608,calibration_phase!$I$5:$I$105)+1)</f>
        <v>13.002298914310884</v>
      </c>
      <c r="E608" s="30">
        <f>INDEX(calibration_phase!$F$5:$F$105,MATCH($B608,calibration_phase!$I$5:$I$105))</f>
        <v>7.5785882397462832</v>
      </c>
      <c r="F608" s="30">
        <f>INDEX(calibration_phase!$F$5:$F$105,MATCH($B608,calibration_phase!$I$5:$I$105)+1)</f>
        <v>8.0179567594261556</v>
      </c>
      <c r="G608" s="30">
        <f t="shared" si="20"/>
        <v>7.8492205612905535</v>
      </c>
      <c r="H608" s="6">
        <f>IF(load_time_series!$A$4="T",G608,IF(G608&lt;0,0,G608))</f>
        <v>7.8492205612905535</v>
      </c>
      <c r="I608" s="3"/>
      <c r="J608" s="3">
        <f>load_time_series!G611</f>
        <v>73289</v>
      </c>
      <c r="K608" s="6">
        <f>load_time_series!H611</f>
        <v>23.847154930498199</v>
      </c>
      <c r="L608" s="30">
        <f>INDEX(calibration_phase!$I$5:$I$105,MATCH($K608,calibration_phase!$I$5:$I$105))</f>
        <v>20.629164714566308</v>
      </c>
      <c r="M608" s="30">
        <f>INDEX(calibration_phase!$I$5:$I$105,MATCH($K608,calibration_phase!$I$5:$I$105)+1)</f>
        <v>50</v>
      </c>
      <c r="N608" s="30">
        <f>INDEX(calibration_phase!$F$5:$F$105,MATCH($K608,calibration_phase!$I$5:$I$105))</f>
        <v>15.701140040460391</v>
      </c>
      <c r="O608" s="30">
        <f>INDEX(calibration_phase!$F$5:$F$105,MATCH($K608,calibration_phase!$I$5:$I$105)+1)</f>
        <v>45.071975325894087</v>
      </c>
      <c r="P608" s="30">
        <f t="shared" si="21"/>
        <v>18.919130256392283</v>
      </c>
      <c r="Q608" s="6">
        <f>IF(load_time_series!$A$4="T",P608,IF(P608&lt;0,0,P608))</f>
        <v>18.919130256392283</v>
      </c>
    </row>
    <row r="609" spans="1:17">
      <c r="A609" s="3">
        <f>load_time_series!D612</f>
        <v>37130</v>
      </c>
      <c r="B609" s="6">
        <f>load_time_series!E612</f>
        <v>13.2123102101539</v>
      </c>
      <c r="C609" s="30">
        <f>INDEX(calibration_phase!$I$5:$I$105,MATCH(B609,calibration_phase!$I$5:$I$105))</f>
        <v>13.002298914310884</v>
      </c>
      <c r="D609" s="30">
        <f>INDEX(calibration_phase!$I$5:$I$105,MATCH($B609,calibration_phase!$I$5:$I$105)+1)</f>
        <v>13.525527827807359</v>
      </c>
      <c r="E609" s="30">
        <f>INDEX(calibration_phase!$F$5:$F$105,MATCH($B609,calibration_phase!$I$5:$I$105))</f>
        <v>8.0179567594261556</v>
      </c>
      <c r="F609" s="30">
        <f>INDEX(calibration_phase!$F$5:$F$105,MATCH($B609,calibration_phase!$I$5:$I$105)+1)</f>
        <v>8.5059465220722963</v>
      </c>
      <c r="G609" s="30">
        <f t="shared" si="20"/>
        <v>8.2138239215189319</v>
      </c>
      <c r="H609" s="6">
        <f>IF(load_time_series!$A$4="T",G609,IF(G609&lt;0,0,G609))</f>
        <v>8.2138239215189319</v>
      </c>
      <c r="I609" s="3"/>
      <c r="J609" s="3">
        <f>load_time_series!G612</f>
        <v>73290</v>
      </c>
      <c r="K609" s="6">
        <f>load_time_series!H612</f>
        <v>22.873802164943299</v>
      </c>
      <c r="L609" s="30">
        <f>INDEX(calibration_phase!$I$5:$I$105,MATCH($K609,calibration_phase!$I$5:$I$105))</f>
        <v>20.629164714566308</v>
      </c>
      <c r="M609" s="30">
        <f>INDEX(calibration_phase!$I$5:$I$105,MATCH($K609,calibration_phase!$I$5:$I$105)+1)</f>
        <v>50</v>
      </c>
      <c r="N609" s="30">
        <f>INDEX(calibration_phase!$F$5:$F$105,MATCH($K609,calibration_phase!$I$5:$I$105))</f>
        <v>15.701140040460391</v>
      </c>
      <c r="O609" s="30">
        <f>INDEX(calibration_phase!$F$5:$F$105,MATCH($K609,calibration_phase!$I$5:$I$105)+1)</f>
        <v>45.071975325894087</v>
      </c>
      <c r="P609" s="30">
        <f t="shared" si="21"/>
        <v>17.945777490837383</v>
      </c>
      <c r="Q609" s="6">
        <f>IF(load_time_series!$A$4="T",P609,IF(P609&lt;0,0,P609))</f>
        <v>17.945777490837383</v>
      </c>
    </row>
    <row r="610" spans="1:17">
      <c r="A610" s="3">
        <f>load_time_series!D613</f>
        <v>37131</v>
      </c>
      <c r="B610" s="6">
        <f>load_time_series!E613</f>
        <v>13.1803034341784</v>
      </c>
      <c r="C610" s="30">
        <f>INDEX(calibration_phase!$I$5:$I$105,MATCH(B610,calibration_phase!$I$5:$I$105))</f>
        <v>13.002298914310884</v>
      </c>
      <c r="D610" s="30">
        <f>INDEX(calibration_phase!$I$5:$I$105,MATCH($B610,calibration_phase!$I$5:$I$105)+1)</f>
        <v>13.525527827807359</v>
      </c>
      <c r="E610" s="30">
        <f>INDEX(calibration_phase!$F$5:$F$105,MATCH($B610,calibration_phase!$I$5:$I$105))</f>
        <v>8.0179567594261556</v>
      </c>
      <c r="F610" s="30">
        <f>INDEX(calibration_phase!$F$5:$F$105,MATCH($B610,calibration_phase!$I$5:$I$105)+1)</f>
        <v>8.5059465220722963</v>
      </c>
      <c r="G610" s="30">
        <f t="shared" si="20"/>
        <v>8.1839727825461672</v>
      </c>
      <c r="H610" s="6">
        <f>IF(load_time_series!$A$4="T",G610,IF(G610&lt;0,0,G610))</f>
        <v>8.1839727825461672</v>
      </c>
      <c r="I610" s="3"/>
      <c r="J610" s="3">
        <f>load_time_series!G613</f>
        <v>73291</v>
      </c>
      <c r="K610" s="6">
        <f>load_time_series!H613</f>
        <v>22.704257395367701</v>
      </c>
      <c r="L610" s="30">
        <f>INDEX(calibration_phase!$I$5:$I$105,MATCH($K610,calibration_phase!$I$5:$I$105))</f>
        <v>20.629164714566308</v>
      </c>
      <c r="M610" s="30">
        <f>INDEX(calibration_phase!$I$5:$I$105,MATCH($K610,calibration_phase!$I$5:$I$105)+1)</f>
        <v>50</v>
      </c>
      <c r="N610" s="30">
        <f>INDEX(calibration_phase!$F$5:$F$105,MATCH($K610,calibration_phase!$I$5:$I$105))</f>
        <v>15.701140040460391</v>
      </c>
      <c r="O610" s="30">
        <f>INDEX(calibration_phase!$F$5:$F$105,MATCH($K610,calibration_phase!$I$5:$I$105)+1)</f>
        <v>45.071975325894087</v>
      </c>
      <c r="P610" s="30">
        <f t="shared" si="21"/>
        <v>17.776232721261785</v>
      </c>
      <c r="Q610" s="6">
        <f>IF(load_time_series!$A$4="T",P610,IF(P610&lt;0,0,P610))</f>
        <v>17.776232721261785</v>
      </c>
    </row>
    <row r="611" spans="1:17">
      <c r="A611" s="3">
        <f>load_time_series!D614</f>
        <v>37132</v>
      </c>
      <c r="B611" s="6">
        <f>load_time_series!E614</f>
        <v>12.264909863405</v>
      </c>
      <c r="C611" s="30">
        <f>INDEX(calibration_phase!$I$5:$I$105,MATCH(B611,calibration_phase!$I$5:$I$105))</f>
        <v>11.99683324548244</v>
      </c>
      <c r="D611" s="30">
        <f>INDEX(calibration_phase!$I$5:$I$105,MATCH($B611,calibration_phase!$I$5:$I$105)+1)</f>
        <v>12.422237442898851</v>
      </c>
      <c r="E611" s="30">
        <f>INDEX(calibration_phase!$F$5:$F$105,MATCH($B611,calibration_phase!$I$5:$I$105))</f>
        <v>6.6917387921695095</v>
      </c>
      <c r="F611" s="30">
        <f>INDEX(calibration_phase!$F$5:$F$105,MATCH($B611,calibration_phase!$I$5:$I$105)+1)</f>
        <v>7.1697763421638445</v>
      </c>
      <c r="G611" s="30">
        <f t="shared" si="20"/>
        <v>6.992983327180589</v>
      </c>
      <c r="H611" s="6">
        <f>IF(load_time_series!$A$4="T",G611,IF(G611&lt;0,0,G611))</f>
        <v>6.992983327180589</v>
      </c>
      <c r="I611" s="3"/>
      <c r="J611" s="3">
        <f>load_time_series!G614</f>
        <v>73292</v>
      </c>
      <c r="K611" s="6">
        <f>load_time_series!H614</f>
        <v>23.0169859130189</v>
      </c>
      <c r="L611" s="30">
        <f>INDEX(calibration_phase!$I$5:$I$105,MATCH($K611,calibration_phase!$I$5:$I$105))</f>
        <v>20.629164714566308</v>
      </c>
      <c r="M611" s="30">
        <f>INDEX(calibration_phase!$I$5:$I$105,MATCH($K611,calibration_phase!$I$5:$I$105)+1)</f>
        <v>50</v>
      </c>
      <c r="N611" s="30">
        <f>INDEX(calibration_phase!$F$5:$F$105,MATCH($K611,calibration_phase!$I$5:$I$105))</f>
        <v>15.701140040460391</v>
      </c>
      <c r="O611" s="30">
        <f>INDEX(calibration_phase!$F$5:$F$105,MATCH($K611,calibration_phase!$I$5:$I$105)+1)</f>
        <v>45.071975325894087</v>
      </c>
      <c r="P611" s="30">
        <f t="shared" si="21"/>
        <v>18.088961238912983</v>
      </c>
      <c r="Q611" s="6">
        <f>IF(load_time_series!$A$4="T",P611,IF(P611&lt;0,0,P611))</f>
        <v>18.088961238912983</v>
      </c>
    </row>
    <row r="612" spans="1:17">
      <c r="A612" s="3">
        <f>load_time_series!D615</f>
        <v>37133</v>
      </c>
      <c r="B612" s="6">
        <f>load_time_series!E615</f>
        <v>12.6883515624853</v>
      </c>
      <c r="C612" s="30">
        <f>INDEX(calibration_phase!$I$5:$I$105,MATCH(B612,calibration_phase!$I$5:$I$105))</f>
        <v>12.422237442898851</v>
      </c>
      <c r="D612" s="30">
        <f>INDEX(calibration_phase!$I$5:$I$105,MATCH($B612,calibration_phase!$I$5:$I$105)+1)</f>
        <v>12.700214472407939</v>
      </c>
      <c r="E612" s="30">
        <f>INDEX(calibration_phase!$F$5:$F$105,MATCH($B612,calibration_phase!$I$5:$I$105))</f>
        <v>7.1697763421638445</v>
      </c>
      <c r="F612" s="30">
        <f>INDEX(calibration_phase!$F$5:$F$105,MATCH($B612,calibration_phase!$I$5:$I$105)+1)</f>
        <v>7.5785882397462832</v>
      </c>
      <c r="G612" s="30">
        <f t="shared" si="20"/>
        <v>7.5611418387796698</v>
      </c>
      <c r="H612" s="6">
        <f>IF(load_time_series!$A$4="T",G612,IF(G612&lt;0,0,G612))</f>
        <v>7.5611418387796698</v>
      </c>
      <c r="I612" s="3"/>
      <c r="J612" s="3">
        <f>load_time_series!G615</f>
        <v>73293</v>
      </c>
      <c r="K612" s="6">
        <f>load_time_series!H615</f>
        <v>22.256391589187999</v>
      </c>
      <c r="L612" s="30">
        <f>INDEX(calibration_phase!$I$5:$I$105,MATCH($K612,calibration_phase!$I$5:$I$105))</f>
        <v>20.629164714566308</v>
      </c>
      <c r="M612" s="30">
        <f>INDEX(calibration_phase!$I$5:$I$105,MATCH($K612,calibration_phase!$I$5:$I$105)+1)</f>
        <v>50</v>
      </c>
      <c r="N612" s="30">
        <f>INDEX(calibration_phase!$F$5:$F$105,MATCH($K612,calibration_phase!$I$5:$I$105))</f>
        <v>15.701140040460391</v>
      </c>
      <c r="O612" s="30">
        <f>INDEX(calibration_phase!$F$5:$F$105,MATCH($K612,calibration_phase!$I$5:$I$105)+1)</f>
        <v>45.071975325894087</v>
      </c>
      <c r="P612" s="30">
        <f t="shared" si="21"/>
        <v>17.328366915082082</v>
      </c>
      <c r="Q612" s="6">
        <f>IF(load_time_series!$A$4="T",P612,IF(P612&lt;0,0,P612))</f>
        <v>17.328366915082082</v>
      </c>
    </row>
    <row r="613" spans="1:17">
      <c r="A613" s="3">
        <f>load_time_series!D616</f>
        <v>37134</v>
      </c>
      <c r="B613" s="6">
        <f>load_time_series!E616</f>
        <v>11.7982239106575</v>
      </c>
      <c r="C613" s="30">
        <f>INDEX(calibration_phase!$I$5:$I$105,MATCH(B613,calibration_phase!$I$5:$I$105))</f>
        <v>11.394130370764428</v>
      </c>
      <c r="D613" s="30">
        <f>INDEX(calibration_phase!$I$5:$I$105,MATCH($B613,calibration_phase!$I$5:$I$105)+1)</f>
        <v>11.99683324548244</v>
      </c>
      <c r="E613" s="30">
        <f>INDEX(calibration_phase!$F$5:$F$105,MATCH($B613,calibration_phase!$I$5:$I$105))</f>
        <v>6.3642770900811154</v>
      </c>
      <c r="F613" s="30">
        <f>INDEX(calibration_phase!$F$5:$F$105,MATCH($B613,calibration_phase!$I$5:$I$105)+1)</f>
        <v>6.6917387921695095</v>
      </c>
      <c r="G613" s="30">
        <f t="shared" si="20"/>
        <v>6.5838299807790746</v>
      </c>
      <c r="H613" s="6">
        <f>IF(load_time_series!$A$4="T",G613,IF(G613&lt;0,0,G613))</f>
        <v>6.5838299807790746</v>
      </c>
      <c r="I613" s="3"/>
      <c r="J613" s="3">
        <f>load_time_series!G616</f>
        <v>73294</v>
      </c>
      <c r="K613" s="6">
        <f>load_time_series!H616</f>
        <v>23.4601330637662</v>
      </c>
      <c r="L613" s="30">
        <f>INDEX(calibration_phase!$I$5:$I$105,MATCH($K613,calibration_phase!$I$5:$I$105))</f>
        <v>20.629164714566308</v>
      </c>
      <c r="M613" s="30">
        <f>INDEX(calibration_phase!$I$5:$I$105,MATCH($K613,calibration_phase!$I$5:$I$105)+1)</f>
        <v>50</v>
      </c>
      <c r="N613" s="30">
        <f>INDEX(calibration_phase!$F$5:$F$105,MATCH($K613,calibration_phase!$I$5:$I$105))</f>
        <v>15.701140040460391</v>
      </c>
      <c r="O613" s="30">
        <f>INDEX(calibration_phase!$F$5:$F$105,MATCH($K613,calibration_phase!$I$5:$I$105)+1)</f>
        <v>45.071975325894087</v>
      </c>
      <c r="P613" s="30">
        <f t="shared" si="21"/>
        <v>18.532108389660284</v>
      </c>
      <c r="Q613" s="6">
        <f>IF(load_time_series!$A$4="T",P613,IF(P613&lt;0,0,P613))</f>
        <v>18.532108389660284</v>
      </c>
    </row>
    <row r="614" spans="1:17">
      <c r="A614" s="3">
        <f>load_time_series!D617</f>
        <v>37135</v>
      </c>
      <c r="B614" s="6">
        <f>load_time_series!E617</f>
        <v>12.1900990708835</v>
      </c>
      <c r="C614" s="30">
        <f>INDEX(calibration_phase!$I$5:$I$105,MATCH(B614,calibration_phase!$I$5:$I$105))</f>
        <v>11.99683324548244</v>
      </c>
      <c r="D614" s="30">
        <f>INDEX(calibration_phase!$I$5:$I$105,MATCH($B614,calibration_phase!$I$5:$I$105)+1)</f>
        <v>12.422237442898851</v>
      </c>
      <c r="E614" s="30">
        <f>INDEX(calibration_phase!$F$5:$F$105,MATCH($B614,calibration_phase!$I$5:$I$105))</f>
        <v>6.6917387921695095</v>
      </c>
      <c r="F614" s="30">
        <f>INDEX(calibration_phase!$F$5:$F$105,MATCH($B614,calibration_phase!$I$5:$I$105)+1)</f>
        <v>7.1697763421638445</v>
      </c>
      <c r="G614" s="30">
        <f t="shared" si="20"/>
        <v>6.9089165309728724</v>
      </c>
      <c r="H614" s="6">
        <f>IF(load_time_series!$A$4="T",G614,IF(G614&lt;0,0,G614))</f>
        <v>6.9089165309728724</v>
      </c>
      <c r="I614" s="3"/>
      <c r="J614" s="3">
        <f>load_time_series!G617</f>
        <v>73295</v>
      </c>
      <c r="K614" s="6">
        <f>load_time_series!H617</f>
        <v>21.908683403076701</v>
      </c>
      <c r="L614" s="30">
        <f>INDEX(calibration_phase!$I$5:$I$105,MATCH($K614,calibration_phase!$I$5:$I$105))</f>
        <v>20.629164714566308</v>
      </c>
      <c r="M614" s="30">
        <f>INDEX(calibration_phase!$I$5:$I$105,MATCH($K614,calibration_phase!$I$5:$I$105)+1)</f>
        <v>50</v>
      </c>
      <c r="N614" s="30">
        <f>INDEX(calibration_phase!$F$5:$F$105,MATCH($K614,calibration_phase!$I$5:$I$105))</f>
        <v>15.701140040460391</v>
      </c>
      <c r="O614" s="30">
        <f>INDEX(calibration_phase!$F$5:$F$105,MATCH($K614,calibration_phase!$I$5:$I$105)+1)</f>
        <v>45.071975325894087</v>
      </c>
      <c r="P614" s="30">
        <f t="shared" si="21"/>
        <v>16.980658728970784</v>
      </c>
      <c r="Q614" s="6">
        <f>IF(load_time_series!$A$4="T",P614,IF(P614&lt;0,0,P614))</f>
        <v>16.980658728970784</v>
      </c>
    </row>
    <row r="615" spans="1:17">
      <c r="A615" s="3">
        <f>load_time_series!D618</f>
        <v>37136</v>
      </c>
      <c r="B615" s="6">
        <f>load_time_series!E618</f>
        <v>11.977899323694601</v>
      </c>
      <c r="C615" s="30">
        <f>INDEX(calibration_phase!$I$5:$I$105,MATCH(B615,calibration_phase!$I$5:$I$105))</f>
        <v>11.394130370764428</v>
      </c>
      <c r="D615" s="30">
        <f>INDEX(calibration_phase!$I$5:$I$105,MATCH($B615,calibration_phase!$I$5:$I$105)+1)</f>
        <v>11.99683324548244</v>
      </c>
      <c r="E615" s="30">
        <f>INDEX(calibration_phase!$F$5:$F$105,MATCH($B615,calibration_phase!$I$5:$I$105))</f>
        <v>6.3642770900811154</v>
      </c>
      <c r="F615" s="30">
        <f>INDEX(calibration_phase!$F$5:$F$105,MATCH($B615,calibration_phase!$I$5:$I$105)+1)</f>
        <v>6.6917387921695095</v>
      </c>
      <c r="G615" s="30">
        <f t="shared" si="20"/>
        <v>6.6814515768335028</v>
      </c>
      <c r="H615" s="6">
        <f>IF(load_time_series!$A$4="T",G615,IF(G615&lt;0,0,G615))</f>
        <v>6.6814515768335028</v>
      </c>
      <c r="I615" s="3"/>
      <c r="J615" s="3">
        <f>load_time_series!G618</f>
        <v>73296</v>
      </c>
      <c r="K615" s="6">
        <f>load_time_series!H618</f>
        <v>23.024804711682101</v>
      </c>
      <c r="L615" s="30">
        <f>INDEX(calibration_phase!$I$5:$I$105,MATCH($K615,calibration_phase!$I$5:$I$105))</f>
        <v>20.629164714566308</v>
      </c>
      <c r="M615" s="30">
        <f>INDEX(calibration_phase!$I$5:$I$105,MATCH($K615,calibration_phase!$I$5:$I$105)+1)</f>
        <v>50</v>
      </c>
      <c r="N615" s="30">
        <f>INDEX(calibration_phase!$F$5:$F$105,MATCH($K615,calibration_phase!$I$5:$I$105))</f>
        <v>15.701140040460391</v>
      </c>
      <c r="O615" s="30">
        <f>INDEX(calibration_phase!$F$5:$F$105,MATCH($K615,calibration_phase!$I$5:$I$105)+1)</f>
        <v>45.071975325894087</v>
      </c>
      <c r="P615" s="30">
        <f t="shared" si="21"/>
        <v>18.096780037576185</v>
      </c>
      <c r="Q615" s="6">
        <f>IF(load_time_series!$A$4="T",P615,IF(P615&lt;0,0,P615))</f>
        <v>18.096780037576185</v>
      </c>
    </row>
    <row r="616" spans="1:17">
      <c r="A616" s="3">
        <f>load_time_series!D619</f>
        <v>37137</v>
      </c>
      <c r="B616" s="6">
        <f>load_time_series!E619</f>
        <v>11.4053255388758</v>
      </c>
      <c r="C616" s="30">
        <f>INDEX(calibration_phase!$I$5:$I$105,MATCH(B616,calibration_phase!$I$5:$I$105))</f>
        <v>11.394130370764428</v>
      </c>
      <c r="D616" s="30">
        <f>INDEX(calibration_phase!$I$5:$I$105,MATCH($B616,calibration_phase!$I$5:$I$105)+1)</f>
        <v>11.99683324548244</v>
      </c>
      <c r="E616" s="30">
        <f>INDEX(calibration_phase!$F$5:$F$105,MATCH($B616,calibration_phase!$I$5:$I$105))</f>
        <v>6.3642770900811154</v>
      </c>
      <c r="F616" s="30">
        <f>INDEX(calibration_phase!$F$5:$F$105,MATCH($B616,calibration_phase!$I$5:$I$105)+1)</f>
        <v>6.6917387921695095</v>
      </c>
      <c r="G616" s="30">
        <f t="shared" si="20"/>
        <v>6.370359670667165</v>
      </c>
      <c r="H616" s="6">
        <f>IF(load_time_series!$A$4="T",G616,IF(G616&lt;0,0,G616))</f>
        <v>6.370359670667165</v>
      </c>
      <c r="I616" s="3"/>
      <c r="J616" s="3">
        <f>load_time_series!G619</f>
        <v>73297</v>
      </c>
      <c r="K616" s="6">
        <f>load_time_series!H619</f>
        <v>22.5118130874881</v>
      </c>
      <c r="L616" s="30">
        <f>INDEX(calibration_phase!$I$5:$I$105,MATCH($K616,calibration_phase!$I$5:$I$105))</f>
        <v>20.629164714566308</v>
      </c>
      <c r="M616" s="30">
        <f>INDEX(calibration_phase!$I$5:$I$105,MATCH($K616,calibration_phase!$I$5:$I$105)+1)</f>
        <v>50</v>
      </c>
      <c r="N616" s="30">
        <f>INDEX(calibration_phase!$F$5:$F$105,MATCH($K616,calibration_phase!$I$5:$I$105))</f>
        <v>15.701140040460391</v>
      </c>
      <c r="O616" s="30">
        <f>INDEX(calibration_phase!$F$5:$F$105,MATCH($K616,calibration_phase!$I$5:$I$105)+1)</f>
        <v>45.071975325894087</v>
      </c>
      <c r="P616" s="30">
        <f t="shared" si="21"/>
        <v>17.583788413382184</v>
      </c>
      <c r="Q616" s="6">
        <f>IF(load_time_series!$A$4="T",P616,IF(P616&lt;0,0,P616))</f>
        <v>17.583788413382184</v>
      </c>
    </row>
    <row r="617" spans="1:17">
      <c r="A617" s="3">
        <f>load_time_series!D620</f>
        <v>37138</v>
      </c>
      <c r="B617" s="6">
        <f>load_time_series!E620</f>
        <v>11.1209183433955</v>
      </c>
      <c r="C617" s="30">
        <f>INDEX(calibration_phase!$I$5:$I$105,MATCH(B617,calibration_phase!$I$5:$I$105))</f>
        <v>11.084861584955023</v>
      </c>
      <c r="D617" s="30">
        <f>INDEX(calibration_phase!$I$5:$I$105,MATCH($B617,calibration_phase!$I$5:$I$105)+1)</f>
        <v>11.394130370764428</v>
      </c>
      <c r="E617" s="30">
        <f>INDEX(calibration_phase!$F$5:$F$105,MATCH($B617,calibration_phase!$I$5:$I$105))</f>
        <v>5.9679011063600482</v>
      </c>
      <c r="F617" s="30">
        <f>INDEX(calibration_phase!$F$5:$F$105,MATCH($B617,calibration_phase!$I$5:$I$105)+1)</f>
        <v>6.3642770900811154</v>
      </c>
      <c r="G617" s="30">
        <f t="shared" si="20"/>
        <v>6.0141134425298057</v>
      </c>
      <c r="H617" s="6">
        <f>IF(load_time_series!$A$4="T",G617,IF(G617&lt;0,0,G617))</f>
        <v>6.0141134425298057</v>
      </c>
      <c r="I617" s="3"/>
      <c r="J617" s="3">
        <f>load_time_series!G620</f>
        <v>73298</v>
      </c>
      <c r="K617" s="6">
        <f>load_time_series!H620</f>
        <v>21.342753158373601</v>
      </c>
      <c r="L617" s="30">
        <f>INDEX(calibration_phase!$I$5:$I$105,MATCH($K617,calibration_phase!$I$5:$I$105))</f>
        <v>20.629164714566308</v>
      </c>
      <c r="M617" s="30">
        <f>INDEX(calibration_phase!$I$5:$I$105,MATCH($K617,calibration_phase!$I$5:$I$105)+1)</f>
        <v>50</v>
      </c>
      <c r="N617" s="30">
        <f>INDEX(calibration_phase!$F$5:$F$105,MATCH($K617,calibration_phase!$I$5:$I$105))</f>
        <v>15.701140040460391</v>
      </c>
      <c r="O617" s="30">
        <f>INDEX(calibration_phase!$F$5:$F$105,MATCH($K617,calibration_phase!$I$5:$I$105)+1)</f>
        <v>45.071975325894087</v>
      </c>
      <c r="P617" s="30">
        <f t="shared" si="21"/>
        <v>16.414728484267684</v>
      </c>
      <c r="Q617" s="6">
        <f>IF(load_time_series!$A$4="T",P617,IF(P617&lt;0,0,P617))</f>
        <v>16.414728484267684</v>
      </c>
    </row>
    <row r="618" spans="1:17">
      <c r="A618" s="3">
        <f>load_time_series!D621</f>
        <v>37139</v>
      </c>
      <c r="B618" s="6">
        <f>load_time_series!E621</f>
        <v>11.2933738577621</v>
      </c>
      <c r="C618" s="30">
        <f>INDEX(calibration_phase!$I$5:$I$105,MATCH(B618,calibration_phase!$I$5:$I$105))</f>
        <v>11.084861584955023</v>
      </c>
      <c r="D618" s="30">
        <f>INDEX(calibration_phase!$I$5:$I$105,MATCH($B618,calibration_phase!$I$5:$I$105)+1)</f>
        <v>11.394130370764428</v>
      </c>
      <c r="E618" s="30">
        <f>INDEX(calibration_phase!$F$5:$F$105,MATCH($B618,calibration_phase!$I$5:$I$105))</f>
        <v>5.9679011063600482</v>
      </c>
      <c r="F618" s="30">
        <f>INDEX(calibration_phase!$F$5:$F$105,MATCH($B618,calibration_phase!$I$5:$I$105)+1)</f>
        <v>6.3642770900811154</v>
      </c>
      <c r="G618" s="30">
        <f t="shared" si="20"/>
        <v>6.2351419694672474</v>
      </c>
      <c r="H618" s="6">
        <f>IF(load_time_series!$A$4="T",G618,IF(G618&lt;0,0,G618))</f>
        <v>6.2351419694672474</v>
      </c>
      <c r="I618" s="3"/>
      <c r="J618" s="3">
        <f>load_time_series!G621</f>
        <v>73299</v>
      </c>
      <c r="K618" s="6">
        <f>load_time_series!H621</f>
        <v>20.446702814579599</v>
      </c>
      <c r="L618" s="30">
        <f>INDEX(calibration_phase!$I$5:$I$105,MATCH($K618,calibration_phase!$I$5:$I$105))</f>
        <v>20.356975507472601</v>
      </c>
      <c r="M618" s="30">
        <f>INDEX(calibration_phase!$I$5:$I$105,MATCH($K618,calibration_phase!$I$5:$I$105)+1)</f>
        <v>20.5369583918548</v>
      </c>
      <c r="N618" s="30">
        <f>INDEX(calibration_phase!$F$5:$F$105,MATCH($K618,calibration_phase!$I$5:$I$105))</f>
        <v>15.4849858957169</v>
      </c>
      <c r="O618" s="30">
        <f>INDEX(calibration_phase!$F$5:$F$105,MATCH($K618,calibration_phase!$I$5:$I$105)+1)</f>
        <v>15.5516714680615</v>
      </c>
      <c r="P618" s="30">
        <f t="shared" si="21"/>
        <v>15.518230817032105</v>
      </c>
      <c r="Q618" s="6">
        <f>IF(load_time_series!$A$4="T",P618,IF(P618&lt;0,0,P618))</f>
        <v>15.518230817032105</v>
      </c>
    </row>
    <row r="619" spans="1:17">
      <c r="A619" s="3">
        <f>load_time_series!D622</f>
        <v>37140</v>
      </c>
      <c r="B619" s="6">
        <f>load_time_series!E622</f>
        <v>10.2269009304724</v>
      </c>
      <c r="C619" s="30">
        <f>INDEX(calibration_phase!$I$5:$I$105,MATCH(B619,calibration_phase!$I$5:$I$105))</f>
        <v>10.161505512732299</v>
      </c>
      <c r="D619" s="30">
        <f>INDEX(calibration_phase!$I$5:$I$105,MATCH($B619,calibration_phase!$I$5:$I$105)+1)</f>
        <v>10.516495055511792</v>
      </c>
      <c r="E619" s="30">
        <f>INDEX(calibration_phase!$F$5:$F$105,MATCH($B619,calibration_phase!$I$5:$I$105))</f>
        <v>5.25179594951104</v>
      </c>
      <c r="F619" s="30">
        <f>INDEX(calibration_phase!$F$5:$F$105,MATCH($B619,calibration_phase!$I$5:$I$105)+1)</f>
        <v>5.6365802729794989</v>
      </c>
      <c r="G619" s="30">
        <f t="shared" si="20"/>
        <v>5.3226800983117064</v>
      </c>
      <c r="H619" s="6">
        <f>IF(load_time_series!$A$4="T",G619,IF(G619&lt;0,0,G619))</f>
        <v>5.3226800983117064</v>
      </c>
      <c r="I619" s="3"/>
      <c r="J619" s="3">
        <f>load_time_series!G622</f>
        <v>73300</v>
      </c>
      <c r="K619" s="6">
        <f>load_time_series!H622</f>
        <v>20.84385081624</v>
      </c>
      <c r="L619" s="30">
        <f>INDEX(calibration_phase!$I$5:$I$105,MATCH($K619,calibration_phase!$I$5:$I$105))</f>
        <v>20.629164714566308</v>
      </c>
      <c r="M619" s="30">
        <f>INDEX(calibration_phase!$I$5:$I$105,MATCH($K619,calibration_phase!$I$5:$I$105)+1)</f>
        <v>50</v>
      </c>
      <c r="N619" s="30">
        <f>INDEX(calibration_phase!$F$5:$F$105,MATCH($K619,calibration_phase!$I$5:$I$105))</f>
        <v>15.701140040460391</v>
      </c>
      <c r="O619" s="30">
        <f>INDEX(calibration_phase!$F$5:$F$105,MATCH($K619,calibration_phase!$I$5:$I$105)+1)</f>
        <v>45.071975325894087</v>
      </c>
      <c r="P619" s="30">
        <f t="shared" si="21"/>
        <v>15.915826142134083</v>
      </c>
      <c r="Q619" s="6">
        <f>IF(load_time_series!$A$4="T",P619,IF(P619&lt;0,0,P619))</f>
        <v>15.915826142134083</v>
      </c>
    </row>
    <row r="620" spans="1:17">
      <c r="A620" s="3">
        <f>load_time_series!D623</f>
        <v>37141</v>
      </c>
      <c r="B620" s="6">
        <f>load_time_series!E623</f>
        <v>10.4280853001463</v>
      </c>
      <c r="C620" s="30">
        <f>INDEX(calibration_phase!$I$5:$I$105,MATCH(B620,calibration_phase!$I$5:$I$105))</f>
        <v>10.161505512732299</v>
      </c>
      <c r="D620" s="30">
        <f>INDEX(calibration_phase!$I$5:$I$105,MATCH($B620,calibration_phase!$I$5:$I$105)+1)</f>
        <v>10.516495055511792</v>
      </c>
      <c r="E620" s="30">
        <f>INDEX(calibration_phase!$F$5:$F$105,MATCH($B620,calibration_phase!$I$5:$I$105))</f>
        <v>5.25179594951104</v>
      </c>
      <c r="F620" s="30">
        <f>INDEX(calibration_phase!$F$5:$F$105,MATCH($B620,calibration_phase!$I$5:$I$105)+1)</f>
        <v>5.6365802729794989</v>
      </c>
      <c r="G620" s="30">
        <f t="shared" si="20"/>
        <v>5.5407501602388152</v>
      </c>
      <c r="H620" s="6">
        <f>IF(load_time_series!$A$4="T",G620,IF(G620&lt;0,0,G620))</f>
        <v>5.5407501602388152</v>
      </c>
      <c r="I620" s="3"/>
      <c r="J620" s="3">
        <f>load_time_series!G623</f>
        <v>73301</v>
      </c>
      <c r="K620" s="6">
        <f>load_time_series!H623</f>
        <v>20.687424798837402</v>
      </c>
      <c r="L620" s="30">
        <f>INDEX(calibration_phase!$I$5:$I$105,MATCH($K620,calibration_phase!$I$5:$I$105))</f>
        <v>20.629164714566308</v>
      </c>
      <c r="M620" s="30">
        <f>INDEX(calibration_phase!$I$5:$I$105,MATCH($K620,calibration_phase!$I$5:$I$105)+1)</f>
        <v>50</v>
      </c>
      <c r="N620" s="30">
        <f>INDEX(calibration_phase!$F$5:$F$105,MATCH($K620,calibration_phase!$I$5:$I$105))</f>
        <v>15.701140040460391</v>
      </c>
      <c r="O620" s="30">
        <f>INDEX(calibration_phase!$F$5:$F$105,MATCH($K620,calibration_phase!$I$5:$I$105)+1)</f>
        <v>45.071975325894087</v>
      </c>
      <c r="P620" s="30">
        <f t="shared" si="21"/>
        <v>15.759400124731485</v>
      </c>
      <c r="Q620" s="6">
        <f>IF(load_time_series!$A$4="T",P620,IF(P620&lt;0,0,P620))</f>
        <v>15.759400124731485</v>
      </c>
    </row>
    <row r="621" spans="1:17">
      <c r="A621" s="3">
        <f>load_time_series!D624</f>
        <v>37142</v>
      </c>
      <c r="B621" s="6">
        <f>load_time_series!E624</f>
        <v>10.2947740710516</v>
      </c>
      <c r="C621" s="30">
        <f>INDEX(calibration_phase!$I$5:$I$105,MATCH(B621,calibration_phase!$I$5:$I$105))</f>
        <v>10.161505512732299</v>
      </c>
      <c r="D621" s="30">
        <f>INDEX(calibration_phase!$I$5:$I$105,MATCH($B621,calibration_phase!$I$5:$I$105)+1)</f>
        <v>10.516495055511792</v>
      </c>
      <c r="E621" s="30">
        <f>INDEX(calibration_phase!$F$5:$F$105,MATCH($B621,calibration_phase!$I$5:$I$105))</f>
        <v>5.25179594951104</v>
      </c>
      <c r="F621" s="30">
        <f>INDEX(calibration_phase!$F$5:$F$105,MATCH($B621,calibration_phase!$I$5:$I$105)+1)</f>
        <v>5.6365802729794989</v>
      </c>
      <c r="G621" s="30">
        <f t="shared" si="20"/>
        <v>5.3962499287775856</v>
      </c>
      <c r="H621" s="6">
        <f>IF(load_time_series!$A$4="T",G621,IF(G621&lt;0,0,G621))</f>
        <v>5.3962499287775856</v>
      </c>
      <c r="I621" s="3"/>
      <c r="J621" s="3">
        <f>load_time_series!G624</f>
        <v>73302</v>
      </c>
      <c r="K621" s="6">
        <f>load_time_series!H624</f>
        <v>19.8605553747927</v>
      </c>
      <c r="L621" s="30">
        <f>INDEX(calibration_phase!$I$5:$I$105,MATCH($K621,calibration_phase!$I$5:$I$105))</f>
        <v>19.797371373941701</v>
      </c>
      <c r="M621" s="30">
        <f>INDEX(calibration_phase!$I$5:$I$105,MATCH($K621,calibration_phase!$I$5:$I$105)+1)</f>
        <v>19.906642862167573</v>
      </c>
      <c r="N621" s="30">
        <f>INDEX(calibration_phase!$F$5:$F$105,MATCH($K621,calibration_phase!$I$5:$I$105))</f>
        <v>14.7113311822638</v>
      </c>
      <c r="O621" s="30">
        <f>INDEX(calibration_phase!$F$5:$F$105,MATCH($K621,calibration_phase!$I$5:$I$105)+1)</f>
        <v>14.793046163323369</v>
      </c>
      <c r="P621" s="30">
        <f t="shared" si="21"/>
        <v>14.758581197035584</v>
      </c>
      <c r="Q621" s="6">
        <f>IF(load_time_series!$A$4="T",P621,IF(P621&lt;0,0,P621))</f>
        <v>14.758581197035584</v>
      </c>
    </row>
    <row r="622" spans="1:17">
      <c r="A622" s="3">
        <f>load_time_series!D625</f>
        <v>37143</v>
      </c>
      <c r="B622" s="6">
        <f>load_time_series!E625</f>
        <v>10.161505512732299</v>
      </c>
      <c r="C622" s="30">
        <f>INDEX(calibration_phase!$I$5:$I$105,MATCH(B622,calibration_phase!$I$5:$I$105))</f>
        <v>10.161505512732299</v>
      </c>
      <c r="D622" s="30">
        <f>INDEX(calibration_phase!$I$5:$I$105,MATCH($B622,calibration_phase!$I$5:$I$105)+1)</f>
        <v>10.516495055511792</v>
      </c>
      <c r="E622" s="30">
        <f>INDEX(calibration_phase!$F$5:$F$105,MATCH($B622,calibration_phase!$I$5:$I$105))</f>
        <v>5.25179594951104</v>
      </c>
      <c r="F622" s="30">
        <f>INDEX(calibration_phase!$F$5:$F$105,MATCH($B622,calibration_phase!$I$5:$I$105)+1)</f>
        <v>5.6365802729794989</v>
      </c>
      <c r="G622" s="30">
        <f t="shared" si="20"/>
        <v>5.25179594951104</v>
      </c>
      <c r="H622" s="6">
        <f>IF(load_time_series!$A$4="T",G622,IF(G622&lt;0,0,G622))</f>
        <v>5.25179594951104</v>
      </c>
      <c r="I622" s="3"/>
      <c r="J622" s="3">
        <f>load_time_series!G625</f>
        <v>73303</v>
      </c>
      <c r="K622" s="6">
        <f>load_time_series!H625</f>
        <v>21.366443626324401</v>
      </c>
      <c r="L622" s="30">
        <f>INDEX(calibration_phase!$I$5:$I$105,MATCH($K622,calibration_phase!$I$5:$I$105))</f>
        <v>20.629164714566308</v>
      </c>
      <c r="M622" s="30">
        <f>INDEX(calibration_phase!$I$5:$I$105,MATCH($K622,calibration_phase!$I$5:$I$105)+1)</f>
        <v>50</v>
      </c>
      <c r="N622" s="30">
        <f>INDEX(calibration_phase!$F$5:$F$105,MATCH($K622,calibration_phase!$I$5:$I$105))</f>
        <v>15.701140040460391</v>
      </c>
      <c r="O622" s="30">
        <f>INDEX(calibration_phase!$F$5:$F$105,MATCH($K622,calibration_phase!$I$5:$I$105)+1)</f>
        <v>45.071975325894087</v>
      </c>
      <c r="P622" s="30">
        <f t="shared" si="21"/>
        <v>16.438418952218484</v>
      </c>
      <c r="Q622" s="6">
        <f>IF(load_time_series!$A$4="T",P622,IF(P622&lt;0,0,P622))</f>
        <v>16.438418952218484</v>
      </c>
    </row>
    <row r="623" spans="1:17">
      <c r="A623" s="3">
        <f>load_time_series!D626</f>
        <v>37144</v>
      </c>
      <c r="B623" s="6">
        <f>load_time_series!E626</f>
        <v>9.4105841591333199</v>
      </c>
      <c r="C623" s="30">
        <f>INDEX(calibration_phase!$I$5:$I$105,MATCH(B623,calibration_phase!$I$5:$I$105))</f>
        <v>9.1202485232242019</v>
      </c>
      <c r="D623" s="30">
        <f>INDEX(calibration_phase!$I$5:$I$105,MATCH($B623,calibration_phase!$I$5:$I$105)+1)</f>
        <v>9.4520073072011392</v>
      </c>
      <c r="E623" s="30">
        <f>INDEX(calibration_phase!$F$5:$F$105,MATCH($B623,calibration_phase!$I$5:$I$105))</f>
        <v>4.1519417433524701</v>
      </c>
      <c r="F623" s="30">
        <f>INDEX(calibration_phase!$F$5:$F$105,MATCH($B623,calibration_phase!$I$5:$I$105)+1)</f>
        <v>4.6783141274071847</v>
      </c>
      <c r="G623" s="30">
        <f t="shared" si="20"/>
        <v>4.6125916740567856</v>
      </c>
      <c r="H623" s="6">
        <f>IF(load_time_series!$A$4="T",G623,IF(G623&lt;0,0,G623))</f>
        <v>4.6125916740567856</v>
      </c>
      <c r="I623" s="3"/>
      <c r="J623" s="3">
        <f>load_time_series!G626</f>
        <v>73304</v>
      </c>
      <c r="K623" s="6">
        <f>load_time_series!H626</f>
        <v>19.560677842595599</v>
      </c>
      <c r="L623" s="30">
        <f>INDEX(calibration_phase!$I$5:$I$105,MATCH($K623,calibration_phase!$I$5:$I$105))</f>
        <v>19.422250353334899</v>
      </c>
      <c r="M623" s="30">
        <f>INDEX(calibration_phase!$I$5:$I$105,MATCH($K623,calibration_phase!$I$5:$I$105)+1)</f>
        <v>19.560776872425208</v>
      </c>
      <c r="N623" s="30">
        <f>INDEX(calibration_phase!$F$5:$F$105,MATCH($K623,calibration_phase!$I$5:$I$105))</f>
        <v>14.415241763591879</v>
      </c>
      <c r="O623" s="30">
        <f>INDEX(calibration_phase!$F$5:$F$105,MATCH($K623,calibration_phase!$I$5:$I$105)+1)</f>
        <v>14.545981311554</v>
      </c>
      <c r="P623" s="30">
        <f t="shared" si="21"/>
        <v>14.545887848473841</v>
      </c>
      <c r="Q623" s="6">
        <f>IF(load_time_series!$A$4="T",P623,IF(P623&lt;0,0,P623))</f>
        <v>14.545887848473841</v>
      </c>
    </row>
    <row r="624" spans="1:17">
      <c r="A624" s="3">
        <f>load_time_series!D627</f>
        <v>37145</v>
      </c>
      <c r="B624" s="6">
        <f>load_time_series!E627</f>
        <v>8.9538708608657291</v>
      </c>
      <c r="C624" s="30">
        <f>INDEX(calibration_phase!$I$5:$I$105,MATCH(B624,calibration_phase!$I$5:$I$105))</f>
        <v>8.8366281435294631</v>
      </c>
      <c r="D624" s="30">
        <f>INDEX(calibration_phase!$I$5:$I$105,MATCH($B624,calibration_phase!$I$5:$I$105)+1)</f>
        <v>9.1202485232242019</v>
      </c>
      <c r="E624" s="30">
        <f>INDEX(calibration_phase!$F$5:$F$105,MATCH($B624,calibration_phase!$I$5:$I$105))</f>
        <v>3.6926287415400139</v>
      </c>
      <c r="F624" s="30">
        <f>INDEX(calibration_phase!$F$5:$F$105,MATCH($B624,calibration_phase!$I$5:$I$105)+1)</f>
        <v>4.1519417433524701</v>
      </c>
      <c r="G624" s="30">
        <f t="shared" si="20"/>
        <v>3.8824991045172079</v>
      </c>
      <c r="H624" s="6">
        <f>IF(load_time_series!$A$4="T",G624,IF(G624&lt;0,0,G624))</f>
        <v>3.8824991045172079</v>
      </c>
      <c r="I624" s="3"/>
      <c r="J624" s="3">
        <f>load_time_series!G627</f>
        <v>73305</v>
      </c>
      <c r="K624" s="6">
        <f>load_time_series!H627</f>
        <v>19.261239913033702</v>
      </c>
      <c r="L624" s="30">
        <f>INDEX(calibration_phase!$I$5:$I$105,MATCH($K624,calibration_phase!$I$5:$I$105))</f>
        <v>19.14199849955596</v>
      </c>
      <c r="M624" s="30">
        <f>INDEX(calibration_phase!$I$5:$I$105,MATCH($K624,calibration_phase!$I$5:$I$105)+1)</f>
        <v>19.422250353334899</v>
      </c>
      <c r="N624" s="30">
        <f>INDEX(calibration_phase!$F$5:$F$105,MATCH($K624,calibration_phase!$I$5:$I$105))</f>
        <v>14.2599790640229</v>
      </c>
      <c r="O624" s="30">
        <f>INDEX(calibration_phase!$F$5:$F$105,MATCH($K624,calibration_phase!$I$5:$I$105)+1)</f>
        <v>14.415241763591879</v>
      </c>
      <c r="P624" s="30">
        <f t="shared" si="21"/>
        <v>14.326040156955326</v>
      </c>
      <c r="Q624" s="6">
        <f>IF(load_time_series!$A$4="T",P624,IF(P624&lt;0,0,P624))</f>
        <v>14.326040156955326</v>
      </c>
    </row>
    <row r="625" spans="1:17">
      <c r="A625" s="3">
        <f>load_time_series!D628</f>
        <v>37146</v>
      </c>
      <c r="B625" s="6">
        <f>load_time_series!E628</f>
        <v>8.8212337956245594</v>
      </c>
      <c r="C625" s="30">
        <f>INDEX(calibration_phase!$I$5:$I$105,MATCH(B625,calibration_phase!$I$5:$I$105))</f>
        <v>8.3065839318505006</v>
      </c>
      <c r="D625" s="30">
        <f>INDEX(calibration_phase!$I$5:$I$105,MATCH($B625,calibration_phase!$I$5:$I$105)+1)</f>
        <v>8.8366281435294631</v>
      </c>
      <c r="E625" s="30">
        <f>INDEX(calibration_phase!$F$5:$F$105,MATCH($B625,calibration_phase!$I$5:$I$105))</f>
        <v>3.3542337196399563</v>
      </c>
      <c r="F625" s="30">
        <f>INDEX(calibration_phase!$F$5:$F$105,MATCH($B625,calibration_phase!$I$5:$I$105)+1)</f>
        <v>3.6926287415400139</v>
      </c>
      <c r="G625" s="30">
        <f t="shared" si="20"/>
        <v>3.682800560075838</v>
      </c>
      <c r="H625" s="6">
        <f>IF(load_time_series!$A$4="T",G625,IF(G625&lt;0,0,G625))</f>
        <v>3.682800560075838</v>
      </c>
      <c r="I625" s="3"/>
      <c r="J625" s="3">
        <f>load_time_series!G628</f>
        <v>73306</v>
      </c>
      <c r="K625" s="6">
        <f>load_time_series!H628</f>
        <v>19.6963077919753</v>
      </c>
      <c r="L625" s="30">
        <f>INDEX(calibration_phase!$I$5:$I$105,MATCH($K625,calibration_phase!$I$5:$I$105))</f>
        <v>19.560776872425208</v>
      </c>
      <c r="M625" s="30">
        <f>INDEX(calibration_phase!$I$5:$I$105,MATCH($K625,calibration_phase!$I$5:$I$105)+1)</f>
        <v>19.797371373941701</v>
      </c>
      <c r="N625" s="30">
        <f>INDEX(calibration_phase!$F$5:$F$105,MATCH($K625,calibration_phase!$I$5:$I$105))</f>
        <v>14.545981311554</v>
      </c>
      <c r="O625" s="30">
        <f>INDEX(calibration_phase!$F$5:$F$105,MATCH($K625,calibration_phase!$I$5:$I$105)+1)</f>
        <v>14.7113311822638</v>
      </c>
      <c r="P625" s="30">
        <f t="shared" si="21"/>
        <v>14.640700419061348</v>
      </c>
      <c r="Q625" s="6">
        <f>IF(load_time_series!$A$4="T",P625,IF(P625&lt;0,0,P625))</f>
        <v>14.640700419061348</v>
      </c>
    </row>
    <row r="626" spans="1:17">
      <c r="A626" s="3">
        <f>load_time_series!D629</f>
        <v>37147</v>
      </c>
      <c r="B626" s="6">
        <f>load_time_series!E629</f>
        <v>9.2009071449576201</v>
      </c>
      <c r="C626" s="30">
        <f>INDEX(calibration_phase!$I$5:$I$105,MATCH(B626,calibration_phase!$I$5:$I$105))</f>
        <v>9.1202485232242019</v>
      </c>
      <c r="D626" s="30">
        <f>INDEX(calibration_phase!$I$5:$I$105,MATCH($B626,calibration_phase!$I$5:$I$105)+1)</f>
        <v>9.4520073072011392</v>
      </c>
      <c r="E626" s="30">
        <f>INDEX(calibration_phase!$F$5:$F$105,MATCH($B626,calibration_phase!$I$5:$I$105))</f>
        <v>4.1519417433524701</v>
      </c>
      <c r="F626" s="30">
        <f>INDEX(calibration_phase!$F$5:$F$105,MATCH($B626,calibration_phase!$I$5:$I$105)+1)</f>
        <v>4.6783141274071847</v>
      </c>
      <c r="G626" s="30">
        <f t="shared" si="20"/>
        <v>4.2799156601466013</v>
      </c>
      <c r="H626" s="6">
        <f>IF(load_time_series!$A$4="T",G626,IF(G626&lt;0,0,G626))</f>
        <v>4.2799156601466013</v>
      </c>
      <c r="I626" s="3"/>
      <c r="J626" s="3">
        <f>load_time_series!G629</f>
        <v>73307</v>
      </c>
      <c r="K626" s="6">
        <f>load_time_series!H629</f>
        <v>19.447876244480199</v>
      </c>
      <c r="L626" s="30">
        <f>INDEX(calibration_phase!$I$5:$I$105,MATCH($K626,calibration_phase!$I$5:$I$105))</f>
        <v>19.422250353334899</v>
      </c>
      <c r="M626" s="30">
        <f>INDEX(calibration_phase!$I$5:$I$105,MATCH($K626,calibration_phase!$I$5:$I$105)+1)</f>
        <v>19.560776872425208</v>
      </c>
      <c r="N626" s="30">
        <f>INDEX(calibration_phase!$F$5:$F$105,MATCH($K626,calibration_phase!$I$5:$I$105))</f>
        <v>14.415241763591879</v>
      </c>
      <c r="O626" s="30">
        <f>INDEX(calibration_phase!$F$5:$F$105,MATCH($K626,calibration_phase!$I$5:$I$105)+1)</f>
        <v>14.545981311554</v>
      </c>
      <c r="P626" s="30">
        <f t="shared" si="21"/>
        <v>14.439427150234554</v>
      </c>
      <c r="Q626" s="6">
        <f>IF(load_time_series!$A$4="T",P626,IF(P626&lt;0,0,P626))</f>
        <v>14.439427150234554</v>
      </c>
    </row>
    <row r="627" spans="1:17">
      <c r="A627" s="3">
        <f>load_time_series!D630</f>
        <v>37148</v>
      </c>
      <c r="B627" s="6">
        <f>load_time_series!E630</f>
        <v>9.1493028732940704</v>
      </c>
      <c r="C627" s="30">
        <f>INDEX(calibration_phase!$I$5:$I$105,MATCH(B627,calibration_phase!$I$5:$I$105))</f>
        <v>9.1202485232242019</v>
      </c>
      <c r="D627" s="30">
        <f>INDEX(calibration_phase!$I$5:$I$105,MATCH($B627,calibration_phase!$I$5:$I$105)+1)</f>
        <v>9.4520073072011392</v>
      </c>
      <c r="E627" s="30">
        <f>INDEX(calibration_phase!$F$5:$F$105,MATCH($B627,calibration_phase!$I$5:$I$105))</f>
        <v>4.1519417433524701</v>
      </c>
      <c r="F627" s="30">
        <f>INDEX(calibration_phase!$F$5:$F$105,MATCH($B627,calibration_phase!$I$5:$I$105)+1)</f>
        <v>4.6783141274071847</v>
      </c>
      <c r="G627" s="30">
        <f t="shared" si="20"/>
        <v>4.1980397164946073</v>
      </c>
      <c r="H627" s="6">
        <f>IF(load_time_series!$A$4="T",G627,IF(G627&lt;0,0,G627))</f>
        <v>4.1980397164946073</v>
      </c>
      <c r="I627" s="3"/>
      <c r="J627" s="3">
        <f>load_time_series!G630</f>
        <v>73308</v>
      </c>
      <c r="K627" s="6">
        <f>load_time_series!H630</f>
        <v>18.282493994896399</v>
      </c>
      <c r="L627" s="30">
        <f>INDEX(calibration_phase!$I$5:$I$105,MATCH($K627,calibration_phase!$I$5:$I$105))</f>
        <v>18.150826731482478</v>
      </c>
      <c r="M627" s="30">
        <f>INDEX(calibration_phase!$I$5:$I$105,MATCH($K627,calibration_phase!$I$5:$I$105)+1)</f>
        <v>18.404609269979169</v>
      </c>
      <c r="N627" s="30">
        <f>INDEX(calibration_phase!$F$5:$F$105,MATCH($K627,calibration_phase!$I$5:$I$105))</f>
        <v>12.979142553953681</v>
      </c>
      <c r="O627" s="30">
        <f>INDEX(calibration_phase!$F$5:$F$105,MATCH($K627,calibration_phase!$I$5:$I$105)+1)</f>
        <v>13.460119397180399</v>
      </c>
      <c r="P627" s="30">
        <f t="shared" si="21"/>
        <v>13.228682593580773</v>
      </c>
      <c r="Q627" s="6">
        <f>IF(load_time_series!$A$4="T",P627,IF(P627&lt;0,0,P627))</f>
        <v>13.228682593580773</v>
      </c>
    </row>
    <row r="628" spans="1:17">
      <c r="A628" s="3">
        <f>load_time_series!D631</f>
        <v>37149</v>
      </c>
      <c r="B628" s="6">
        <f>load_time_series!E631</f>
        <v>8.3135279371128696</v>
      </c>
      <c r="C628" s="30">
        <f>INDEX(calibration_phase!$I$5:$I$105,MATCH(B628,calibration_phase!$I$5:$I$105))</f>
        <v>8.3065839318505006</v>
      </c>
      <c r="D628" s="30">
        <f>INDEX(calibration_phase!$I$5:$I$105,MATCH($B628,calibration_phase!$I$5:$I$105)+1)</f>
        <v>8.8366281435294631</v>
      </c>
      <c r="E628" s="30">
        <f>INDEX(calibration_phase!$F$5:$F$105,MATCH($B628,calibration_phase!$I$5:$I$105))</f>
        <v>3.3542337196399563</v>
      </c>
      <c r="F628" s="30">
        <f>INDEX(calibration_phase!$F$5:$F$105,MATCH($B628,calibration_phase!$I$5:$I$105)+1)</f>
        <v>3.6926287415400139</v>
      </c>
      <c r="G628" s="30">
        <f t="shared" si="20"/>
        <v>3.3586669664541988</v>
      </c>
      <c r="H628" s="6">
        <f>IF(load_time_series!$A$4="T",G628,IF(G628&lt;0,0,G628))</f>
        <v>3.3586669664541988</v>
      </c>
      <c r="I628" s="3"/>
      <c r="J628" s="3">
        <f>load_time_series!G631</f>
        <v>73309</v>
      </c>
      <c r="K628" s="6">
        <f>load_time_series!H631</f>
        <v>18.6607569227588</v>
      </c>
      <c r="L628" s="30">
        <f>INDEX(calibration_phase!$I$5:$I$105,MATCH($K628,calibration_phase!$I$5:$I$105))</f>
        <v>18.64049361198882</v>
      </c>
      <c r="M628" s="30">
        <f>INDEX(calibration_phase!$I$5:$I$105,MATCH($K628,calibration_phase!$I$5:$I$105)+1)</f>
        <v>18.81706358134495</v>
      </c>
      <c r="N628" s="30">
        <f>INDEX(calibration_phase!$F$5:$F$105,MATCH($K628,calibration_phase!$I$5:$I$105))</f>
        <v>13.65647091915282</v>
      </c>
      <c r="O628" s="30">
        <f>INDEX(calibration_phase!$F$5:$F$105,MATCH($K628,calibration_phase!$I$5:$I$105)+1)</f>
        <v>13.918151161929199</v>
      </c>
      <c r="P628" s="30">
        <f t="shared" si="21"/>
        <v>13.686501552907119</v>
      </c>
      <c r="Q628" s="6">
        <f>IF(load_time_series!$A$4="T",P628,IF(P628&lt;0,0,P628))</f>
        <v>13.686501552907119</v>
      </c>
    </row>
    <row r="629" spans="1:17">
      <c r="A629" s="3">
        <f>load_time_series!D632</f>
        <v>37150</v>
      </c>
      <c r="B629" s="6">
        <f>load_time_series!E632</f>
        <v>8.6664898852744408</v>
      </c>
      <c r="C629" s="30">
        <f>INDEX(calibration_phase!$I$5:$I$105,MATCH(B629,calibration_phase!$I$5:$I$105))</f>
        <v>8.3065839318505006</v>
      </c>
      <c r="D629" s="30">
        <f>INDEX(calibration_phase!$I$5:$I$105,MATCH($B629,calibration_phase!$I$5:$I$105)+1)</f>
        <v>8.8366281435294631</v>
      </c>
      <c r="E629" s="30">
        <f>INDEX(calibration_phase!$F$5:$F$105,MATCH($B629,calibration_phase!$I$5:$I$105))</f>
        <v>3.3542337196399563</v>
      </c>
      <c r="F629" s="30">
        <f>INDEX(calibration_phase!$F$5:$F$105,MATCH($B629,calibration_phase!$I$5:$I$105)+1)</f>
        <v>3.6926287415400139</v>
      </c>
      <c r="G629" s="30">
        <f t="shared" si="20"/>
        <v>3.5840077277459468</v>
      </c>
      <c r="H629" s="6">
        <f>IF(load_time_series!$A$4="T",G629,IF(G629&lt;0,0,G629))</f>
        <v>3.5840077277459468</v>
      </c>
      <c r="I629" s="3"/>
      <c r="J629" s="3">
        <f>load_time_series!G632</f>
        <v>73310</v>
      </c>
      <c r="K629" s="6">
        <f>load_time_series!H632</f>
        <v>18.8426565687293</v>
      </c>
      <c r="L629" s="30">
        <f>INDEX(calibration_phase!$I$5:$I$105,MATCH($K629,calibration_phase!$I$5:$I$105))</f>
        <v>18.81706358134495</v>
      </c>
      <c r="M629" s="30">
        <f>INDEX(calibration_phase!$I$5:$I$105,MATCH($K629,calibration_phase!$I$5:$I$105)+1)</f>
        <v>19.001845619903857</v>
      </c>
      <c r="N629" s="30">
        <f>INDEX(calibration_phase!$F$5:$F$105,MATCH($K629,calibration_phase!$I$5:$I$105))</f>
        <v>13.918151161929199</v>
      </c>
      <c r="O629" s="30">
        <f>INDEX(calibration_phase!$F$5:$F$105,MATCH($K629,calibration_phase!$I$5:$I$105)+1)</f>
        <v>14.142539882894861</v>
      </c>
      <c r="P629" s="30">
        <f t="shared" si="21"/>
        <v>13.94922981951763</v>
      </c>
      <c r="Q629" s="6">
        <f>IF(load_time_series!$A$4="T",P629,IF(P629&lt;0,0,P629))</f>
        <v>13.94922981951763</v>
      </c>
    </row>
    <row r="630" spans="1:17">
      <c r="A630" s="3">
        <f>load_time_series!D633</f>
        <v>37151</v>
      </c>
      <c r="B630" s="6">
        <f>load_time_series!E633</f>
        <v>7.7449920515625701</v>
      </c>
      <c r="C630" s="30">
        <f>INDEX(calibration_phase!$I$5:$I$105,MATCH(B630,calibration_phase!$I$5:$I$105))</f>
        <v>7.2930244310272263</v>
      </c>
      <c r="D630" s="30">
        <f>INDEX(calibration_phase!$I$5:$I$105,MATCH($B630,calibration_phase!$I$5:$I$105)+1)</f>
        <v>7.9704615599984514</v>
      </c>
      <c r="E630" s="30">
        <f>INDEX(calibration_phase!$F$5:$F$105,MATCH($B630,calibration_phase!$I$5:$I$105))</f>
        <v>2.4852018320225082</v>
      </c>
      <c r="F630" s="30">
        <f>INDEX(calibration_phase!$F$5:$F$105,MATCH($B630,calibration_phase!$I$5:$I$105)+1)</f>
        <v>2.7465796280658004</v>
      </c>
      <c r="G630" s="30">
        <f t="shared" si="20"/>
        <v>2.659585985896479</v>
      </c>
      <c r="H630" s="6">
        <f>IF(load_time_series!$A$4="T",G630,IF(G630&lt;0,0,G630))</f>
        <v>2.659585985896479</v>
      </c>
      <c r="I630" s="3"/>
      <c r="J630" s="3">
        <f>load_time_series!G633</f>
        <v>73311</v>
      </c>
      <c r="K630" s="6">
        <f>load_time_series!H633</f>
        <v>19.408099767550201</v>
      </c>
      <c r="L630" s="30">
        <f>INDEX(calibration_phase!$I$5:$I$105,MATCH($K630,calibration_phase!$I$5:$I$105))</f>
        <v>19.14199849955596</v>
      </c>
      <c r="M630" s="30">
        <f>INDEX(calibration_phase!$I$5:$I$105,MATCH($K630,calibration_phase!$I$5:$I$105)+1)</f>
        <v>19.422250353334899</v>
      </c>
      <c r="N630" s="30">
        <f>INDEX(calibration_phase!$F$5:$F$105,MATCH($K630,calibration_phase!$I$5:$I$105))</f>
        <v>14.2599790640229</v>
      </c>
      <c r="O630" s="30">
        <f>INDEX(calibration_phase!$F$5:$F$105,MATCH($K630,calibration_phase!$I$5:$I$105)+1)</f>
        <v>14.415241763591879</v>
      </c>
      <c r="P630" s="30">
        <f t="shared" si="21"/>
        <v>14.407402178876241</v>
      </c>
      <c r="Q630" s="6">
        <f>IF(load_time_series!$A$4="T",P630,IF(P630&lt;0,0,P630))</f>
        <v>14.407402178876241</v>
      </c>
    </row>
    <row r="631" spans="1:17">
      <c r="A631" s="3">
        <f>load_time_series!D634</f>
        <v>37152</v>
      </c>
      <c r="B631" s="6">
        <f>load_time_series!E634</f>
        <v>7.3005794255160996</v>
      </c>
      <c r="C631" s="30">
        <f>INDEX(calibration_phase!$I$5:$I$105,MATCH(B631,calibration_phase!$I$5:$I$105))</f>
        <v>7.2930244310272263</v>
      </c>
      <c r="D631" s="30">
        <f>INDEX(calibration_phase!$I$5:$I$105,MATCH($B631,calibration_phase!$I$5:$I$105)+1)</f>
        <v>7.9704615599984514</v>
      </c>
      <c r="E631" s="30">
        <f>INDEX(calibration_phase!$F$5:$F$105,MATCH($B631,calibration_phase!$I$5:$I$105))</f>
        <v>2.4852018320225082</v>
      </c>
      <c r="F631" s="30">
        <f>INDEX(calibration_phase!$F$5:$F$105,MATCH($B631,calibration_phase!$I$5:$I$105)+1)</f>
        <v>2.7465796280658004</v>
      </c>
      <c r="G631" s="30">
        <f t="shared" si="20"/>
        <v>2.4881168003998981</v>
      </c>
      <c r="H631" s="6">
        <f>IF(load_time_series!$A$4="T",G631,IF(G631&lt;0,0,G631))</f>
        <v>2.4881168003998981</v>
      </c>
      <c r="I631" s="3"/>
      <c r="J631" s="3">
        <f>load_time_series!G634</f>
        <v>73312</v>
      </c>
      <c r="K631" s="6">
        <f>load_time_series!H634</f>
        <v>18.033681935044001</v>
      </c>
      <c r="L631" s="30">
        <f>INDEX(calibration_phase!$I$5:$I$105,MATCH($K631,calibration_phase!$I$5:$I$105))</f>
        <v>17.769425381720239</v>
      </c>
      <c r="M631" s="30">
        <f>INDEX(calibration_phase!$I$5:$I$105,MATCH($K631,calibration_phase!$I$5:$I$105)+1)</f>
        <v>18.150826731482478</v>
      </c>
      <c r="N631" s="30">
        <f>INDEX(calibration_phase!$F$5:$F$105,MATCH($K631,calibration_phase!$I$5:$I$105))</f>
        <v>12.732931382870721</v>
      </c>
      <c r="O631" s="30">
        <f>INDEX(calibration_phase!$F$5:$F$105,MATCH($K631,calibration_phase!$I$5:$I$105)+1)</f>
        <v>12.979142553953681</v>
      </c>
      <c r="P631" s="30">
        <f t="shared" si="21"/>
        <v>12.903520489334946</v>
      </c>
      <c r="Q631" s="6">
        <f>IF(load_time_series!$A$4="T",P631,IF(P631&lt;0,0,P631))</f>
        <v>12.903520489334946</v>
      </c>
    </row>
    <row r="632" spans="1:17">
      <c r="A632" s="3">
        <f>load_time_series!D635</f>
        <v>37153</v>
      </c>
      <c r="B632" s="6">
        <f>load_time_series!E635</f>
        <v>7.2923507572305297</v>
      </c>
      <c r="C632" s="30">
        <f>INDEX(calibration_phase!$I$5:$I$105,MATCH(B632,calibration_phase!$I$5:$I$105))</f>
        <v>6.7887955392640942</v>
      </c>
      <c r="D632" s="30">
        <f>INDEX(calibration_phase!$I$5:$I$105,MATCH($B632,calibration_phase!$I$5:$I$105)+1)</f>
        <v>7.2930244310272263</v>
      </c>
      <c r="E632" s="30">
        <f>INDEX(calibration_phase!$F$5:$F$105,MATCH($B632,calibration_phase!$I$5:$I$105))</f>
        <v>2.092365013234688</v>
      </c>
      <c r="F632" s="30">
        <f>INDEX(calibration_phase!$F$5:$F$105,MATCH($B632,calibration_phase!$I$5:$I$105)+1)</f>
        <v>2.4852018320225082</v>
      </c>
      <c r="G632" s="30">
        <f t="shared" si="20"/>
        <v>2.4846769833366871</v>
      </c>
      <c r="H632" s="6">
        <f>IF(load_time_series!$A$4="T",G632,IF(G632&lt;0,0,G632))</f>
        <v>2.4846769833366871</v>
      </c>
      <c r="I632" s="3"/>
      <c r="J632" s="3">
        <f>load_time_series!G635</f>
        <v>73313</v>
      </c>
      <c r="K632" s="6">
        <f>load_time_series!H635</f>
        <v>18.299592704182</v>
      </c>
      <c r="L632" s="30">
        <f>INDEX(calibration_phase!$I$5:$I$105,MATCH($K632,calibration_phase!$I$5:$I$105))</f>
        <v>18.150826731482478</v>
      </c>
      <c r="M632" s="30">
        <f>INDEX(calibration_phase!$I$5:$I$105,MATCH($K632,calibration_phase!$I$5:$I$105)+1)</f>
        <v>18.404609269979169</v>
      </c>
      <c r="N632" s="30">
        <f>INDEX(calibration_phase!$F$5:$F$105,MATCH($K632,calibration_phase!$I$5:$I$105))</f>
        <v>12.979142553953681</v>
      </c>
      <c r="O632" s="30">
        <f>INDEX(calibration_phase!$F$5:$F$105,MATCH($K632,calibration_phase!$I$5:$I$105)+1)</f>
        <v>13.460119397180399</v>
      </c>
      <c r="P632" s="30">
        <f t="shared" si="21"/>
        <v>13.261088618298457</v>
      </c>
      <c r="Q632" s="6">
        <f>IF(load_time_series!$A$4="T",P632,IF(P632&lt;0,0,P632))</f>
        <v>13.261088618298457</v>
      </c>
    </row>
    <row r="633" spans="1:17">
      <c r="A633" s="3">
        <f>load_time_series!D636</f>
        <v>37154</v>
      </c>
      <c r="B633" s="6">
        <f>load_time_series!E636</f>
        <v>7.2138464354231804</v>
      </c>
      <c r="C633" s="30">
        <f>INDEX(calibration_phase!$I$5:$I$105,MATCH(B633,calibration_phase!$I$5:$I$105))</f>
        <v>6.7887955392640942</v>
      </c>
      <c r="D633" s="30">
        <f>INDEX(calibration_phase!$I$5:$I$105,MATCH($B633,calibration_phase!$I$5:$I$105)+1)</f>
        <v>7.2930244310272263</v>
      </c>
      <c r="E633" s="30">
        <f>INDEX(calibration_phase!$F$5:$F$105,MATCH($B633,calibration_phase!$I$5:$I$105))</f>
        <v>2.092365013234688</v>
      </c>
      <c r="F633" s="30">
        <f>INDEX(calibration_phase!$F$5:$F$105,MATCH($B633,calibration_phase!$I$5:$I$105)+1)</f>
        <v>2.4852018320225082</v>
      </c>
      <c r="G633" s="30">
        <f t="shared" si="20"/>
        <v>2.4235154978611946</v>
      </c>
      <c r="H633" s="6">
        <f>IF(load_time_series!$A$4="T",G633,IF(G633&lt;0,0,G633))</f>
        <v>2.4235154978611946</v>
      </c>
      <c r="I633" s="3"/>
      <c r="J633" s="3">
        <f>load_time_series!G636</f>
        <v>73314</v>
      </c>
      <c r="K633" s="6">
        <f>load_time_series!H636</f>
        <v>16.684161593931901</v>
      </c>
      <c r="L633" s="30">
        <f>INDEX(calibration_phase!$I$5:$I$105,MATCH($K633,calibration_phase!$I$5:$I$105))</f>
        <v>16.427018426316977</v>
      </c>
      <c r="M633" s="30">
        <f>INDEX(calibration_phase!$I$5:$I$105,MATCH($K633,calibration_phase!$I$5:$I$105)+1)</f>
        <v>16.710242355638613</v>
      </c>
      <c r="N633" s="30">
        <f>INDEX(calibration_phase!$F$5:$F$105,MATCH($K633,calibration_phase!$I$5:$I$105))</f>
        <v>11.294684652610421</v>
      </c>
      <c r="O633" s="30">
        <f>INDEX(calibration_phase!$F$5:$F$105,MATCH($K633,calibration_phase!$I$5:$I$105)+1)</f>
        <v>11.811146409930261</v>
      </c>
      <c r="P633" s="30">
        <f t="shared" si="21"/>
        <v>11.763587871866227</v>
      </c>
      <c r="Q633" s="6">
        <f>IF(load_time_series!$A$4="T",P633,IF(P633&lt;0,0,P633))</f>
        <v>11.763587871866227</v>
      </c>
    </row>
    <row r="634" spans="1:17">
      <c r="A634" s="3">
        <f>load_time_series!D637</f>
        <v>37155</v>
      </c>
      <c r="B634" s="6">
        <f>load_time_series!E637</f>
        <v>7.0281702160351598</v>
      </c>
      <c r="C634" s="30">
        <f>INDEX(calibration_phase!$I$5:$I$105,MATCH(B634,calibration_phase!$I$5:$I$105))</f>
        <v>6.7887955392640942</v>
      </c>
      <c r="D634" s="30">
        <f>INDEX(calibration_phase!$I$5:$I$105,MATCH($B634,calibration_phase!$I$5:$I$105)+1)</f>
        <v>7.2930244310272263</v>
      </c>
      <c r="E634" s="30">
        <f>INDEX(calibration_phase!$F$5:$F$105,MATCH($B634,calibration_phase!$I$5:$I$105))</f>
        <v>2.092365013234688</v>
      </c>
      <c r="F634" s="30">
        <f>INDEX(calibration_phase!$F$5:$F$105,MATCH($B634,calibration_phase!$I$5:$I$105)+1)</f>
        <v>2.4852018320225082</v>
      </c>
      <c r="G634" s="30">
        <f t="shared" si="20"/>
        <v>2.2788580683872719</v>
      </c>
      <c r="H634" s="6">
        <f>IF(load_time_series!$A$4="T",G634,IF(G634&lt;0,0,G634))</f>
        <v>2.2788580683872719</v>
      </c>
      <c r="I634" s="3"/>
      <c r="J634" s="3">
        <f>load_time_series!G637</f>
        <v>73315</v>
      </c>
      <c r="K634" s="6">
        <f>load_time_series!H637</f>
        <v>16.6994149802617</v>
      </c>
      <c r="L634" s="30">
        <f>INDEX(calibration_phase!$I$5:$I$105,MATCH($K634,calibration_phase!$I$5:$I$105))</f>
        <v>16.427018426316977</v>
      </c>
      <c r="M634" s="30">
        <f>INDEX(calibration_phase!$I$5:$I$105,MATCH($K634,calibration_phase!$I$5:$I$105)+1)</f>
        <v>16.710242355638613</v>
      </c>
      <c r="N634" s="30">
        <f>INDEX(calibration_phase!$F$5:$F$105,MATCH($K634,calibration_phase!$I$5:$I$105))</f>
        <v>11.294684652610421</v>
      </c>
      <c r="O634" s="30">
        <f>INDEX(calibration_phase!$F$5:$F$105,MATCH($K634,calibration_phase!$I$5:$I$105)+1)</f>
        <v>11.811146409930261</v>
      </c>
      <c r="P634" s="30">
        <f t="shared" si="21"/>
        <v>11.791402579217527</v>
      </c>
      <c r="Q634" s="6">
        <f>IF(load_time_series!$A$4="T",P634,IF(P634&lt;0,0,P634))</f>
        <v>11.791402579217527</v>
      </c>
    </row>
    <row r="635" spans="1:17">
      <c r="A635" s="3">
        <f>load_time_series!D638</f>
        <v>37156</v>
      </c>
      <c r="B635" s="6">
        <f>load_time_series!E638</f>
        <v>6.6786521890213599</v>
      </c>
      <c r="C635" s="30">
        <f>INDEX(calibration_phase!$I$5:$I$105,MATCH(B635,calibration_phase!$I$5:$I$105))</f>
        <v>6.2572892946185092</v>
      </c>
      <c r="D635" s="30">
        <f>INDEX(calibration_phase!$I$5:$I$105,MATCH($B635,calibration_phase!$I$5:$I$105)+1)</f>
        <v>6.7887955392640942</v>
      </c>
      <c r="E635" s="30">
        <f>INDEX(calibration_phase!$F$5:$F$105,MATCH($B635,calibration_phase!$I$5:$I$105))</f>
        <v>1.4359675937595626</v>
      </c>
      <c r="F635" s="30">
        <f>INDEX(calibration_phase!$F$5:$F$105,MATCH($B635,calibration_phase!$I$5:$I$105)+1)</f>
        <v>2.092365013234688</v>
      </c>
      <c r="G635" s="30">
        <f t="shared" si="20"/>
        <v>1.9563406266917138</v>
      </c>
      <c r="H635" s="6">
        <f>IF(load_time_series!$A$4="T",G635,IF(G635&lt;0,0,G635))</f>
        <v>1.9563406266917138</v>
      </c>
      <c r="I635" s="3"/>
      <c r="J635" s="3">
        <f>load_time_series!G638</f>
        <v>73316</v>
      </c>
      <c r="K635" s="6">
        <f>load_time_series!H638</f>
        <v>17.936123508672999</v>
      </c>
      <c r="L635" s="30">
        <f>INDEX(calibration_phase!$I$5:$I$105,MATCH($K635,calibration_phase!$I$5:$I$105))</f>
        <v>17.769425381720239</v>
      </c>
      <c r="M635" s="30">
        <f>INDEX(calibration_phase!$I$5:$I$105,MATCH($K635,calibration_phase!$I$5:$I$105)+1)</f>
        <v>18.150826731482478</v>
      </c>
      <c r="N635" s="30">
        <f>INDEX(calibration_phase!$F$5:$F$105,MATCH($K635,calibration_phase!$I$5:$I$105))</f>
        <v>12.732931382870721</v>
      </c>
      <c r="O635" s="30">
        <f>INDEX(calibration_phase!$F$5:$F$105,MATCH($K635,calibration_phase!$I$5:$I$105)+1)</f>
        <v>12.979142553953681</v>
      </c>
      <c r="P635" s="30">
        <f t="shared" si="21"/>
        <v>12.840542279056486</v>
      </c>
      <c r="Q635" s="6">
        <f>IF(load_time_series!$A$4="T",P635,IF(P635&lt;0,0,P635))</f>
        <v>12.840542279056486</v>
      </c>
    </row>
    <row r="636" spans="1:17">
      <c r="A636" s="3">
        <f>load_time_series!D639</f>
        <v>37157</v>
      </c>
      <c r="B636" s="6">
        <f>load_time_series!E639</f>
        <v>6.1944133122029301</v>
      </c>
      <c r="C636" s="30">
        <f>INDEX(calibration_phase!$I$5:$I$105,MATCH(B636,calibration_phase!$I$5:$I$105))</f>
        <v>5.8399017397655903</v>
      </c>
      <c r="D636" s="30">
        <f>INDEX(calibration_phase!$I$5:$I$105,MATCH($B636,calibration_phase!$I$5:$I$105)+1)</f>
        <v>6.2572892946185092</v>
      </c>
      <c r="E636" s="30">
        <f>INDEX(calibration_phase!$F$5:$F$105,MATCH($B636,calibration_phase!$I$5:$I$105))</f>
        <v>1.0477301316585113</v>
      </c>
      <c r="F636" s="30">
        <f>INDEX(calibration_phase!$F$5:$F$105,MATCH($B636,calibration_phase!$I$5:$I$105)+1)</f>
        <v>1.4359675937595626</v>
      </c>
      <c r="G636" s="30">
        <f t="shared" si="20"/>
        <v>1.3774828316809788</v>
      </c>
      <c r="H636" s="6">
        <f>IF(load_time_series!$A$4="T",G636,IF(G636&lt;0,0,G636))</f>
        <v>1.3774828316809788</v>
      </c>
      <c r="I636" s="3"/>
      <c r="J636" s="3">
        <f>load_time_series!G639</f>
        <v>73317</v>
      </c>
      <c r="K636" s="6">
        <f>load_time_series!H639</f>
        <v>15.9721724905309</v>
      </c>
      <c r="L636" s="30">
        <f>INDEX(calibration_phase!$I$5:$I$105,MATCH($K636,calibration_phase!$I$5:$I$105))</f>
        <v>15.889222905640542</v>
      </c>
      <c r="M636" s="30">
        <f>INDEX(calibration_phase!$I$5:$I$105,MATCH($K636,calibration_phase!$I$5:$I$105)+1)</f>
        <v>16.134283161161051</v>
      </c>
      <c r="N636" s="30">
        <f>INDEX(calibration_phase!$F$5:$F$105,MATCH($K636,calibration_phase!$I$5:$I$105))</f>
        <v>10.757758778173169</v>
      </c>
      <c r="O636" s="30">
        <f>INDEX(calibration_phase!$F$5:$F$105,MATCH($K636,calibration_phase!$I$5:$I$105)+1)</f>
        <v>11.099772296650251</v>
      </c>
      <c r="P636" s="30">
        <f t="shared" si="21"/>
        <v>10.873525732403699</v>
      </c>
      <c r="Q636" s="6">
        <f>IF(load_time_series!$A$4="T",P636,IF(P636&lt;0,0,P636))</f>
        <v>10.873525732403699</v>
      </c>
    </row>
    <row r="637" spans="1:17">
      <c r="A637" s="3">
        <f>load_time_series!D640</f>
        <v>37158</v>
      </c>
      <c r="B637" s="6">
        <f>load_time_series!E640</f>
        <v>5.7808601037257397</v>
      </c>
      <c r="C637" s="30">
        <f>INDEX(calibration_phase!$I$5:$I$105,MATCH(B637,calibration_phase!$I$5:$I$105))</f>
        <v>5.4891688060944004</v>
      </c>
      <c r="D637" s="30">
        <f>INDEX(calibration_phase!$I$5:$I$105,MATCH($B637,calibration_phase!$I$5:$I$105)+1)</f>
        <v>5.8399017397655903</v>
      </c>
      <c r="E637" s="30">
        <f>INDEX(calibration_phase!$F$5:$F$105,MATCH($B637,calibration_phase!$I$5:$I$105))</f>
        <v>0.59325697269251099</v>
      </c>
      <c r="F637" s="30">
        <f>INDEX(calibration_phase!$F$5:$F$105,MATCH($B637,calibration_phase!$I$5:$I$105)+1)</f>
        <v>1.0477301316585113</v>
      </c>
      <c r="G637" s="30">
        <f t="shared" si="20"/>
        <v>0.97122508674959085</v>
      </c>
      <c r="H637" s="6">
        <f>IF(load_time_series!$A$4="T",G637,IF(G637&lt;0,0,G637))</f>
        <v>0.97122508674959085</v>
      </c>
      <c r="I637" s="3"/>
      <c r="J637" s="3">
        <f>load_time_series!G640</f>
        <v>73318</v>
      </c>
      <c r="K637" s="6">
        <f>load_time_series!H640</f>
        <v>15.6801873595034</v>
      </c>
      <c r="L637" s="30">
        <f>INDEX(calibration_phase!$I$5:$I$105,MATCH($K637,calibration_phase!$I$5:$I$105))</f>
        <v>15.52411418175541</v>
      </c>
      <c r="M637" s="30">
        <f>INDEX(calibration_phase!$I$5:$I$105,MATCH($K637,calibration_phase!$I$5:$I$105)+1)</f>
        <v>15.889222905640542</v>
      </c>
      <c r="N637" s="30">
        <f>INDEX(calibration_phase!$F$5:$F$105,MATCH($K637,calibration_phase!$I$5:$I$105))</f>
        <v>10.247200683878509</v>
      </c>
      <c r="O637" s="30">
        <f>INDEX(calibration_phase!$F$5:$F$105,MATCH($K637,calibration_phase!$I$5:$I$105)+1)</f>
        <v>10.757758778173169</v>
      </c>
      <c r="P637" s="30">
        <f t="shared" si="21"/>
        <v>10.465449164368378</v>
      </c>
      <c r="Q637" s="6">
        <f>IF(load_time_series!$A$4="T",P637,IF(P637&lt;0,0,P637))</f>
        <v>10.465449164368378</v>
      </c>
    </row>
    <row r="638" spans="1:17">
      <c r="A638" s="3">
        <f>load_time_series!D641</f>
        <v>37159</v>
      </c>
      <c r="B638" s="6">
        <f>load_time_series!E641</f>
        <v>5.5160789327325102</v>
      </c>
      <c r="C638" s="30">
        <f>INDEX(calibration_phase!$I$5:$I$105,MATCH(B638,calibration_phase!$I$5:$I$105))</f>
        <v>5.4891688060944004</v>
      </c>
      <c r="D638" s="30">
        <f>INDEX(calibration_phase!$I$5:$I$105,MATCH($B638,calibration_phase!$I$5:$I$105)+1)</f>
        <v>5.8399017397655903</v>
      </c>
      <c r="E638" s="30">
        <f>INDEX(calibration_phase!$F$5:$F$105,MATCH($B638,calibration_phase!$I$5:$I$105))</f>
        <v>0.59325697269251099</v>
      </c>
      <c r="F638" s="30">
        <f>INDEX(calibration_phase!$F$5:$F$105,MATCH($B638,calibration_phase!$I$5:$I$105)+1)</f>
        <v>1.0477301316585113</v>
      </c>
      <c r="G638" s="30">
        <f t="shared" si="20"/>
        <v>0.62812661020668392</v>
      </c>
      <c r="H638" s="6">
        <f>IF(load_time_series!$A$4="T",G638,IF(G638&lt;0,0,G638))</f>
        <v>0.62812661020668392</v>
      </c>
      <c r="I638" s="3"/>
      <c r="J638" s="3">
        <f>load_time_series!G641</f>
        <v>73319</v>
      </c>
      <c r="K638" s="6">
        <f>load_time_series!H641</f>
        <v>16.512351681719</v>
      </c>
      <c r="L638" s="30">
        <f>INDEX(calibration_phase!$I$5:$I$105,MATCH($K638,calibration_phase!$I$5:$I$105))</f>
        <v>16.427018426316977</v>
      </c>
      <c r="M638" s="30">
        <f>INDEX(calibration_phase!$I$5:$I$105,MATCH($K638,calibration_phase!$I$5:$I$105)+1)</f>
        <v>16.710242355638613</v>
      </c>
      <c r="N638" s="30">
        <f>INDEX(calibration_phase!$F$5:$F$105,MATCH($K638,calibration_phase!$I$5:$I$105))</f>
        <v>11.294684652610421</v>
      </c>
      <c r="O638" s="30">
        <f>INDEX(calibration_phase!$F$5:$F$105,MATCH($K638,calibration_phase!$I$5:$I$105)+1)</f>
        <v>11.811146409930261</v>
      </c>
      <c r="P638" s="30">
        <f t="shared" si="21"/>
        <v>11.450290724273607</v>
      </c>
      <c r="Q638" s="6">
        <f>IF(load_time_series!$A$4="T",P638,IF(P638&lt;0,0,P638))</f>
        <v>11.450290724273607</v>
      </c>
    </row>
    <row r="639" spans="1:17">
      <c r="A639" s="3">
        <f>load_time_series!D642</f>
        <v>37160</v>
      </c>
      <c r="B639" s="6">
        <f>load_time_series!E642</f>
        <v>5.2422350897058898</v>
      </c>
      <c r="C639" s="30">
        <f>INDEX(calibration_phase!$I$5:$I$105,MATCH(B639,calibration_phase!$I$5:$I$105))</f>
        <v>5.0447767048279397</v>
      </c>
      <c r="D639" s="30">
        <f>INDEX(calibration_phase!$I$5:$I$105,MATCH($B639,calibration_phase!$I$5:$I$105)+1)</f>
        <v>5.4891688060944004</v>
      </c>
      <c r="E639" s="30">
        <f>INDEX(calibration_phase!$F$5:$F$105,MATCH($B639,calibration_phase!$I$5:$I$105))</f>
        <v>-0.17449684649919836</v>
      </c>
      <c r="F639" s="30">
        <f>INDEX(calibration_phase!$F$5:$F$105,MATCH($B639,calibration_phase!$I$5:$I$105)+1)</f>
        <v>0.59325697269251099</v>
      </c>
      <c r="G639" s="30">
        <f t="shared" si="20"/>
        <v>0.16664204568505439</v>
      </c>
      <c r="H639" s="6">
        <f>IF(load_time_series!$A$4="T",G639,IF(G639&lt;0,0,G639))</f>
        <v>0.16664204568505439</v>
      </c>
      <c r="I639" s="3"/>
      <c r="J639" s="3">
        <f>load_time_series!G642</f>
        <v>73320</v>
      </c>
      <c r="K639" s="6">
        <f>load_time_series!H642</f>
        <v>15.786092647405599</v>
      </c>
      <c r="L639" s="30">
        <f>INDEX(calibration_phase!$I$5:$I$105,MATCH($K639,calibration_phase!$I$5:$I$105))</f>
        <v>15.52411418175541</v>
      </c>
      <c r="M639" s="30">
        <f>INDEX(calibration_phase!$I$5:$I$105,MATCH($K639,calibration_phase!$I$5:$I$105)+1)</f>
        <v>15.889222905640542</v>
      </c>
      <c r="N639" s="30">
        <f>INDEX(calibration_phase!$F$5:$F$105,MATCH($K639,calibration_phase!$I$5:$I$105))</f>
        <v>10.247200683878509</v>
      </c>
      <c r="O639" s="30">
        <f>INDEX(calibration_phase!$F$5:$F$105,MATCH($K639,calibration_phase!$I$5:$I$105)+1)</f>
        <v>10.757758778173169</v>
      </c>
      <c r="P639" s="30">
        <f t="shared" si="21"/>
        <v>10.613544234219642</v>
      </c>
      <c r="Q639" s="6">
        <f>IF(load_time_series!$A$4="T",P639,IF(P639&lt;0,0,P639))</f>
        <v>10.613544234219642</v>
      </c>
    </row>
    <row r="640" spans="1:17">
      <c r="A640" s="3">
        <f>load_time_series!D643</f>
        <v>37161</v>
      </c>
      <c r="B640" s="6">
        <f>load_time_series!E643</f>
        <v>5.5568778513947903</v>
      </c>
      <c r="C640" s="30">
        <f>INDEX(calibration_phase!$I$5:$I$105,MATCH(B640,calibration_phase!$I$5:$I$105))</f>
        <v>5.4891688060944004</v>
      </c>
      <c r="D640" s="30">
        <f>INDEX(calibration_phase!$I$5:$I$105,MATCH($B640,calibration_phase!$I$5:$I$105)+1)</f>
        <v>5.8399017397655903</v>
      </c>
      <c r="E640" s="30">
        <f>INDEX(calibration_phase!$F$5:$F$105,MATCH($B640,calibration_phase!$I$5:$I$105))</f>
        <v>0.59325697269251099</v>
      </c>
      <c r="F640" s="30">
        <f>INDEX(calibration_phase!$F$5:$F$105,MATCH($B640,calibration_phase!$I$5:$I$105)+1)</f>
        <v>1.0477301316585113</v>
      </c>
      <c r="G640" s="30">
        <f t="shared" si="20"/>
        <v>0.68099308400131875</v>
      </c>
      <c r="H640" s="6">
        <f>IF(load_time_series!$A$4="T",G640,IF(G640&lt;0,0,G640))</f>
        <v>0.68099308400131875</v>
      </c>
      <c r="I640" s="3"/>
      <c r="J640" s="3">
        <f>load_time_series!G643</f>
        <v>73321</v>
      </c>
      <c r="K640" s="6">
        <f>load_time_series!H643</f>
        <v>15.285676269526199</v>
      </c>
      <c r="L640" s="30">
        <f>INDEX(calibration_phase!$I$5:$I$105,MATCH($K640,calibration_phase!$I$5:$I$105))</f>
        <v>15.137845495766841</v>
      </c>
      <c r="M640" s="30">
        <f>INDEX(calibration_phase!$I$5:$I$105,MATCH($K640,calibration_phase!$I$5:$I$105)+1)</f>
        <v>15.52411418175541</v>
      </c>
      <c r="N640" s="30">
        <f>INDEX(calibration_phase!$F$5:$F$105,MATCH($K640,calibration_phase!$I$5:$I$105))</f>
        <v>10.08470361788312</v>
      </c>
      <c r="O640" s="30">
        <f>INDEX(calibration_phase!$F$5:$F$105,MATCH($K640,calibration_phase!$I$5:$I$105)+1)</f>
        <v>10.247200683878509</v>
      </c>
      <c r="P640" s="30">
        <f t="shared" si="21"/>
        <v>10.146893662976328</v>
      </c>
      <c r="Q640" s="6">
        <f>IF(load_time_series!$A$4="T",P640,IF(P640&lt;0,0,P640))</f>
        <v>10.146893662976328</v>
      </c>
    </row>
    <row r="641" spans="1:17">
      <c r="A641" s="3">
        <f>load_time_series!D644</f>
        <v>37162</v>
      </c>
      <c r="B641" s="6">
        <f>load_time_series!E644</f>
        <v>5.05377493511123</v>
      </c>
      <c r="C641" s="30">
        <f>INDEX(calibration_phase!$I$5:$I$105,MATCH(B641,calibration_phase!$I$5:$I$105))</f>
        <v>5.0447767048279397</v>
      </c>
      <c r="D641" s="30">
        <f>INDEX(calibration_phase!$I$5:$I$105,MATCH($B641,calibration_phase!$I$5:$I$105)+1)</f>
        <v>5.4891688060944004</v>
      </c>
      <c r="E641" s="30">
        <f>INDEX(calibration_phase!$F$5:$F$105,MATCH($B641,calibration_phase!$I$5:$I$105))</f>
        <v>-0.17449684649919836</v>
      </c>
      <c r="F641" s="30">
        <f>INDEX(calibration_phase!$F$5:$F$105,MATCH($B641,calibration_phase!$I$5:$I$105)+1)</f>
        <v>0.59325697269251099</v>
      </c>
      <c r="G641" s="30">
        <f t="shared" si="20"/>
        <v>-0.15895105788982733</v>
      </c>
      <c r="H641" s="6">
        <f>IF(load_time_series!$A$4="T",G641,IF(G641&lt;0,0,G641))</f>
        <v>-0.15895105788982733</v>
      </c>
      <c r="I641" s="3"/>
      <c r="J641" s="3">
        <f>load_time_series!G644</f>
        <v>73322</v>
      </c>
      <c r="K641" s="6">
        <f>load_time_series!H644</f>
        <v>16.396892577787501</v>
      </c>
      <c r="L641" s="30">
        <f>INDEX(calibration_phase!$I$5:$I$105,MATCH($K641,calibration_phase!$I$5:$I$105))</f>
        <v>16.134283161161051</v>
      </c>
      <c r="M641" s="30">
        <f>INDEX(calibration_phase!$I$5:$I$105,MATCH($K641,calibration_phase!$I$5:$I$105)+1)</f>
        <v>16.427018426316977</v>
      </c>
      <c r="N641" s="30">
        <f>INDEX(calibration_phase!$F$5:$F$105,MATCH($K641,calibration_phase!$I$5:$I$105))</f>
        <v>11.099772296650251</v>
      </c>
      <c r="O641" s="30">
        <f>INDEX(calibration_phase!$F$5:$F$105,MATCH($K641,calibration_phase!$I$5:$I$105)+1)</f>
        <v>11.294684652610421</v>
      </c>
      <c r="P641" s="30">
        <f t="shared" si="21"/>
        <v>11.274625914183222</v>
      </c>
      <c r="Q641" s="6">
        <f>IF(load_time_series!$A$4="T",P641,IF(P641&lt;0,0,P641))</f>
        <v>11.274625914183222</v>
      </c>
    </row>
    <row r="642" spans="1:17">
      <c r="A642" s="3">
        <f>load_time_series!D645</f>
        <v>37163</v>
      </c>
      <c r="B642" s="6">
        <f>load_time_series!E645</f>
        <v>4.4441392010703398</v>
      </c>
      <c r="C642" s="30">
        <f>INDEX(calibration_phase!$I$5:$I$105,MATCH(B642,calibration_phase!$I$5:$I$105))</f>
        <v>4.097108614950657</v>
      </c>
      <c r="D642" s="30">
        <f>INDEX(calibration_phase!$I$5:$I$105,MATCH($B642,calibration_phase!$I$5:$I$105)+1)</f>
        <v>4.5916600117452475</v>
      </c>
      <c r="E642" s="30">
        <f>INDEX(calibration_phase!$F$5:$F$105,MATCH($B642,calibration_phase!$I$5:$I$105))</f>
        <v>-1.0647359114515711</v>
      </c>
      <c r="F642" s="30">
        <f>INDEX(calibration_phase!$F$5:$F$105,MATCH($B642,calibration_phase!$I$5:$I$105)+1)</f>
        <v>-0.53651967299640935</v>
      </c>
      <c r="G642" s="30">
        <f t="shared" si="20"/>
        <v>-0.69408244243475092</v>
      </c>
      <c r="H642" s="6">
        <f>IF(load_time_series!$A$4="T",G642,IF(G642&lt;0,0,G642))</f>
        <v>-0.69408244243475092</v>
      </c>
      <c r="I642" s="3"/>
      <c r="J642" s="3">
        <f>load_time_series!G645</f>
        <v>73323</v>
      </c>
      <c r="K642" s="6">
        <f>load_time_series!H645</f>
        <v>15.6970437007861</v>
      </c>
      <c r="L642" s="30">
        <f>INDEX(calibration_phase!$I$5:$I$105,MATCH($K642,calibration_phase!$I$5:$I$105))</f>
        <v>15.52411418175541</v>
      </c>
      <c r="M642" s="30">
        <f>INDEX(calibration_phase!$I$5:$I$105,MATCH($K642,calibration_phase!$I$5:$I$105)+1)</f>
        <v>15.889222905640542</v>
      </c>
      <c r="N642" s="30">
        <f>INDEX(calibration_phase!$F$5:$F$105,MATCH($K642,calibration_phase!$I$5:$I$105))</f>
        <v>10.247200683878509</v>
      </c>
      <c r="O642" s="30">
        <f>INDEX(calibration_phase!$F$5:$F$105,MATCH($K642,calibration_phase!$I$5:$I$105)+1)</f>
        <v>10.757758778173169</v>
      </c>
      <c r="P642" s="30">
        <f t="shared" si="21"/>
        <v>10.489020612868698</v>
      </c>
      <c r="Q642" s="6">
        <f>IF(load_time_series!$A$4="T",P642,IF(P642&lt;0,0,P642))</f>
        <v>10.489020612868698</v>
      </c>
    </row>
    <row r="643" spans="1:17">
      <c r="A643" s="3">
        <f>load_time_series!D646</f>
        <v>37164</v>
      </c>
      <c r="B643" s="6">
        <f>load_time_series!E646</f>
        <v>4.7739026969887499</v>
      </c>
      <c r="C643" s="30">
        <f>INDEX(calibration_phase!$I$5:$I$105,MATCH(B643,calibration_phase!$I$5:$I$105))</f>
        <v>4.5916600117452475</v>
      </c>
      <c r="D643" s="30">
        <f>INDEX(calibration_phase!$I$5:$I$105,MATCH($B643,calibration_phase!$I$5:$I$105)+1)</f>
        <v>5.0447767048279397</v>
      </c>
      <c r="E643" s="30">
        <f>INDEX(calibration_phase!$F$5:$F$105,MATCH($B643,calibration_phase!$I$5:$I$105))</f>
        <v>-0.53651967299640935</v>
      </c>
      <c r="F643" s="30">
        <f>INDEX(calibration_phase!$F$5:$F$105,MATCH($B643,calibration_phase!$I$5:$I$105)+1)</f>
        <v>-0.17449684649919836</v>
      </c>
      <c r="G643" s="30">
        <f t="shared" si="20"/>
        <v>-0.39091477026938953</v>
      </c>
      <c r="H643" s="6">
        <f>IF(load_time_series!$A$4="T",G643,IF(G643&lt;0,0,G643))</f>
        <v>-0.39091477026938953</v>
      </c>
      <c r="I643" s="3"/>
      <c r="J643" s="3">
        <f>load_time_series!G646</f>
        <v>73324</v>
      </c>
      <c r="K643" s="6">
        <f>load_time_series!H646</f>
        <v>14.816320139556399</v>
      </c>
      <c r="L643" s="30">
        <f>INDEX(calibration_phase!$I$5:$I$105,MATCH($K643,calibration_phase!$I$5:$I$105))</f>
        <v>14.514561480528547</v>
      </c>
      <c r="M643" s="30">
        <f>INDEX(calibration_phase!$I$5:$I$105,MATCH($K643,calibration_phase!$I$5:$I$105)+1)</f>
        <v>15.137845495766841</v>
      </c>
      <c r="N643" s="30">
        <f>INDEX(calibration_phase!$F$5:$F$105,MATCH($K643,calibration_phase!$I$5:$I$105))</f>
        <v>9.8810089326566501</v>
      </c>
      <c r="O643" s="30">
        <f>INDEX(calibration_phase!$F$5:$F$105,MATCH($K643,calibration_phase!$I$5:$I$105)+1)</f>
        <v>10.08470361788312</v>
      </c>
      <c r="P643" s="30">
        <f t="shared" si="21"/>
        <v>9.9796263102281575</v>
      </c>
      <c r="Q643" s="6">
        <f>IF(load_time_series!$A$4="T",P643,IF(P643&lt;0,0,P643))</f>
        <v>9.9796263102281575</v>
      </c>
    </row>
    <row r="644" spans="1:17">
      <c r="A644" s="3">
        <f>load_time_series!D647</f>
        <v>37165</v>
      </c>
      <c r="B644" s="6">
        <f>load_time_series!E647</f>
        <v>3.9954404921628002</v>
      </c>
      <c r="C644" s="30">
        <f>INDEX(calibration_phase!$I$5:$I$105,MATCH(B644,calibration_phase!$I$5:$I$105))</f>
        <v>3.5765915175074547</v>
      </c>
      <c r="D644" s="30">
        <f>INDEX(calibration_phase!$I$5:$I$105,MATCH($B644,calibration_phase!$I$5:$I$105)+1)</f>
        <v>4.097108614950657</v>
      </c>
      <c r="E644" s="30">
        <f>INDEX(calibration_phase!$F$5:$F$105,MATCH($B644,calibration_phase!$I$5:$I$105))</f>
        <v>-1.5046826279911456</v>
      </c>
      <c r="F644" s="30">
        <f>INDEX(calibration_phase!$F$5:$F$105,MATCH($B644,calibration_phase!$I$5:$I$105)+1)</f>
        <v>-1.0647359114515711</v>
      </c>
      <c r="G644" s="30">
        <f t="shared" si="20"/>
        <v>-1.1506669154800038</v>
      </c>
      <c r="H644" s="6">
        <f>IF(load_time_series!$A$4="T",G644,IF(G644&lt;0,0,G644))</f>
        <v>-1.1506669154800038</v>
      </c>
      <c r="I644" s="3"/>
      <c r="J644" s="3">
        <f>load_time_series!G647</f>
        <v>73325</v>
      </c>
      <c r="K644" s="6">
        <f>load_time_series!H647</f>
        <v>14.6176900276669</v>
      </c>
      <c r="L644" s="30">
        <f>INDEX(calibration_phase!$I$5:$I$105,MATCH($K644,calibration_phase!$I$5:$I$105))</f>
        <v>14.514561480528547</v>
      </c>
      <c r="M644" s="30">
        <f>INDEX(calibration_phase!$I$5:$I$105,MATCH($K644,calibration_phase!$I$5:$I$105)+1)</f>
        <v>15.137845495766841</v>
      </c>
      <c r="N644" s="30">
        <f>INDEX(calibration_phase!$F$5:$F$105,MATCH($K644,calibration_phase!$I$5:$I$105))</f>
        <v>9.8810089326566501</v>
      </c>
      <c r="O644" s="30">
        <f>INDEX(calibration_phase!$F$5:$F$105,MATCH($K644,calibration_phase!$I$5:$I$105)+1)</f>
        <v>10.08470361788312</v>
      </c>
      <c r="P644" s="30">
        <f t="shared" si="21"/>
        <v>9.9147122467696853</v>
      </c>
      <c r="Q644" s="6">
        <f>IF(load_time_series!$A$4="T",P644,IF(P644&lt;0,0,P644))</f>
        <v>9.9147122467696853</v>
      </c>
    </row>
    <row r="645" spans="1:17">
      <c r="A645" s="3">
        <f>load_time_series!D648</f>
        <v>37166</v>
      </c>
      <c r="B645" s="6">
        <f>load_time_series!E648</f>
        <v>4.3619039515409801</v>
      </c>
      <c r="C645" s="30">
        <f>INDEX(calibration_phase!$I$5:$I$105,MATCH(B645,calibration_phase!$I$5:$I$105))</f>
        <v>4.097108614950657</v>
      </c>
      <c r="D645" s="30">
        <f>INDEX(calibration_phase!$I$5:$I$105,MATCH($B645,calibration_phase!$I$5:$I$105)+1)</f>
        <v>4.5916600117452475</v>
      </c>
      <c r="E645" s="30">
        <f>INDEX(calibration_phase!$F$5:$F$105,MATCH($B645,calibration_phase!$I$5:$I$105))</f>
        <v>-1.0647359114515711</v>
      </c>
      <c r="F645" s="30">
        <f>INDEX(calibration_phase!$F$5:$F$105,MATCH($B645,calibration_phase!$I$5:$I$105)+1)</f>
        <v>-0.53651967299640935</v>
      </c>
      <c r="G645" s="30">
        <f t="shared" si="20"/>
        <v>-0.78191556646667382</v>
      </c>
      <c r="H645" s="6">
        <f>IF(load_time_series!$A$4="T",G645,IF(G645&lt;0,0,G645))</f>
        <v>-0.78191556646667382</v>
      </c>
      <c r="I645" s="3"/>
      <c r="J645" s="3">
        <f>load_time_series!G648</f>
        <v>73326</v>
      </c>
      <c r="K645" s="6">
        <f>load_time_series!H648</f>
        <v>13.9681764102047</v>
      </c>
      <c r="L645" s="30">
        <f>INDEX(calibration_phase!$I$5:$I$105,MATCH($K645,calibration_phase!$I$5:$I$105))</f>
        <v>13.81202304677703</v>
      </c>
      <c r="M645" s="30">
        <f>INDEX(calibration_phase!$I$5:$I$105,MATCH($K645,calibration_phase!$I$5:$I$105)+1)</f>
        <v>14.1855517989334</v>
      </c>
      <c r="N645" s="30">
        <f>INDEX(calibration_phase!$F$5:$F$105,MATCH($K645,calibration_phase!$I$5:$I$105))</f>
        <v>8.7604330036857974</v>
      </c>
      <c r="O645" s="30">
        <f>INDEX(calibration_phase!$F$5:$F$105,MATCH($K645,calibration_phase!$I$5:$I$105)+1)</f>
        <v>9.2965480948754831</v>
      </c>
      <c r="P645" s="30">
        <f t="shared" si="21"/>
        <v>8.9845554418925229</v>
      </c>
      <c r="Q645" s="6">
        <f>IF(load_time_series!$A$4="T",P645,IF(P645&lt;0,0,P645))</f>
        <v>8.9845554418925229</v>
      </c>
    </row>
    <row r="646" spans="1:17">
      <c r="A646" s="3">
        <f>load_time_series!D649</f>
        <v>37167</v>
      </c>
      <c r="B646" s="6">
        <f>load_time_series!E649</f>
        <v>3.8154007181699798</v>
      </c>
      <c r="C646" s="30">
        <f>INDEX(calibration_phase!$I$5:$I$105,MATCH(B646,calibration_phase!$I$5:$I$105))</f>
        <v>3.5765915175074547</v>
      </c>
      <c r="D646" s="30">
        <f>INDEX(calibration_phase!$I$5:$I$105,MATCH($B646,calibration_phase!$I$5:$I$105)+1)</f>
        <v>4.097108614950657</v>
      </c>
      <c r="E646" s="30">
        <f>INDEX(calibration_phase!$F$5:$F$105,MATCH($B646,calibration_phase!$I$5:$I$105))</f>
        <v>-1.5046826279911456</v>
      </c>
      <c r="F646" s="30">
        <f>INDEX(calibration_phase!$F$5:$F$105,MATCH($B646,calibration_phase!$I$5:$I$105)+1)</f>
        <v>-1.0647359114515711</v>
      </c>
      <c r="G646" s="30">
        <f t="shared" ref="G646:G709" si="22">E646+(F646-E646)*(B646-C646)/(D646-C646)</f>
        <v>-1.302838492175064</v>
      </c>
      <c r="H646" s="6">
        <f>IF(load_time_series!$A$4="T",G646,IF(G646&lt;0,0,G646))</f>
        <v>-1.302838492175064</v>
      </c>
      <c r="I646" s="3"/>
      <c r="J646" s="3">
        <f>load_time_series!G649</f>
        <v>73327</v>
      </c>
      <c r="K646" s="6">
        <f>load_time_series!H649</f>
        <v>13.7768430009684</v>
      </c>
      <c r="L646" s="30">
        <f>INDEX(calibration_phase!$I$5:$I$105,MATCH($K646,calibration_phase!$I$5:$I$105))</f>
        <v>13.525527827807359</v>
      </c>
      <c r="M646" s="30">
        <f>INDEX(calibration_phase!$I$5:$I$105,MATCH($K646,calibration_phase!$I$5:$I$105)+1)</f>
        <v>13.81202304677703</v>
      </c>
      <c r="N646" s="30">
        <f>INDEX(calibration_phase!$F$5:$F$105,MATCH($K646,calibration_phase!$I$5:$I$105))</f>
        <v>8.5059465220722963</v>
      </c>
      <c r="O646" s="30">
        <f>INDEX(calibration_phase!$F$5:$F$105,MATCH($K646,calibration_phase!$I$5:$I$105)+1)</f>
        <v>8.7604330036857974</v>
      </c>
      <c r="P646" s="30">
        <f t="shared" ref="P646:P709" si="23">N646+(O646-N646)*(K646-L646)/(M646-L646)</f>
        <v>8.7291834557420742</v>
      </c>
      <c r="Q646" s="6">
        <f>IF(load_time_series!$A$4="T",P646,IF(P646&lt;0,0,P646))</f>
        <v>8.7291834557420742</v>
      </c>
    </row>
    <row r="647" spans="1:17">
      <c r="A647" s="3">
        <f>load_time_series!D650</f>
        <v>37168</v>
      </c>
      <c r="B647" s="6">
        <f>load_time_series!E650</f>
        <v>3.5935950360236899</v>
      </c>
      <c r="C647" s="30">
        <f>INDEX(calibration_phase!$I$5:$I$105,MATCH(B647,calibration_phase!$I$5:$I$105))</f>
        <v>3.5765915175074547</v>
      </c>
      <c r="D647" s="30">
        <f>INDEX(calibration_phase!$I$5:$I$105,MATCH($B647,calibration_phase!$I$5:$I$105)+1)</f>
        <v>4.097108614950657</v>
      </c>
      <c r="E647" s="30">
        <f>INDEX(calibration_phase!$F$5:$F$105,MATCH($B647,calibration_phase!$I$5:$I$105))</f>
        <v>-1.5046826279911456</v>
      </c>
      <c r="F647" s="30">
        <f>INDEX(calibration_phase!$F$5:$F$105,MATCH($B647,calibration_phase!$I$5:$I$105)+1)</f>
        <v>-1.0647359114515711</v>
      </c>
      <c r="G647" s="30">
        <f t="shared" si="22"/>
        <v>-1.4903110690594934</v>
      </c>
      <c r="H647" s="6">
        <f>IF(load_time_series!$A$4="T",G647,IF(G647&lt;0,0,G647))</f>
        <v>-1.4903110690594934</v>
      </c>
      <c r="I647" s="3"/>
      <c r="J647" s="3">
        <f>load_time_series!G650</f>
        <v>73328</v>
      </c>
      <c r="K647" s="6">
        <f>load_time_series!H650</f>
        <v>14.8138779661397</v>
      </c>
      <c r="L647" s="30">
        <f>INDEX(calibration_phase!$I$5:$I$105,MATCH($K647,calibration_phase!$I$5:$I$105))</f>
        <v>14.514561480528547</v>
      </c>
      <c r="M647" s="30">
        <f>INDEX(calibration_phase!$I$5:$I$105,MATCH($K647,calibration_phase!$I$5:$I$105)+1)</f>
        <v>15.137845495766841</v>
      </c>
      <c r="N647" s="30">
        <f>INDEX(calibration_phase!$F$5:$F$105,MATCH($K647,calibration_phase!$I$5:$I$105))</f>
        <v>9.8810089326566501</v>
      </c>
      <c r="O647" s="30">
        <f>INDEX(calibration_phase!$F$5:$F$105,MATCH($K647,calibration_phase!$I$5:$I$105)+1)</f>
        <v>10.08470361788312</v>
      </c>
      <c r="P647" s="30">
        <f t="shared" si="23"/>
        <v>9.9788281865265684</v>
      </c>
      <c r="Q647" s="6">
        <f>IF(load_time_series!$A$4="T",P647,IF(P647&lt;0,0,P647))</f>
        <v>9.9788281865265684</v>
      </c>
    </row>
    <row r="648" spans="1:17">
      <c r="A648" s="3">
        <f>load_time_series!D651</f>
        <v>37169</v>
      </c>
      <c r="B648" s="6">
        <f>load_time_series!E651</f>
        <v>2.9972927568372798</v>
      </c>
      <c r="C648" s="30">
        <f>INDEX(calibration_phase!$I$5:$I$105,MATCH(B648,calibration_phase!$I$5:$I$105))</f>
        <v>2.6058314608266482</v>
      </c>
      <c r="D648" s="30">
        <f>INDEX(calibration_phase!$I$5:$I$105,MATCH($B648,calibration_phase!$I$5:$I$105)+1)</f>
        <v>3.07098722656557</v>
      </c>
      <c r="E648" s="30">
        <f>INDEX(calibration_phase!$F$5:$F$105,MATCH($B648,calibration_phase!$I$5:$I$105))</f>
        <v>-2.1126582347574381</v>
      </c>
      <c r="F648" s="30">
        <f>INDEX(calibration_phase!$F$5:$F$105,MATCH($B648,calibration_phase!$I$5:$I$105)+1)</f>
        <v>-1.7819788637334448</v>
      </c>
      <c r="G648" s="30">
        <f t="shared" si="22"/>
        <v>-1.8343682839935291</v>
      </c>
      <c r="H648" s="6">
        <f>IF(load_time_series!$A$4="T",G648,IF(G648&lt;0,0,G648))</f>
        <v>-1.8343682839935291</v>
      </c>
      <c r="I648" s="3"/>
      <c r="J648" s="3">
        <f>load_time_series!G651</f>
        <v>73329</v>
      </c>
      <c r="K648" s="6">
        <f>load_time_series!H651</f>
        <v>14.631934108755701</v>
      </c>
      <c r="L648" s="30">
        <f>INDEX(calibration_phase!$I$5:$I$105,MATCH($K648,calibration_phase!$I$5:$I$105))</f>
        <v>14.514561480528547</v>
      </c>
      <c r="M648" s="30">
        <f>INDEX(calibration_phase!$I$5:$I$105,MATCH($K648,calibration_phase!$I$5:$I$105)+1)</f>
        <v>15.137845495766841</v>
      </c>
      <c r="N648" s="30">
        <f>INDEX(calibration_phase!$F$5:$F$105,MATCH($K648,calibration_phase!$I$5:$I$105))</f>
        <v>9.8810089326566501</v>
      </c>
      <c r="O648" s="30">
        <f>INDEX(calibration_phase!$F$5:$F$105,MATCH($K648,calibration_phase!$I$5:$I$105)+1)</f>
        <v>10.08470361788312</v>
      </c>
      <c r="P648" s="30">
        <f t="shared" si="23"/>
        <v>9.9193673374551317</v>
      </c>
      <c r="Q648" s="6">
        <f>IF(load_time_series!$A$4="T",P648,IF(P648&lt;0,0,P648))</f>
        <v>9.9193673374551317</v>
      </c>
    </row>
    <row r="649" spans="1:17">
      <c r="A649" s="3">
        <f>load_time_series!D652</f>
        <v>37170</v>
      </c>
      <c r="B649" s="6">
        <f>load_time_series!E652</f>
        <v>3.31898322939182</v>
      </c>
      <c r="C649" s="30">
        <f>INDEX(calibration_phase!$I$5:$I$105,MATCH(B649,calibration_phase!$I$5:$I$105))</f>
        <v>3.07098722656557</v>
      </c>
      <c r="D649" s="30">
        <f>INDEX(calibration_phase!$I$5:$I$105,MATCH($B649,calibration_phase!$I$5:$I$105)+1)</f>
        <v>3.5765915175074547</v>
      </c>
      <c r="E649" s="30">
        <f>INDEX(calibration_phase!$F$5:$F$105,MATCH($B649,calibration_phase!$I$5:$I$105))</f>
        <v>-1.7819788637334448</v>
      </c>
      <c r="F649" s="30">
        <f>INDEX(calibration_phase!$F$5:$F$105,MATCH($B649,calibration_phase!$I$5:$I$105)+1)</f>
        <v>-1.5046826279911456</v>
      </c>
      <c r="G649" s="30">
        <f t="shared" si="22"/>
        <v>-1.6459666516243507</v>
      </c>
      <c r="H649" s="6">
        <f>IF(load_time_series!$A$4="T",G649,IF(G649&lt;0,0,G649))</f>
        <v>-1.6459666516243507</v>
      </c>
      <c r="I649" s="3"/>
      <c r="J649" s="3">
        <f>load_time_series!G652</f>
        <v>73330</v>
      </c>
      <c r="K649" s="6">
        <f>load_time_series!H652</f>
        <v>14.0976920793339</v>
      </c>
      <c r="L649" s="30">
        <f>INDEX(calibration_phase!$I$5:$I$105,MATCH($K649,calibration_phase!$I$5:$I$105))</f>
        <v>13.81202304677703</v>
      </c>
      <c r="M649" s="30">
        <f>INDEX(calibration_phase!$I$5:$I$105,MATCH($K649,calibration_phase!$I$5:$I$105)+1)</f>
        <v>14.1855517989334</v>
      </c>
      <c r="N649" s="30">
        <f>INDEX(calibration_phase!$F$5:$F$105,MATCH($K649,calibration_phase!$I$5:$I$105))</f>
        <v>8.7604330036857974</v>
      </c>
      <c r="O649" s="30">
        <f>INDEX(calibration_phase!$F$5:$F$105,MATCH($K649,calibration_phase!$I$5:$I$105)+1)</f>
        <v>9.2965480948754831</v>
      </c>
      <c r="P649" s="30">
        <f t="shared" si="23"/>
        <v>9.1704455624383883</v>
      </c>
      <c r="Q649" s="6">
        <f>IF(load_time_series!$A$4="T",P649,IF(P649&lt;0,0,P649))</f>
        <v>9.1704455624383883</v>
      </c>
    </row>
    <row r="650" spans="1:17">
      <c r="A650" s="3">
        <f>load_time_series!D653</f>
        <v>37171</v>
      </c>
      <c r="B650" s="6">
        <f>load_time_series!E653</f>
        <v>2.8065609570897401</v>
      </c>
      <c r="C650" s="30">
        <f>INDEX(calibration_phase!$I$5:$I$105,MATCH(B650,calibration_phase!$I$5:$I$105))</f>
        <v>2.6058314608266482</v>
      </c>
      <c r="D650" s="30">
        <f>INDEX(calibration_phase!$I$5:$I$105,MATCH($B650,calibration_phase!$I$5:$I$105)+1)</f>
        <v>3.07098722656557</v>
      </c>
      <c r="E650" s="30">
        <f>INDEX(calibration_phase!$F$5:$F$105,MATCH($B650,calibration_phase!$I$5:$I$105))</f>
        <v>-2.1126582347574381</v>
      </c>
      <c r="F650" s="30">
        <f>INDEX(calibration_phase!$F$5:$F$105,MATCH($B650,calibration_phase!$I$5:$I$105)+1)</f>
        <v>-1.7819788637334448</v>
      </c>
      <c r="G650" s="30">
        <f t="shared" si="22"/>
        <v>-1.9699595766750233</v>
      </c>
      <c r="H650" s="6">
        <f>IF(load_time_series!$A$4="T",G650,IF(G650&lt;0,0,G650))</f>
        <v>-1.9699595766750233</v>
      </c>
      <c r="I650" s="3"/>
      <c r="J650" s="3">
        <f>load_time_series!G653</f>
        <v>73331</v>
      </c>
      <c r="K650" s="6">
        <f>load_time_series!H653</f>
        <v>12.763902900392599</v>
      </c>
      <c r="L650" s="30">
        <f>INDEX(calibration_phase!$I$5:$I$105,MATCH($K650,calibration_phase!$I$5:$I$105))</f>
        <v>12.700214472407939</v>
      </c>
      <c r="M650" s="30">
        <f>INDEX(calibration_phase!$I$5:$I$105,MATCH($K650,calibration_phase!$I$5:$I$105)+1)</f>
        <v>13.002298914310884</v>
      </c>
      <c r="N650" s="30">
        <f>INDEX(calibration_phase!$F$5:$F$105,MATCH($K650,calibration_phase!$I$5:$I$105))</f>
        <v>7.5785882397462832</v>
      </c>
      <c r="O650" s="30">
        <f>INDEX(calibration_phase!$F$5:$F$105,MATCH($K650,calibration_phase!$I$5:$I$105)+1)</f>
        <v>8.0179567594261556</v>
      </c>
      <c r="P650" s="30">
        <f t="shared" si="23"/>
        <v>7.6712202539873502</v>
      </c>
      <c r="Q650" s="6">
        <f>IF(load_time_series!$A$4="T",P650,IF(P650&lt;0,0,P650))</f>
        <v>7.6712202539873502</v>
      </c>
    </row>
    <row r="651" spans="1:17">
      <c r="A651" s="3">
        <f>load_time_series!D654</f>
        <v>37172</v>
      </c>
      <c r="B651" s="6">
        <f>load_time_series!E654</f>
        <v>2.5975776310671601</v>
      </c>
      <c r="C651" s="30">
        <f>INDEX(calibration_phase!$I$5:$I$105,MATCH(B651,calibration_phase!$I$5:$I$105))</f>
        <v>2.2397452547554191</v>
      </c>
      <c r="D651" s="30">
        <f>INDEX(calibration_phase!$I$5:$I$105,MATCH($B651,calibration_phase!$I$5:$I$105)+1)</f>
        <v>2.6058314608266482</v>
      </c>
      <c r="E651" s="30">
        <f>INDEX(calibration_phase!$F$5:$F$105,MATCH($B651,calibration_phase!$I$5:$I$105))</f>
        <v>-2.6719346738210894</v>
      </c>
      <c r="F651" s="30">
        <f>INDEX(calibration_phase!$F$5:$F$105,MATCH($B651,calibration_phase!$I$5:$I$105)+1)</f>
        <v>-2.1126582347574381</v>
      </c>
      <c r="G651" s="30">
        <f t="shared" si="22"/>
        <v>-2.125267757978933</v>
      </c>
      <c r="H651" s="6">
        <f>IF(load_time_series!$A$4="T",G651,IF(G651&lt;0,0,G651))</f>
        <v>-2.125267757978933</v>
      </c>
      <c r="I651" s="3"/>
      <c r="J651" s="3">
        <f>load_time_series!G654</f>
        <v>73332</v>
      </c>
      <c r="K651" s="6">
        <f>load_time_series!H654</f>
        <v>13.193746872048401</v>
      </c>
      <c r="L651" s="30">
        <f>INDEX(calibration_phase!$I$5:$I$105,MATCH($K651,calibration_phase!$I$5:$I$105))</f>
        <v>13.002298914310884</v>
      </c>
      <c r="M651" s="30">
        <f>INDEX(calibration_phase!$I$5:$I$105,MATCH($K651,calibration_phase!$I$5:$I$105)+1)</f>
        <v>13.525527827807359</v>
      </c>
      <c r="N651" s="30">
        <f>INDEX(calibration_phase!$F$5:$F$105,MATCH($K651,calibration_phase!$I$5:$I$105))</f>
        <v>8.0179567594261556</v>
      </c>
      <c r="O651" s="30">
        <f>INDEX(calibration_phase!$F$5:$F$105,MATCH($K651,calibration_phase!$I$5:$I$105)+1)</f>
        <v>8.5059465220722963</v>
      </c>
      <c r="P651" s="30">
        <f t="shared" si="23"/>
        <v>8.1965108130068511</v>
      </c>
      <c r="Q651" s="6">
        <f>IF(load_time_series!$A$4="T",P651,IF(P651&lt;0,0,P651))</f>
        <v>8.1965108130068511</v>
      </c>
    </row>
    <row r="652" spans="1:17">
      <c r="A652" s="3">
        <f>load_time_series!D655</f>
        <v>37173</v>
      </c>
      <c r="B652" s="6">
        <f>load_time_series!E655</f>
        <v>2.1959590655329801</v>
      </c>
      <c r="C652" s="30">
        <f>INDEX(calibration_phase!$I$5:$I$105,MATCH(B652,calibration_phase!$I$5:$I$105))</f>
        <v>1.6281558212848932</v>
      </c>
      <c r="D652" s="30">
        <f>INDEX(calibration_phase!$I$5:$I$105,MATCH($B652,calibration_phase!$I$5:$I$105)+1)</f>
        <v>2.2397452547554191</v>
      </c>
      <c r="E652" s="30">
        <f>INDEX(calibration_phase!$F$5:$F$105,MATCH($B652,calibration_phase!$I$5:$I$105))</f>
        <v>-3.1263098241502751</v>
      </c>
      <c r="F652" s="30">
        <f>INDEX(calibration_phase!$F$5:$F$105,MATCH($B652,calibration_phase!$I$5:$I$105)+1)</f>
        <v>-2.6719346738210894</v>
      </c>
      <c r="G652" s="30">
        <f t="shared" si="22"/>
        <v>-2.7044652494351737</v>
      </c>
      <c r="H652" s="6">
        <f>IF(load_time_series!$A$4="T",G652,IF(G652&lt;0,0,G652))</f>
        <v>-2.7044652494351737</v>
      </c>
      <c r="I652" s="3"/>
      <c r="J652" s="3">
        <f>load_time_series!G655</f>
        <v>73333</v>
      </c>
      <c r="K652" s="6">
        <f>load_time_series!H655</f>
        <v>12.177629687740801</v>
      </c>
      <c r="L652" s="30">
        <f>INDEX(calibration_phase!$I$5:$I$105,MATCH($K652,calibration_phase!$I$5:$I$105))</f>
        <v>11.99683324548244</v>
      </c>
      <c r="M652" s="30">
        <f>INDEX(calibration_phase!$I$5:$I$105,MATCH($K652,calibration_phase!$I$5:$I$105)+1)</f>
        <v>12.422237442898851</v>
      </c>
      <c r="N652" s="30">
        <f>INDEX(calibration_phase!$F$5:$F$105,MATCH($K652,calibration_phase!$I$5:$I$105))</f>
        <v>6.6917387921695095</v>
      </c>
      <c r="O652" s="30">
        <f>INDEX(calibration_phase!$F$5:$F$105,MATCH($K652,calibration_phase!$I$5:$I$105)+1)</f>
        <v>7.1697763421638445</v>
      </c>
      <c r="P652" s="30">
        <f t="shared" si="23"/>
        <v>6.8949043670034564</v>
      </c>
      <c r="Q652" s="6">
        <f>IF(load_time_series!$A$4="T",P652,IF(P652&lt;0,0,P652))</f>
        <v>6.8949043670034564</v>
      </c>
    </row>
    <row r="653" spans="1:17">
      <c r="A653" s="3">
        <f>load_time_series!D656</f>
        <v>37174</v>
      </c>
      <c r="B653" s="6">
        <f>load_time_series!E656</f>
        <v>2.24339461362475</v>
      </c>
      <c r="C653" s="30">
        <f>INDEX(calibration_phase!$I$5:$I$105,MATCH(B653,calibration_phase!$I$5:$I$105))</f>
        <v>2.2397452547554191</v>
      </c>
      <c r="D653" s="30">
        <f>INDEX(calibration_phase!$I$5:$I$105,MATCH($B653,calibration_phase!$I$5:$I$105)+1)</f>
        <v>2.6058314608266482</v>
      </c>
      <c r="E653" s="30">
        <f>INDEX(calibration_phase!$F$5:$F$105,MATCH($B653,calibration_phase!$I$5:$I$105))</f>
        <v>-2.6719346738210894</v>
      </c>
      <c r="F653" s="30">
        <f>INDEX(calibration_phase!$F$5:$F$105,MATCH($B653,calibration_phase!$I$5:$I$105)+1)</f>
        <v>-2.1126582347574381</v>
      </c>
      <c r="G653" s="30">
        <f t="shared" si="22"/>
        <v>-2.6663594830614912</v>
      </c>
      <c r="H653" s="6">
        <f>IF(load_time_series!$A$4="T",G653,IF(G653&lt;0,0,G653))</f>
        <v>-2.6663594830614912</v>
      </c>
      <c r="I653" s="3"/>
      <c r="J653" s="3">
        <f>load_time_series!G656</f>
        <v>73334</v>
      </c>
      <c r="K653" s="6">
        <f>load_time_series!H656</f>
        <v>11.7763738404542</v>
      </c>
      <c r="L653" s="30">
        <f>INDEX(calibration_phase!$I$5:$I$105,MATCH($K653,calibration_phase!$I$5:$I$105))</f>
        <v>11.394130370764428</v>
      </c>
      <c r="M653" s="30">
        <f>INDEX(calibration_phase!$I$5:$I$105,MATCH($K653,calibration_phase!$I$5:$I$105)+1)</f>
        <v>11.99683324548244</v>
      </c>
      <c r="N653" s="30">
        <f>INDEX(calibration_phase!$F$5:$F$105,MATCH($K653,calibration_phase!$I$5:$I$105))</f>
        <v>6.3642770900811154</v>
      </c>
      <c r="O653" s="30">
        <f>INDEX(calibration_phase!$F$5:$F$105,MATCH($K653,calibration_phase!$I$5:$I$105)+1)</f>
        <v>6.6917387921695095</v>
      </c>
      <c r="P653" s="30">
        <f t="shared" si="23"/>
        <v>6.5719583579950109</v>
      </c>
      <c r="Q653" s="6">
        <f>IF(load_time_series!$A$4="T",P653,IF(P653&lt;0,0,P653))</f>
        <v>6.5719583579950109</v>
      </c>
    </row>
    <row r="654" spans="1:17">
      <c r="A654" s="3">
        <f>load_time_series!D657</f>
        <v>37175</v>
      </c>
      <c r="B654" s="6">
        <f>load_time_series!E657</f>
        <v>1.3447271476390601</v>
      </c>
      <c r="C654" s="30">
        <f>INDEX(calibration_phase!$I$5:$I$105,MATCH(B654,calibration_phase!$I$5:$I$105))</f>
        <v>0.71741080932653201</v>
      </c>
      <c r="D654" s="30">
        <f>INDEX(calibration_phase!$I$5:$I$105,MATCH($B654,calibration_phase!$I$5:$I$105)+1)</f>
        <v>1.3697707603205733</v>
      </c>
      <c r="E654" s="30">
        <f>INDEX(calibration_phase!$F$5:$F$105,MATCH($B654,calibration_phase!$I$5:$I$105))</f>
        <v>-4.1550003201624301</v>
      </c>
      <c r="F654" s="30">
        <f>INDEX(calibration_phase!$F$5:$F$105,MATCH($B654,calibration_phase!$I$5:$I$105)+1)</f>
        <v>-3.5765278089409764</v>
      </c>
      <c r="G654" s="30">
        <f t="shared" si="22"/>
        <v>-3.5987349378363929</v>
      </c>
      <c r="H654" s="6">
        <f>IF(load_time_series!$A$4="T",G654,IF(G654&lt;0,0,G654))</f>
        <v>-3.5987349378363929</v>
      </c>
      <c r="I654" s="3"/>
      <c r="J654" s="3">
        <f>load_time_series!G657</f>
        <v>73335</v>
      </c>
      <c r="K654" s="6">
        <f>load_time_series!H657</f>
        <v>12.6469274791241</v>
      </c>
      <c r="L654" s="30">
        <f>INDEX(calibration_phase!$I$5:$I$105,MATCH($K654,calibration_phase!$I$5:$I$105))</f>
        <v>12.422237442898851</v>
      </c>
      <c r="M654" s="30">
        <f>INDEX(calibration_phase!$I$5:$I$105,MATCH($K654,calibration_phase!$I$5:$I$105)+1)</f>
        <v>12.700214472407939</v>
      </c>
      <c r="N654" s="30">
        <f>INDEX(calibration_phase!$F$5:$F$105,MATCH($K654,calibration_phase!$I$5:$I$105))</f>
        <v>7.1697763421638445</v>
      </c>
      <c r="O654" s="30">
        <f>INDEX(calibration_phase!$F$5:$F$105,MATCH($K654,calibration_phase!$I$5:$I$105)+1)</f>
        <v>7.5785882397462832</v>
      </c>
      <c r="P654" s="30">
        <f t="shared" si="23"/>
        <v>7.5002207685947981</v>
      </c>
      <c r="Q654" s="6">
        <f>IF(load_time_series!$A$4="T",P654,IF(P654&lt;0,0,P654))</f>
        <v>7.5002207685947981</v>
      </c>
    </row>
    <row r="655" spans="1:17">
      <c r="A655" s="3">
        <f>load_time_series!D658</f>
        <v>37176</v>
      </c>
      <c r="B655" s="6">
        <f>load_time_series!E658</f>
        <v>1.61690609619074</v>
      </c>
      <c r="C655" s="30">
        <f>INDEX(calibration_phase!$I$5:$I$105,MATCH(B655,calibration_phase!$I$5:$I$105))</f>
        <v>1.3697707603205733</v>
      </c>
      <c r="D655" s="30">
        <f>INDEX(calibration_phase!$I$5:$I$105,MATCH($B655,calibration_phase!$I$5:$I$105)+1)</f>
        <v>1.6281558212848932</v>
      </c>
      <c r="E655" s="30">
        <f>INDEX(calibration_phase!$F$5:$F$105,MATCH($B655,calibration_phase!$I$5:$I$105))</f>
        <v>-3.5765278089409764</v>
      </c>
      <c r="F655" s="30">
        <f>INDEX(calibration_phase!$F$5:$F$105,MATCH($B655,calibration_phase!$I$5:$I$105)+1)</f>
        <v>-3.1263098241502751</v>
      </c>
      <c r="G655" s="30">
        <f t="shared" si="22"/>
        <v>-3.1459116871311945</v>
      </c>
      <c r="H655" s="6">
        <f>IF(load_time_series!$A$4="T",G655,IF(G655&lt;0,0,G655))</f>
        <v>-3.1459116871311945</v>
      </c>
      <c r="I655" s="3"/>
      <c r="J655" s="3">
        <f>load_time_series!G658</f>
        <v>73336</v>
      </c>
      <c r="K655" s="6">
        <f>load_time_series!H658</f>
        <v>12.8435222002724</v>
      </c>
      <c r="L655" s="30">
        <f>INDEX(calibration_phase!$I$5:$I$105,MATCH($K655,calibration_phase!$I$5:$I$105))</f>
        <v>12.700214472407939</v>
      </c>
      <c r="M655" s="30">
        <f>INDEX(calibration_phase!$I$5:$I$105,MATCH($K655,calibration_phase!$I$5:$I$105)+1)</f>
        <v>13.002298914310884</v>
      </c>
      <c r="N655" s="30">
        <f>INDEX(calibration_phase!$F$5:$F$105,MATCH($K655,calibration_phase!$I$5:$I$105))</f>
        <v>7.5785882397462832</v>
      </c>
      <c r="O655" s="30">
        <f>INDEX(calibration_phase!$F$5:$F$105,MATCH($K655,calibration_phase!$I$5:$I$105)+1)</f>
        <v>8.0179567594261556</v>
      </c>
      <c r="P655" s="30">
        <f t="shared" si="23"/>
        <v>7.7870230199483155</v>
      </c>
      <c r="Q655" s="6">
        <f>IF(load_time_series!$A$4="T",P655,IF(P655&lt;0,0,P655))</f>
        <v>7.7870230199483155</v>
      </c>
    </row>
    <row r="656" spans="1:17">
      <c r="A656" s="3">
        <f>load_time_series!D659</f>
        <v>37177</v>
      </c>
      <c r="B656" s="6">
        <f>load_time_series!E659</f>
        <v>1.6356556380143299</v>
      </c>
      <c r="C656" s="30">
        <f>INDEX(calibration_phase!$I$5:$I$105,MATCH(B656,calibration_phase!$I$5:$I$105))</f>
        <v>1.6281558212848932</v>
      </c>
      <c r="D656" s="30">
        <f>INDEX(calibration_phase!$I$5:$I$105,MATCH($B656,calibration_phase!$I$5:$I$105)+1)</f>
        <v>2.2397452547554191</v>
      </c>
      <c r="E656" s="30">
        <f>INDEX(calibration_phase!$F$5:$F$105,MATCH($B656,calibration_phase!$I$5:$I$105))</f>
        <v>-3.1263098241502751</v>
      </c>
      <c r="F656" s="30">
        <f>INDEX(calibration_phase!$F$5:$F$105,MATCH($B656,calibration_phase!$I$5:$I$105)+1)</f>
        <v>-2.6719346738210894</v>
      </c>
      <c r="G656" s="30">
        <f t="shared" si="22"/>
        <v>-3.1207378993141286</v>
      </c>
      <c r="H656" s="6">
        <f>IF(load_time_series!$A$4="T",G656,IF(G656&lt;0,0,G656))</f>
        <v>-3.1207378993141286</v>
      </c>
      <c r="I656" s="3"/>
      <c r="J656" s="3">
        <f>load_time_series!G659</f>
        <v>73337</v>
      </c>
      <c r="K656" s="6">
        <f>load_time_series!H659</f>
        <v>12.2755584132741</v>
      </c>
      <c r="L656" s="30">
        <f>INDEX(calibration_phase!$I$5:$I$105,MATCH($K656,calibration_phase!$I$5:$I$105))</f>
        <v>11.99683324548244</v>
      </c>
      <c r="M656" s="30">
        <f>INDEX(calibration_phase!$I$5:$I$105,MATCH($K656,calibration_phase!$I$5:$I$105)+1)</f>
        <v>12.422237442898851</v>
      </c>
      <c r="N656" s="30">
        <f>INDEX(calibration_phase!$F$5:$F$105,MATCH($K656,calibration_phase!$I$5:$I$105))</f>
        <v>6.6917387921695095</v>
      </c>
      <c r="O656" s="30">
        <f>INDEX(calibration_phase!$F$5:$F$105,MATCH($K656,calibration_phase!$I$5:$I$105)+1)</f>
        <v>7.1697763421638445</v>
      </c>
      <c r="P656" s="30">
        <f t="shared" si="23"/>
        <v>7.0049493743454549</v>
      </c>
      <c r="Q656" s="6">
        <f>IF(load_time_series!$A$4="T",P656,IF(P656&lt;0,0,P656))</f>
        <v>7.0049493743454549</v>
      </c>
    </row>
    <row r="657" spans="1:17">
      <c r="A657" s="3">
        <f>load_time_series!D660</f>
        <v>37178</v>
      </c>
      <c r="B657" s="6">
        <f>load_time_series!E660</f>
        <v>0.975365780071348</v>
      </c>
      <c r="C657" s="30">
        <f>INDEX(calibration_phase!$I$5:$I$105,MATCH(B657,calibration_phase!$I$5:$I$105))</f>
        <v>0.71741080932653201</v>
      </c>
      <c r="D657" s="30">
        <f>INDEX(calibration_phase!$I$5:$I$105,MATCH($B657,calibration_phase!$I$5:$I$105)+1)</f>
        <v>1.3697707603205733</v>
      </c>
      <c r="E657" s="30">
        <f>INDEX(calibration_phase!$F$5:$F$105,MATCH($B657,calibration_phase!$I$5:$I$105))</f>
        <v>-4.1550003201624301</v>
      </c>
      <c r="F657" s="30">
        <f>INDEX(calibration_phase!$F$5:$F$105,MATCH($B657,calibration_phase!$I$5:$I$105)+1)</f>
        <v>-3.5765278089409764</v>
      </c>
      <c r="G657" s="30">
        <f t="shared" si="22"/>
        <v>-3.926261784816361</v>
      </c>
      <c r="H657" s="6">
        <f>IF(load_time_series!$A$4="T",G657,IF(G657&lt;0,0,G657))</f>
        <v>-3.926261784816361</v>
      </c>
      <c r="I657" s="3"/>
      <c r="J657" s="3">
        <f>load_time_series!G660</f>
        <v>73338</v>
      </c>
      <c r="K657" s="6">
        <f>load_time_series!H660</f>
        <v>12.172382528164301</v>
      </c>
      <c r="L657" s="30">
        <f>INDEX(calibration_phase!$I$5:$I$105,MATCH($K657,calibration_phase!$I$5:$I$105))</f>
        <v>11.99683324548244</v>
      </c>
      <c r="M657" s="30">
        <f>INDEX(calibration_phase!$I$5:$I$105,MATCH($K657,calibration_phase!$I$5:$I$105)+1)</f>
        <v>12.422237442898851</v>
      </c>
      <c r="N657" s="30">
        <f>INDEX(calibration_phase!$F$5:$F$105,MATCH($K657,calibration_phase!$I$5:$I$105))</f>
        <v>6.6917387921695095</v>
      </c>
      <c r="O657" s="30">
        <f>INDEX(calibration_phase!$F$5:$F$105,MATCH($K657,calibration_phase!$I$5:$I$105)+1)</f>
        <v>7.1697763421638445</v>
      </c>
      <c r="P657" s="30">
        <f t="shared" si="23"/>
        <v>6.8890079999163119</v>
      </c>
      <c r="Q657" s="6">
        <f>IF(load_time_series!$A$4="T",P657,IF(P657&lt;0,0,P657))</f>
        <v>6.8890079999163119</v>
      </c>
    </row>
    <row r="658" spans="1:17">
      <c r="A658" s="3">
        <f>load_time_series!D661</f>
        <v>37179</v>
      </c>
      <c r="B658" s="6">
        <f>load_time_series!E661</f>
        <v>0.93335413132161904</v>
      </c>
      <c r="C658" s="30">
        <f>INDEX(calibration_phase!$I$5:$I$105,MATCH(B658,calibration_phase!$I$5:$I$105))</f>
        <v>0.71741080932653201</v>
      </c>
      <c r="D658" s="30">
        <f>INDEX(calibration_phase!$I$5:$I$105,MATCH($B658,calibration_phase!$I$5:$I$105)+1)</f>
        <v>1.3697707603205733</v>
      </c>
      <c r="E658" s="30">
        <f>INDEX(calibration_phase!$F$5:$F$105,MATCH($B658,calibration_phase!$I$5:$I$105))</f>
        <v>-4.1550003201624301</v>
      </c>
      <c r="F658" s="30">
        <f>INDEX(calibration_phase!$F$5:$F$105,MATCH($B658,calibration_phase!$I$5:$I$105)+1)</f>
        <v>-3.5765278089409764</v>
      </c>
      <c r="G658" s="30">
        <f t="shared" si="22"/>
        <v>-3.9635151200583207</v>
      </c>
      <c r="H658" s="6">
        <f>IF(load_time_series!$A$4="T",G658,IF(G658&lt;0,0,G658))</f>
        <v>-3.9635151200583207</v>
      </c>
      <c r="I658" s="3"/>
      <c r="J658" s="3">
        <f>load_time_series!G661</f>
        <v>73339</v>
      </c>
      <c r="K658" s="6">
        <f>load_time_series!H661</f>
        <v>10.7310184457607</v>
      </c>
      <c r="L658" s="30">
        <f>INDEX(calibration_phase!$I$5:$I$105,MATCH($K658,calibration_phase!$I$5:$I$105))</f>
        <v>10.516495055511792</v>
      </c>
      <c r="M658" s="30">
        <f>INDEX(calibration_phase!$I$5:$I$105,MATCH($K658,calibration_phase!$I$5:$I$105)+1)</f>
        <v>11.084861584955023</v>
      </c>
      <c r="N658" s="30">
        <f>INDEX(calibration_phase!$F$5:$F$105,MATCH($K658,calibration_phase!$I$5:$I$105))</f>
        <v>5.6365802729794989</v>
      </c>
      <c r="O658" s="30">
        <f>INDEX(calibration_phase!$F$5:$F$105,MATCH($K658,calibration_phase!$I$5:$I$105)+1)</f>
        <v>5.9679011063600482</v>
      </c>
      <c r="P658" s="30">
        <f t="shared" si="23"/>
        <v>5.7616334996473588</v>
      </c>
      <c r="Q658" s="6">
        <f>IF(load_time_series!$A$4="T",P658,IF(P658&lt;0,0,P658))</f>
        <v>5.7616334996473588</v>
      </c>
    </row>
    <row r="659" spans="1:17">
      <c r="A659" s="3">
        <f>load_time_series!D662</f>
        <v>37180</v>
      </c>
      <c r="B659" s="6">
        <f>load_time_series!E662</f>
        <v>0.339860288533126</v>
      </c>
      <c r="C659" s="30">
        <f>INDEX(calibration_phase!$I$5:$I$105,MATCH(B659,calibration_phase!$I$5:$I$105))</f>
        <v>0.31937376589536115</v>
      </c>
      <c r="D659" s="30">
        <f>INDEX(calibration_phase!$I$5:$I$105,MATCH($B659,calibration_phase!$I$5:$I$105)+1)</f>
        <v>0.71741080932653201</v>
      </c>
      <c r="E659" s="30">
        <f>INDEX(calibration_phase!$F$5:$F$105,MATCH($B659,calibration_phase!$I$5:$I$105))</f>
        <v>-4.4862851841333393</v>
      </c>
      <c r="F659" s="30">
        <f>INDEX(calibration_phase!$F$5:$F$105,MATCH($B659,calibration_phase!$I$5:$I$105)+1)</f>
        <v>-4.1550003201624301</v>
      </c>
      <c r="G659" s="30">
        <f t="shared" si="22"/>
        <v>-4.4692343217141426</v>
      </c>
      <c r="H659" s="6">
        <f>IF(load_time_series!$A$4="T",G659,IF(G659&lt;0,0,G659))</f>
        <v>-4.4692343217141426</v>
      </c>
      <c r="I659" s="3"/>
      <c r="J659" s="3">
        <f>load_time_series!G662</f>
        <v>73340</v>
      </c>
      <c r="K659" s="6">
        <f>load_time_series!H662</f>
        <v>10.8098797788368</v>
      </c>
      <c r="L659" s="30">
        <f>INDEX(calibration_phase!$I$5:$I$105,MATCH($K659,calibration_phase!$I$5:$I$105))</f>
        <v>10.516495055511792</v>
      </c>
      <c r="M659" s="30">
        <f>INDEX(calibration_phase!$I$5:$I$105,MATCH($K659,calibration_phase!$I$5:$I$105)+1)</f>
        <v>11.084861584955023</v>
      </c>
      <c r="N659" s="30">
        <f>INDEX(calibration_phase!$F$5:$F$105,MATCH($K659,calibration_phase!$I$5:$I$105))</f>
        <v>5.6365802729794989</v>
      </c>
      <c r="O659" s="30">
        <f>INDEX(calibration_phase!$F$5:$F$105,MATCH($K659,calibration_phase!$I$5:$I$105)+1)</f>
        <v>5.9679011063600482</v>
      </c>
      <c r="P659" s="30">
        <f t="shared" si="23"/>
        <v>5.8076045434065149</v>
      </c>
      <c r="Q659" s="6">
        <f>IF(load_time_series!$A$4="T",P659,IF(P659&lt;0,0,P659))</f>
        <v>5.8076045434065149</v>
      </c>
    </row>
    <row r="660" spans="1:17">
      <c r="A660" s="3">
        <f>load_time_series!D663</f>
        <v>37181</v>
      </c>
      <c r="B660" s="6">
        <f>load_time_series!E663</f>
        <v>0.400908375570173</v>
      </c>
      <c r="C660" s="30">
        <f>INDEX(calibration_phase!$I$5:$I$105,MATCH(B660,calibration_phase!$I$5:$I$105))</f>
        <v>0.31937376589536115</v>
      </c>
      <c r="D660" s="30">
        <f>INDEX(calibration_phase!$I$5:$I$105,MATCH($B660,calibration_phase!$I$5:$I$105)+1)</f>
        <v>0.71741080932653201</v>
      </c>
      <c r="E660" s="30">
        <f>INDEX(calibration_phase!$F$5:$F$105,MATCH($B660,calibration_phase!$I$5:$I$105))</f>
        <v>-4.4862851841333393</v>
      </c>
      <c r="F660" s="30">
        <f>INDEX(calibration_phase!$F$5:$F$105,MATCH($B660,calibration_phase!$I$5:$I$105)+1)</f>
        <v>-4.1550003201624301</v>
      </c>
      <c r="G660" s="30">
        <f t="shared" si="22"/>
        <v>-4.4184242085763943</v>
      </c>
      <c r="H660" s="6">
        <f>IF(load_time_series!$A$4="T",G660,IF(G660&lt;0,0,G660))</f>
        <v>-4.4184242085763943</v>
      </c>
      <c r="I660" s="3"/>
      <c r="J660" s="3">
        <f>load_time_series!G663</f>
        <v>73341</v>
      </c>
      <c r="K660" s="6">
        <f>load_time_series!H663</f>
        <v>10.630845328707901</v>
      </c>
      <c r="L660" s="30">
        <f>INDEX(calibration_phase!$I$5:$I$105,MATCH($K660,calibration_phase!$I$5:$I$105))</f>
        <v>10.516495055511792</v>
      </c>
      <c r="M660" s="30">
        <f>INDEX(calibration_phase!$I$5:$I$105,MATCH($K660,calibration_phase!$I$5:$I$105)+1)</f>
        <v>11.084861584955023</v>
      </c>
      <c r="N660" s="30">
        <f>INDEX(calibration_phase!$F$5:$F$105,MATCH($K660,calibration_phase!$I$5:$I$105))</f>
        <v>5.6365802729794989</v>
      </c>
      <c r="O660" s="30">
        <f>INDEX(calibration_phase!$F$5:$F$105,MATCH($K660,calibration_phase!$I$5:$I$105)+1)</f>
        <v>5.9679011063600482</v>
      </c>
      <c r="P660" s="30">
        <f t="shared" si="23"/>
        <v>5.7032390677008244</v>
      </c>
      <c r="Q660" s="6">
        <f>IF(load_time_series!$A$4="T",P660,IF(P660&lt;0,0,P660))</f>
        <v>5.7032390677008244</v>
      </c>
    </row>
    <row r="661" spans="1:17">
      <c r="A661" s="3">
        <f>load_time_series!D664</f>
        <v>37182</v>
      </c>
      <c r="B661" s="6">
        <f>load_time_series!E664</f>
        <v>-0.16900520309877201</v>
      </c>
      <c r="C661" s="30">
        <f>INDEX(calibration_phase!$I$5:$I$105,MATCH(B661,calibration_phase!$I$5:$I$105))</f>
        <v>-0.33694264903776716</v>
      </c>
      <c r="D661" s="30">
        <f>INDEX(calibration_phase!$I$5:$I$105,MATCH($B661,calibration_phase!$I$5:$I$105)+1)</f>
        <v>-5.7256138464996546E-2</v>
      </c>
      <c r="E661" s="30">
        <f>INDEX(calibration_phase!$F$5:$F$105,MATCH($B661,calibration_phase!$I$5:$I$105))</f>
        <v>-5.5717232225126514</v>
      </c>
      <c r="F661" s="30">
        <f>INDEX(calibration_phase!$F$5:$F$105,MATCH($B661,calibration_phase!$I$5:$I$105)+1)</f>
        <v>-5.0918458146891572</v>
      </c>
      <c r="G661" s="30">
        <f t="shared" si="22"/>
        <v>-5.2835813808890997</v>
      </c>
      <c r="H661" s="6">
        <f>IF(load_time_series!$A$4="T",G661,IF(G661&lt;0,0,G661))</f>
        <v>-5.2835813808890997</v>
      </c>
      <c r="I661" s="3"/>
      <c r="J661" s="3">
        <f>load_time_series!G664</f>
        <v>73342</v>
      </c>
      <c r="K661" s="6">
        <f>load_time_series!H664</f>
        <v>11.423663811559001</v>
      </c>
      <c r="L661" s="30">
        <f>INDEX(calibration_phase!$I$5:$I$105,MATCH($K661,calibration_phase!$I$5:$I$105))</f>
        <v>11.394130370764428</v>
      </c>
      <c r="M661" s="30">
        <f>INDEX(calibration_phase!$I$5:$I$105,MATCH($K661,calibration_phase!$I$5:$I$105)+1)</f>
        <v>11.99683324548244</v>
      </c>
      <c r="N661" s="30">
        <f>INDEX(calibration_phase!$F$5:$F$105,MATCH($K661,calibration_phase!$I$5:$I$105))</f>
        <v>6.3642770900811154</v>
      </c>
      <c r="O661" s="30">
        <f>INDEX(calibration_phase!$F$5:$F$105,MATCH($K661,calibration_phase!$I$5:$I$105)+1)</f>
        <v>6.6917387921695095</v>
      </c>
      <c r="P661" s="30">
        <f t="shared" si="23"/>
        <v>6.3803232567692074</v>
      </c>
      <c r="Q661" s="6">
        <f>IF(load_time_series!$A$4="T",P661,IF(P661&lt;0,0,P661))</f>
        <v>6.3803232567692074</v>
      </c>
    </row>
    <row r="662" spans="1:17">
      <c r="A662" s="3">
        <f>load_time_series!D665</f>
        <v>37183</v>
      </c>
      <c r="B662" s="6">
        <f>load_time_series!E665</f>
        <v>0.111893222086358</v>
      </c>
      <c r="C662" s="30">
        <f>INDEX(calibration_phase!$I$5:$I$105,MATCH(B662,calibration_phase!$I$5:$I$105))</f>
        <v>-5.7256138464996546E-2</v>
      </c>
      <c r="D662" s="30">
        <f>INDEX(calibration_phase!$I$5:$I$105,MATCH($B662,calibration_phase!$I$5:$I$105)+1)</f>
        <v>0.31937376589536115</v>
      </c>
      <c r="E662" s="30">
        <f>INDEX(calibration_phase!$F$5:$F$105,MATCH($B662,calibration_phase!$I$5:$I$105))</f>
        <v>-5.0918458146891572</v>
      </c>
      <c r="F662" s="30">
        <f>INDEX(calibration_phase!$F$5:$F$105,MATCH($B662,calibration_phase!$I$5:$I$105)+1)</f>
        <v>-4.4862851841333393</v>
      </c>
      <c r="G662" s="30">
        <f t="shared" si="22"/>
        <v>-4.8198807045167396</v>
      </c>
      <c r="H662" s="6">
        <f>IF(load_time_series!$A$4="T",G662,IF(G662&lt;0,0,G662))</f>
        <v>-4.8198807045167396</v>
      </c>
      <c r="I662" s="3"/>
      <c r="J662" s="3">
        <f>load_time_series!G665</f>
        <v>73343</v>
      </c>
      <c r="K662" s="6">
        <f>load_time_series!H665</f>
        <v>9.5234405804043902</v>
      </c>
      <c r="L662" s="30">
        <f>INDEX(calibration_phase!$I$5:$I$105,MATCH($K662,calibration_phase!$I$5:$I$105))</f>
        <v>9.4520073072011392</v>
      </c>
      <c r="M662" s="30">
        <f>INDEX(calibration_phase!$I$5:$I$105,MATCH($K662,calibration_phase!$I$5:$I$105)+1)</f>
        <v>10.161505512732299</v>
      </c>
      <c r="N662" s="30">
        <f>INDEX(calibration_phase!$F$5:$F$105,MATCH($K662,calibration_phase!$I$5:$I$105))</f>
        <v>4.6783141274071847</v>
      </c>
      <c r="O662" s="30">
        <f>INDEX(calibration_phase!$F$5:$F$105,MATCH($K662,calibration_phase!$I$5:$I$105)+1)</f>
        <v>5.25179594951104</v>
      </c>
      <c r="P662" s="30">
        <f t="shared" si="23"/>
        <v>4.7360530805942114</v>
      </c>
      <c r="Q662" s="6">
        <f>IF(load_time_series!$A$4="T",P662,IF(P662&lt;0,0,P662))</f>
        <v>4.7360530805942114</v>
      </c>
    </row>
    <row r="663" spans="1:17">
      <c r="A663" s="3">
        <f>load_time_series!D666</f>
        <v>37184</v>
      </c>
      <c r="B663" s="6">
        <f>load_time_series!E666</f>
        <v>-0.12957622614665401</v>
      </c>
      <c r="C663" s="30">
        <f>INDEX(calibration_phase!$I$5:$I$105,MATCH(B663,calibration_phase!$I$5:$I$105))</f>
        <v>-0.33694264903776716</v>
      </c>
      <c r="D663" s="30">
        <f>INDEX(calibration_phase!$I$5:$I$105,MATCH($B663,calibration_phase!$I$5:$I$105)+1)</f>
        <v>-5.7256138464996546E-2</v>
      </c>
      <c r="E663" s="30">
        <f>INDEX(calibration_phase!$F$5:$F$105,MATCH($B663,calibration_phase!$I$5:$I$105))</f>
        <v>-5.5717232225126514</v>
      </c>
      <c r="F663" s="30">
        <f>INDEX(calibration_phase!$F$5:$F$105,MATCH($B663,calibration_phase!$I$5:$I$105)+1)</f>
        <v>-5.0918458146891572</v>
      </c>
      <c r="G663" s="30">
        <f t="shared" si="22"/>
        <v>-5.2159303697117414</v>
      </c>
      <c r="H663" s="6">
        <f>IF(load_time_series!$A$4="T",G663,IF(G663&lt;0,0,G663))</f>
        <v>-5.2159303697117414</v>
      </c>
      <c r="I663" s="3"/>
      <c r="J663" s="3">
        <f>load_time_series!G666</f>
        <v>73344</v>
      </c>
      <c r="K663" s="6">
        <f>load_time_series!H666</f>
        <v>10.1368332001365</v>
      </c>
      <c r="L663" s="30">
        <f>INDEX(calibration_phase!$I$5:$I$105,MATCH($K663,calibration_phase!$I$5:$I$105))</f>
        <v>9.4520073072011392</v>
      </c>
      <c r="M663" s="30">
        <f>INDEX(calibration_phase!$I$5:$I$105,MATCH($K663,calibration_phase!$I$5:$I$105)+1)</f>
        <v>10.161505512732299</v>
      </c>
      <c r="N663" s="30">
        <f>INDEX(calibration_phase!$F$5:$F$105,MATCH($K663,calibration_phase!$I$5:$I$105))</f>
        <v>4.6783141274071847</v>
      </c>
      <c r="O663" s="30">
        <f>INDEX(calibration_phase!$F$5:$F$105,MATCH($K663,calibration_phase!$I$5:$I$105)+1)</f>
        <v>5.25179594951104</v>
      </c>
      <c r="P663" s="30">
        <f t="shared" si="23"/>
        <v>5.2318535131910471</v>
      </c>
      <c r="Q663" s="6">
        <f>IF(load_time_series!$A$4="T",P663,IF(P663&lt;0,0,P663))</f>
        <v>5.2318535131910471</v>
      </c>
    </row>
    <row r="664" spans="1:17">
      <c r="A664" s="3">
        <f>load_time_series!D667</f>
        <v>37185</v>
      </c>
      <c r="B664" s="6">
        <f>load_time_series!E667</f>
        <v>-0.20797874041988701</v>
      </c>
      <c r="C664" s="30">
        <f>INDEX(calibration_phase!$I$5:$I$105,MATCH(B664,calibration_phase!$I$5:$I$105))</f>
        <v>-0.33694264903776716</v>
      </c>
      <c r="D664" s="30">
        <f>INDEX(calibration_phase!$I$5:$I$105,MATCH($B664,calibration_phase!$I$5:$I$105)+1)</f>
        <v>-5.7256138464996546E-2</v>
      </c>
      <c r="E664" s="30">
        <f>INDEX(calibration_phase!$F$5:$F$105,MATCH($B664,calibration_phase!$I$5:$I$105))</f>
        <v>-5.5717232225126514</v>
      </c>
      <c r="F664" s="30">
        <f>INDEX(calibration_phase!$F$5:$F$105,MATCH($B664,calibration_phase!$I$5:$I$105)+1)</f>
        <v>-5.0918458146891572</v>
      </c>
      <c r="G664" s="30">
        <f t="shared" si="22"/>
        <v>-5.3504509629260308</v>
      </c>
      <c r="H664" s="6">
        <f>IF(load_time_series!$A$4="T",G664,IF(G664&lt;0,0,G664))</f>
        <v>-5.3504509629260308</v>
      </c>
      <c r="I664" s="3"/>
      <c r="J664" s="3">
        <f>load_time_series!G667</f>
        <v>73345</v>
      </c>
      <c r="K664" s="6">
        <f>load_time_series!H667</f>
        <v>10.0803176707788</v>
      </c>
      <c r="L664" s="30">
        <f>INDEX(calibration_phase!$I$5:$I$105,MATCH($K664,calibration_phase!$I$5:$I$105))</f>
        <v>9.4520073072011392</v>
      </c>
      <c r="M664" s="30">
        <f>INDEX(calibration_phase!$I$5:$I$105,MATCH($K664,calibration_phase!$I$5:$I$105)+1)</f>
        <v>10.161505512732299</v>
      </c>
      <c r="N664" s="30">
        <f>INDEX(calibration_phase!$F$5:$F$105,MATCH($K664,calibration_phase!$I$5:$I$105))</f>
        <v>4.6783141274071847</v>
      </c>
      <c r="O664" s="30">
        <f>INDEX(calibration_phase!$F$5:$F$105,MATCH($K664,calibration_phase!$I$5:$I$105)+1)</f>
        <v>5.25179594951104</v>
      </c>
      <c r="P664" s="30">
        <f t="shared" si="23"/>
        <v>5.1861724550846997</v>
      </c>
      <c r="Q664" s="6">
        <f>IF(load_time_series!$A$4="T",P664,IF(P664&lt;0,0,P664))</f>
        <v>5.1861724550846997</v>
      </c>
    </row>
    <row r="665" spans="1:17">
      <c r="A665" s="3">
        <f>load_time_series!D668</f>
        <v>37186</v>
      </c>
      <c r="B665" s="6">
        <f>load_time_series!E668</f>
        <v>-0.952221825176082</v>
      </c>
      <c r="C665" s="30">
        <f>INDEX(calibration_phase!$I$5:$I$105,MATCH(B665,calibration_phase!$I$5:$I$105))</f>
        <v>-1.0079232029948675</v>
      </c>
      <c r="D665" s="30">
        <f>INDEX(calibration_phase!$I$5:$I$105,MATCH($B665,calibration_phase!$I$5:$I$105)+1)</f>
        <v>-0.33694264903776716</v>
      </c>
      <c r="E665" s="30">
        <f>INDEX(calibration_phase!$F$5:$F$105,MATCH($B665,calibration_phase!$I$5:$I$105))</f>
        <v>-5.9670621462151665</v>
      </c>
      <c r="F665" s="30">
        <f>INDEX(calibration_phase!$F$5:$F$105,MATCH($B665,calibration_phase!$I$5:$I$105)+1)</f>
        <v>-5.5717232225126514</v>
      </c>
      <c r="G665" s="30">
        <f t="shared" si="22"/>
        <v>-5.9342431283975001</v>
      </c>
      <c r="H665" s="6">
        <f>IF(load_time_series!$A$4="T",G665,IF(G665&lt;0,0,G665))</f>
        <v>-5.9342431283975001</v>
      </c>
      <c r="I665" s="3"/>
      <c r="J665" s="3">
        <f>load_time_series!G668</f>
        <v>73346</v>
      </c>
      <c r="K665" s="6">
        <f>load_time_series!H668</f>
        <v>9.16412351604151</v>
      </c>
      <c r="L665" s="30">
        <f>INDEX(calibration_phase!$I$5:$I$105,MATCH($K665,calibration_phase!$I$5:$I$105))</f>
        <v>9.1202485232242019</v>
      </c>
      <c r="M665" s="30">
        <f>INDEX(calibration_phase!$I$5:$I$105,MATCH($K665,calibration_phase!$I$5:$I$105)+1)</f>
        <v>9.4520073072011392</v>
      </c>
      <c r="N665" s="30">
        <f>INDEX(calibration_phase!$F$5:$F$105,MATCH($K665,calibration_phase!$I$5:$I$105))</f>
        <v>4.1519417433524701</v>
      </c>
      <c r="O665" s="30">
        <f>INDEX(calibration_phase!$F$5:$F$105,MATCH($K665,calibration_phase!$I$5:$I$105)+1)</f>
        <v>4.6783141274071847</v>
      </c>
      <c r="P665" s="30">
        <f t="shared" si="23"/>
        <v>4.2215543223859022</v>
      </c>
      <c r="Q665" s="6">
        <f>IF(load_time_series!$A$4="T",P665,IF(P665&lt;0,0,P665))</f>
        <v>4.2215543223859022</v>
      </c>
    </row>
    <row r="666" spans="1:17">
      <c r="A666" s="3">
        <f>load_time_series!D669</f>
        <v>37187</v>
      </c>
      <c r="B666" s="6">
        <f>load_time_series!E669</f>
        <v>-1.17227608577739</v>
      </c>
      <c r="C666" s="30">
        <f>INDEX(calibration_phase!$I$5:$I$105,MATCH(B666,calibration_phase!$I$5:$I$105))</f>
        <v>-1.3959631012712301</v>
      </c>
      <c r="D666" s="30">
        <f>INDEX(calibration_phase!$I$5:$I$105,MATCH($B666,calibration_phase!$I$5:$I$105)+1)</f>
        <v>-1.0079232029948675</v>
      </c>
      <c r="E666" s="30">
        <f>INDEX(calibration_phase!$F$5:$F$105,MATCH($B666,calibration_phase!$I$5:$I$105))</f>
        <v>-6.4241280808532046</v>
      </c>
      <c r="F666" s="30">
        <f>INDEX(calibration_phase!$F$5:$F$105,MATCH($B666,calibration_phase!$I$5:$I$105)+1)</f>
        <v>-5.9670621462151665</v>
      </c>
      <c r="G666" s="30">
        <f t="shared" si="22"/>
        <v>-6.1606507547915683</v>
      </c>
      <c r="H666" s="6">
        <f>IF(load_time_series!$A$4="T",G666,IF(G666&lt;0,0,G666))</f>
        <v>-6.1606507547915683</v>
      </c>
      <c r="I666" s="3"/>
      <c r="J666" s="3">
        <f>load_time_series!G669</f>
        <v>73347</v>
      </c>
      <c r="K666" s="6">
        <f>load_time_series!H669</f>
        <v>8.7663663707781598</v>
      </c>
      <c r="L666" s="30">
        <f>INDEX(calibration_phase!$I$5:$I$105,MATCH($K666,calibration_phase!$I$5:$I$105))</f>
        <v>8.3065839318505006</v>
      </c>
      <c r="M666" s="30">
        <f>INDEX(calibration_phase!$I$5:$I$105,MATCH($K666,calibration_phase!$I$5:$I$105)+1)</f>
        <v>8.8366281435294631</v>
      </c>
      <c r="N666" s="30">
        <f>INDEX(calibration_phase!$F$5:$F$105,MATCH($K666,calibration_phase!$I$5:$I$105))</f>
        <v>3.3542337196399563</v>
      </c>
      <c r="O666" s="30">
        <f>INDEX(calibration_phase!$F$5:$F$105,MATCH($K666,calibration_phase!$I$5:$I$105)+1)</f>
        <v>3.6926287415400139</v>
      </c>
      <c r="P666" s="30">
        <f t="shared" si="23"/>
        <v>3.6477716643282831</v>
      </c>
      <c r="Q666" s="6">
        <f>IF(load_time_series!$A$4="T",P666,IF(P666&lt;0,0,P666))</f>
        <v>3.6477716643282831</v>
      </c>
    </row>
    <row r="667" spans="1:17">
      <c r="A667" s="3">
        <f>load_time_series!D670</f>
        <v>37188</v>
      </c>
      <c r="B667" s="6">
        <f>load_time_series!E670</f>
        <v>-1.25997630521102</v>
      </c>
      <c r="C667" s="30">
        <f>INDEX(calibration_phase!$I$5:$I$105,MATCH(B667,calibration_phase!$I$5:$I$105))</f>
        <v>-1.3959631012712301</v>
      </c>
      <c r="D667" s="30">
        <f>INDEX(calibration_phase!$I$5:$I$105,MATCH($B667,calibration_phase!$I$5:$I$105)+1)</f>
        <v>-1.0079232029948675</v>
      </c>
      <c r="E667" s="30">
        <f>INDEX(calibration_phase!$F$5:$F$105,MATCH($B667,calibration_phase!$I$5:$I$105))</f>
        <v>-6.4241280808532046</v>
      </c>
      <c r="F667" s="30">
        <f>INDEX(calibration_phase!$F$5:$F$105,MATCH($B667,calibration_phase!$I$5:$I$105)+1)</f>
        <v>-5.9670621462151665</v>
      </c>
      <c r="G667" s="30">
        <f t="shared" si="22"/>
        <v>-6.2639514281023443</v>
      </c>
      <c r="H667" s="6">
        <f>IF(load_time_series!$A$4="T",G667,IF(G667&lt;0,0,G667))</f>
        <v>-6.2639514281023443</v>
      </c>
      <c r="I667" s="3"/>
      <c r="J667" s="3">
        <f>load_time_series!G670</f>
        <v>73348</v>
      </c>
      <c r="K667" s="6">
        <f>load_time_series!H670</f>
        <v>8.9569803779925792</v>
      </c>
      <c r="L667" s="30">
        <f>INDEX(calibration_phase!$I$5:$I$105,MATCH($K667,calibration_phase!$I$5:$I$105))</f>
        <v>8.8366281435294631</v>
      </c>
      <c r="M667" s="30">
        <f>INDEX(calibration_phase!$I$5:$I$105,MATCH($K667,calibration_phase!$I$5:$I$105)+1)</f>
        <v>9.1202485232242019</v>
      </c>
      <c r="N667" s="30">
        <f>INDEX(calibration_phase!$F$5:$F$105,MATCH($K667,calibration_phase!$I$5:$I$105))</f>
        <v>3.6926287415400139</v>
      </c>
      <c r="O667" s="30">
        <f>INDEX(calibration_phase!$F$5:$F$105,MATCH($K667,calibration_phase!$I$5:$I$105)+1)</f>
        <v>4.1519417433524701</v>
      </c>
      <c r="P667" s="30">
        <f t="shared" si="23"/>
        <v>3.8875348556407978</v>
      </c>
      <c r="Q667" s="6">
        <f>IF(load_time_series!$A$4="T",P667,IF(P667&lt;0,0,P667))</f>
        <v>3.8875348556407978</v>
      </c>
    </row>
    <row r="668" spans="1:17">
      <c r="A668" s="3">
        <f>load_time_series!D671</f>
        <v>37189</v>
      </c>
      <c r="B668" s="6">
        <f>load_time_series!E671</f>
        <v>-1.24577345225855</v>
      </c>
      <c r="C668" s="30">
        <f>INDEX(calibration_phase!$I$5:$I$105,MATCH(B668,calibration_phase!$I$5:$I$105))</f>
        <v>-1.3959631012712301</v>
      </c>
      <c r="D668" s="30">
        <f>INDEX(calibration_phase!$I$5:$I$105,MATCH($B668,calibration_phase!$I$5:$I$105)+1)</f>
        <v>-1.0079232029948675</v>
      </c>
      <c r="E668" s="30">
        <f>INDEX(calibration_phase!$F$5:$F$105,MATCH($B668,calibration_phase!$I$5:$I$105))</f>
        <v>-6.4241280808532046</v>
      </c>
      <c r="F668" s="30">
        <f>INDEX(calibration_phase!$F$5:$F$105,MATCH($B668,calibration_phase!$I$5:$I$105)+1)</f>
        <v>-5.9670621462151665</v>
      </c>
      <c r="G668" s="30">
        <f t="shared" si="22"/>
        <v>-6.2472221167916189</v>
      </c>
      <c r="H668" s="6">
        <f>IF(load_time_series!$A$4="T",G668,IF(G668&lt;0,0,G668))</f>
        <v>-6.2472221167916189</v>
      </c>
      <c r="I668" s="3"/>
      <c r="J668" s="3">
        <f>load_time_series!G671</f>
        <v>73349</v>
      </c>
      <c r="K668" s="6">
        <f>load_time_series!H671</f>
        <v>8.6368138618350105</v>
      </c>
      <c r="L668" s="30">
        <f>INDEX(calibration_phase!$I$5:$I$105,MATCH($K668,calibration_phase!$I$5:$I$105))</f>
        <v>8.3065839318505006</v>
      </c>
      <c r="M668" s="30">
        <f>INDEX(calibration_phase!$I$5:$I$105,MATCH($K668,calibration_phase!$I$5:$I$105)+1)</f>
        <v>8.8366281435294631</v>
      </c>
      <c r="N668" s="30">
        <f>INDEX(calibration_phase!$F$5:$F$105,MATCH($K668,calibration_phase!$I$5:$I$105))</f>
        <v>3.3542337196399563</v>
      </c>
      <c r="O668" s="30">
        <f>INDEX(calibration_phase!$F$5:$F$105,MATCH($K668,calibration_phase!$I$5:$I$105)+1)</f>
        <v>3.6926287415400139</v>
      </c>
      <c r="P668" s="30">
        <f t="shared" si="23"/>
        <v>3.5650617259211499</v>
      </c>
      <c r="Q668" s="6">
        <f>IF(load_time_series!$A$4="T",P668,IF(P668&lt;0,0,P668))</f>
        <v>3.5650617259211499</v>
      </c>
    </row>
    <row r="669" spans="1:17">
      <c r="A669" s="3">
        <f>load_time_series!D672</f>
        <v>37190</v>
      </c>
      <c r="B669" s="6">
        <f>load_time_series!E672</f>
        <v>-2.28369622650201</v>
      </c>
      <c r="C669" s="30">
        <f>INDEX(calibration_phase!$I$5:$I$105,MATCH(B669,calibration_phase!$I$5:$I$105))</f>
        <v>-2.5328459605309361</v>
      </c>
      <c r="D669" s="30">
        <f>INDEX(calibration_phase!$I$5:$I$105,MATCH($B669,calibration_phase!$I$5:$I$105)+1)</f>
        <v>-2.0763752731593144</v>
      </c>
      <c r="E669" s="30">
        <f>INDEX(calibration_phase!$F$5:$F$105,MATCH($B669,calibration_phase!$I$5:$I$105))</f>
        <v>-7.547154395216177</v>
      </c>
      <c r="F669" s="30">
        <f>INDEX(calibration_phase!$F$5:$F$105,MATCH($B669,calibration_phase!$I$5:$I$105)+1)</f>
        <v>-7.035761199407145</v>
      </c>
      <c r="G669" s="30">
        <f t="shared" si="22"/>
        <v>-7.2680269895690035</v>
      </c>
      <c r="H669" s="6">
        <f>IF(load_time_series!$A$4="T",G669,IF(G669&lt;0,0,G669))</f>
        <v>-7.2680269895690035</v>
      </c>
      <c r="I669" s="3"/>
      <c r="J669" s="3">
        <f>load_time_series!G672</f>
        <v>73350</v>
      </c>
      <c r="K669" s="6">
        <f>load_time_series!H672</f>
        <v>8.0089061063540807</v>
      </c>
      <c r="L669" s="30">
        <f>INDEX(calibration_phase!$I$5:$I$105,MATCH($K669,calibration_phase!$I$5:$I$105))</f>
        <v>7.9704615599984514</v>
      </c>
      <c r="M669" s="30">
        <f>INDEX(calibration_phase!$I$5:$I$105,MATCH($K669,calibration_phase!$I$5:$I$105)+1)</f>
        <v>8.3065839318505006</v>
      </c>
      <c r="N669" s="30">
        <f>INDEX(calibration_phase!$F$5:$F$105,MATCH($K669,calibration_phase!$I$5:$I$105))</f>
        <v>2.7465796280658004</v>
      </c>
      <c r="O669" s="30">
        <f>INDEX(calibration_phase!$F$5:$F$105,MATCH($K669,calibration_phase!$I$5:$I$105)+1)</f>
        <v>3.3542337196399563</v>
      </c>
      <c r="P669" s="30">
        <f t="shared" si="23"/>
        <v>2.8160810592350214</v>
      </c>
      <c r="Q669" s="6">
        <f>IF(load_time_series!$A$4="T",P669,IF(P669&lt;0,0,P669))</f>
        <v>2.8160810592350214</v>
      </c>
    </row>
    <row r="670" spans="1:17">
      <c r="A670" s="3">
        <f>load_time_series!D673</f>
        <v>37191</v>
      </c>
      <c r="B670" s="6">
        <f>load_time_series!E673</f>
        <v>-2.3519603718076798</v>
      </c>
      <c r="C670" s="30">
        <f>INDEX(calibration_phase!$I$5:$I$105,MATCH(B670,calibration_phase!$I$5:$I$105))</f>
        <v>-2.5328459605309361</v>
      </c>
      <c r="D670" s="30">
        <f>INDEX(calibration_phase!$I$5:$I$105,MATCH($B670,calibration_phase!$I$5:$I$105)+1)</f>
        <v>-2.0763752731593144</v>
      </c>
      <c r="E670" s="30">
        <f>INDEX(calibration_phase!$F$5:$F$105,MATCH($B670,calibration_phase!$I$5:$I$105))</f>
        <v>-7.547154395216177</v>
      </c>
      <c r="F670" s="30">
        <f>INDEX(calibration_phase!$F$5:$F$105,MATCH($B670,calibration_phase!$I$5:$I$105)+1)</f>
        <v>-7.035761199407145</v>
      </c>
      <c r="G670" s="30">
        <f t="shared" si="22"/>
        <v>-7.3445046701579821</v>
      </c>
      <c r="H670" s="6">
        <f>IF(load_time_series!$A$4="T",G670,IF(G670&lt;0,0,G670))</f>
        <v>-7.3445046701579821</v>
      </c>
      <c r="I670" s="3"/>
      <c r="J670" s="3">
        <f>load_time_series!G673</f>
        <v>73351</v>
      </c>
      <c r="K670" s="6">
        <f>load_time_series!H673</f>
        <v>9.2478204528530306</v>
      </c>
      <c r="L670" s="30">
        <f>INDEX(calibration_phase!$I$5:$I$105,MATCH($K670,calibration_phase!$I$5:$I$105))</f>
        <v>9.1202485232242019</v>
      </c>
      <c r="M670" s="30">
        <f>INDEX(calibration_phase!$I$5:$I$105,MATCH($K670,calibration_phase!$I$5:$I$105)+1)</f>
        <v>9.4520073072011392</v>
      </c>
      <c r="N670" s="30">
        <f>INDEX(calibration_phase!$F$5:$F$105,MATCH($K670,calibration_phase!$I$5:$I$105))</f>
        <v>4.1519417433524701</v>
      </c>
      <c r="O670" s="30">
        <f>INDEX(calibration_phase!$F$5:$F$105,MATCH($K670,calibration_phase!$I$5:$I$105)+1)</f>
        <v>4.6783141274071847</v>
      </c>
      <c r="P670" s="30">
        <f t="shared" si="23"/>
        <v>4.354348865576112</v>
      </c>
      <c r="Q670" s="6">
        <f>IF(load_time_series!$A$4="T",P670,IF(P670&lt;0,0,P670))</f>
        <v>4.354348865576112</v>
      </c>
    </row>
    <row r="671" spans="1:17">
      <c r="A671" s="3">
        <f>load_time_series!D674</f>
        <v>37192</v>
      </c>
      <c r="B671" s="6">
        <f>load_time_series!E674</f>
        <v>-1.8177359113313001</v>
      </c>
      <c r="C671" s="30">
        <f>INDEX(calibration_phase!$I$5:$I$105,MATCH(B671,calibration_phase!$I$5:$I$105))</f>
        <v>-2.0763752731593144</v>
      </c>
      <c r="D671" s="30">
        <f>INDEX(calibration_phase!$I$5:$I$105,MATCH($B671,calibration_phase!$I$5:$I$105)+1)</f>
        <v>-1.764363490248658</v>
      </c>
      <c r="E671" s="30">
        <f>INDEX(calibration_phase!$F$5:$F$105,MATCH($B671,calibration_phase!$I$5:$I$105))</f>
        <v>-7.035761199407145</v>
      </c>
      <c r="F671" s="30">
        <f>INDEX(calibration_phase!$F$5:$F$105,MATCH($B671,calibration_phase!$I$5:$I$105)+1)</f>
        <v>-6.6661017365446558</v>
      </c>
      <c r="G671" s="30">
        <f t="shared" si="22"/>
        <v>-6.7293353116520729</v>
      </c>
      <c r="H671" s="6">
        <f>IF(load_time_series!$A$4="T",G671,IF(G671&lt;0,0,G671))</f>
        <v>-6.7293353116520729</v>
      </c>
      <c r="I671" s="3"/>
      <c r="J671" s="3">
        <f>load_time_series!G674</f>
        <v>73352</v>
      </c>
      <c r="K671" s="6">
        <f>load_time_series!H674</f>
        <v>8.1196224226345404</v>
      </c>
      <c r="L671" s="30">
        <f>INDEX(calibration_phase!$I$5:$I$105,MATCH($K671,calibration_phase!$I$5:$I$105))</f>
        <v>7.9704615599984514</v>
      </c>
      <c r="M671" s="30">
        <f>INDEX(calibration_phase!$I$5:$I$105,MATCH($K671,calibration_phase!$I$5:$I$105)+1)</f>
        <v>8.3065839318505006</v>
      </c>
      <c r="N671" s="30">
        <f>INDEX(calibration_phase!$F$5:$F$105,MATCH($K671,calibration_phase!$I$5:$I$105))</f>
        <v>2.7465796280658004</v>
      </c>
      <c r="O671" s="30">
        <f>INDEX(calibration_phase!$F$5:$F$105,MATCH($K671,calibration_phase!$I$5:$I$105)+1)</f>
        <v>3.3542337196399563</v>
      </c>
      <c r="P671" s="30">
        <f t="shared" si="23"/>
        <v>3.0162379908344836</v>
      </c>
      <c r="Q671" s="6">
        <f>IF(load_time_series!$A$4="T",P671,IF(P671&lt;0,0,P671))</f>
        <v>3.0162379908344836</v>
      </c>
    </row>
    <row r="672" spans="1:17">
      <c r="A672" s="3">
        <f>load_time_series!D675</f>
        <v>37193</v>
      </c>
      <c r="B672" s="6">
        <f>load_time_series!E675</f>
        <v>-2.0332081195103799</v>
      </c>
      <c r="C672" s="30">
        <f>INDEX(calibration_phase!$I$5:$I$105,MATCH(B672,calibration_phase!$I$5:$I$105))</f>
        <v>-2.0763752731593144</v>
      </c>
      <c r="D672" s="30">
        <f>INDEX(calibration_phase!$I$5:$I$105,MATCH($B672,calibration_phase!$I$5:$I$105)+1)</f>
        <v>-1.764363490248658</v>
      </c>
      <c r="E672" s="30">
        <f>INDEX(calibration_phase!$F$5:$F$105,MATCH($B672,calibration_phase!$I$5:$I$105))</f>
        <v>-7.035761199407145</v>
      </c>
      <c r="F672" s="30">
        <f>INDEX(calibration_phase!$F$5:$F$105,MATCH($B672,calibration_phase!$I$5:$I$105)+1)</f>
        <v>-6.6661017365446558</v>
      </c>
      <c r="G672" s="30">
        <f t="shared" si="22"/>
        <v>-6.9846184294697133</v>
      </c>
      <c r="H672" s="6">
        <f>IF(load_time_series!$A$4="T",G672,IF(G672&lt;0,0,G672))</f>
        <v>-6.9846184294697133</v>
      </c>
      <c r="I672" s="3"/>
      <c r="J672" s="3">
        <f>load_time_series!G675</f>
        <v>73353</v>
      </c>
      <c r="K672" s="6">
        <f>load_time_series!H675</f>
        <v>8.35948978077211</v>
      </c>
      <c r="L672" s="30">
        <f>INDEX(calibration_phase!$I$5:$I$105,MATCH($K672,calibration_phase!$I$5:$I$105))</f>
        <v>8.3065839318505006</v>
      </c>
      <c r="M672" s="30">
        <f>INDEX(calibration_phase!$I$5:$I$105,MATCH($K672,calibration_phase!$I$5:$I$105)+1)</f>
        <v>8.8366281435294631</v>
      </c>
      <c r="N672" s="30">
        <f>INDEX(calibration_phase!$F$5:$F$105,MATCH($K672,calibration_phase!$I$5:$I$105))</f>
        <v>3.3542337196399563</v>
      </c>
      <c r="O672" s="30">
        <f>INDEX(calibration_phase!$F$5:$F$105,MATCH($K672,calibration_phase!$I$5:$I$105)+1)</f>
        <v>3.6926287415400139</v>
      </c>
      <c r="P672" s="30">
        <f t="shared" si="23"/>
        <v>3.3880102905561063</v>
      </c>
      <c r="Q672" s="6">
        <f>IF(load_time_series!$A$4="T",P672,IF(P672&lt;0,0,P672))</f>
        <v>3.3880102905561063</v>
      </c>
    </row>
    <row r="673" spans="1:17">
      <c r="A673" s="3">
        <f>load_time_series!D676</f>
        <v>37194</v>
      </c>
      <c r="B673" s="6">
        <f>load_time_series!E676</f>
        <v>-2.74558083350728</v>
      </c>
      <c r="C673" s="30">
        <f>INDEX(calibration_phase!$I$5:$I$105,MATCH(B673,calibration_phase!$I$5:$I$105))</f>
        <v>-2.7592553803934687</v>
      </c>
      <c r="D673" s="30">
        <f>INDEX(calibration_phase!$I$5:$I$105,MATCH($B673,calibration_phase!$I$5:$I$105)+1)</f>
        <v>-2.5328459605309361</v>
      </c>
      <c r="E673" s="30">
        <f>INDEX(calibration_phase!$F$5:$F$105,MATCH($B673,calibration_phase!$I$5:$I$105))</f>
        <v>-7.9061551479889447</v>
      </c>
      <c r="F673" s="30">
        <f>INDEX(calibration_phase!$F$5:$F$105,MATCH($B673,calibration_phase!$I$5:$I$105)+1)</f>
        <v>-7.547154395216177</v>
      </c>
      <c r="G673" s="30">
        <f t="shared" si="22"/>
        <v>-7.8844724254725893</v>
      </c>
      <c r="H673" s="6">
        <f>IF(load_time_series!$A$4="T",G673,IF(G673&lt;0,0,G673))</f>
        <v>-7.8844724254725893</v>
      </c>
      <c r="I673" s="3"/>
      <c r="J673" s="3">
        <f>load_time_series!G676</f>
        <v>73354</v>
      </c>
      <c r="K673" s="6">
        <f>load_time_series!H676</f>
        <v>7.2222882539261004</v>
      </c>
      <c r="L673" s="30">
        <f>INDEX(calibration_phase!$I$5:$I$105,MATCH($K673,calibration_phase!$I$5:$I$105))</f>
        <v>6.7887955392640942</v>
      </c>
      <c r="M673" s="30">
        <f>INDEX(calibration_phase!$I$5:$I$105,MATCH($K673,calibration_phase!$I$5:$I$105)+1)</f>
        <v>7.2930244310272263</v>
      </c>
      <c r="N673" s="30">
        <f>INDEX(calibration_phase!$F$5:$F$105,MATCH($K673,calibration_phase!$I$5:$I$105))</f>
        <v>2.092365013234688</v>
      </c>
      <c r="O673" s="30">
        <f>INDEX(calibration_phase!$F$5:$F$105,MATCH($K673,calibration_phase!$I$5:$I$105)+1)</f>
        <v>2.4852018320225082</v>
      </c>
      <c r="P673" s="30">
        <f t="shared" si="23"/>
        <v>2.430092386214171</v>
      </c>
      <c r="Q673" s="6">
        <f>IF(load_time_series!$A$4="T",P673,IF(P673&lt;0,0,P673))</f>
        <v>2.430092386214171</v>
      </c>
    </row>
    <row r="674" spans="1:17">
      <c r="A674" s="3">
        <f>load_time_series!D677</f>
        <v>37195</v>
      </c>
      <c r="B674" s="6">
        <f>load_time_series!E677</f>
        <v>-2.60273822818026</v>
      </c>
      <c r="C674" s="30">
        <f>INDEX(calibration_phase!$I$5:$I$105,MATCH(B674,calibration_phase!$I$5:$I$105))</f>
        <v>-2.7592553803934687</v>
      </c>
      <c r="D674" s="30">
        <f>INDEX(calibration_phase!$I$5:$I$105,MATCH($B674,calibration_phase!$I$5:$I$105)+1)</f>
        <v>-2.5328459605309361</v>
      </c>
      <c r="E674" s="30">
        <f>INDEX(calibration_phase!$F$5:$F$105,MATCH($B674,calibration_phase!$I$5:$I$105))</f>
        <v>-7.9061551479889447</v>
      </c>
      <c r="F674" s="30">
        <f>INDEX(calibration_phase!$F$5:$F$105,MATCH($B674,calibration_phase!$I$5:$I$105)+1)</f>
        <v>-7.547154395216177</v>
      </c>
      <c r="G674" s="30">
        <f t="shared" si="22"/>
        <v>-7.6579774197808685</v>
      </c>
      <c r="H674" s="6">
        <f>IF(load_time_series!$A$4="T",G674,IF(G674&lt;0,0,G674))</f>
        <v>-7.6579774197808685</v>
      </c>
      <c r="I674" s="3"/>
      <c r="J674" s="3">
        <f>load_time_series!G677</f>
        <v>73355</v>
      </c>
      <c r="K674" s="6">
        <f>load_time_series!H677</f>
        <v>7.5287216812153996</v>
      </c>
      <c r="L674" s="30">
        <f>INDEX(calibration_phase!$I$5:$I$105,MATCH($K674,calibration_phase!$I$5:$I$105))</f>
        <v>7.2930244310272263</v>
      </c>
      <c r="M674" s="30">
        <f>INDEX(calibration_phase!$I$5:$I$105,MATCH($K674,calibration_phase!$I$5:$I$105)+1)</f>
        <v>7.9704615599984514</v>
      </c>
      <c r="N674" s="30">
        <f>INDEX(calibration_phase!$F$5:$F$105,MATCH($K674,calibration_phase!$I$5:$I$105))</f>
        <v>2.4852018320225082</v>
      </c>
      <c r="O674" s="30">
        <f>INDEX(calibration_phase!$F$5:$F$105,MATCH($K674,calibration_phase!$I$5:$I$105)+1)</f>
        <v>2.7465796280658004</v>
      </c>
      <c r="P674" s="30">
        <f t="shared" si="23"/>
        <v>2.57614167743843</v>
      </c>
      <c r="Q674" s="6">
        <f>IF(load_time_series!$A$4="T",P674,IF(P674&lt;0,0,P674))</f>
        <v>2.57614167743843</v>
      </c>
    </row>
    <row r="675" spans="1:17">
      <c r="A675" s="3">
        <f>load_time_series!D678</f>
        <v>37196</v>
      </c>
      <c r="B675" s="6">
        <f>load_time_series!E678</f>
        <v>-2.6972040106525199</v>
      </c>
      <c r="C675" s="30">
        <f>INDEX(calibration_phase!$I$5:$I$105,MATCH(B675,calibration_phase!$I$5:$I$105))</f>
        <v>-2.7592553803934687</v>
      </c>
      <c r="D675" s="30">
        <f>INDEX(calibration_phase!$I$5:$I$105,MATCH($B675,calibration_phase!$I$5:$I$105)+1)</f>
        <v>-2.5328459605309361</v>
      </c>
      <c r="E675" s="30">
        <f>INDEX(calibration_phase!$F$5:$F$105,MATCH($B675,calibration_phase!$I$5:$I$105))</f>
        <v>-7.9061551479889447</v>
      </c>
      <c r="F675" s="30">
        <f>INDEX(calibration_phase!$F$5:$F$105,MATCH($B675,calibration_phase!$I$5:$I$105)+1)</f>
        <v>-7.547154395216177</v>
      </c>
      <c r="G675" s="30">
        <f t="shared" si="22"/>
        <v>-7.8077648581277392</v>
      </c>
      <c r="H675" s="6">
        <f>IF(load_time_series!$A$4="T",G675,IF(G675&lt;0,0,G675))</f>
        <v>-7.8077648581277392</v>
      </c>
      <c r="I675" s="3"/>
      <c r="J675" s="3">
        <f>load_time_series!G678</f>
        <v>73356</v>
      </c>
      <c r="K675" s="6">
        <f>load_time_series!H678</f>
        <v>6.4737444717360901</v>
      </c>
      <c r="L675" s="30">
        <f>INDEX(calibration_phase!$I$5:$I$105,MATCH($K675,calibration_phase!$I$5:$I$105))</f>
        <v>6.2572892946185092</v>
      </c>
      <c r="M675" s="30">
        <f>INDEX(calibration_phase!$I$5:$I$105,MATCH($K675,calibration_phase!$I$5:$I$105)+1)</f>
        <v>6.7887955392640942</v>
      </c>
      <c r="N675" s="30">
        <f>INDEX(calibration_phase!$F$5:$F$105,MATCH($K675,calibration_phase!$I$5:$I$105))</f>
        <v>1.4359675937595626</v>
      </c>
      <c r="O675" s="30">
        <f>INDEX(calibration_phase!$F$5:$F$105,MATCH($K675,calibration_phase!$I$5:$I$105)+1)</f>
        <v>2.092365013234688</v>
      </c>
      <c r="P675" s="30">
        <f t="shared" si="23"/>
        <v>1.7032845277059407</v>
      </c>
      <c r="Q675" s="6">
        <f>IF(load_time_series!$A$4="T",P675,IF(P675&lt;0,0,P675))</f>
        <v>1.7032845277059407</v>
      </c>
    </row>
    <row r="676" spans="1:17">
      <c r="A676" s="3">
        <f>load_time_series!D679</f>
        <v>37197</v>
      </c>
      <c r="B676" s="6">
        <f>load_time_series!E679</f>
        <v>-3.1633222677778798</v>
      </c>
      <c r="C676" s="30">
        <f>INDEX(calibration_phase!$I$5:$I$105,MATCH(B676,calibration_phase!$I$5:$I$105))</f>
        <v>-3.3919950219084498</v>
      </c>
      <c r="D676" s="30">
        <f>INDEX(calibration_phase!$I$5:$I$105,MATCH($B676,calibration_phase!$I$5:$I$105)+1)</f>
        <v>-2.7592553803934687</v>
      </c>
      <c r="E676" s="30">
        <f>INDEX(calibration_phase!$F$5:$F$105,MATCH($B676,calibration_phase!$I$5:$I$105))</f>
        <v>-8.28221709399409</v>
      </c>
      <c r="F676" s="30">
        <f>INDEX(calibration_phase!$F$5:$F$105,MATCH($B676,calibration_phase!$I$5:$I$105)+1)</f>
        <v>-7.9061551479889447</v>
      </c>
      <c r="G676" s="30">
        <f t="shared" si="22"/>
        <v>-8.14630792176205</v>
      </c>
      <c r="H676" s="6">
        <f>IF(load_time_series!$A$4="T",G676,IF(G676&lt;0,0,G676))</f>
        <v>-8.14630792176205</v>
      </c>
      <c r="I676" s="3"/>
      <c r="J676" s="3">
        <f>load_time_series!G679</f>
        <v>73357</v>
      </c>
      <c r="K676" s="6">
        <f>load_time_series!H679</f>
        <v>7.1558234866440902</v>
      </c>
      <c r="L676" s="30">
        <f>INDEX(calibration_phase!$I$5:$I$105,MATCH($K676,calibration_phase!$I$5:$I$105))</f>
        <v>6.7887955392640942</v>
      </c>
      <c r="M676" s="30">
        <f>INDEX(calibration_phase!$I$5:$I$105,MATCH($K676,calibration_phase!$I$5:$I$105)+1)</f>
        <v>7.2930244310272263</v>
      </c>
      <c r="N676" s="30">
        <f>INDEX(calibration_phase!$F$5:$F$105,MATCH($K676,calibration_phase!$I$5:$I$105))</f>
        <v>2.092365013234688</v>
      </c>
      <c r="O676" s="30">
        <f>INDEX(calibration_phase!$F$5:$F$105,MATCH($K676,calibration_phase!$I$5:$I$105)+1)</f>
        <v>2.4852018320225082</v>
      </c>
      <c r="P676" s="30">
        <f t="shared" si="23"/>
        <v>2.378310728782286</v>
      </c>
      <c r="Q676" s="6">
        <f>IF(load_time_series!$A$4="T",P676,IF(P676&lt;0,0,P676))</f>
        <v>2.378310728782286</v>
      </c>
    </row>
    <row r="677" spans="1:17">
      <c r="A677" s="3">
        <f>load_time_series!D680</f>
        <v>37198</v>
      </c>
      <c r="B677" s="6">
        <f>load_time_series!E680</f>
        <v>-3.6710452973143801</v>
      </c>
      <c r="C677" s="30">
        <f>INDEX(calibration_phase!$I$5:$I$105,MATCH(B677,calibration_phase!$I$5:$I$105))</f>
        <v>-3.7767161880751368</v>
      </c>
      <c r="D677" s="30">
        <f>INDEX(calibration_phase!$I$5:$I$105,MATCH($B677,calibration_phase!$I$5:$I$105)+1)</f>
        <v>-3.3919950219084498</v>
      </c>
      <c r="E677" s="30">
        <f>INDEX(calibration_phase!$F$5:$F$105,MATCH($B677,calibration_phase!$I$5:$I$105))</f>
        <v>-8.8164566625727545</v>
      </c>
      <c r="F677" s="30">
        <f>INDEX(calibration_phase!$F$5:$F$105,MATCH($B677,calibration_phase!$I$5:$I$105)+1)</f>
        <v>-8.28221709399409</v>
      </c>
      <c r="G677" s="30">
        <f t="shared" si="22"/>
        <v>-8.6697177356406954</v>
      </c>
      <c r="H677" s="6">
        <f>IF(load_time_series!$A$4="T",G677,IF(G677&lt;0,0,G677))</f>
        <v>-8.6697177356406954</v>
      </c>
      <c r="I677" s="3"/>
      <c r="J677" s="3">
        <f>load_time_series!G680</f>
        <v>73358</v>
      </c>
      <c r="K677" s="6">
        <f>load_time_series!H680</f>
        <v>6.4960648118797204</v>
      </c>
      <c r="L677" s="30">
        <f>INDEX(calibration_phase!$I$5:$I$105,MATCH($K677,calibration_phase!$I$5:$I$105))</f>
        <v>6.2572892946185092</v>
      </c>
      <c r="M677" s="30">
        <f>INDEX(calibration_phase!$I$5:$I$105,MATCH($K677,calibration_phase!$I$5:$I$105)+1)</f>
        <v>6.7887955392640942</v>
      </c>
      <c r="N677" s="30">
        <f>INDEX(calibration_phase!$F$5:$F$105,MATCH($K677,calibration_phase!$I$5:$I$105))</f>
        <v>1.4359675937595626</v>
      </c>
      <c r="O677" s="30">
        <f>INDEX(calibration_phase!$F$5:$F$105,MATCH($K677,calibration_phase!$I$5:$I$105)+1)</f>
        <v>2.092365013234688</v>
      </c>
      <c r="P677" s="30">
        <f t="shared" si="23"/>
        <v>1.7308496105618447</v>
      </c>
      <c r="Q677" s="6">
        <f>IF(load_time_series!$A$4="T",P677,IF(P677&lt;0,0,P677))</f>
        <v>1.7308496105618447</v>
      </c>
    </row>
    <row r="678" spans="1:17">
      <c r="A678" s="3">
        <f>load_time_series!D681</f>
        <v>37199</v>
      </c>
      <c r="B678" s="6">
        <f>load_time_series!E681</f>
        <v>-3.8423401662125301</v>
      </c>
      <c r="C678" s="30">
        <f>INDEX(calibration_phase!$I$5:$I$105,MATCH(B678,calibration_phase!$I$5:$I$105))</f>
        <v>-4.0416297764154594</v>
      </c>
      <c r="D678" s="30">
        <f>INDEX(calibration_phase!$I$5:$I$105,MATCH($B678,calibration_phase!$I$5:$I$105)+1)</f>
        <v>-3.7767161880751368</v>
      </c>
      <c r="E678" s="30">
        <f>INDEX(calibration_phase!$F$5:$F$105,MATCH($B678,calibration_phase!$I$5:$I$105))</f>
        <v>-9.1457761433721174</v>
      </c>
      <c r="F678" s="30">
        <f>INDEX(calibration_phase!$F$5:$F$105,MATCH($B678,calibration_phase!$I$5:$I$105)+1)</f>
        <v>-8.8164566625727545</v>
      </c>
      <c r="G678" s="30">
        <f t="shared" si="22"/>
        <v>-8.8980351672602236</v>
      </c>
      <c r="H678" s="6">
        <f>IF(load_time_series!$A$4="T",G678,IF(G678&lt;0,0,G678))</f>
        <v>-8.8980351672602236</v>
      </c>
      <c r="I678" s="3"/>
      <c r="J678" s="3">
        <f>load_time_series!G681</f>
        <v>73359</v>
      </c>
      <c r="K678" s="6">
        <f>load_time_series!H681</f>
        <v>7.1203127583316803</v>
      </c>
      <c r="L678" s="30">
        <f>INDEX(calibration_phase!$I$5:$I$105,MATCH($K678,calibration_phase!$I$5:$I$105))</f>
        <v>6.7887955392640942</v>
      </c>
      <c r="M678" s="30">
        <f>INDEX(calibration_phase!$I$5:$I$105,MATCH($K678,calibration_phase!$I$5:$I$105)+1)</f>
        <v>7.2930244310272263</v>
      </c>
      <c r="N678" s="30">
        <f>INDEX(calibration_phase!$F$5:$F$105,MATCH($K678,calibration_phase!$I$5:$I$105))</f>
        <v>2.092365013234688</v>
      </c>
      <c r="O678" s="30">
        <f>INDEX(calibration_phase!$F$5:$F$105,MATCH($K678,calibration_phase!$I$5:$I$105)+1)</f>
        <v>2.4852018320225082</v>
      </c>
      <c r="P678" s="30">
        <f t="shared" si="23"/>
        <v>2.3506448774775199</v>
      </c>
      <c r="Q678" s="6">
        <f>IF(load_time_series!$A$4="T",P678,IF(P678&lt;0,0,P678))</f>
        <v>2.3506448774775199</v>
      </c>
    </row>
    <row r="679" spans="1:17">
      <c r="A679" s="3">
        <f>load_time_series!D682</f>
        <v>37200</v>
      </c>
      <c r="B679" s="6">
        <f>load_time_series!E682</f>
        <v>-4.0111298230284298</v>
      </c>
      <c r="C679" s="30">
        <f>INDEX(calibration_phase!$I$5:$I$105,MATCH(B679,calibration_phase!$I$5:$I$105))</f>
        <v>-4.0416297764154594</v>
      </c>
      <c r="D679" s="30">
        <f>INDEX(calibration_phase!$I$5:$I$105,MATCH($B679,calibration_phase!$I$5:$I$105)+1)</f>
        <v>-3.7767161880751368</v>
      </c>
      <c r="E679" s="30">
        <f>INDEX(calibration_phase!$F$5:$F$105,MATCH($B679,calibration_phase!$I$5:$I$105))</f>
        <v>-9.1457761433721174</v>
      </c>
      <c r="F679" s="30">
        <f>INDEX(calibration_phase!$F$5:$F$105,MATCH($B679,calibration_phase!$I$5:$I$105)+1)</f>
        <v>-8.8164566625727545</v>
      </c>
      <c r="G679" s="30">
        <f t="shared" si="22"/>
        <v>-9.1078610297052496</v>
      </c>
      <c r="H679" s="6">
        <f>IF(load_time_series!$A$4="T",G679,IF(G679&lt;0,0,G679))</f>
        <v>-9.1078610297052496</v>
      </c>
      <c r="I679" s="3"/>
      <c r="J679" s="3">
        <f>load_time_series!G682</f>
        <v>73360</v>
      </c>
      <c r="K679" s="6">
        <f>load_time_series!H682</f>
        <v>7.0460374937615704</v>
      </c>
      <c r="L679" s="30">
        <f>INDEX(calibration_phase!$I$5:$I$105,MATCH($K679,calibration_phase!$I$5:$I$105))</f>
        <v>6.7887955392640942</v>
      </c>
      <c r="M679" s="30">
        <f>INDEX(calibration_phase!$I$5:$I$105,MATCH($K679,calibration_phase!$I$5:$I$105)+1)</f>
        <v>7.2930244310272263</v>
      </c>
      <c r="N679" s="30">
        <f>INDEX(calibration_phase!$F$5:$F$105,MATCH($K679,calibration_phase!$I$5:$I$105))</f>
        <v>2.092365013234688</v>
      </c>
      <c r="O679" s="30">
        <f>INDEX(calibration_phase!$F$5:$F$105,MATCH($K679,calibration_phase!$I$5:$I$105)+1)</f>
        <v>2.4852018320225082</v>
      </c>
      <c r="P679" s="30">
        <f t="shared" si="23"/>
        <v>2.2927781841464041</v>
      </c>
      <c r="Q679" s="6">
        <f>IF(load_time_series!$A$4="T",P679,IF(P679&lt;0,0,P679))</f>
        <v>2.2927781841464041</v>
      </c>
    </row>
    <row r="680" spans="1:17">
      <c r="A680" s="3">
        <f>load_time_series!D683</f>
        <v>37201</v>
      </c>
      <c r="B680" s="6">
        <f>load_time_series!E683</f>
        <v>-3.9704222065022301</v>
      </c>
      <c r="C680" s="30">
        <f>INDEX(calibration_phase!$I$5:$I$105,MATCH(B680,calibration_phase!$I$5:$I$105))</f>
        <v>-4.0416297764154594</v>
      </c>
      <c r="D680" s="30">
        <f>INDEX(calibration_phase!$I$5:$I$105,MATCH($B680,calibration_phase!$I$5:$I$105)+1)</f>
        <v>-3.7767161880751368</v>
      </c>
      <c r="E680" s="30">
        <f>INDEX(calibration_phase!$F$5:$F$105,MATCH($B680,calibration_phase!$I$5:$I$105))</f>
        <v>-9.1457761433721174</v>
      </c>
      <c r="F680" s="30">
        <f>INDEX(calibration_phase!$F$5:$F$105,MATCH($B680,calibration_phase!$I$5:$I$105)+1)</f>
        <v>-8.8164566625727545</v>
      </c>
      <c r="G680" s="30">
        <f t="shared" si="22"/>
        <v>-9.0572565619504051</v>
      </c>
      <c r="H680" s="6">
        <f>IF(load_time_series!$A$4="T",G680,IF(G680&lt;0,0,G680))</f>
        <v>-9.0572565619504051</v>
      </c>
      <c r="I680" s="3"/>
      <c r="J680" s="3">
        <f>load_time_series!G683</f>
        <v>73361</v>
      </c>
      <c r="K680" s="6">
        <f>load_time_series!H683</f>
        <v>6.1342113305693502</v>
      </c>
      <c r="L680" s="30">
        <f>INDEX(calibration_phase!$I$5:$I$105,MATCH($K680,calibration_phase!$I$5:$I$105))</f>
        <v>5.8399017397655903</v>
      </c>
      <c r="M680" s="30">
        <f>INDEX(calibration_phase!$I$5:$I$105,MATCH($K680,calibration_phase!$I$5:$I$105)+1)</f>
        <v>6.2572892946185092</v>
      </c>
      <c r="N680" s="30">
        <f>INDEX(calibration_phase!$F$5:$F$105,MATCH($K680,calibration_phase!$I$5:$I$105))</f>
        <v>1.0477301316585113</v>
      </c>
      <c r="O680" s="30">
        <f>INDEX(calibration_phase!$F$5:$F$105,MATCH($K680,calibration_phase!$I$5:$I$105)+1)</f>
        <v>1.4359675937595626</v>
      </c>
      <c r="P680" s="30">
        <f t="shared" si="23"/>
        <v>1.3214853197975416</v>
      </c>
      <c r="Q680" s="6">
        <f>IF(load_time_series!$A$4="T",P680,IF(P680&lt;0,0,P680))</f>
        <v>1.3214853197975416</v>
      </c>
    </row>
    <row r="681" spans="1:17">
      <c r="A681" s="3">
        <f>load_time_series!D684</f>
        <v>37202</v>
      </c>
      <c r="B681" s="6">
        <f>load_time_series!E684</f>
        <v>-4.3802595127450799</v>
      </c>
      <c r="C681" s="30">
        <f>INDEX(calibration_phase!$I$5:$I$105,MATCH(B681,calibration_phase!$I$5:$I$105))</f>
        <v>-4.6323722982267252</v>
      </c>
      <c r="D681" s="30">
        <f>INDEX(calibration_phase!$I$5:$I$105,MATCH($B681,calibration_phase!$I$5:$I$105)+1)</f>
        <v>-4.3771711834833074</v>
      </c>
      <c r="E681" s="30">
        <f>INDEX(calibration_phase!$F$5:$F$105,MATCH($B681,calibration_phase!$I$5:$I$105))</f>
        <v>-9.8312673168808633</v>
      </c>
      <c r="F681" s="30">
        <f>INDEX(calibration_phase!$F$5:$F$105,MATCH($B681,calibration_phase!$I$5:$I$105)+1)</f>
        <v>-9.3716882380980984</v>
      </c>
      <c r="G681" s="30">
        <f t="shared" si="22"/>
        <v>-9.3772498576800913</v>
      </c>
      <c r="H681" s="6">
        <f>IF(load_time_series!$A$4="T",G681,IF(G681&lt;0,0,G681))</f>
        <v>-9.3772498576800913</v>
      </c>
      <c r="I681" s="3"/>
      <c r="J681" s="3">
        <f>load_time_series!G684</f>
        <v>73362</v>
      </c>
      <c r="K681" s="6">
        <f>load_time_series!H684</f>
        <v>6.2723242499218399</v>
      </c>
      <c r="L681" s="30">
        <f>INDEX(calibration_phase!$I$5:$I$105,MATCH($K681,calibration_phase!$I$5:$I$105))</f>
        <v>6.2572892946185092</v>
      </c>
      <c r="M681" s="30">
        <f>INDEX(calibration_phase!$I$5:$I$105,MATCH($K681,calibration_phase!$I$5:$I$105)+1)</f>
        <v>6.7887955392640942</v>
      </c>
      <c r="N681" s="30">
        <f>INDEX(calibration_phase!$F$5:$F$105,MATCH($K681,calibration_phase!$I$5:$I$105))</f>
        <v>1.4359675937595626</v>
      </c>
      <c r="O681" s="30">
        <f>INDEX(calibration_phase!$F$5:$F$105,MATCH($K681,calibration_phase!$I$5:$I$105)+1)</f>
        <v>2.092365013234688</v>
      </c>
      <c r="P681" s="30">
        <f t="shared" si="23"/>
        <v>1.4545354016874088</v>
      </c>
      <c r="Q681" s="6">
        <f>IF(load_time_series!$A$4="T",P681,IF(P681&lt;0,0,P681))</f>
        <v>1.4545354016874088</v>
      </c>
    </row>
    <row r="682" spans="1:17">
      <c r="A682" s="3">
        <f>load_time_series!D685</f>
        <v>37203</v>
      </c>
      <c r="B682" s="6">
        <f>load_time_series!E685</f>
        <v>-4.0854067239337404</v>
      </c>
      <c r="C682" s="30">
        <f>INDEX(calibration_phase!$I$5:$I$105,MATCH(B682,calibration_phase!$I$5:$I$105))</f>
        <v>-4.3771711834833074</v>
      </c>
      <c r="D682" s="30">
        <f>INDEX(calibration_phase!$I$5:$I$105,MATCH($B682,calibration_phase!$I$5:$I$105)+1)</f>
        <v>-4.0416297764154594</v>
      </c>
      <c r="E682" s="30">
        <f>INDEX(calibration_phase!$F$5:$F$105,MATCH($B682,calibration_phase!$I$5:$I$105))</f>
        <v>-9.3716882380980984</v>
      </c>
      <c r="F682" s="30">
        <f>INDEX(calibration_phase!$F$5:$F$105,MATCH($B682,calibration_phase!$I$5:$I$105)+1)</f>
        <v>-9.1457761433721174</v>
      </c>
      <c r="G682" s="30">
        <f t="shared" si="22"/>
        <v>-9.1752501269289795</v>
      </c>
      <c r="H682" s="6">
        <f>IF(load_time_series!$A$4="T",G682,IF(G682&lt;0,0,G682))</f>
        <v>-9.1752501269289795</v>
      </c>
      <c r="I682" s="3"/>
      <c r="J682" s="3">
        <f>load_time_series!G685</f>
        <v>73363</v>
      </c>
      <c r="K682" s="6">
        <f>load_time_series!H685</f>
        <v>6.4258203362210304</v>
      </c>
      <c r="L682" s="30">
        <f>INDEX(calibration_phase!$I$5:$I$105,MATCH($K682,calibration_phase!$I$5:$I$105))</f>
        <v>6.2572892946185092</v>
      </c>
      <c r="M682" s="30">
        <f>INDEX(calibration_phase!$I$5:$I$105,MATCH($K682,calibration_phase!$I$5:$I$105)+1)</f>
        <v>6.7887955392640942</v>
      </c>
      <c r="N682" s="30">
        <f>INDEX(calibration_phase!$F$5:$F$105,MATCH($K682,calibration_phase!$I$5:$I$105))</f>
        <v>1.4359675937595626</v>
      </c>
      <c r="O682" s="30">
        <f>INDEX(calibration_phase!$F$5:$F$105,MATCH($K682,calibration_phase!$I$5:$I$105)+1)</f>
        <v>2.092365013234688</v>
      </c>
      <c r="P682" s="30">
        <f t="shared" si="23"/>
        <v>1.6440993738162861</v>
      </c>
      <c r="Q682" s="6">
        <f>IF(load_time_series!$A$4="T",P682,IF(P682&lt;0,0,P682))</f>
        <v>1.6440993738162861</v>
      </c>
    </row>
    <row r="683" spans="1:17">
      <c r="A683" s="3">
        <f>load_time_series!D686</f>
        <v>37204</v>
      </c>
      <c r="B683" s="6">
        <f>load_time_series!E686</f>
        <v>-4.8743392856576904</v>
      </c>
      <c r="C683" s="30">
        <f>INDEX(calibration_phase!$I$5:$I$105,MATCH(B683,calibration_phase!$I$5:$I$105))</f>
        <v>-5.0545046874922654</v>
      </c>
      <c r="D683" s="30">
        <f>INDEX(calibration_phase!$I$5:$I$105,MATCH($B683,calibration_phase!$I$5:$I$105)+1)</f>
        <v>-4.6323722982267252</v>
      </c>
      <c r="E683" s="30">
        <f>INDEX(calibration_phase!$F$5:$F$105,MATCH($B683,calibration_phase!$I$5:$I$105))</f>
        <v>-10.10236518968355</v>
      </c>
      <c r="F683" s="30">
        <f>INDEX(calibration_phase!$F$5:$F$105,MATCH($B683,calibration_phase!$I$5:$I$105)+1)</f>
        <v>-9.8312673168808633</v>
      </c>
      <c r="G683" s="30">
        <f t="shared" si="22"/>
        <v>-9.9866610683414887</v>
      </c>
      <c r="H683" s="6">
        <f>IF(load_time_series!$A$4="T",G683,IF(G683&lt;0,0,G683))</f>
        <v>-9.9866610683414887</v>
      </c>
      <c r="I683" s="3"/>
      <c r="J683" s="3">
        <f>load_time_series!G686</f>
        <v>73364</v>
      </c>
      <c r="K683" s="6">
        <f>load_time_series!H686</f>
        <v>5.9942062215204999</v>
      </c>
      <c r="L683" s="30">
        <f>INDEX(calibration_phase!$I$5:$I$105,MATCH($K683,calibration_phase!$I$5:$I$105))</f>
        <v>5.8399017397655903</v>
      </c>
      <c r="M683" s="30">
        <f>INDEX(calibration_phase!$I$5:$I$105,MATCH($K683,calibration_phase!$I$5:$I$105)+1)</f>
        <v>6.2572892946185092</v>
      </c>
      <c r="N683" s="30">
        <f>INDEX(calibration_phase!$F$5:$F$105,MATCH($K683,calibration_phase!$I$5:$I$105))</f>
        <v>1.0477301316585113</v>
      </c>
      <c r="O683" s="30">
        <f>INDEX(calibration_phase!$F$5:$F$105,MATCH($K683,calibration_phase!$I$5:$I$105)+1)</f>
        <v>1.4359675937595626</v>
      </c>
      <c r="P683" s="30">
        <f t="shared" si="23"/>
        <v>1.1912580823384358</v>
      </c>
      <c r="Q683" s="6">
        <f>IF(load_time_series!$A$4="T",P683,IF(P683&lt;0,0,P683))</f>
        <v>1.1912580823384358</v>
      </c>
    </row>
    <row r="684" spans="1:17">
      <c r="A684" s="3">
        <f>load_time_series!D687</f>
        <v>37205</v>
      </c>
      <c r="B684" s="6">
        <f>load_time_series!E687</f>
        <v>-5.0773516971733104</v>
      </c>
      <c r="C684" s="30">
        <f>INDEX(calibration_phase!$I$5:$I$105,MATCH(B684,calibration_phase!$I$5:$I$105))</f>
        <v>-5.2362119529045437</v>
      </c>
      <c r="D684" s="30">
        <f>INDEX(calibration_phase!$I$5:$I$105,MATCH($B684,calibration_phase!$I$5:$I$105)+1)</f>
        <v>-5.0545046874922654</v>
      </c>
      <c r="E684" s="30">
        <f>INDEX(calibration_phase!$F$5:$F$105,MATCH($B684,calibration_phase!$I$5:$I$105))</f>
        <v>-10.445909547487641</v>
      </c>
      <c r="F684" s="30">
        <f>INDEX(calibration_phase!$F$5:$F$105,MATCH($B684,calibration_phase!$I$5:$I$105)+1)</f>
        <v>-10.10236518968355</v>
      </c>
      <c r="G684" s="30">
        <f t="shared" si="22"/>
        <v>-10.145560827738031</v>
      </c>
      <c r="H684" s="6">
        <f>IF(load_time_series!$A$4="T",G684,IF(G684&lt;0,0,G684))</f>
        <v>-10.145560827738031</v>
      </c>
      <c r="I684" s="3"/>
      <c r="J684" s="3">
        <f>load_time_series!G687</f>
        <v>73365</v>
      </c>
      <c r="K684" s="6">
        <f>load_time_series!H687</f>
        <v>5.7460867698485503</v>
      </c>
      <c r="L684" s="30">
        <f>INDEX(calibration_phase!$I$5:$I$105,MATCH($K684,calibration_phase!$I$5:$I$105))</f>
        <v>5.4891688060944004</v>
      </c>
      <c r="M684" s="30">
        <f>INDEX(calibration_phase!$I$5:$I$105,MATCH($K684,calibration_phase!$I$5:$I$105)+1)</f>
        <v>5.8399017397655903</v>
      </c>
      <c r="N684" s="30">
        <f>INDEX(calibration_phase!$F$5:$F$105,MATCH($K684,calibration_phase!$I$5:$I$105))</f>
        <v>0.59325697269251099</v>
      </c>
      <c r="O684" s="30">
        <f>INDEX(calibration_phase!$F$5:$F$105,MATCH($K684,calibration_phase!$I$5:$I$105)+1)</f>
        <v>1.0477301316585113</v>
      </c>
      <c r="P684" s="30">
        <f t="shared" si="23"/>
        <v>0.92616645273559361</v>
      </c>
      <c r="Q684" s="6">
        <f>IF(load_time_series!$A$4="T",P684,IF(P684&lt;0,0,P684))</f>
        <v>0.92616645273559361</v>
      </c>
    </row>
    <row r="685" spans="1:17">
      <c r="A685" s="3">
        <f>load_time_series!D688</f>
        <v>37206</v>
      </c>
      <c r="B685" s="6">
        <f>load_time_series!E688</f>
        <v>-4.7047612075448297</v>
      </c>
      <c r="C685" s="30">
        <f>INDEX(calibration_phase!$I$5:$I$105,MATCH(B685,calibration_phase!$I$5:$I$105))</f>
        <v>-5.0545046874922654</v>
      </c>
      <c r="D685" s="30">
        <f>INDEX(calibration_phase!$I$5:$I$105,MATCH($B685,calibration_phase!$I$5:$I$105)+1)</f>
        <v>-4.6323722982267252</v>
      </c>
      <c r="E685" s="30">
        <f>INDEX(calibration_phase!$F$5:$F$105,MATCH($B685,calibration_phase!$I$5:$I$105))</f>
        <v>-10.10236518968355</v>
      </c>
      <c r="F685" s="30">
        <f>INDEX(calibration_phase!$F$5:$F$105,MATCH($B685,calibration_phase!$I$5:$I$105)+1)</f>
        <v>-9.8312673168808633</v>
      </c>
      <c r="G685" s="30">
        <f t="shared" si="22"/>
        <v>-9.8777562379626804</v>
      </c>
      <c r="H685" s="6">
        <f>IF(load_time_series!$A$4="T",G685,IF(G685&lt;0,0,G685))</f>
        <v>-9.8777562379626804</v>
      </c>
      <c r="I685" s="3"/>
      <c r="J685" s="3">
        <f>load_time_series!G688</f>
        <v>73366</v>
      </c>
      <c r="K685" s="6">
        <f>load_time_series!H688</f>
        <v>4.5405866002414701</v>
      </c>
      <c r="L685" s="30">
        <f>INDEX(calibration_phase!$I$5:$I$105,MATCH($K685,calibration_phase!$I$5:$I$105))</f>
        <v>4.097108614950657</v>
      </c>
      <c r="M685" s="30">
        <f>INDEX(calibration_phase!$I$5:$I$105,MATCH($K685,calibration_phase!$I$5:$I$105)+1)</f>
        <v>4.5916600117452475</v>
      </c>
      <c r="N685" s="30">
        <f>INDEX(calibration_phase!$F$5:$F$105,MATCH($K685,calibration_phase!$I$5:$I$105))</f>
        <v>-1.0647359114515711</v>
      </c>
      <c r="O685" s="30">
        <f>INDEX(calibration_phase!$F$5:$F$105,MATCH($K685,calibration_phase!$I$5:$I$105)+1)</f>
        <v>-0.53651967299640935</v>
      </c>
      <c r="P685" s="30">
        <f t="shared" si="23"/>
        <v>-0.59106972681175218</v>
      </c>
      <c r="Q685" s="6">
        <f>IF(load_time_series!$A$4="T",P685,IF(P685&lt;0,0,P685))</f>
        <v>-0.59106972681175218</v>
      </c>
    </row>
    <row r="686" spans="1:17">
      <c r="A686" s="3">
        <f>load_time_series!D689</f>
        <v>37207</v>
      </c>
      <c r="B686" s="6">
        <f>load_time_series!E689</f>
        <v>-5.2362944983839297</v>
      </c>
      <c r="C686" s="30">
        <f>INDEX(calibration_phase!$I$5:$I$105,MATCH(B686,calibration_phase!$I$5:$I$105))</f>
        <v>-5.8646899304118962</v>
      </c>
      <c r="D686" s="30">
        <f>INDEX(calibration_phase!$I$5:$I$105,MATCH($B686,calibration_phase!$I$5:$I$105)+1)</f>
        <v>-5.2362119529045437</v>
      </c>
      <c r="E686" s="30">
        <f>INDEX(calibration_phase!$F$5:$F$105,MATCH($B686,calibration_phase!$I$5:$I$105))</f>
        <v>-10.711539457751359</v>
      </c>
      <c r="F686" s="30">
        <f>INDEX(calibration_phase!$F$5:$F$105,MATCH($B686,calibration_phase!$I$5:$I$105)+1)</f>
        <v>-10.445909547487641</v>
      </c>
      <c r="G686" s="30">
        <f t="shared" si="22"/>
        <v>-10.445944435819559</v>
      </c>
      <c r="H686" s="6">
        <f>IF(load_time_series!$A$4="T",G686,IF(G686&lt;0,0,G686))</f>
        <v>-10.445944435819559</v>
      </c>
      <c r="I686" s="3"/>
      <c r="J686" s="3">
        <f>load_time_series!G689</f>
        <v>73367</v>
      </c>
      <c r="K686" s="6">
        <f>load_time_series!H689</f>
        <v>4.96676386627834</v>
      </c>
      <c r="L686" s="30">
        <f>INDEX(calibration_phase!$I$5:$I$105,MATCH($K686,calibration_phase!$I$5:$I$105))</f>
        <v>4.5916600117452475</v>
      </c>
      <c r="M686" s="30">
        <f>INDEX(calibration_phase!$I$5:$I$105,MATCH($K686,calibration_phase!$I$5:$I$105)+1)</f>
        <v>5.0447767048279397</v>
      </c>
      <c r="N686" s="30">
        <f>INDEX(calibration_phase!$F$5:$F$105,MATCH($K686,calibration_phase!$I$5:$I$105))</f>
        <v>-0.53651967299640935</v>
      </c>
      <c r="O686" s="30">
        <f>INDEX(calibration_phase!$F$5:$F$105,MATCH($K686,calibration_phase!$I$5:$I$105)+1)</f>
        <v>-0.17449684649919836</v>
      </c>
      <c r="P686" s="30">
        <f t="shared" si="23"/>
        <v>-0.23682610681105037</v>
      </c>
      <c r="Q686" s="6">
        <f>IF(load_time_series!$A$4="T",P686,IF(P686&lt;0,0,P686))</f>
        <v>-0.23682610681105037</v>
      </c>
    </row>
    <row r="687" spans="1:17">
      <c r="A687" s="3">
        <f>load_time_series!D690</f>
        <v>37208</v>
      </c>
      <c r="B687" s="6">
        <f>load_time_series!E690</f>
        <v>-5.2103576827714004</v>
      </c>
      <c r="C687" s="30">
        <f>INDEX(calibration_phase!$I$5:$I$105,MATCH(B687,calibration_phase!$I$5:$I$105))</f>
        <v>-5.2362119529045437</v>
      </c>
      <c r="D687" s="30">
        <f>INDEX(calibration_phase!$I$5:$I$105,MATCH($B687,calibration_phase!$I$5:$I$105)+1)</f>
        <v>-5.0545046874922654</v>
      </c>
      <c r="E687" s="30">
        <f>INDEX(calibration_phase!$F$5:$F$105,MATCH($B687,calibration_phase!$I$5:$I$105))</f>
        <v>-10.445909547487641</v>
      </c>
      <c r="F687" s="30">
        <f>INDEX(calibration_phase!$F$5:$F$105,MATCH($B687,calibration_phase!$I$5:$I$105)+1)</f>
        <v>-10.10236518968355</v>
      </c>
      <c r="G687" s="30">
        <f t="shared" si="22"/>
        <v>-10.397028240462127</v>
      </c>
      <c r="H687" s="6">
        <f>IF(load_time_series!$A$4="T",G687,IF(G687&lt;0,0,G687))</f>
        <v>-10.397028240462127</v>
      </c>
      <c r="I687" s="3"/>
      <c r="J687" s="3">
        <f>load_time_series!G690</f>
        <v>73368</v>
      </c>
      <c r="K687" s="6">
        <f>load_time_series!H690</f>
        <v>4.1075378445365001</v>
      </c>
      <c r="L687" s="30">
        <f>INDEX(calibration_phase!$I$5:$I$105,MATCH($K687,calibration_phase!$I$5:$I$105))</f>
        <v>4.097108614950657</v>
      </c>
      <c r="M687" s="30">
        <f>INDEX(calibration_phase!$I$5:$I$105,MATCH($K687,calibration_phase!$I$5:$I$105)+1)</f>
        <v>4.5916600117452475</v>
      </c>
      <c r="N687" s="30">
        <f>INDEX(calibration_phase!$F$5:$F$105,MATCH($K687,calibration_phase!$I$5:$I$105))</f>
        <v>-1.0647359114515711</v>
      </c>
      <c r="O687" s="30">
        <f>INDEX(calibration_phase!$F$5:$F$105,MATCH($K687,calibration_phase!$I$5:$I$105)+1)</f>
        <v>-0.53651967299640935</v>
      </c>
      <c r="P687" s="30">
        <f t="shared" si="23"/>
        <v>-1.0535967488538616</v>
      </c>
      <c r="Q687" s="6">
        <f>IF(load_time_series!$A$4="T",P687,IF(P687&lt;0,0,P687))</f>
        <v>-1.0535967488538616</v>
      </c>
    </row>
    <row r="688" spans="1:17">
      <c r="A688" s="3">
        <f>load_time_series!D691</f>
        <v>37209</v>
      </c>
      <c r="B688" s="6">
        <f>load_time_series!E691</f>
        <v>-6.0094292661501996</v>
      </c>
      <c r="C688" s="30">
        <f>INDEX(calibration_phase!$I$5:$I$105,MATCH(B688,calibration_phase!$I$5:$I$105))</f>
        <v>-6.0479533262263105</v>
      </c>
      <c r="D688" s="30">
        <f>INDEX(calibration_phase!$I$5:$I$105,MATCH($B688,calibration_phase!$I$5:$I$105)+1)</f>
        <v>-5.8646899304118962</v>
      </c>
      <c r="E688" s="30">
        <f>INDEX(calibration_phase!$F$5:$F$105,MATCH($B688,calibration_phase!$I$5:$I$105))</f>
        <v>-11.00973887398048</v>
      </c>
      <c r="F688" s="30">
        <f>INDEX(calibration_phase!$F$5:$F$105,MATCH($B688,calibration_phase!$I$5:$I$105)+1)</f>
        <v>-10.711539457751359</v>
      </c>
      <c r="G688" s="30">
        <f t="shared" si="22"/>
        <v>-10.947053948960836</v>
      </c>
      <c r="H688" s="6">
        <f>IF(load_time_series!$A$4="T",G688,IF(G688&lt;0,0,G688))</f>
        <v>-10.947053948960836</v>
      </c>
      <c r="I688" s="3"/>
      <c r="J688" s="3">
        <f>load_time_series!G691</f>
        <v>73369</v>
      </c>
      <c r="K688" s="6">
        <f>load_time_series!H691</f>
        <v>4.6779797140488997</v>
      </c>
      <c r="L688" s="30">
        <f>INDEX(calibration_phase!$I$5:$I$105,MATCH($K688,calibration_phase!$I$5:$I$105))</f>
        <v>4.5916600117452475</v>
      </c>
      <c r="M688" s="30">
        <f>INDEX(calibration_phase!$I$5:$I$105,MATCH($K688,calibration_phase!$I$5:$I$105)+1)</f>
        <v>5.0447767048279397</v>
      </c>
      <c r="N688" s="30">
        <f>INDEX(calibration_phase!$F$5:$F$105,MATCH($K688,calibration_phase!$I$5:$I$105))</f>
        <v>-0.53651967299640935</v>
      </c>
      <c r="O688" s="30">
        <f>INDEX(calibration_phase!$F$5:$F$105,MATCH($K688,calibration_phase!$I$5:$I$105)+1)</f>
        <v>-0.17449684649919836</v>
      </c>
      <c r="P688" s="30">
        <f t="shared" si="23"/>
        <v>-0.46755354774120272</v>
      </c>
      <c r="Q688" s="6">
        <f>IF(load_time_series!$A$4="T",P688,IF(P688&lt;0,0,P688))</f>
        <v>-0.46755354774120272</v>
      </c>
    </row>
    <row r="689" spans="1:17">
      <c r="A689" s="3">
        <f>load_time_series!D692</f>
        <v>37210</v>
      </c>
      <c r="B689" s="6">
        <f>load_time_series!E692</f>
        <v>-5.8524373770483802</v>
      </c>
      <c r="C689" s="30">
        <f>INDEX(calibration_phase!$I$5:$I$105,MATCH(B689,calibration_phase!$I$5:$I$105))</f>
        <v>-5.8646899304118962</v>
      </c>
      <c r="D689" s="30">
        <f>INDEX(calibration_phase!$I$5:$I$105,MATCH($B689,calibration_phase!$I$5:$I$105)+1)</f>
        <v>-5.2362119529045437</v>
      </c>
      <c r="E689" s="30">
        <f>INDEX(calibration_phase!$F$5:$F$105,MATCH($B689,calibration_phase!$I$5:$I$105))</f>
        <v>-10.711539457751359</v>
      </c>
      <c r="F689" s="30">
        <f>INDEX(calibration_phase!$F$5:$F$105,MATCH($B689,calibration_phase!$I$5:$I$105)+1)</f>
        <v>-10.445909547487641</v>
      </c>
      <c r="G689" s="30">
        <f t="shared" si="22"/>
        <v>-10.706360844073659</v>
      </c>
      <c r="H689" s="6">
        <f>IF(load_time_series!$A$4="T",G689,IF(G689&lt;0,0,G689))</f>
        <v>-10.706360844073659</v>
      </c>
      <c r="I689" s="3"/>
      <c r="J689" s="3">
        <f>load_time_series!G692</f>
        <v>73370</v>
      </c>
      <c r="K689" s="6">
        <f>load_time_series!H692</f>
        <v>5.0102440293689998</v>
      </c>
      <c r="L689" s="30">
        <f>INDEX(calibration_phase!$I$5:$I$105,MATCH($K689,calibration_phase!$I$5:$I$105))</f>
        <v>4.5916600117452475</v>
      </c>
      <c r="M689" s="30">
        <f>INDEX(calibration_phase!$I$5:$I$105,MATCH($K689,calibration_phase!$I$5:$I$105)+1)</f>
        <v>5.0447767048279397</v>
      </c>
      <c r="N689" s="30">
        <f>INDEX(calibration_phase!$F$5:$F$105,MATCH($K689,calibration_phase!$I$5:$I$105))</f>
        <v>-0.53651967299640935</v>
      </c>
      <c r="O689" s="30">
        <f>INDEX(calibration_phase!$F$5:$F$105,MATCH($K689,calibration_phase!$I$5:$I$105)+1)</f>
        <v>-0.17449684649919836</v>
      </c>
      <c r="P689" s="30">
        <f t="shared" si="23"/>
        <v>-0.20208712725249389</v>
      </c>
      <c r="Q689" s="6">
        <f>IF(load_time_series!$A$4="T",P689,IF(P689&lt;0,0,P689))</f>
        <v>-0.20208712725249389</v>
      </c>
    </row>
    <row r="690" spans="1:17">
      <c r="A690" s="3">
        <f>load_time_series!D693</f>
        <v>37211</v>
      </c>
      <c r="B690" s="6">
        <f>load_time_series!E693</f>
        <v>-6.3989383719278203</v>
      </c>
      <c r="C690" s="30">
        <f>INDEX(calibration_phase!$I$5:$I$105,MATCH(B690,calibration_phase!$I$5:$I$105))</f>
        <v>-6.5146893467546398</v>
      </c>
      <c r="D690" s="30">
        <f>INDEX(calibration_phase!$I$5:$I$105,MATCH($B690,calibration_phase!$I$5:$I$105)+1)</f>
        <v>-6.2859846517840738</v>
      </c>
      <c r="E690" s="30">
        <f>INDEX(calibration_phase!$F$5:$F$105,MATCH($B690,calibration_phase!$I$5:$I$105))</f>
        <v>-11.711648713502999</v>
      </c>
      <c r="F690" s="30">
        <f>INDEX(calibration_phase!$F$5:$F$105,MATCH($B690,calibration_phase!$I$5:$I$105)+1)</f>
        <v>-11.181388378655241</v>
      </c>
      <c r="G690" s="30">
        <f t="shared" si="22"/>
        <v>-11.443275776609321</v>
      </c>
      <c r="H690" s="6">
        <f>IF(load_time_series!$A$4="T",G690,IF(G690&lt;0,0,G690))</f>
        <v>-11.443275776609321</v>
      </c>
      <c r="I690" s="3"/>
      <c r="J690" s="3">
        <f>load_time_series!G693</f>
        <v>73371</v>
      </c>
      <c r="K690" s="6">
        <f>load_time_series!H693</f>
        <v>4.6767932792663798</v>
      </c>
      <c r="L690" s="30">
        <f>INDEX(calibration_phase!$I$5:$I$105,MATCH($K690,calibration_phase!$I$5:$I$105))</f>
        <v>4.5916600117452475</v>
      </c>
      <c r="M690" s="30">
        <f>INDEX(calibration_phase!$I$5:$I$105,MATCH($K690,calibration_phase!$I$5:$I$105)+1)</f>
        <v>5.0447767048279397</v>
      </c>
      <c r="N690" s="30">
        <f>INDEX(calibration_phase!$F$5:$F$105,MATCH($K690,calibration_phase!$I$5:$I$105))</f>
        <v>-0.53651967299640935</v>
      </c>
      <c r="O690" s="30">
        <f>INDEX(calibration_phase!$F$5:$F$105,MATCH($K690,calibration_phase!$I$5:$I$105)+1)</f>
        <v>-0.17449684649919836</v>
      </c>
      <c r="P690" s="30">
        <f t="shared" si="23"/>
        <v>-0.46850146354298067</v>
      </c>
      <c r="Q690" s="6">
        <f>IF(load_time_series!$A$4="T",P690,IF(P690&lt;0,0,P690))</f>
        <v>-0.46850146354298067</v>
      </c>
    </row>
    <row r="691" spans="1:17">
      <c r="A691" s="3">
        <f>load_time_series!D694</f>
        <v>37212</v>
      </c>
      <c r="B691" s="6">
        <f>load_time_series!E694</f>
        <v>-5.9749629106835496</v>
      </c>
      <c r="C691" s="30">
        <f>INDEX(calibration_phase!$I$5:$I$105,MATCH(B691,calibration_phase!$I$5:$I$105))</f>
        <v>-6.0479533262263105</v>
      </c>
      <c r="D691" s="30">
        <f>INDEX(calibration_phase!$I$5:$I$105,MATCH($B691,calibration_phase!$I$5:$I$105)+1)</f>
        <v>-5.8646899304118962</v>
      </c>
      <c r="E691" s="30">
        <f>INDEX(calibration_phase!$F$5:$F$105,MATCH($B691,calibration_phase!$I$5:$I$105))</f>
        <v>-11.00973887398048</v>
      </c>
      <c r="F691" s="30">
        <f>INDEX(calibration_phase!$F$5:$F$105,MATCH($B691,calibration_phase!$I$5:$I$105)+1)</f>
        <v>-10.711539457751359</v>
      </c>
      <c r="G691" s="30">
        <f t="shared" si="22"/>
        <v>-10.89097157073126</v>
      </c>
      <c r="H691" s="6">
        <f>IF(load_time_series!$A$4="T",G691,IF(G691&lt;0,0,G691))</f>
        <v>-10.89097157073126</v>
      </c>
      <c r="I691" s="3"/>
      <c r="J691" s="3">
        <f>load_time_series!G694</f>
        <v>73372</v>
      </c>
      <c r="K691" s="6">
        <f>load_time_series!H694</f>
        <v>5.3136089519505001</v>
      </c>
      <c r="L691" s="30">
        <f>INDEX(calibration_phase!$I$5:$I$105,MATCH($K691,calibration_phase!$I$5:$I$105))</f>
        <v>5.0447767048279397</v>
      </c>
      <c r="M691" s="30">
        <f>INDEX(calibration_phase!$I$5:$I$105,MATCH($K691,calibration_phase!$I$5:$I$105)+1)</f>
        <v>5.4891688060944004</v>
      </c>
      <c r="N691" s="30">
        <f>INDEX(calibration_phase!$F$5:$F$105,MATCH($K691,calibration_phase!$I$5:$I$105))</f>
        <v>-0.17449684649919836</v>
      </c>
      <c r="O691" s="30">
        <f>INDEX(calibration_phase!$F$5:$F$105,MATCH($K691,calibration_phase!$I$5:$I$105)+1)</f>
        <v>0.59325697269251099</v>
      </c>
      <c r="P691" s="30">
        <f t="shared" si="23"/>
        <v>0.2899510675434458</v>
      </c>
      <c r="Q691" s="6">
        <f>IF(load_time_series!$A$4="T",P691,IF(P691&lt;0,0,P691))</f>
        <v>0.2899510675434458</v>
      </c>
    </row>
    <row r="692" spans="1:17">
      <c r="A692" s="3">
        <f>load_time_series!D695</f>
        <v>37213</v>
      </c>
      <c r="B692" s="6">
        <f>load_time_series!E695</f>
        <v>-6.0958189157324503</v>
      </c>
      <c r="C692" s="30">
        <f>INDEX(calibration_phase!$I$5:$I$105,MATCH(B692,calibration_phase!$I$5:$I$105))</f>
        <v>-6.2859846517840738</v>
      </c>
      <c r="D692" s="30">
        <f>INDEX(calibration_phase!$I$5:$I$105,MATCH($B692,calibration_phase!$I$5:$I$105)+1)</f>
        <v>-6.0479533262263105</v>
      </c>
      <c r="E692" s="30">
        <f>INDEX(calibration_phase!$F$5:$F$105,MATCH($B692,calibration_phase!$I$5:$I$105))</f>
        <v>-11.181388378655241</v>
      </c>
      <c r="F692" s="30">
        <f>INDEX(calibration_phase!$F$5:$F$105,MATCH($B692,calibration_phase!$I$5:$I$105)+1)</f>
        <v>-11.00973887398048</v>
      </c>
      <c r="G692" s="30">
        <f t="shared" si="22"/>
        <v>-11.044255779309818</v>
      </c>
      <c r="H692" s="6">
        <f>IF(load_time_series!$A$4="T",G692,IF(G692&lt;0,0,G692))</f>
        <v>-11.044255779309818</v>
      </c>
      <c r="I692" s="3"/>
      <c r="J692" s="3">
        <f>load_time_series!G695</f>
        <v>73373</v>
      </c>
      <c r="K692" s="6">
        <f>load_time_series!H695</f>
        <v>4.0838081186771698</v>
      </c>
      <c r="L692" s="30">
        <f>INDEX(calibration_phase!$I$5:$I$105,MATCH($K692,calibration_phase!$I$5:$I$105))</f>
        <v>3.5765915175074547</v>
      </c>
      <c r="M692" s="30">
        <f>INDEX(calibration_phase!$I$5:$I$105,MATCH($K692,calibration_phase!$I$5:$I$105)+1)</f>
        <v>4.097108614950657</v>
      </c>
      <c r="N692" s="30">
        <f>INDEX(calibration_phase!$F$5:$F$105,MATCH($K692,calibration_phase!$I$5:$I$105))</f>
        <v>-1.5046826279911456</v>
      </c>
      <c r="O692" s="30">
        <f>INDEX(calibration_phase!$F$5:$F$105,MATCH($K692,calibration_phase!$I$5:$I$105)+1)</f>
        <v>-1.0647359114515711</v>
      </c>
      <c r="P692" s="30">
        <f t="shared" si="23"/>
        <v>-1.0759776356765973</v>
      </c>
      <c r="Q692" s="6">
        <f>IF(load_time_series!$A$4="T",P692,IF(P692&lt;0,0,P692))</f>
        <v>-1.0759776356765973</v>
      </c>
    </row>
    <row r="693" spans="1:17">
      <c r="A693" s="3">
        <f>load_time_series!D696</f>
        <v>37214</v>
      </c>
      <c r="B693" s="6">
        <f>load_time_series!E696</f>
        <v>-6.0381905849562303</v>
      </c>
      <c r="C693" s="30">
        <f>INDEX(calibration_phase!$I$5:$I$105,MATCH(B693,calibration_phase!$I$5:$I$105))</f>
        <v>-6.0479533262263105</v>
      </c>
      <c r="D693" s="30">
        <f>INDEX(calibration_phase!$I$5:$I$105,MATCH($B693,calibration_phase!$I$5:$I$105)+1)</f>
        <v>-5.8646899304118962</v>
      </c>
      <c r="E693" s="30">
        <f>INDEX(calibration_phase!$F$5:$F$105,MATCH($B693,calibration_phase!$I$5:$I$105))</f>
        <v>-11.00973887398048</v>
      </c>
      <c r="F693" s="30">
        <f>INDEX(calibration_phase!$F$5:$F$105,MATCH($B693,calibration_phase!$I$5:$I$105)+1)</f>
        <v>-10.711539457751359</v>
      </c>
      <c r="G693" s="30">
        <f t="shared" si="22"/>
        <v>-10.993853302644226</v>
      </c>
      <c r="H693" s="6">
        <f>IF(load_time_series!$A$4="T",G693,IF(G693&lt;0,0,G693))</f>
        <v>-10.993853302644226</v>
      </c>
      <c r="I693" s="3"/>
      <c r="J693" s="3">
        <f>load_time_series!G696</f>
        <v>73374</v>
      </c>
      <c r="K693" s="6">
        <f>load_time_series!H696</f>
        <v>4.5985327938535603</v>
      </c>
      <c r="L693" s="30">
        <f>INDEX(calibration_phase!$I$5:$I$105,MATCH($K693,calibration_phase!$I$5:$I$105))</f>
        <v>4.5916600117452475</v>
      </c>
      <c r="M693" s="30">
        <f>INDEX(calibration_phase!$I$5:$I$105,MATCH($K693,calibration_phase!$I$5:$I$105)+1)</f>
        <v>5.0447767048279397</v>
      </c>
      <c r="N693" s="30">
        <f>INDEX(calibration_phase!$F$5:$F$105,MATCH($K693,calibration_phase!$I$5:$I$105))</f>
        <v>-0.53651967299640935</v>
      </c>
      <c r="O693" s="30">
        <f>INDEX(calibration_phase!$F$5:$F$105,MATCH($K693,calibration_phase!$I$5:$I$105)+1)</f>
        <v>-0.17449684649919836</v>
      </c>
      <c r="P693" s="30">
        <f t="shared" si="23"/>
        <v>-0.53102858418256871</v>
      </c>
      <c r="Q693" s="6">
        <f>IF(load_time_series!$A$4="T",P693,IF(P693&lt;0,0,P693))</f>
        <v>-0.53102858418256871</v>
      </c>
    </row>
    <row r="694" spans="1:17">
      <c r="A694" s="3">
        <f>load_time_series!D697</f>
        <v>37215</v>
      </c>
      <c r="B694" s="6">
        <f>load_time_series!E697</f>
        <v>-6.4511966814877999</v>
      </c>
      <c r="C694" s="30">
        <f>INDEX(calibration_phase!$I$5:$I$105,MATCH(B694,calibration_phase!$I$5:$I$105))</f>
        <v>-6.5146893467546398</v>
      </c>
      <c r="D694" s="30">
        <f>INDEX(calibration_phase!$I$5:$I$105,MATCH($B694,calibration_phase!$I$5:$I$105)+1)</f>
        <v>-6.2859846517840738</v>
      </c>
      <c r="E694" s="30">
        <f>INDEX(calibration_phase!$F$5:$F$105,MATCH($B694,calibration_phase!$I$5:$I$105))</f>
        <v>-11.711648713502999</v>
      </c>
      <c r="F694" s="30">
        <f>INDEX(calibration_phase!$F$5:$F$105,MATCH($B694,calibration_phase!$I$5:$I$105)+1)</f>
        <v>-11.181388378655241</v>
      </c>
      <c r="G694" s="30">
        <f t="shared" si="22"/>
        <v>-11.564438609446743</v>
      </c>
      <c r="H694" s="6">
        <f>IF(load_time_series!$A$4="T",G694,IF(G694&lt;0,0,G694))</f>
        <v>-11.564438609446743</v>
      </c>
      <c r="I694" s="3"/>
      <c r="J694" s="3">
        <f>load_time_series!G697</f>
        <v>73375</v>
      </c>
      <c r="K694" s="6">
        <f>load_time_series!H697</f>
        <v>4.0276482618296798</v>
      </c>
      <c r="L694" s="30">
        <f>INDEX(calibration_phase!$I$5:$I$105,MATCH($K694,calibration_phase!$I$5:$I$105))</f>
        <v>3.5765915175074547</v>
      </c>
      <c r="M694" s="30">
        <f>INDEX(calibration_phase!$I$5:$I$105,MATCH($K694,calibration_phase!$I$5:$I$105)+1)</f>
        <v>4.097108614950657</v>
      </c>
      <c r="N694" s="30">
        <f>INDEX(calibration_phase!$F$5:$F$105,MATCH($K694,calibration_phase!$I$5:$I$105))</f>
        <v>-1.5046826279911456</v>
      </c>
      <c r="O694" s="30">
        <f>INDEX(calibration_phase!$F$5:$F$105,MATCH($K694,calibration_phase!$I$5:$I$105)+1)</f>
        <v>-1.0647359114515711</v>
      </c>
      <c r="P694" s="30">
        <f t="shared" si="23"/>
        <v>-1.123444557978956</v>
      </c>
      <c r="Q694" s="6">
        <f>IF(load_time_series!$A$4="T",P694,IF(P694&lt;0,0,P694))</f>
        <v>-1.123444557978956</v>
      </c>
    </row>
    <row r="695" spans="1:17">
      <c r="A695" s="3">
        <f>load_time_series!D698</f>
        <v>37216</v>
      </c>
      <c r="B695" s="6">
        <f>load_time_series!E698</f>
        <v>-6.5717022769653699</v>
      </c>
      <c r="C695" s="30">
        <f>INDEX(calibration_phase!$I$5:$I$105,MATCH(B695,calibration_phase!$I$5:$I$105))</f>
        <v>-6.7022551402890995</v>
      </c>
      <c r="D695" s="30">
        <f>INDEX(calibration_phase!$I$5:$I$105,MATCH($B695,calibration_phase!$I$5:$I$105)+1)</f>
        <v>-6.5146893467546398</v>
      </c>
      <c r="E695" s="30">
        <f>INDEX(calibration_phase!$F$5:$F$105,MATCH($B695,calibration_phase!$I$5:$I$105))</f>
        <v>-11.90688474806611</v>
      </c>
      <c r="F695" s="30">
        <f>INDEX(calibration_phase!$F$5:$F$105,MATCH($B695,calibration_phase!$I$5:$I$105)+1)</f>
        <v>-11.711648713502999</v>
      </c>
      <c r="G695" s="30">
        <f t="shared" si="22"/>
        <v>-11.770993107826804</v>
      </c>
      <c r="H695" s="6">
        <f>IF(load_time_series!$A$4="T",G695,IF(G695&lt;0,0,G695))</f>
        <v>-11.770993107826804</v>
      </c>
      <c r="I695" s="3"/>
      <c r="J695" s="3">
        <f>load_time_series!G698</f>
        <v>73376</v>
      </c>
      <c r="K695" s="6">
        <f>load_time_series!H698</f>
        <v>2.7803923735107099</v>
      </c>
      <c r="L695" s="30">
        <f>INDEX(calibration_phase!$I$5:$I$105,MATCH($K695,calibration_phase!$I$5:$I$105))</f>
        <v>2.6058314608266482</v>
      </c>
      <c r="M695" s="30">
        <f>INDEX(calibration_phase!$I$5:$I$105,MATCH($K695,calibration_phase!$I$5:$I$105)+1)</f>
        <v>3.07098722656557</v>
      </c>
      <c r="N695" s="30">
        <f>INDEX(calibration_phase!$F$5:$F$105,MATCH($K695,calibration_phase!$I$5:$I$105))</f>
        <v>-2.1126582347574381</v>
      </c>
      <c r="O695" s="30">
        <f>INDEX(calibration_phase!$F$5:$F$105,MATCH($K695,calibration_phase!$I$5:$I$105)+1)</f>
        <v>-1.7819788637334448</v>
      </c>
      <c r="P695" s="30">
        <f t="shared" si="23"/>
        <v>-1.9885628304576699</v>
      </c>
      <c r="Q695" s="6">
        <f>IF(load_time_series!$A$4="T",P695,IF(P695&lt;0,0,P695))</f>
        <v>-1.9885628304576699</v>
      </c>
    </row>
    <row r="696" spans="1:17">
      <c r="A696" s="3">
        <f>load_time_series!D699</f>
        <v>37217</v>
      </c>
      <c r="B696" s="6">
        <f>load_time_series!E699</f>
        <v>-6.5549887546899699</v>
      </c>
      <c r="C696" s="30">
        <f>INDEX(calibration_phase!$I$5:$I$105,MATCH(B696,calibration_phase!$I$5:$I$105))</f>
        <v>-6.7022551402890995</v>
      </c>
      <c r="D696" s="30">
        <f>INDEX(calibration_phase!$I$5:$I$105,MATCH($B696,calibration_phase!$I$5:$I$105)+1)</f>
        <v>-6.5146893467546398</v>
      </c>
      <c r="E696" s="30">
        <f>INDEX(calibration_phase!$F$5:$F$105,MATCH($B696,calibration_phase!$I$5:$I$105))</f>
        <v>-11.90688474806611</v>
      </c>
      <c r="F696" s="30">
        <f>INDEX(calibration_phase!$F$5:$F$105,MATCH($B696,calibration_phase!$I$5:$I$105)+1)</f>
        <v>-11.711648713502999</v>
      </c>
      <c r="G696" s="30">
        <f t="shared" si="22"/>
        <v>-11.753596109412848</v>
      </c>
      <c r="H696" s="6">
        <f>IF(load_time_series!$A$4="T",G696,IF(G696&lt;0,0,G696))</f>
        <v>-11.753596109412848</v>
      </c>
      <c r="I696" s="3"/>
      <c r="J696" s="3">
        <f>load_time_series!G699</f>
        <v>73377</v>
      </c>
      <c r="K696" s="6">
        <f>load_time_series!H699</f>
        <v>3.6158347406892899</v>
      </c>
      <c r="L696" s="30">
        <f>INDEX(calibration_phase!$I$5:$I$105,MATCH($K696,calibration_phase!$I$5:$I$105))</f>
        <v>3.5765915175074547</v>
      </c>
      <c r="M696" s="30">
        <f>INDEX(calibration_phase!$I$5:$I$105,MATCH($K696,calibration_phase!$I$5:$I$105)+1)</f>
        <v>4.097108614950657</v>
      </c>
      <c r="N696" s="30">
        <f>INDEX(calibration_phase!$F$5:$F$105,MATCH($K696,calibration_phase!$I$5:$I$105))</f>
        <v>-1.5046826279911456</v>
      </c>
      <c r="O696" s="30">
        <f>INDEX(calibration_phase!$F$5:$F$105,MATCH($K696,calibration_phase!$I$5:$I$105)+1)</f>
        <v>-1.0647359114515711</v>
      </c>
      <c r="P696" s="30">
        <f t="shared" si="23"/>
        <v>-1.471513828598995</v>
      </c>
      <c r="Q696" s="6">
        <f>IF(load_time_series!$A$4="T",P696,IF(P696&lt;0,0,P696))</f>
        <v>-1.471513828598995</v>
      </c>
    </row>
    <row r="697" spans="1:17">
      <c r="A697" s="3">
        <f>load_time_series!D700</f>
        <v>37218</v>
      </c>
      <c r="B697" s="6">
        <f>load_time_series!E700</f>
        <v>-7.0840388407964596</v>
      </c>
      <c r="C697" s="30">
        <f>INDEX(calibration_phase!$I$5:$I$105,MATCH(B697,calibration_phase!$I$5:$I$105))</f>
        <v>-7.3282832159072688</v>
      </c>
      <c r="D697" s="30">
        <f>INDEX(calibration_phase!$I$5:$I$105,MATCH($B697,calibration_phase!$I$5:$I$105)+1)</f>
        <v>-7.0588605852294632</v>
      </c>
      <c r="E697" s="30">
        <f>INDEX(calibration_phase!$F$5:$F$105,MATCH($B697,calibration_phase!$I$5:$I$105))</f>
        <v>-12.46948439415104</v>
      </c>
      <c r="F697" s="30">
        <f>INDEX(calibration_phase!$F$5:$F$105,MATCH($B697,calibration_phase!$I$5:$I$105)+1)</f>
        <v>-12.174481926713421</v>
      </c>
      <c r="G697" s="30">
        <f t="shared" si="22"/>
        <v>-12.202050685504592</v>
      </c>
      <c r="H697" s="6">
        <f>IF(load_time_series!$A$4="T",G697,IF(G697&lt;0,0,G697))</f>
        <v>-12.202050685504592</v>
      </c>
      <c r="I697" s="3"/>
      <c r="J697" s="3">
        <f>load_time_series!G700</f>
        <v>73378</v>
      </c>
      <c r="K697" s="6">
        <f>load_time_series!H700</f>
        <v>3.26316372699534</v>
      </c>
      <c r="L697" s="30">
        <f>INDEX(calibration_phase!$I$5:$I$105,MATCH($K697,calibration_phase!$I$5:$I$105))</f>
        <v>3.07098722656557</v>
      </c>
      <c r="M697" s="30">
        <f>INDEX(calibration_phase!$I$5:$I$105,MATCH($K697,calibration_phase!$I$5:$I$105)+1)</f>
        <v>3.5765915175074547</v>
      </c>
      <c r="N697" s="30">
        <f>INDEX(calibration_phase!$F$5:$F$105,MATCH($K697,calibration_phase!$I$5:$I$105))</f>
        <v>-1.7819788637334448</v>
      </c>
      <c r="O697" s="30">
        <f>INDEX(calibration_phase!$F$5:$F$105,MATCH($K697,calibration_phase!$I$5:$I$105)+1)</f>
        <v>-1.5046826279911456</v>
      </c>
      <c r="P697" s="30">
        <f t="shared" si="23"/>
        <v>-1.6765805885961225</v>
      </c>
      <c r="Q697" s="6">
        <f>IF(load_time_series!$A$4="T",P697,IF(P697&lt;0,0,P697))</f>
        <v>-1.6765805885961225</v>
      </c>
    </row>
    <row r="698" spans="1:17">
      <c r="A698" s="3">
        <f>load_time_series!D701</f>
        <v>37219</v>
      </c>
      <c r="B698" s="6">
        <f>load_time_series!E701</f>
        <v>-7.2329706696584397</v>
      </c>
      <c r="C698" s="30">
        <f>INDEX(calibration_phase!$I$5:$I$105,MATCH(B698,calibration_phase!$I$5:$I$105))</f>
        <v>-7.3282832159072688</v>
      </c>
      <c r="D698" s="30">
        <f>INDEX(calibration_phase!$I$5:$I$105,MATCH($B698,calibration_phase!$I$5:$I$105)+1)</f>
        <v>-7.0588605852294632</v>
      </c>
      <c r="E698" s="30">
        <f>INDEX(calibration_phase!$F$5:$F$105,MATCH($B698,calibration_phase!$I$5:$I$105))</f>
        <v>-12.46948439415104</v>
      </c>
      <c r="F698" s="30">
        <f>INDEX(calibration_phase!$F$5:$F$105,MATCH($B698,calibration_phase!$I$5:$I$105)+1)</f>
        <v>-12.174481926713421</v>
      </c>
      <c r="G698" s="30">
        <f t="shared" si="22"/>
        <v>-12.365122573280871</v>
      </c>
      <c r="H698" s="6">
        <f>IF(load_time_series!$A$4="T",G698,IF(G698&lt;0,0,G698))</f>
        <v>-12.365122573280871</v>
      </c>
      <c r="I698" s="3"/>
      <c r="J698" s="3">
        <f>load_time_series!G701</f>
        <v>73379</v>
      </c>
      <c r="K698" s="6">
        <f>load_time_series!H701</f>
        <v>2.7482247958151902</v>
      </c>
      <c r="L698" s="30">
        <f>INDEX(calibration_phase!$I$5:$I$105,MATCH($K698,calibration_phase!$I$5:$I$105))</f>
        <v>2.6058314608266482</v>
      </c>
      <c r="M698" s="30">
        <f>INDEX(calibration_phase!$I$5:$I$105,MATCH($K698,calibration_phase!$I$5:$I$105)+1)</f>
        <v>3.07098722656557</v>
      </c>
      <c r="N698" s="30">
        <f>INDEX(calibration_phase!$F$5:$F$105,MATCH($K698,calibration_phase!$I$5:$I$105))</f>
        <v>-2.1126582347574381</v>
      </c>
      <c r="O698" s="30">
        <f>INDEX(calibration_phase!$F$5:$F$105,MATCH($K698,calibration_phase!$I$5:$I$105)+1)</f>
        <v>-1.7819788637334448</v>
      </c>
      <c r="P698" s="30">
        <f t="shared" si="23"/>
        <v>-2.0114307709266486</v>
      </c>
      <c r="Q698" s="6">
        <f>IF(load_time_series!$A$4="T",P698,IF(P698&lt;0,0,P698))</f>
        <v>-2.0114307709266486</v>
      </c>
    </row>
    <row r="699" spans="1:17">
      <c r="A699" s="3">
        <f>load_time_series!D702</f>
        <v>37220</v>
      </c>
      <c r="B699" s="6">
        <f>load_time_series!E702</f>
        <v>-7.02109320187897</v>
      </c>
      <c r="C699" s="30">
        <f>INDEX(calibration_phase!$I$5:$I$105,MATCH(B699,calibration_phase!$I$5:$I$105))</f>
        <v>-7.0588605852294632</v>
      </c>
      <c r="D699" s="30">
        <f>INDEX(calibration_phase!$I$5:$I$105,MATCH($B699,calibration_phase!$I$5:$I$105)+1)</f>
        <v>-6.7022551402890995</v>
      </c>
      <c r="E699" s="30">
        <f>INDEX(calibration_phase!$F$5:$F$105,MATCH($B699,calibration_phase!$I$5:$I$105))</f>
        <v>-12.174481926713421</v>
      </c>
      <c r="F699" s="30">
        <f>INDEX(calibration_phase!$F$5:$F$105,MATCH($B699,calibration_phase!$I$5:$I$105)+1)</f>
        <v>-11.90688474806611</v>
      </c>
      <c r="G699" s="30">
        <f t="shared" si="22"/>
        <v>-12.146141234295857</v>
      </c>
      <c r="H699" s="6">
        <f>IF(load_time_series!$A$4="T",G699,IF(G699&lt;0,0,G699))</f>
        <v>-12.146141234295857</v>
      </c>
      <c r="I699" s="3"/>
      <c r="J699" s="3">
        <f>load_time_series!G702</f>
        <v>73380</v>
      </c>
      <c r="K699" s="6">
        <f>load_time_series!H702</f>
        <v>2.6337239467669402</v>
      </c>
      <c r="L699" s="30">
        <f>INDEX(calibration_phase!$I$5:$I$105,MATCH($K699,calibration_phase!$I$5:$I$105))</f>
        <v>2.6058314608266482</v>
      </c>
      <c r="M699" s="30">
        <f>INDEX(calibration_phase!$I$5:$I$105,MATCH($K699,calibration_phase!$I$5:$I$105)+1)</f>
        <v>3.07098722656557</v>
      </c>
      <c r="N699" s="30">
        <f>INDEX(calibration_phase!$F$5:$F$105,MATCH($K699,calibration_phase!$I$5:$I$105))</f>
        <v>-2.1126582347574381</v>
      </c>
      <c r="O699" s="30">
        <f>INDEX(calibration_phase!$F$5:$F$105,MATCH($K699,calibration_phase!$I$5:$I$105)+1)</f>
        <v>-1.7819788637334448</v>
      </c>
      <c r="P699" s="30">
        <f t="shared" si="23"/>
        <v>-2.0928294582778442</v>
      </c>
      <c r="Q699" s="6">
        <f>IF(load_time_series!$A$4="T",P699,IF(P699&lt;0,0,P699))</f>
        <v>-2.0928294582778442</v>
      </c>
    </row>
    <row r="700" spans="1:17">
      <c r="A700" s="3">
        <f>load_time_series!D703</f>
        <v>37221</v>
      </c>
      <c r="B700" s="6">
        <f>load_time_series!E703</f>
        <v>-7.1343772154270004</v>
      </c>
      <c r="C700" s="30">
        <f>INDEX(calibration_phase!$I$5:$I$105,MATCH(B700,calibration_phase!$I$5:$I$105))</f>
        <v>-7.3282832159072688</v>
      </c>
      <c r="D700" s="30">
        <f>INDEX(calibration_phase!$I$5:$I$105,MATCH($B700,calibration_phase!$I$5:$I$105)+1)</f>
        <v>-7.0588605852294632</v>
      </c>
      <c r="E700" s="30">
        <f>INDEX(calibration_phase!$F$5:$F$105,MATCH($B700,calibration_phase!$I$5:$I$105))</f>
        <v>-12.46948439415104</v>
      </c>
      <c r="F700" s="30">
        <f>INDEX(calibration_phase!$F$5:$F$105,MATCH($B700,calibration_phase!$I$5:$I$105)+1)</f>
        <v>-12.174481926713421</v>
      </c>
      <c r="G700" s="30">
        <f t="shared" si="22"/>
        <v>-12.257168344646475</v>
      </c>
      <c r="H700" s="6">
        <f>IF(load_time_series!$A$4="T",G700,IF(G700&lt;0,0,G700))</f>
        <v>-12.257168344646475</v>
      </c>
      <c r="I700" s="3"/>
      <c r="J700" s="3">
        <f>load_time_series!G703</f>
        <v>73381</v>
      </c>
      <c r="K700" s="6">
        <f>load_time_series!H703</f>
        <v>2.9179551152666301</v>
      </c>
      <c r="L700" s="30">
        <f>INDEX(calibration_phase!$I$5:$I$105,MATCH($K700,calibration_phase!$I$5:$I$105))</f>
        <v>2.6058314608266482</v>
      </c>
      <c r="M700" s="30">
        <f>INDEX(calibration_phase!$I$5:$I$105,MATCH($K700,calibration_phase!$I$5:$I$105)+1)</f>
        <v>3.07098722656557</v>
      </c>
      <c r="N700" s="30">
        <f>INDEX(calibration_phase!$F$5:$F$105,MATCH($K700,calibration_phase!$I$5:$I$105))</f>
        <v>-2.1126582347574381</v>
      </c>
      <c r="O700" s="30">
        <f>INDEX(calibration_phase!$F$5:$F$105,MATCH($K700,calibration_phase!$I$5:$I$105)+1)</f>
        <v>-1.7819788637334448</v>
      </c>
      <c r="P700" s="30">
        <f t="shared" si="23"/>
        <v>-1.8907694367803454</v>
      </c>
      <c r="Q700" s="6">
        <f>IF(load_time_series!$A$4="T",P700,IF(P700&lt;0,0,P700))</f>
        <v>-1.8907694367803454</v>
      </c>
    </row>
    <row r="701" spans="1:17">
      <c r="A701" s="3">
        <f>load_time_series!D704</f>
        <v>37222</v>
      </c>
      <c r="B701" s="6">
        <f>load_time_series!E704</f>
        <v>-7.8968153366184497</v>
      </c>
      <c r="C701" s="30">
        <f>INDEX(calibration_phase!$I$5:$I$105,MATCH(B701,calibration_phase!$I$5:$I$105))</f>
        <v>-7.9852243910693854</v>
      </c>
      <c r="D701" s="30">
        <f>INDEX(calibration_phase!$I$5:$I$105,MATCH($B701,calibration_phase!$I$5:$I$105)+1)</f>
        <v>-7.7528993299480202</v>
      </c>
      <c r="E701" s="30">
        <f>INDEX(calibration_phase!$F$5:$F$105,MATCH($B701,calibration_phase!$I$5:$I$105))</f>
        <v>-12.886522834487451</v>
      </c>
      <c r="F701" s="30">
        <f>INDEX(calibration_phase!$F$5:$F$105,MATCH($B701,calibration_phase!$I$5:$I$105)+1)</f>
        <v>-12.6378546548203</v>
      </c>
      <c r="G701" s="30">
        <f t="shared" si="22"/>
        <v>-12.791894564380492</v>
      </c>
      <c r="H701" s="6">
        <f>IF(load_time_series!$A$4="T",G701,IF(G701&lt;0,0,G701))</f>
        <v>-12.791894564380492</v>
      </c>
      <c r="I701" s="3"/>
      <c r="J701" s="3">
        <f>load_time_series!G704</f>
        <v>73382</v>
      </c>
      <c r="K701" s="6">
        <f>load_time_series!H704</f>
        <v>3.75253622192256</v>
      </c>
      <c r="L701" s="30">
        <f>INDEX(calibration_phase!$I$5:$I$105,MATCH($K701,calibration_phase!$I$5:$I$105))</f>
        <v>3.5765915175074547</v>
      </c>
      <c r="M701" s="30">
        <f>INDEX(calibration_phase!$I$5:$I$105,MATCH($K701,calibration_phase!$I$5:$I$105)+1)</f>
        <v>4.097108614950657</v>
      </c>
      <c r="N701" s="30">
        <f>INDEX(calibration_phase!$F$5:$F$105,MATCH($K701,calibration_phase!$I$5:$I$105))</f>
        <v>-1.5046826279911456</v>
      </c>
      <c r="O701" s="30">
        <f>INDEX(calibration_phase!$F$5:$F$105,MATCH($K701,calibration_phase!$I$5:$I$105)+1)</f>
        <v>-1.0647359114515711</v>
      </c>
      <c r="P701" s="30">
        <f t="shared" si="23"/>
        <v>-1.3559722486776247</v>
      </c>
      <c r="Q701" s="6">
        <f>IF(load_time_series!$A$4="T",P701,IF(P701&lt;0,0,P701))</f>
        <v>-1.3559722486776247</v>
      </c>
    </row>
    <row r="702" spans="1:17">
      <c r="A702" s="3">
        <f>load_time_series!D705</f>
        <v>37223</v>
      </c>
      <c r="B702" s="6">
        <f>load_time_series!E705</f>
        <v>-8.1858071845883202</v>
      </c>
      <c r="C702" s="30">
        <f>INDEX(calibration_phase!$I$5:$I$105,MATCH(B702,calibration_phase!$I$5:$I$105))</f>
        <v>-8.1959680799851036</v>
      </c>
      <c r="D702" s="30">
        <f>INDEX(calibration_phase!$I$5:$I$105,MATCH($B702,calibration_phase!$I$5:$I$105)+1)</f>
        <v>-7.9852243910693854</v>
      </c>
      <c r="E702" s="30">
        <f>INDEX(calibration_phase!$F$5:$F$105,MATCH($B702,calibration_phase!$I$5:$I$105))</f>
        <v>-13.12235650538384</v>
      </c>
      <c r="F702" s="30">
        <f>INDEX(calibration_phase!$F$5:$F$105,MATCH($B702,calibration_phase!$I$5:$I$105)+1)</f>
        <v>-12.886522834487451</v>
      </c>
      <c r="G702" s="30">
        <f t="shared" si="22"/>
        <v>-13.110985909788088</v>
      </c>
      <c r="H702" s="6">
        <f>IF(load_time_series!$A$4="T",G702,IF(G702&lt;0,0,G702))</f>
        <v>-13.110985909788088</v>
      </c>
      <c r="I702" s="3"/>
      <c r="J702" s="3">
        <f>load_time_series!G705</f>
        <v>73383</v>
      </c>
      <c r="K702" s="6">
        <f>load_time_series!H705</f>
        <v>2.4265947420885499</v>
      </c>
      <c r="L702" s="30">
        <f>INDEX(calibration_phase!$I$5:$I$105,MATCH($K702,calibration_phase!$I$5:$I$105))</f>
        <v>2.2397452547554191</v>
      </c>
      <c r="M702" s="30">
        <f>INDEX(calibration_phase!$I$5:$I$105,MATCH($K702,calibration_phase!$I$5:$I$105)+1)</f>
        <v>2.6058314608266482</v>
      </c>
      <c r="N702" s="30">
        <f>INDEX(calibration_phase!$F$5:$F$105,MATCH($K702,calibration_phase!$I$5:$I$105))</f>
        <v>-2.6719346738210894</v>
      </c>
      <c r="O702" s="30">
        <f>INDEX(calibration_phase!$F$5:$F$105,MATCH($K702,calibration_phase!$I$5:$I$105)+1)</f>
        <v>-2.1126582347574381</v>
      </c>
      <c r="P702" s="30">
        <f t="shared" si="23"/>
        <v>-2.3864813729769443</v>
      </c>
      <c r="Q702" s="6">
        <f>IF(load_time_series!$A$4="T",P702,IF(P702&lt;0,0,P702))</f>
        <v>-2.3864813729769443</v>
      </c>
    </row>
    <row r="703" spans="1:17">
      <c r="A703" s="3">
        <f>load_time_series!D706</f>
        <v>37224</v>
      </c>
      <c r="B703" s="6">
        <f>load_time_series!E706</f>
        <v>-8.2749795387437892</v>
      </c>
      <c r="C703" s="30">
        <f>INDEX(calibration_phase!$I$5:$I$105,MATCH(B703,calibration_phase!$I$5:$I$105))</f>
        <v>-8.276592644574686</v>
      </c>
      <c r="D703" s="30">
        <f>INDEX(calibration_phase!$I$5:$I$105,MATCH($B703,calibration_phase!$I$5:$I$105)+1)</f>
        <v>-8.1959680799851036</v>
      </c>
      <c r="E703" s="30">
        <f>INDEX(calibration_phase!$F$5:$F$105,MATCH($B703,calibration_phase!$I$5:$I$105))</f>
        <v>-13.27664975666465</v>
      </c>
      <c r="F703" s="30">
        <f>INDEX(calibration_phase!$F$5:$F$105,MATCH($B703,calibration_phase!$I$5:$I$105)+1)</f>
        <v>-13.12235650538384</v>
      </c>
      <c r="G703" s="30">
        <f t="shared" si="22"/>
        <v>-13.273562715580136</v>
      </c>
      <c r="H703" s="6">
        <f>IF(load_time_series!$A$4="T",G703,IF(G703&lt;0,0,G703))</f>
        <v>-13.273562715580136</v>
      </c>
      <c r="I703" s="3"/>
      <c r="J703" s="3">
        <f>load_time_series!G706</f>
        <v>73384</v>
      </c>
      <c r="K703" s="6">
        <f>load_time_series!H706</f>
        <v>2.2368745746127701</v>
      </c>
      <c r="L703" s="30">
        <f>INDEX(calibration_phase!$I$5:$I$105,MATCH($K703,calibration_phase!$I$5:$I$105))</f>
        <v>1.6281558212848932</v>
      </c>
      <c r="M703" s="30">
        <f>INDEX(calibration_phase!$I$5:$I$105,MATCH($K703,calibration_phase!$I$5:$I$105)+1)</f>
        <v>2.2397452547554191</v>
      </c>
      <c r="N703" s="30">
        <f>INDEX(calibration_phase!$F$5:$F$105,MATCH($K703,calibration_phase!$I$5:$I$105))</f>
        <v>-3.1263098241502751</v>
      </c>
      <c r="O703" s="30">
        <f>INDEX(calibration_phase!$F$5:$F$105,MATCH($K703,calibration_phase!$I$5:$I$105)+1)</f>
        <v>-2.6719346738210894</v>
      </c>
      <c r="P703" s="30">
        <f t="shared" si="23"/>
        <v>-2.6740674211348576</v>
      </c>
      <c r="Q703" s="6">
        <f>IF(load_time_series!$A$4="T",P703,IF(P703&lt;0,0,P703))</f>
        <v>-2.6740674211348576</v>
      </c>
    </row>
    <row r="704" spans="1:17">
      <c r="A704" s="3">
        <f>load_time_series!D707</f>
        <v>37225</v>
      </c>
      <c r="B704" s="6">
        <f>load_time_series!E707</f>
        <v>-8.3052225268454993</v>
      </c>
      <c r="C704" s="30">
        <f>INDEX(calibration_phase!$I$5:$I$105,MATCH(B704,calibration_phase!$I$5:$I$105))</f>
        <v>-8.3939121746261183</v>
      </c>
      <c r="D704" s="30">
        <f>INDEX(calibration_phase!$I$5:$I$105,MATCH($B704,calibration_phase!$I$5:$I$105)+1)</f>
        <v>-8.276592644574686</v>
      </c>
      <c r="E704" s="30">
        <f>INDEX(calibration_phase!$F$5:$F$105,MATCH($B704,calibration_phase!$I$5:$I$105))</f>
        <v>-13.44829449773532</v>
      </c>
      <c r="F704" s="30">
        <f>INDEX(calibration_phase!$F$5:$F$105,MATCH($B704,calibration_phase!$I$5:$I$105)+1)</f>
        <v>-13.27664975666465</v>
      </c>
      <c r="G704" s="30">
        <f t="shared" si="22"/>
        <v>-13.318536804175864</v>
      </c>
      <c r="H704" s="6">
        <f>IF(load_time_series!$A$4="T",G704,IF(G704&lt;0,0,G704))</f>
        <v>-13.318536804175864</v>
      </c>
      <c r="I704" s="3"/>
      <c r="J704" s="3">
        <f>load_time_series!G707</f>
        <v>73385</v>
      </c>
      <c r="K704" s="6">
        <f>load_time_series!H707</f>
        <v>2.2793999085899599</v>
      </c>
      <c r="L704" s="30">
        <f>INDEX(calibration_phase!$I$5:$I$105,MATCH($K704,calibration_phase!$I$5:$I$105))</f>
        <v>2.2397452547554191</v>
      </c>
      <c r="M704" s="30">
        <f>INDEX(calibration_phase!$I$5:$I$105,MATCH($K704,calibration_phase!$I$5:$I$105)+1)</f>
        <v>2.6058314608266482</v>
      </c>
      <c r="N704" s="30">
        <f>INDEX(calibration_phase!$F$5:$F$105,MATCH($K704,calibration_phase!$I$5:$I$105))</f>
        <v>-2.6719346738210894</v>
      </c>
      <c r="O704" s="30">
        <f>INDEX(calibration_phase!$F$5:$F$105,MATCH($K704,calibration_phase!$I$5:$I$105)+1)</f>
        <v>-2.1126582347574381</v>
      </c>
      <c r="P704" s="30">
        <f t="shared" si="23"/>
        <v>-2.6113535505198509</v>
      </c>
      <c r="Q704" s="6">
        <f>IF(load_time_series!$A$4="T",P704,IF(P704&lt;0,0,P704))</f>
        <v>-2.6113535505198509</v>
      </c>
    </row>
    <row r="705" spans="1:17">
      <c r="A705" s="3">
        <f>load_time_series!D708</f>
        <v>37226</v>
      </c>
      <c r="B705" s="6">
        <f>load_time_series!E708</f>
        <v>-8.3891179980007102</v>
      </c>
      <c r="C705" s="30">
        <f>INDEX(calibration_phase!$I$5:$I$105,MATCH(B705,calibration_phase!$I$5:$I$105))</f>
        <v>-8.3939121746261183</v>
      </c>
      <c r="D705" s="30">
        <f>INDEX(calibration_phase!$I$5:$I$105,MATCH($B705,calibration_phase!$I$5:$I$105)+1)</f>
        <v>-8.276592644574686</v>
      </c>
      <c r="E705" s="30">
        <f>INDEX(calibration_phase!$F$5:$F$105,MATCH($B705,calibration_phase!$I$5:$I$105))</f>
        <v>-13.44829449773532</v>
      </c>
      <c r="F705" s="30">
        <f>INDEX(calibration_phase!$F$5:$F$105,MATCH($B705,calibration_phase!$I$5:$I$105)+1)</f>
        <v>-13.27664975666465</v>
      </c>
      <c r="G705" s="30">
        <f t="shared" si="22"/>
        <v>-13.441280361170381</v>
      </c>
      <c r="H705" s="6">
        <f>IF(load_time_series!$A$4="T",G705,IF(G705&lt;0,0,G705))</f>
        <v>-13.441280361170381</v>
      </c>
      <c r="I705" s="3"/>
      <c r="J705" s="3">
        <f>load_time_series!G708</f>
        <v>73386</v>
      </c>
      <c r="K705" s="6">
        <f>load_time_series!H708</f>
        <v>2.43809835064115</v>
      </c>
      <c r="L705" s="30">
        <f>INDEX(calibration_phase!$I$5:$I$105,MATCH($K705,calibration_phase!$I$5:$I$105))</f>
        <v>2.2397452547554191</v>
      </c>
      <c r="M705" s="30">
        <f>INDEX(calibration_phase!$I$5:$I$105,MATCH($K705,calibration_phase!$I$5:$I$105)+1)</f>
        <v>2.6058314608266482</v>
      </c>
      <c r="N705" s="30">
        <f>INDEX(calibration_phase!$F$5:$F$105,MATCH($K705,calibration_phase!$I$5:$I$105))</f>
        <v>-2.6719346738210894</v>
      </c>
      <c r="O705" s="30">
        <f>INDEX(calibration_phase!$F$5:$F$105,MATCH($K705,calibration_phase!$I$5:$I$105)+1)</f>
        <v>-2.1126582347574381</v>
      </c>
      <c r="P705" s="30">
        <f t="shared" si="23"/>
        <v>-2.368907104618883</v>
      </c>
      <c r="Q705" s="6">
        <f>IF(load_time_series!$A$4="T",P705,IF(P705&lt;0,0,P705))</f>
        <v>-2.368907104618883</v>
      </c>
    </row>
    <row r="706" spans="1:17">
      <c r="A706" s="3">
        <f>load_time_series!D709</f>
        <v>37227</v>
      </c>
      <c r="B706" s="6">
        <f>load_time_series!E709</f>
        <v>-8.0430523029461707</v>
      </c>
      <c r="C706" s="30">
        <f>INDEX(calibration_phase!$I$5:$I$105,MATCH(B706,calibration_phase!$I$5:$I$105))</f>
        <v>-8.1959680799851036</v>
      </c>
      <c r="D706" s="30">
        <f>INDEX(calibration_phase!$I$5:$I$105,MATCH($B706,calibration_phase!$I$5:$I$105)+1)</f>
        <v>-7.9852243910693854</v>
      </c>
      <c r="E706" s="30">
        <f>INDEX(calibration_phase!$F$5:$F$105,MATCH($B706,calibration_phase!$I$5:$I$105))</f>
        <v>-13.12235650538384</v>
      </c>
      <c r="F706" s="30">
        <f>INDEX(calibration_phase!$F$5:$F$105,MATCH($B706,calibration_phase!$I$5:$I$105)+1)</f>
        <v>-12.886522834487451</v>
      </c>
      <c r="G706" s="30">
        <f t="shared" si="22"/>
        <v>-12.951235418804172</v>
      </c>
      <c r="H706" s="6">
        <f>IF(load_time_series!$A$4="T",G706,IF(G706&lt;0,0,G706))</f>
        <v>-12.951235418804172</v>
      </c>
      <c r="I706" s="3"/>
      <c r="J706" s="3">
        <f>load_time_series!G709</f>
        <v>73387</v>
      </c>
      <c r="K706" s="6">
        <f>load_time_series!H709</f>
        <v>2.9581514775945501</v>
      </c>
      <c r="L706" s="30">
        <f>INDEX(calibration_phase!$I$5:$I$105,MATCH($K706,calibration_phase!$I$5:$I$105))</f>
        <v>2.6058314608266482</v>
      </c>
      <c r="M706" s="30">
        <f>INDEX(calibration_phase!$I$5:$I$105,MATCH($K706,calibration_phase!$I$5:$I$105)+1)</f>
        <v>3.07098722656557</v>
      </c>
      <c r="N706" s="30">
        <f>INDEX(calibration_phase!$F$5:$F$105,MATCH($K706,calibration_phase!$I$5:$I$105))</f>
        <v>-2.1126582347574381</v>
      </c>
      <c r="O706" s="30">
        <f>INDEX(calibration_phase!$F$5:$F$105,MATCH($K706,calibration_phase!$I$5:$I$105)+1)</f>
        <v>-1.7819788637334448</v>
      </c>
      <c r="P706" s="30">
        <f t="shared" si="23"/>
        <v>-1.8621938309487507</v>
      </c>
      <c r="Q706" s="6">
        <f>IF(load_time_series!$A$4="T",P706,IF(P706&lt;0,0,P706))</f>
        <v>-1.8621938309487507</v>
      </c>
    </row>
    <row r="707" spans="1:17">
      <c r="A707" s="3">
        <f>load_time_series!D710</f>
        <v>37228</v>
      </c>
      <c r="B707" s="6">
        <f>load_time_series!E710</f>
        <v>-8.7436918360697096</v>
      </c>
      <c r="C707" s="30">
        <f>INDEX(calibration_phase!$I$5:$I$105,MATCH(B707,calibration_phase!$I$5:$I$105))</f>
        <v>-8.7436918360697096</v>
      </c>
      <c r="D707" s="30">
        <f>INDEX(calibration_phase!$I$5:$I$105,MATCH($B707,calibration_phase!$I$5:$I$105)+1)</f>
        <v>-8.6583134153487009</v>
      </c>
      <c r="E707" s="30">
        <f>INDEX(calibration_phase!$F$5:$F$105,MATCH($B707,calibration_phase!$I$5:$I$105))</f>
        <v>-13.694331583871399</v>
      </c>
      <c r="F707" s="30">
        <f>INDEX(calibration_phase!$F$5:$F$105,MATCH($B707,calibration_phase!$I$5:$I$105)+1)</f>
        <v>-13.53094073747042</v>
      </c>
      <c r="G707" s="30">
        <f t="shared" si="22"/>
        <v>-13.694331583871399</v>
      </c>
      <c r="H707" s="6">
        <f>IF(load_time_series!$A$4="T",G707,IF(G707&lt;0,0,G707))</f>
        <v>-13.694331583871399</v>
      </c>
      <c r="I707" s="3"/>
      <c r="J707" s="3">
        <f>load_time_series!G710</f>
        <v>73388</v>
      </c>
      <c r="K707" s="6">
        <f>load_time_series!H710</f>
        <v>1.69642945325108</v>
      </c>
      <c r="L707" s="30">
        <f>INDEX(calibration_phase!$I$5:$I$105,MATCH($K707,calibration_phase!$I$5:$I$105))</f>
        <v>1.6281558212848932</v>
      </c>
      <c r="M707" s="30">
        <f>INDEX(calibration_phase!$I$5:$I$105,MATCH($K707,calibration_phase!$I$5:$I$105)+1)</f>
        <v>2.2397452547554191</v>
      </c>
      <c r="N707" s="30">
        <f>INDEX(calibration_phase!$F$5:$F$105,MATCH($K707,calibration_phase!$I$5:$I$105))</f>
        <v>-3.1263098241502751</v>
      </c>
      <c r="O707" s="30">
        <f>INDEX(calibration_phase!$F$5:$F$105,MATCH($K707,calibration_phase!$I$5:$I$105)+1)</f>
        <v>-2.6719346738210894</v>
      </c>
      <c r="P707" s="30">
        <f t="shared" si="23"/>
        <v>-3.075586511924099</v>
      </c>
      <c r="Q707" s="6">
        <f>IF(load_time_series!$A$4="T",P707,IF(P707&lt;0,0,P707))</f>
        <v>-3.075586511924099</v>
      </c>
    </row>
    <row r="708" spans="1:17">
      <c r="A708" s="3">
        <f>load_time_series!D711</f>
        <v>37229</v>
      </c>
      <c r="B708" s="6">
        <f>load_time_series!E711</f>
        <v>-8.4011034395642294</v>
      </c>
      <c r="C708" s="30">
        <f>INDEX(calibration_phase!$I$5:$I$105,MATCH(B708,calibration_phase!$I$5:$I$105))</f>
        <v>-8.6583134153487009</v>
      </c>
      <c r="D708" s="30">
        <f>INDEX(calibration_phase!$I$5:$I$105,MATCH($B708,calibration_phase!$I$5:$I$105)+1)</f>
        <v>-8.3939121746261183</v>
      </c>
      <c r="E708" s="30">
        <f>INDEX(calibration_phase!$F$5:$F$105,MATCH($B708,calibration_phase!$I$5:$I$105))</f>
        <v>-13.53094073747042</v>
      </c>
      <c r="F708" s="30">
        <f>INDEX(calibration_phase!$F$5:$F$105,MATCH($B708,calibration_phase!$I$5:$I$105)+1)</f>
        <v>-13.44829449773532</v>
      </c>
      <c r="G708" s="30">
        <f t="shared" si="22"/>
        <v>-13.450542335167738</v>
      </c>
      <c r="H708" s="6">
        <f>IF(load_time_series!$A$4="T",G708,IF(G708&lt;0,0,G708))</f>
        <v>-13.450542335167738</v>
      </c>
      <c r="I708" s="3"/>
      <c r="J708" s="3">
        <f>load_time_series!G711</f>
        <v>73389</v>
      </c>
      <c r="K708" s="6">
        <f>load_time_series!H711</f>
        <v>1.17109216729902</v>
      </c>
      <c r="L708" s="30">
        <f>INDEX(calibration_phase!$I$5:$I$105,MATCH($K708,calibration_phase!$I$5:$I$105))</f>
        <v>0.71741080932653201</v>
      </c>
      <c r="M708" s="30">
        <f>INDEX(calibration_phase!$I$5:$I$105,MATCH($K708,calibration_phase!$I$5:$I$105)+1)</f>
        <v>1.3697707603205733</v>
      </c>
      <c r="N708" s="30">
        <f>INDEX(calibration_phase!$F$5:$F$105,MATCH($K708,calibration_phase!$I$5:$I$105))</f>
        <v>-4.1550003201624301</v>
      </c>
      <c r="O708" s="30">
        <f>INDEX(calibration_phase!$F$5:$F$105,MATCH($K708,calibration_phase!$I$5:$I$105)+1)</f>
        <v>-3.5765278089409764</v>
      </c>
      <c r="P708" s="30">
        <f t="shared" si="23"/>
        <v>-3.7527037137554839</v>
      </c>
      <c r="Q708" s="6">
        <f>IF(load_time_series!$A$4="T",P708,IF(P708&lt;0,0,P708))</f>
        <v>-3.7527037137554839</v>
      </c>
    </row>
    <row r="709" spans="1:17">
      <c r="A709" s="3">
        <f>load_time_series!D712</f>
        <v>37230</v>
      </c>
      <c r="B709" s="6">
        <f>load_time_series!E712</f>
        <v>-8.2911105970527501</v>
      </c>
      <c r="C709" s="30">
        <f>INDEX(calibration_phase!$I$5:$I$105,MATCH(B709,calibration_phase!$I$5:$I$105))</f>
        <v>-8.3939121746261183</v>
      </c>
      <c r="D709" s="30">
        <f>INDEX(calibration_phase!$I$5:$I$105,MATCH($B709,calibration_phase!$I$5:$I$105)+1)</f>
        <v>-8.276592644574686</v>
      </c>
      <c r="E709" s="30">
        <f>INDEX(calibration_phase!$F$5:$F$105,MATCH($B709,calibration_phase!$I$5:$I$105))</f>
        <v>-13.44829449773532</v>
      </c>
      <c r="F709" s="30">
        <f>INDEX(calibration_phase!$F$5:$F$105,MATCH($B709,calibration_phase!$I$5:$I$105)+1)</f>
        <v>-13.27664975666465</v>
      </c>
      <c r="G709" s="30">
        <f t="shared" si="22"/>
        <v>-13.297890296861846</v>
      </c>
      <c r="H709" s="6">
        <f>IF(load_time_series!$A$4="T",G709,IF(G709&lt;0,0,G709))</f>
        <v>-13.297890296861846</v>
      </c>
      <c r="I709" s="3"/>
      <c r="J709" s="3">
        <f>load_time_series!G712</f>
        <v>73390</v>
      </c>
      <c r="K709" s="6">
        <f>load_time_series!H712</f>
        <v>1.6326894600255</v>
      </c>
      <c r="L709" s="30">
        <f>INDEX(calibration_phase!$I$5:$I$105,MATCH($K709,calibration_phase!$I$5:$I$105))</f>
        <v>1.6281558212848932</v>
      </c>
      <c r="M709" s="30">
        <f>INDEX(calibration_phase!$I$5:$I$105,MATCH($K709,calibration_phase!$I$5:$I$105)+1)</f>
        <v>2.2397452547554191</v>
      </c>
      <c r="N709" s="30">
        <f>INDEX(calibration_phase!$F$5:$F$105,MATCH($K709,calibration_phase!$I$5:$I$105))</f>
        <v>-3.1263098241502751</v>
      </c>
      <c r="O709" s="30">
        <f>INDEX(calibration_phase!$F$5:$F$105,MATCH($K709,calibration_phase!$I$5:$I$105)+1)</f>
        <v>-2.6719346738210894</v>
      </c>
      <c r="P709" s="30">
        <f t="shared" si="23"/>
        <v>-3.122941595937744</v>
      </c>
      <c r="Q709" s="6">
        <f>IF(load_time_series!$A$4="T",P709,IF(P709&lt;0,0,P709))</f>
        <v>-3.122941595937744</v>
      </c>
    </row>
    <row r="710" spans="1:17">
      <c r="A710" s="3">
        <f>load_time_series!D713</f>
        <v>37231</v>
      </c>
      <c r="B710" s="6">
        <f>load_time_series!E713</f>
        <v>-8.9467425807110903</v>
      </c>
      <c r="C710" s="30">
        <f>INDEX(calibration_phase!$I$5:$I$105,MATCH(B710,calibration_phase!$I$5:$I$105))</f>
        <v>-8.9697079297925626</v>
      </c>
      <c r="D710" s="30">
        <f>INDEX(calibration_phase!$I$5:$I$105,MATCH($B710,calibration_phase!$I$5:$I$105)+1)</f>
        <v>-8.8736309412554757</v>
      </c>
      <c r="E710" s="30">
        <f>INDEX(calibration_phase!$F$5:$F$105,MATCH($B710,calibration_phase!$I$5:$I$105))</f>
        <v>-14.056721998371421</v>
      </c>
      <c r="F710" s="30">
        <f>INDEX(calibration_phase!$F$5:$F$105,MATCH($B710,calibration_phase!$I$5:$I$105)+1)</f>
        <v>-13.88950925441039</v>
      </c>
      <c r="G710" s="30">
        <f t="shared" ref="G710:G773" si="24">E710+(F710-E710)*(B710-C710)/(D710-C710)</f>
        <v>-14.016753020425639</v>
      </c>
      <c r="H710" s="6">
        <f>IF(load_time_series!$A$4="T",G710,IF(G710&lt;0,0,G710))</f>
        <v>-14.016753020425639</v>
      </c>
      <c r="I710" s="3"/>
      <c r="J710" s="3">
        <f>load_time_series!G713</f>
        <v>73391</v>
      </c>
      <c r="K710" s="6">
        <f>load_time_series!H713</f>
        <v>1.5345929224138399</v>
      </c>
      <c r="L710" s="30">
        <f>INDEX(calibration_phase!$I$5:$I$105,MATCH($K710,calibration_phase!$I$5:$I$105))</f>
        <v>1.3697707603205733</v>
      </c>
      <c r="M710" s="30">
        <f>INDEX(calibration_phase!$I$5:$I$105,MATCH($K710,calibration_phase!$I$5:$I$105)+1)</f>
        <v>1.6281558212848932</v>
      </c>
      <c r="N710" s="30">
        <f>INDEX(calibration_phase!$F$5:$F$105,MATCH($K710,calibration_phase!$I$5:$I$105))</f>
        <v>-3.5765278089409764</v>
      </c>
      <c r="O710" s="30">
        <f>INDEX(calibration_phase!$F$5:$F$105,MATCH($K710,calibration_phase!$I$5:$I$105)+1)</f>
        <v>-3.1263098241502751</v>
      </c>
      <c r="P710" s="30">
        <f t="shared" ref="P710:P773" si="25">N710+(O710-N710)*(K710-L710)/(M710-L710)</f>
        <v>-3.2893366633324312</v>
      </c>
      <c r="Q710" s="6">
        <f>IF(load_time_series!$A$4="T",P710,IF(P710&lt;0,0,P710))</f>
        <v>-3.2893366633324312</v>
      </c>
    </row>
    <row r="711" spans="1:17">
      <c r="A711" s="3">
        <f>load_time_series!D714</f>
        <v>37232</v>
      </c>
      <c r="B711" s="6">
        <f>load_time_series!E714</f>
        <v>-8.9132790730654907</v>
      </c>
      <c r="C711" s="30">
        <f>INDEX(calibration_phase!$I$5:$I$105,MATCH(B711,calibration_phase!$I$5:$I$105))</f>
        <v>-8.9697079297925626</v>
      </c>
      <c r="D711" s="30">
        <f>INDEX(calibration_phase!$I$5:$I$105,MATCH($B711,calibration_phase!$I$5:$I$105)+1)</f>
        <v>-8.8736309412554757</v>
      </c>
      <c r="E711" s="30">
        <f>INDEX(calibration_phase!$F$5:$F$105,MATCH($B711,calibration_phase!$I$5:$I$105))</f>
        <v>-14.056721998371421</v>
      </c>
      <c r="F711" s="30">
        <f>INDEX(calibration_phase!$F$5:$F$105,MATCH($B711,calibration_phase!$I$5:$I$105)+1)</f>
        <v>-13.88950925441039</v>
      </c>
      <c r="G711" s="30">
        <f t="shared" si="24"/>
        <v>-13.958513008731043</v>
      </c>
      <c r="H711" s="6">
        <f>IF(load_time_series!$A$4="T",G711,IF(G711&lt;0,0,G711))</f>
        <v>-13.958513008731043</v>
      </c>
      <c r="I711" s="3"/>
      <c r="J711" s="3">
        <f>load_time_series!G714</f>
        <v>73392</v>
      </c>
      <c r="K711" s="6">
        <f>load_time_series!H714</f>
        <v>2.5025129558841099</v>
      </c>
      <c r="L711" s="30">
        <f>INDEX(calibration_phase!$I$5:$I$105,MATCH($K711,calibration_phase!$I$5:$I$105))</f>
        <v>2.2397452547554191</v>
      </c>
      <c r="M711" s="30">
        <f>INDEX(calibration_phase!$I$5:$I$105,MATCH($K711,calibration_phase!$I$5:$I$105)+1)</f>
        <v>2.6058314608266482</v>
      </c>
      <c r="N711" s="30">
        <f>INDEX(calibration_phase!$F$5:$F$105,MATCH($K711,calibration_phase!$I$5:$I$105))</f>
        <v>-2.6719346738210894</v>
      </c>
      <c r="O711" s="30">
        <f>INDEX(calibration_phase!$F$5:$F$105,MATCH($K711,calibration_phase!$I$5:$I$105)+1)</f>
        <v>-2.1126582347574381</v>
      </c>
      <c r="P711" s="30">
        <f t="shared" si="25"/>
        <v>-2.27049976108471</v>
      </c>
      <c r="Q711" s="6">
        <f>IF(load_time_series!$A$4="T",P711,IF(P711&lt;0,0,P711))</f>
        <v>-2.27049976108471</v>
      </c>
    </row>
    <row r="712" spans="1:17">
      <c r="A712" s="3">
        <f>load_time_series!D715</f>
        <v>37233</v>
      </c>
      <c r="B712" s="6">
        <f>load_time_series!E715</f>
        <v>-8.9438810863982994</v>
      </c>
      <c r="C712" s="30">
        <f>INDEX(calibration_phase!$I$5:$I$105,MATCH(B712,calibration_phase!$I$5:$I$105))</f>
        <v>-8.9697079297925626</v>
      </c>
      <c r="D712" s="30">
        <f>INDEX(calibration_phase!$I$5:$I$105,MATCH($B712,calibration_phase!$I$5:$I$105)+1)</f>
        <v>-8.8736309412554757</v>
      </c>
      <c r="E712" s="30">
        <f>INDEX(calibration_phase!$F$5:$F$105,MATCH($B712,calibration_phase!$I$5:$I$105))</f>
        <v>-14.056721998371421</v>
      </c>
      <c r="F712" s="30">
        <f>INDEX(calibration_phase!$F$5:$F$105,MATCH($B712,calibration_phase!$I$5:$I$105)+1)</f>
        <v>-13.88950925441039</v>
      </c>
      <c r="G712" s="30">
        <f t="shared" si="24"/>
        <v>-14.011772865206828</v>
      </c>
      <c r="H712" s="6">
        <f>IF(load_time_series!$A$4="T",G712,IF(G712&lt;0,0,G712))</f>
        <v>-14.011772865206828</v>
      </c>
      <c r="I712" s="3"/>
      <c r="J712" s="3">
        <f>load_time_series!G715</f>
        <v>73393</v>
      </c>
      <c r="K712" s="6">
        <f>load_time_series!H715</f>
        <v>1.0398291902458701</v>
      </c>
      <c r="L712" s="30">
        <f>INDEX(calibration_phase!$I$5:$I$105,MATCH($K712,calibration_phase!$I$5:$I$105))</f>
        <v>0.71741080932653201</v>
      </c>
      <c r="M712" s="30">
        <f>INDEX(calibration_phase!$I$5:$I$105,MATCH($K712,calibration_phase!$I$5:$I$105)+1)</f>
        <v>1.3697707603205733</v>
      </c>
      <c r="N712" s="30">
        <f>INDEX(calibration_phase!$F$5:$F$105,MATCH($K712,calibration_phase!$I$5:$I$105))</f>
        <v>-4.1550003201624301</v>
      </c>
      <c r="O712" s="30">
        <f>INDEX(calibration_phase!$F$5:$F$105,MATCH($K712,calibration_phase!$I$5:$I$105)+1)</f>
        <v>-3.5765278089409764</v>
      </c>
      <c r="P712" s="30">
        <f t="shared" si="25"/>
        <v>-3.869099614286529</v>
      </c>
      <c r="Q712" s="6">
        <f>IF(load_time_series!$A$4="T",P712,IF(P712&lt;0,0,P712))</f>
        <v>-3.869099614286529</v>
      </c>
    </row>
    <row r="713" spans="1:17">
      <c r="A713" s="3">
        <f>load_time_series!D716</f>
        <v>37234</v>
      </c>
      <c r="B713" s="6">
        <f>load_time_series!E716</f>
        <v>-9.1396065520181899</v>
      </c>
      <c r="C713" s="30">
        <f>INDEX(calibration_phase!$I$5:$I$105,MATCH(B713,calibration_phase!$I$5:$I$105))</f>
        <v>-9.1908176939012804</v>
      </c>
      <c r="D713" s="30">
        <f>INDEX(calibration_phase!$I$5:$I$105,MATCH($B713,calibration_phase!$I$5:$I$105)+1)</f>
        <v>-9.1089834265584813</v>
      </c>
      <c r="E713" s="30">
        <f>INDEX(calibration_phase!$F$5:$F$105,MATCH($B713,calibration_phase!$I$5:$I$105))</f>
        <v>-14.23227183697645</v>
      </c>
      <c r="F713" s="30">
        <f>INDEX(calibration_phase!$F$5:$F$105,MATCH($B713,calibration_phase!$I$5:$I$105)+1)</f>
        <v>-14.1891313151728</v>
      </c>
      <c r="G713" s="30">
        <f t="shared" si="24"/>
        <v>-14.205274889918284</v>
      </c>
      <c r="H713" s="6">
        <f>IF(load_time_series!$A$4="T",G713,IF(G713&lt;0,0,G713))</f>
        <v>-14.205274889918284</v>
      </c>
      <c r="I713" s="3"/>
      <c r="J713" s="3">
        <f>load_time_series!G716</f>
        <v>73394</v>
      </c>
      <c r="K713" s="6">
        <f>load_time_series!H716</f>
        <v>2.31679796498018</v>
      </c>
      <c r="L713" s="30">
        <f>INDEX(calibration_phase!$I$5:$I$105,MATCH($K713,calibration_phase!$I$5:$I$105))</f>
        <v>2.2397452547554191</v>
      </c>
      <c r="M713" s="30">
        <f>INDEX(calibration_phase!$I$5:$I$105,MATCH($K713,calibration_phase!$I$5:$I$105)+1)</f>
        <v>2.6058314608266482</v>
      </c>
      <c r="N713" s="30">
        <f>INDEX(calibration_phase!$F$5:$F$105,MATCH($K713,calibration_phase!$I$5:$I$105))</f>
        <v>-2.6719346738210894</v>
      </c>
      <c r="O713" s="30">
        <f>INDEX(calibration_phase!$F$5:$F$105,MATCH($K713,calibration_phase!$I$5:$I$105)+1)</f>
        <v>-2.1126582347574381</v>
      </c>
      <c r="P713" s="30">
        <f t="shared" si="25"/>
        <v>-2.5542198714602407</v>
      </c>
      <c r="Q713" s="6">
        <f>IF(load_time_series!$A$4="T",P713,IF(P713&lt;0,0,P713))</f>
        <v>-2.5542198714602407</v>
      </c>
    </row>
    <row r="714" spans="1:17">
      <c r="A714" s="3">
        <f>load_time_series!D717</f>
        <v>37235</v>
      </c>
      <c r="B714" s="6">
        <f>load_time_series!E717</f>
        <v>-9.0638168193694195</v>
      </c>
      <c r="C714" s="30">
        <f>INDEX(calibration_phase!$I$5:$I$105,MATCH(B714,calibration_phase!$I$5:$I$105))</f>
        <v>-9.1089834265584813</v>
      </c>
      <c r="D714" s="30">
        <f>INDEX(calibration_phase!$I$5:$I$105,MATCH($B714,calibration_phase!$I$5:$I$105)+1)</f>
        <v>-9.0531340188927221</v>
      </c>
      <c r="E714" s="30">
        <f>INDEX(calibration_phase!$F$5:$F$105,MATCH($B714,calibration_phase!$I$5:$I$105))</f>
        <v>-14.1891313151728</v>
      </c>
      <c r="F714" s="30">
        <f>INDEX(calibration_phase!$F$5:$F$105,MATCH($B714,calibration_phase!$I$5:$I$105)+1)</f>
        <v>-14.118801075656648</v>
      </c>
      <c r="G714" s="30">
        <f t="shared" si="24"/>
        <v>-14.132253750405248</v>
      </c>
      <c r="H714" s="6">
        <f>IF(load_time_series!$A$4="T",G714,IF(G714&lt;0,0,G714))</f>
        <v>-14.132253750405248</v>
      </c>
      <c r="I714" s="3"/>
      <c r="J714" s="3">
        <f>load_time_series!G717</f>
        <v>73395</v>
      </c>
      <c r="K714" s="6">
        <f>load_time_series!H717</f>
        <v>2.3346537677707402</v>
      </c>
      <c r="L714" s="30">
        <f>INDEX(calibration_phase!$I$5:$I$105,MATCH($K714,calibration_phase!$I$5:$I$105))</f>
        <v>2.2397452547554191</v>
      </c>
      <c r="M714" s="30">
        <f>INDEX(calibration_phase!$I$5:$I$105,MATCH($K714,calibration_phase!$I$5:$I$105)+1)</f>
        <v>2.6058314608266482</v>
      </c>
      <c r="N714" s="30">
        <f>INDEX(calibration_phase!$F$5:$F$105,MATCH($K714,calibration_phase!$I$5:$I$105))</f>
        <v>-2.6719346738210894</v>
      </c>
      <c r="O714" s="30">
        <f>INDEX(calibration_phase!$F$5:$F$105,MATCH($K714,calibration_phase!$I$5:$I$105)+1)</f>
        <v>-2.1126582347574381</v>
      </c>
      <c r="P714" s="30">
        <f t="shared" si="25"/>
        <v>-2.5269412424496074</v>
      </c>
      <c r="Q714" s="6">
        <f>IF(load_time_series!$A$4="T",P714,IF(P714&lt;0,0,P714))</f>
        <v>-2.5269412424496074</v>
      </c>
    </row>
    <row r="715" spans="1:17">
      <c r="A715" s="3">
        <f>load_time_series!D718</f>
        <v>37236</v>
      </c>
      <c r="B715" s="6">
        <f>load_time_series!E718</f>
        <v>-8.6573096053074803</v>
      </c>
      <c r="C715" s="30">
        <f>INDEX(calibration_phase!$I$5:$I$105,MATCH(B715,calibration_phase!$I$5:$I$105))</f>
        <v>-8.6583134153487009</v>
      </c>
      <c r="D715" s="30">
        <f>INDEX(calibration_phase!$I$5:$I$105,MATCH($B715,calibration_phase!$I$5:$I$105)+1)</f>
        <v>-8.3939121746261183</v>
      </c>
      <c r="E715" s="30">
        <f>INDEX(calibration_phase!$F$5:$F$105,MATCH($B715,calibration_phase!$I$5:$I$105))</f>
        <v>-13.53094073747042</v>
      </c>
      <c r="F715" s="30">
        <f>INDEX(calibration_phase!$F$5:$F$105,MATCH($B715,calibration_phase!$I$5:$I$105)+1)</f>
        <v>-13.44829449773532</v>
      </c>
      <c r="G715" s="30">
        <f t="shared" si="24"/>
        <v>-13.53062696766704</v>
      </c>
      <c r="H715" s="6">
        <f>IF(load_time_series!$A$4="T",G715,IF(G715&lt;0,0,G715))</f>
        <v>-13.53062696766704</v>
      </c>
      <c r="I715" s="3"/>
      <c r="J715" s="3">
        <f>load_time_series!G718</f>
        <v>73396</v>
      </c>
      <c r="K715" s="6">
        <f>load_time_series!H718</f>
        <v>1.6474639470832499</v>
      </c>
      <c r="L715" s="30">
        <f>INDEX(calibration_phase!$I$5:$I$105,MATCH($K715,calibration_phase!$I$5:$I$105))</f>
        <v>1.6281558212848932</v>
      </c>
      <c r="M715" s="30">
        <f>INDEX(calibration_phase!$I$5:$I$105,MATCH($K715,calibration_phase!$I$5:$I$105)+1)</f>
        <v>2.2397452547554191</v>
      </c>
      <c r="N715" s="30">
        <f>INDEX(calibration_phase!$F$5:$F$105,MATCH($K715,calibration_phase!$I$5:$I$105))</f>
        <v>-3.1263098241502751</v>
      </c>
      <c r="O715" s="30">
        <f>INDEX(calibration_phase!$F$5:$F$105,MATCH($K715,calibration_phase!$I$5:$I$105)+1)</f>
        <v>-2.6719346738210894</v>
      </c>
      <c r="P715" s="30">
        <f t="shared" si="25"/>
        <v>-3.1119650168627797</v>
      </c>
      <c r="Q715" s="6">
        <f>IF(load_time_series!$A$4="T",P715,IF(P715&lt;0,0,P715))</f>
        <v>-3.1119650168627797</v>
      </c>
    </row>
    <row r="716" spans="1:17">
      <c r="A716" s="3">
        <f>load_time_series!D719</f>
        <v>37237</v>
      </c>
      <c r="B716" s="6">
        <f>load_time_series!E719</f>
        <v>-9.2253984254991401</v>
      </c>
      <c r="C716" s="30">
        <f>INDEX(calibration_phase!$I$5:$I$105,MATCH(B716,calibration_phase!$I$5:$I$105))</f>
        <v>-9.3563833799910014</v>
      </c>
      <c r="D716" s="30">
        <f>INDEX(calibration_phase!$I$5:$I$105,MATCH($B716,calibration_phase!$I$5:$I$105)+1)</f>
        <v>-9.1908176939012804</v>
      </c>
      <c r="E716" s="30">
        <f>INDEX(calibration_phase!$F$5:$F$105,MATCH($B716,calibration_phase!$I$5:$I$105))</f>
        <v>-14.292312582359239</v>
      </c>
      <c r="F716" s="30">
        <f>INDEX(calibration_phase!$F$5:$F$105,MATCH($B716,calibration_phase!$I$5:$I$105)+1)</f>
        <v>-14.23227183697645</v>
      </c>
      <c r="G716" s="30">
        <f t="shared" si="24"/>
        <v>-14.244812194523076</v>
      </c>
      <c r="H716" s="6">
        <f>IF(load_time_series!$A$4="T",G716,IF(G716&lt;0,0,G716))</f>
        <v>-14.244812194523076</v>
      </c>
      <c r="I716" s="3"/>
      <c r="J716" s="3">
        <f>load_time_series!G719</f>
        <v>73397</v>
      </c>
      <c r="K716" s="6">
        <f>load_time_series!H719</f>
        <v>0.51202761083982096</v>
      </c>
      <c r="L716" s="30">
        <f>INDEX(calibration_phase!$I$5:$I$105,MATCH($K716,calibration_phase!$I$5:$I$105))</f>
        <v>0.31937376589536115</v>
      </c>
      <c r="M716" s="30">
        <f>INDEX(calibration_phase!$I$5:$I$105,MATCH($K716,calibration_phase!$I$5:$I$105)+1)</f>
        <v>0.71741080932653201</v>
      </c>
      <c r="N716" s="30">
        <f>INDEX(calibration_phase!$F$5:$F$105,MATCH($K716,calibration_phase!$I$5:$I$105))</f>
        <v>-4.4862851841333393</v>
      </c>
      <c r="O716" s="30">
        <f>INDEX(calibration_phase!$F$5:$F$105,MATCH($K716,calibration_phase!$I$5:$I$105)+1)</f>
        <v>-4.1550003201624301</v>
      </c>
      <c r="P716" s="30">
        <f t="shared" si="25"/>
        <v>-4.3259400507615142</v>
      </c>
      <c r="Q716" s="6">
        <f>IF(load_time_series!$A$4="T",P716,IF(P716&lt;0,0,P716))</f>
        <v>-4.3259400507615142</v>
      </c>
    </row>
    <row r="717" spans="1:17">
      <c r="A717" s="3">
        <f>load_time_series!D720</f>
        <v>37238</v>
      </c>
      <c r="B717" s="6">
        <f>load_time_series!E720</f>
        <v>-8.8117147414906896</v>
      </c>
      <c r="C717" s="30">
        <f>INDEX(calibration_phase!$I$5:$I$105,MATCH(B717,calibration_phase!$I$5:$I$105))</f>
        <v>-8.8736309412554757</v>
      </c>
      <c r="D717" s="30">
        <f>INDEX(calibration_phase!$I$5:$I$105,MATCH($B717,calibration_phase!$I$5:$I$105)+1)</f>
        <v>-8.7436918360697096</v>
      </c>
      <c r="E717" s="30">
        <f>INDEX(calibration_phase!$F$5:$F$105,MATCH($B717,calibration_phase!$I$5:$I$105))</f>
        <v>-13.88950925441039</v>
      </c>
      <c r="F717" s="30">
        <f>INDEX(calibration_phase!$F$5:$F$105,MATCH($B717,calibration_phase!$I$5:$I$105)+1)</f>
        <v>-13.694331583871399</v>
      </c>
      <c r="G717" s="30">
        <f t="shared" si="24"/>
        <v>-13.796506769735426</v>
      </c>
      <c r="H717" s="6">
        <f>IF(load_time_series!$A$4="T",G717,IF(G717&lt;0,0,G717))</f>
        <v>-13.796506769735426</v>
      </c>
      <c r="I717" s="3"/>
      <c r="J717" s="3">
        <f>load_time_series!G720</f>
        <v>73398</v>
      </c>
      <c r="K717" s="6">
        <f>load_time_series!H720</f>
        <v>1.42830249646131</v>
      </c>
      <c r="L717" s="30">
        <f>INDEX(calibration_phase!$I$5:$I$105,MATCH($K717,calibration_phase!$I$5:$I$105))</f>
        <v>1.3697707603205733</v>
      </c>
      <c r="M717" s="30">
        <f>INDEX(calibration_phase!$I$5:$I$105,MATCH($K717,calibration_phase!$I$5:$I$105)+1)</f>
        <v>1.6281558212848932</v>
      </c>
      <c r="N717" s="30">
        <f>INDEX(calibration_phase!$F$5:$F$105,MATCH($K717,calibration_phase!$I$5:$I$105))</f>
        <v>-3.5765278089409764</v>
      </c>
      <c r="O717" s="30">
        <f>INDEX(calibration_phase!$F$5:$F$105,MATCH($K717,calibration_phase!$I$5:$I$105)+1)</f>
        <v>-3.1263098241502751</v>
      </c>
      <c r="P717" s="30">
        <f t="shared" si="25"/>
        <v>-3.4745403326014581</v>
      </c>
      <c r="Q717" s="6">
        <f>IF(load_time_series!$A$4="T",P717,IF(P717&lt;0,0,P717))</f>
        <v>-3.4745403326014581</v>
      </c>
    </row>
    <row r="718" spans="1:17">
      <c r="A718" s="3">
        <f>load_time_series!D721</f>
        <v>37239</v>
      </c>
      <c r="B718" s="6">
        <f>load_time_series!E721</f>
        <v>-9.0925554301920108</v>
      </c>
      <c r="C718" s="30">
        <f>INDEX(calibration_phase!$I$5:$I$105,MATCH(B718,calibration_phase!$I$5:$I$105))</f>
        <v>-9.1089834265584813</v>
      </c>
      <c r="D718" s="30">
        <f>INDEX(calibration_phase!$I$5:$I$105,MATCH($B718,calibration_phase!$I$5:$I$105)+1)</f>
        <v>-9.0531340188927221</v>
      </c>
      <c r="E718" s="30">
        <f>INDEX(calibration_phase!$F$5:$F$105,MATCH($B718,calibration_phase!$I$5:$I$105))</f>
        <v>-14.1891313151728</v>
      </c>
      <c r="F718" s="30">
        <f>INDEX(calibration_phase!$F$5:$F$105,MATCH($B718,calibration_phase!$I$5:$I$105)+1)</f>
        <v>-14.118801075656648</v>
      </c>
      <c r="G718" s="30">
        <f t="shared" si="24"/>
        <v>-14.168443809834535</v>
      </c>
      <c r="H718" s="6">
        <f>IF(load_time_series!$A$4="T",G718,IF(G718&lt;0,0,G718))</f>
        <v>-14.168443809834535</v>
      </c>
      <c r="I718" s="3"/>
      <c r="J718" s="3">
        <f>load_time_series!G721</f>
        <v>73399</v>
      </c>
      <c r="K718" s="6">
        <f>load_time_series!H721</f>
        <v>1.7819640056094599</v>
      </c>
      <c r="L718" s="30">
        <f>INDEX(calibration_phase!$I$5:$I$105,MATCH($K718,calibration_phase!$I$5:$I$105))</f>
        <v>1.6281558212848932</v>
      </c>
      <c r="M718" s="30">
        <f>INDEX(calibration_phase!$I$5:$I$105,MATCH($K718,calibration_phase!$I$5:$I$105)+1)</f>
        <v>2.2397452547554191</v>
      </c>
      <c r="N718" s="30">
        <f>INDEX(calibration_phase!$F$5:$F$105,MATCH($K718,calibration_phase!$I$5:$I$105))</f>
        <v>-3.1263098241502751</v>
      </c>
      <c r="O718" s="30">
        <f>INDEX(calibration_phase!$F$5:$F$105,MATCH($K718,calibration_phase!$I$5:$I$105)+1)</f>
        <v>-2.6719346738210894</v>
      </c>
      <c r="P718" s="30">
        <f t="shared" si="25"/>
        <v>-3.0120393461962083</v>
      </c>
      <c r="Q718" s="6">
        <f>IF(load_time_series!$A$4="T",P718,IF(P718&lt;0,0,P718))</f>
        <v>-3.0120393461962083</v>
      </c>
    </row>
    <row r="719" spans="1:17">
      <c r="A719" s="3">
        <f>load_time_series!D722</f>
        <v>37240</v>
      </c>
      <c r="B719" s="6">
        <f>load_time_series!E722</f>
        <v>-9.1442806090126592</v>
      </c>
      <c r="C719" s="30">
        <f>INDEX(calibration_phase!$I$5:$I$105,MATCH(B719,calibration_phase!$I$5:$I$105))</f>
        <v>-9.1908176939012804</v>
      </c>
      <c r="D719" s="30">
        <f>INDEX(calibration_phase!$I$5:$I$105,MATCH($B719,calibration_phase!$I$5:$I$105)+1)</f>
        <v>-9.1089834265584813</v>
      </c>
      <c r="E719" s="30">
        <f>INDEX(calibration_phase!$F$5:$F$105,MATCH($B719,calibration_phase!$I$5:$I$105))</f>
        <v>-14.23227183697645</v>
      </c>
      <c r="F719" s="30">
        <f>INDEX(calibration_phase!$F$5:$F$105,MATCH($B719,calibration_phase!$I$5:$I$105)+1)</f>
        <v>-14.1891313151728</v>
      </c>
      <c r="G719" s="30">
        <f t="shared" si="24"/>
        <v>-14.207738909750425</v>
      </c>
      <c r="H719" s="6">
        <f>IF(load_time_series!$A$4="T",G719,IF(G719&lt;0,0,G719))</f>
        <v>-14.207738909750425</v>
      </c>
      <c r="I719" s="3"/>
      <c r="J719" s="3">
        <f>load_time_series!G722</f>
        <v>73400</v>
      </c>
      <c r="K719" s="6">
        <f>load_time_series!H722</f>
        <v>1.69652361723359</v>
      </c>
      <c r="L719" s="30">
        <f>INDEX(calibration_phase!$I$5:$I$105,MATCH($K719,calibration_phase!$I$5:$I$105))</f>
        <v>1.6281558212848932</v>
      </c>
      <c r="M719" s="30">
        <f>INDEX(calibration_phase!$I$5:$I$105,MATCH($K719,calibration_phase!$I$5:$I$105)+1)</f>
        <v>2.2397452547554191</v>
      </c>
      <c r="N719" s="30">
        <f>INDEX(calibration_phase!$F$5:$F$105,MATCH($K719,calibration_phase!$I$5:$I$105))</f>
        <v>-3.1263098241502751</v>
      </c>
      <c r="O719" s="30">
        <f>INDEX(calibration_phase!$F$5:$F$105,MATCH($K719,calibration_phase!$I$5:$I$105)+1)</f>
        <v>-2.6719346738210894</v>
      </c>
      <c r="P719" s="30">
        <f t="shared" si="25"/>
        <v>-3.0755165535968829</v>
      </c>
      <c r="Q719" s="6">
        <f>IF(load_time_series!$A$4="T",P719,IF(P719&lt;0,0,P719))</f>
        <v>-3.0755165535968829</v>
      </c>
    </row>
    <row r="720" spans="1:17">
      <c r="A720" s="3">
        <f>load_time_series!D723</f>
        <v>37241</v>
      </c>
      <c r="B720" s="6">
        <f>load_time_series!E723</f>
        <v>-9.01761549114552</v>
      </c>
      <c r="C720" s="30">
        <f>INDEX(calibration_phase!$I$5:$I$105,MATCH(B720,calibration_phase!$I$5:$I$105))</f>
        <v>-9.0531340188927221</v>
      </c>
      <c r="D720" s="30">
        <f>INDEX(calibration_phase!$I$5:$I$105,MATCH($B720,calibration_phase!$I$5:$I$105)+1)</f>
        <v>-8.9697079297925626</v>
      </c>
      <c r="E720" s="30">
        <f>INDEX(calibration_phase!$F$5:$F$105,MATCH($B720,calibration_phase!$I$5:$I$105))</f>
        <v>-14.118801075656648</v>
      </c>
      <c r="F720" s="30">
        <f>INDEX(calibration_phase!$F$5:$F$105,MATCH($B720,calibration_phase!$I$5:$I$105)+1)</f>
        <v>-14.056721998371421</v>
      </c>
      <c r="G720" s="30">
        <f t="shared" si="24"/>
        <v>-14.092371005005383</v>
      </c>
      <c r="H720" s="6">
        <f>IF(load_time_series!$A$4="T",G720,IF(G720&lt;0,0,G720))</f>
        <v>-14.092371005005383</v>
      </c>
      <c r="I720" s="3"/>
      <c r="J720" s="3">
        <f>load_time_series!G723</f>
        <v>73401</v>
      </c>
      <c r="K720" s="6">
        <f>load_time_series!H723</f>
        <v>2.0386484140962202</v>
      </c>
      <c r="L720" s="30">
        <f>INDEX(calibration_phase!$I$5:$I$105,MATCH($K720,calibration_phase!$I$5:$I$105))</f>
        <v>1.6281558212848932</v>
      </c>
      <c r="M720" s="30">
        <f>INDEX(calibration_phase!$I$5:$I$105,MATCH($K720,calibration_phase!$I$5:$I$105)+1)</f>
        <v>2.2397452547554191</v>
      </c>
      <c r="N720" s="30">
        <f>INDEX(calibration_phase!$F$5:$F$105,MATCH($K720,calibration_phase!$I$5:$I$105))</f>
        <v>-3.1263098241502751</v>
      </c>
      <c r="O720" s="30">
        <f>INDEX(calibration_phase!$F$5:$F$105,MATCH($K720,calibration_phase!$I$5:$I$105)+1)</f>
        <v>-2.6719346738210894</v>
      </c>
      <c r="P720" s="30">
        <f t="shared" si="25"/>
        <v>-2.8213378554403992</v>
      </c>
      <c r="Q720" s="6">
        <f>IF(load_time_series!$A$4="T",P720,IF(P720&lt;0,0,P720))</f>
        <v>-2.8213378554403992</v>
      </c>
    </row>
    <row r="721" spans="1:17">
      <c r="A721" s="3">
        <f>load_time_series!D724</f>
        <v>37242</v>
      </c>
      <c r="B721" s="6">
        <f>load_time_series!E724</f>
        <v>-9.0195581738907809</v>
      </c>
      <c r="C721" s="30">
        <f>INDEX(calibration_phase!$I$5:$I$105,MATCH(B721,calibration_phase!$I$5:$I$105))</f>
        <v>-9.0531340188927221</v>
      </c>
      <c r="D721" s="30">
        <f>INDEX(calibration_phase!$I$5:$I$105,MATCH($B721,calibration_phase!$I$5:$I$105)+1)</f>
        <v>-8.9697079297925626</v>
      </c>
      <c r="E721" s="30">
        <f>INDEX(calibration_phase!$F$5:$F$105,MATCH($B721,calibration_phase!$I$5:$I$105))</f>
        <v>-14.118801075656648</v>
      </c>
      <c r="F721" s="30">
        <f>INDEX(calibration_phase!$F$5:$F$105,MATCH($B721,calibration_phase!$I$5:$I$105)+1)</f>
        <v>-14.056721998371421</v>
      </c>
      <c r="G721" s="30">
        <f t="shared" si="24"/>
        <v>-14.093816595390651</v>
      </c>
      <c r="H721" s="6">
        <f>IF(load_time_series!$A$4="T",G721,IF(G721&lt;0,0,G721))</f>
        <v>-14.093816595390651</v>
      </c>
      <c r="I721" s="3"/>
      <c r="J721" s="3">
        <f>load_time_series!G724</f>
        <v>73402</v>
      </c>
      <c r="K721" s="6">
        <f>load_time_series!H724</f>
        <v>1.60918694469283</v>
      </c>
      <c r="L721" s="30">
        <f>INDEX(calibration_phase!$I$5:$I$105,MATCH($K721,calibration_phase!$I$5:$I$105))</f>
        <v>1.3697707603205733</v>
      </c>
      <c r="M721" s="30">
        <f>INDEX(calibration_phase!$I$5:$I$105,MATCH($K721,calibration_phase!$I$5:$I$105)+1)</f>
        <v>1.6281558212848932</v>
      </c>
      <c r="N721" s="30">
        <f>INDEX(calibration_phase!$F$5:$F$105,MATCH($K721,calibration_phase!$I$5:$I$105))</f>
        <v>-3.5765278089409764</v>
      </c>
      <c r="O721" s="30">
        <f>INDEX(calibration_phase!$F$5:$F$105,MATCH($K721,calibration_phase!$I$5:$I$105)+1)</f>
        <v>-3.1263098241502751</v>
      </c>
      <c r="P721" s="30">
        <f t="shared" si="25"/>
        <v>-3.1593617713532192</v>
      </c>
      <c r="Q721" s="6">
        <f>IF(load_time_series!$A$4="T",P721,IF(P721&lt;0,0,P721))</f>
        <v>-3.1593617713532192</v>
      </c>
    </row>
    <row r="722" spans="1:17">
      <c r="A722" s="3">
        <f>load_time_series!D725</f>
        <v>37243</v>
      </c>
      <c r="B722" s="6">
        <f>load_time_series!E725</f>
        <v>-8.9328725709618997</v>
      </c>
      <c r="C722" s="30">
        <f>INDEX(calibration_phase!$I$5:$I$105,MATCH(B722,calibration_phase!$I$5:$I$105))</f>
        <v>-8.9697079297925626</v>
      </c>
      <c r="D722" s="30">
        <f>INDEX(calibration_phase!$I$5:$I$105,MATCH($B722,calibration_phase!$I$5:$I$105)+1)</f>
        <v>-8.8736309412554757</v>
      </c>
      <c r="E722" s="30">
        <f>INDEX(calibration_phase!$F$5:$F$105,MATCH($B722,calibration_phase!$I$5:$I$105))</f>
        <v>-14.056721998371421</v>
      </c>
      <c r="F722" s="30">
        <f>INDEX(calibration_phase!$F$5:$F$105,MATCH($B722,calibration_phase!$I$5:$I$105)+1)</f>
        <v>-13.88950925441039</v>
      </c>
      <c r="G722" s="30">
        <f t="shared" si="24"/>
        <v>-13.992613604481798</v>
      </c>
      <c r="H722" s="6">
        <f>IF(load_time_series!$A$4="T",G722,IF(G722&lt;0,0,G722))</f>
        <v>-13.992613604481798</v>
      </c>
      <c r="I722" s="3"/>
      <c r="J722" s="3">
        <f>load_time_series!G725</f>
        <v>73403</v>
      </c>
      <c r="K722" s="6">
        <f>load_time_series!H725</f>
        <v>2.0408610855095501</v>
      </c>
      <c r="L722" s="30">
        <f>INDEX(calibration_phase!$I$5:$I$105,MATCH($K722,calibration_phase!$I$5:$I$105))</f>
        <v>1.6281558212848932</v>
      </c>
      <c r="M722" s="30">
        <f>INDEX(calibration_phase!$I$5:$I$105,MATCH($K722,calibration_phase!$I$5:$I$105)+1)</f>
        <v>2.2397452547554191</v>
      </c>
      <c r="N722" s="30">
        <f>INDEX(calibration_phase!$F$5:$F$105,MATCH($K722,calibration_phase!$I$5:$I$105))</f>
        <v>-3.1263098241502751</v>
      </c>
      <c r="O722" s="30">
        <f>INDEX(calibration_phase!$F$5:$F$105,MATCH($K722,calibration_phase!$I$5:$I$105)+1)</f>
        <v>-2.6719346738210894</v>
      </c>
      <c r="P722" s="30">
        <f t="shared" si="25"/>
        <v>-2.8196939700966714</v>
      </c>
      <c r="Q722" s="6">
        <f>IF(load_time_series!$A$4="T",P722,IF(P722&lt;0,0,P722))</f>
        <v>-2.8196939700966714</v>
      </c>
    </row>
    <row r="723" spans="1:17">
      <c r="A723" s="3">
        <f>load_time_series!D726</f>
        <v>37244</v>
      </c>
      <c r="B723" s="6">
        <f>load_time_series!E726</f>
        <v>-9.7316936471638709</v>
      </c>
      <c r="C723" s="30">
        <f>INDEX(calibration_phase!$I$5:$I$105,MATCH(B723,calibration_phase!$I$5:$I$105))</f>
        <v>-9.8209245230259583</v>
      </c>
      <c r="D723" s="30">
        <f>INDEX(calibration_phase!$I$5:$I$105,MATCH($B723,calibration_phase!$I$5:$I$105)+1)</f>
        <v>-9.6530983835967579</v>
      </c>
      <c r="E723" s="30">
        <f>INDEX(calibration_phase!$F$5:$F$105,MATCH($B723,calibration_phase!$I$5:$I$105))</f>
        <v>-14.74276690354395</v>
      </c>
      <c r="F723" s="30">
        <f>INDEX(calibration_phase!$F$5:$F$105,MATCH($B723,calibration_phase!$I$5:$I$105)+1)</f>
        <v>-14.495510580349979</v>
      </c>
      <c r="G723" s="30">
        <f t="shared" si="24"/>
        <v>-14.611304079242109</v>
      </c>
      <c r="H723" s="6">
        <f>IF(load_time_series!$A$4="T",G723,IF(G723&lt;0,0,G723))</f>
        <v>-14.611304079242109</v>
      </c>
      <c r="I723" s="3"/>
      <c r="J723" s="3">
        <f>load_time_series!G726</f>
        <v>73404</v>
      </c>
      <c r="K723" s="6">
        <f>load_time_series!H726</f>
        <v>0.15192474359956701</v>
      </c>
      <c r="L723" s="30">
        <f>INDEX(calibration_phase!$I$5:$I$105,MATCH($K723,calibration_phase!$I$5:$I$105))</f>
        <v>-5.7256138464996546E-2</v>
      </c>
      <c r="M723" s="30">
        <f>INDEX(calibration_phase!$I$5:$I$105,MATCH($K723,calibration_phase!$I$5:$I$105)+1)</f>
        <v>0.31937376589536115</v>
      </c>
      <c r="N723" s="30">
        <f>INDEX(calibration_phase!$F$5:$F$105,MATCH($K723,calibration_phase!$I$5:$I$105))</f>
        <v>-5.0918458146891572</v>
      </c>
      <c r="O723" s="30">
        <f>INDEX(calibration_phase!$F$5:$F$105,MATCH($K723,calibration_phase!$I$5:$I$105)+1)</f>
        <v>-4.4862851841333393</v>
      </c>
      <c r="P723" s="30">
        <f t="shared" si="25"/>
        <v>-4.7555164224217803</v>
      </c>
      <c r="Q723" s="6">
        <f>IF(load_time_series!$A$4="T",P723,IF(P723&lt;0,0,P723))</f>
        <v>-4.7555164224217803</v>
      </c>
    </row>
    <row r="724" spans="1:17">
      <c r="A724" s="3">
        <f>load_time_series!D727</f>
        <v>37245</v>
      </c>
      <c r="B724" s="6">
        <f>load_time_series!E727</f>
        <v>-9.1075188543901895</v>
      </c>
      <c r="C724" s="30">
        <f>INDEX(calibration_phase!$I$5:$I$105,MATCH(B724,calibration_phase!$I$5:$I$105))</f>
        <v>-9.1089834265584813</v>
      </c>
      <c r="D724" s="30">
        <f>INDEX(calibration_phase!$I$5:$I$105,MATCH($B724,calibration_phase!$I$5:$I$105)+1)</f>
        <v>-9.0531340188927221</v>
      </c>
      <c r="E724" s="30">
        <f>INDEX(calibration_phase!$F$5:$F$105,MATCH($B724,calibration_phase!$I$5:$I$105))</f>
        <v>-14.1891313151728</v>
      </c>
      <c r="F724" s="30">
        <f>INDEX(calibration_phase!$F$5:$F$105,MATCH($B724,calibration_phase!$I$5:$I$105)+1)</f>
        <v>-14.118801075656648</v>
      </c>
      <c r="G724" s="30">
        <f t="shared" si="24"/>
        <v>-14.187287003555367</v>
      </c>
      <c r="H724" s="6">
        <f>IF(load_time_series!$A$4="T",G724,IF(G724&lt;0,0,G724))</f>
        <v>-14.187287003555367</v>
      </c>
      <c r="I724" s="3"/>
      <c r="J724" s="3">
        <f>load_time_series!G727</f>
        <v>73405</v>
      </c>
      <c r="K724" s="6">
        <f>load_time_series!H727</f>
        <v>1.7378851367774899</v>
      </c>
      <c r="L724" s="30">
        <f>INDEX(calibration_phase!$I$5:$I$105,MATCH($K724,calibration_phase!$I$5:$I$105))</f>
        <v>1.6281558212848932</v>
      </c>
      <c r="M724" s="30">
        <f>INDEX(calibration_phase!$I$5:$I$105,MATCH($K724,calibration_phase!$I$5:$I$105)+1)</f>
        <v>2.2397452547554191</v>
      </c>
      <c r="N724" s="30">
        <f>INDEX(calibration_phase!$F$5:$F$105,MATCH($K724,calibration_phase!$I$5:$I$105))</f>
        <v>-3.1263098241502751</v>
      </c>
      <c r="O724" s="30">
        <f>INDEX(calibration_phase!$F$5:$F$105,MATCH($K724,calibration_phase!$I$5:$I$105)+1)</f>
        <v>-2.6719346738210894</v>
      </c>
      <c r="P724" s="30">
        <f t="shared" si="25"/>
        <v>-3.044787365628483</v>
      </c>
      <c r="Q724" s="6">
        <f>IF(load_time_series!$A$4="T",P724,IF(P724&lt;0,0,P724))</f>
        <v>-3.044787365628483</v>
      </c>
    </row>
    <row r="725" spans="1:17">
      <c r="A725" s="3">
        <f>load_time_series!D728</f>
        <v>37246</v>
      </c>
      <c r="B725" s="6">
        <f>load_time_series!E728</f>
        <v>-9.7395014994100801</v>
      </c>
      <c r="C725" s="30">
        <f>INDEX(calibration_phase!$I$5:$I$105,MATCH(B725,calibration_phase!$I$5:$I$105))</f>
        <v>-9.8209245230259583</v>
      </c>
      <c r="D725" s="30">
        <f>INDEX(calibration_phase!$I$5:$I$105,MATCH($B725,calibration_phase!$I$5:$I$105)+1)</f>
        <v>-9.6530983835967579</v>
      </c>
      <c r="E725" s="30">
        <f>INDEX(calibration_phase!$F$5:$F$105,MATCH($B725,calibration_phase!$I$5:$I$105))</f>
        <v>-14.74276690354395</v>
      </c>
      <c r="F725" s="30">
        <f>INDEX(calibration_phase!$F$5:$F$105,MATCH($B725,calibration_phase!$I$5:$I$105)+1)</f>
        <v>-14.495510580349979</v>
      </c>
      <c r="G725" s="30">
        <f t="shared" si="24"/>
        <v>-14.622807298257964</v>
      </c>
      <c r="H725" s="6">
        <f>IF(load_time_series!$A$4="T",G725,IF(G725&lt;0,0,G725))</f>
        <v>-14.622807298257964</v>
      </c>
      <c r="I725" s="3"/>
      <c r="J725" s="3">
        <f>load_time_series!G728</f>
        <v>73406</v>
      </c>
      <c r="K725" s="6">
        <f>load_time_series!H728</f>
        <v>0.13962043468117499</v>
      </c>
      <c r="L725" s="30">
        <f>INDEX(calibration_phase!$I$5:$I$105,MATCH($K725,calibration_phase!$I$5:$I$105))</f>
        <v>-5.7256138464996546E-2</v>
      </c>
      <c r="M725" s="30">
        <f>INDEX(calibration_phase!$I$5:$I$105,MATCH($K725,calibration_phase!$I$5:$I$105)+1)</f>
        <v>0.31937376589536115</v>
      </c>
      <c r="N725" s="30">
        <f>INDEX(calibration_phase!$F$5:$F$105,MATCH($K725,calibration_phase!$I$5:$I$105))</f>
        <v>-5.0918458146891572</v>
      </c>
      <c r="O725" s="30">
        <f>INDEX(calibration_phase!$F$5:$F$105,MATCH($K725,calibration_phase!$I$5:$I$105)+1)</f>
        <v>-4.4862851841333393</v>
      </c>
      <c r="P725" s="30">
        <f t="shared" si="25"/>
        <v>-4.7752997826406922</v>
      </c>
      <c r="Q725" s="6">
        <f>IF(load_time_series!$A$4="T",P725,IF(P725&lt;0,0,P725))</f>
        <v>-4.7752997826406922</v>
      </c>
    </row>
    <row r="726" spans="1:17">
      <c r="A726" s="3">
        <f>load_time_series!D729</f>
        <v>37247</v>
      </c>
      <c r="B726" s="6">
        <f>load_time_series!E729</f>
        <v>-9.9228359343037091</v>
      </c>
      <c r="C726" s="30">
        <f>INDEX(calibration_phase!$I$5:$I$105,MATCH(B726,calibration_phase!$I$5:$I$105))</f>
        <v>-50</v>
      </c>
      <c r="D726" s="30">
        <f>INDEX(calibration_phase!$I$5:$I$105,MATCH($B726,calibration_phase!$I$5:$I$105)+1)</f>
        <v>-9.8209245230259583</v>
      </c>
      <c r="E726" s="30">
        <f>INDEX(calibration_phase!$F$5:$F$105,MATCH($B726,calibration_phase!$I$5:$I$105))</f>
        <v>-45.078157619482006</v>
      </c>
      <c r="F726" s="30">
        <f>INDEX(calibration_phase!$F$5:$F$105,MATCH($B726,calibration_phase!$I$5:$I$105)+1)</f>
        <v>-14.74276690354395</v>
      </c>
      <c r="G726" s="30">
        <f t="shared" si="24"/>
        <v>-14.819710497761164</v>
      </c>
      <c r="H726" s="6">
        <f>IF(load_time_series!$A$4="T",G726,IF(G726&lt;0,0,G726))</f>
        <v>-14.819710497761164</v>
      </c>
      <c r="I726" s="3"/>
      <c r="J726" s="3">
        <f>load_time_series!G729</f>
        <v>73407</v>
      </c>
      <c r="K726" s="6">
        <f>load_time_series!H729</f>
        <v>1.0805103251313899</v>
      </c>
      <c r="L726" s="30">
        <f>INDEX(calibration_phase!$I$5:$I$105,MATCH($K726,calibration_phase!$I$5:$I$105))</f>
        <v>0.71741080932653201</v>
      </c>
      <c r="M726" s="30">
        <f>INDEX(calibration_phase!$I$5:$I$105,MATCH($K726,calibration_phase!$I$5:$I$105)+1)</f>
        <v>1.3697707603205733</v>
      </c>
      <c r="N726" s="30">
        <f>INDEX(calibration_phase!$F$5:$F$105,MATCH($K726,calibration_phase!$I$5:$I$105))</f>
        <v>-4.1550003201624301</v>
      </c>
      <c r="O726" s="30">
        <f>INDEX(calibration_phase!$F$5:$F$105,MATCH($K726,calibration_phase!$I$5:$I$105)+1)</f>
        <v>-3.5765278089409764</v>
      </c>
      <c r="P726" s="30">
        <f t="shared" si="25"/>
        <v>-3.8330260965595335</v>
      </c>
      <c r="Q726" s="6">
        <f>IF(load_time_series!$A$4="T",P726,IF(P726&lt;0,0,P726))</f>
        <v>-3.8330260965595335</v>
      </c>
    </row>
    <row r="727" spans="1:17">
      <c r="A727" s="3">
        <f>load_time_series!D730</f>
        <v>37248</v>
      </c>
      <c r="B727" s="6">
        <f>load_time_series!E730</f>
        <v>-9.8428880234460703</v>
      </c>
      <c r="C727" s="30">
        <f>INDEX(calibration_phase!$I$5:$I$105,MATCH(B727,calibration_phase!$I$5:$I$105))</f>
        <v>-50</v>
      </c>
      <c r="D727" s="30">
        <f>INDEX(calibration_phase!$I$5:$I$105,MATCH($B727,calibration_phase!$I$5:$I$105)+1)</f>
        <v>-9.8209245230259583</v>
      </c>
      <c r="E727" s="30">
        <f>INDEX(calibration_phase!$F$5:$F$105,MATCH($B727,calibration_phase!$I$5:$I$105))</f>
        <v>-45.078157619482006</v>
      </c>
      <c r="F727" s="30">
        <f>INDEX(calibration_phase!$F$5:$F$105,MATCH($B727,calibration_phase!$I$5:$I$105)+1)</f>
        <v>-14.74276690354395</v>
      </c>
      <c r="G727" s="30">
        <f t="shared" si="24"/>
        <v>-14.759349449529005</v>
      </c>
      <c r="H727" s="6">
        <f>IF(load_time_series!$A$4="T",G727,IF(G727&lt;0,0,G727))</f>
        <v>-14.759349449529005</v>
      </c>
      <c r="I727" s="3"/>
      <c r="J727" s="3">
        <f>load_time_series!G730</f>
        <v>73408</v>
      </c>
      <c r="K727" s="6">
        <f>load_time_series!H730</f>
        <v>1.33638542481586</v>
      </c>
      <c r="L727" s="30">
        <f>INDEX(calibration_phase!$I$5:$I$105,MATCH($K727,calibration_phase!$I$5:$I$105))</f>
        <v>0.71741080932653201</v>
      </c>
      <c r="M727" s="30">
        <f>INDEX(calibration_phase!$I$5:$I$105,MATCH($K727,calibration_phase!$I$5:$I$105)+1)</f>
        <v>1.3697707603205733</v>
      </c>
      <c r="N727" s="30">
        <f>INDEX(calibration_phase!$F$5:$F$105,MATCH($K727,calibration_phase!$I$5:$I$105))</f>
        <v>-4.1550003201624301</v>
      </c>
      <c r="O727" s="30">
        <f>INDEX(calibration_phase!$F$5:$F$105,MATCH($K727,calibration_phase!$I$5:$I$105)+1)</f>
        <v>-3.5765278089409764</v>
      </c>
      <c r="P727" s="30">
        <f t="shared" si="25"/>
        <v>-3.6061318624055625</v>
      </c>
      <c r="Q727" s="6">
        <f>IF(load_time_series!$A$4="T",P727,IF(P727&lt;0,0,P727))</f>
        <v>-3.6061318624055625</v>
      </c>
    </row>
    <row r="728" spans="1:17">
      <c r="A728" s="3">
        <f>load_time_series!D731</f>
        <v>37249</v>
      </c>
      <c r="B728" s="6">
        <f>load_time_series!E731</f>
        <v>-9.8505684131019606</v>
      </c>
      <c r="C728" s="30">
        <f>INDEX(calibration_phase!$I$5:$I$105,MATCH(B728,calibration_phase!$I$5:$I$105))</f>
        <v>-50</v>
      </c>
      <c r="D728" s="30">
        <f>INDEX(calibration_phase!$I$5:$I$105,MATCH($B728,calibration_phase!$I$5:$I$105)+1)</f>
        <v>-9.8209245230259583</v>
      </c>
      <c r="E728" s="30">
        <f>INDEX(calibration_phase!$F$5:$F$105,MATCH($B728,calibration_phase!$I$5:$I$105))</f>
        <v>-45.078157619482006</v>
      </c>
      <c r="F728" s="30">
        <f>INDEX(calibration_phase!$F$5:$F$105,MATCH($B728,calibration_phase!$I$5:$I$105)+1)</f>
        <v>-14.74276690354395</v>
      </c>
      <c r="G728" s="30">
        <f t="shared" si="24"/>
        <v>-14.765148179795847</v>
      </c>
      <c r="H728" s="6">
        <f>IF(load_time_series!$A$4="T",G728,IF(G728&lt;0,0,G728))</f>
        <v>-14.765148179795847</v>
      </c>
      <c r="I728" s="3"/>
      <c r="J728" s="3">
        <f>load_time_series!G731</f>
        <v>73409</v>
      </c>
      <c r="K728" s="6">
        <f>load_time_series!H731</f>
        <v>1.52395042565704</v>
      </c>
      <c r="L728" s="30">
        <f>INDEX(calibration_phase!$I$5:$I$105,MATCH($K728,calibration_phase!$I$5:$I$105))</f>
        <v>1.3697707603205733</v>
      </c>
      <c r="M728" s="30">
        <f>INDEX(calibration_phase!$I$5:$I$105,MATCH($K728,calibration_phase!$I$5:$I$105)+1)</f>
        <v>1.6281558212848932</v>
      </c>
      <c r="N728" s="30">
        <f>INDEX(calibration_phase!$F$5:$F$105,MATCH($K728,calibration_phase!$I$5:$I$105))</f>
        <v>-3.5765278089409764</v>
      </c>
      <c r="O728" s="30">
        <f>INDEX(calibration_phase!$F$5:$F$105,MATCH($K728,calibration_phase!$I$5:$I$105)+1)</f>
        <v>-3.1263098241502751</v>
      </c>
      <c r="P728" s="30">
        <f t="shared" si="25"/>
        <v>-3.3078804731994023</v>
      </c>
      <c r="Q728" s="6">
        <f>IF(load_time_series!$A$4="T",P728,IF(P728&lt;0,0,P728))</f>
        <v>-3.3078804731994023</v>
      </c>
    </row>
    <row r="729" spans="1:17">
      <c r="A729" s="3">
        <f>load_time_series!D732</f>
        <v>37250</v>
      </c>
      <c r="B729" s="6">
        <f>load_time_series!E732</f>
        <v>-9.8655818504712105</v>
      </c>
      <c r="C729" s="30">
        <f>INDEX(calibration_phase!$I$5:$I$105,MATCH(B729,calibration_phase!$I$5:$I$105))</f>
        <v>-50</v>
      </c>
      <c r="D729" s="30">
        <f>INDEX(calibration_phase!$I$5:$I$105,MATCH($B729,calibration_phase!$I$5:$I$105)+1)</f>
        <v>-9.8209245230259583</v>
      </c>
      <c r="E729" s="30">
        <f>INDEX(calibration_phase!$F$5:$F$105,MATCH($B729,calibration_phase!$I$5:$I$105))</f>
        <v>-45.078157619482006</v>
      </c>
      <c r="F729" s="30">
        <f>INDEX(calibration_phase!$F$5:$F$105,MATCH($B729,calibration_phase!$I$5:$I$105)+1)</f>
        <v>-14.74276690354395</v>
      </c>
      <c r="G729" s="30">
        <f t="shared" si="24"/>
        <v>-14.776483395531368</v>
      </c>
      <c r="H729" s="6">
        <f>IF(load_time_series!$A$4="T",G729,IF(G729&lt;0,0,G729))</f>
        <v>-14.776483395531368</v>
      </c>
      <c r="I729" s="3"/>
      <c r="J729" s="3">
        <f>load_time_series!G732</f>
        <v>73410</v>
      </c>
      <c r="K729" s="6">
        <f>load_time_series!H732</f>
        <v>0.56610113971189002</v>
      </c>
      <c r="L729" s="30">
        <f>INDEX(calibration_phase!$I$5:$I$105,MATCH($K729,calibration_phase!$I$5:$I$105))</f>
        <v>0.31937376589536115</v>
      </c>
      <c r="M729" s="30">
        <f>INDEX(calibration_phase!$I$5:$I$105,MATCH($K729,calibration_phase!$I$5:$I$105)+1)</f>
        <v>0.71741080932653201</v>
      </c>
      <c r="N729" s="30">
        <f>INDEX(calibration_phase!$F$5:$F$105,MATCH($K729,calibration_phase!$I$5:$I$105))</f>
        <v>-4.4862851841333393</v>
      </c>
      <c r="O729" s="30">
        <f>INDEX(calibration_phase!$F$5:$F$105,MATCH($K729,calibration_phase!$I$5:$I$105)+1)</f>
        <v>-4.1550003201624301</v>
      </c>
      <c r="P729" s="30">
        <f t="shared" si="25"/>
        <v>-4.2809348384265267</v>
      </c>
      <c r="Q729" s="6">
        <f>IF(load_time_series!$A$4="T",P729,IF(P729&lt;0,0,P729))</f>
        <v>-4.2809348384265267</v>
      </c>
    </row>
    <row r="730" spans="1:17">
      <c r="A730" s="3">
        <f>load_time_series!D733</f>
        <v>37251</v>
      </c>
      <c r="B730" s="6">
        <f>load_time_series!E733</f>
        <v>-9.0637787138925692</v>
      </c>
      <c r="C730" s="30">
        <f>INDEX(calibration_phase!$I$5:$I$105,MATCH(B730,calibration_phase!$I$5:$I$105))</f>
        <v>-9.1089834265584813</v>
      </c>
      <c r="D730" s="30">
        <f>INDEX(calibration_phase!$I$5:$I$105,MATCH($B730,calibration_phase!$I$5:$I$105)+1)</f>
        <v>-9.0531340188927221</v>
      </c>
      <c r="E730" s="30">
        <f>INDEX(calibration_phase!$F$5:$F$105,MATCH($B730,calibration_phase!$I$5:$I$105))</f>
        <v>-14.1891313151728</v>
      </c>
      <c r="F730" s="30">
        <f>INDEX(calibration_phase!$F$5:$F$105,MATCH($B730,calibration_phase!$I$5:$I$105)+1)</f>
        <v>-14.118801075656648</v>
      </c>
      <c r="G730" s="30">
        <f t="shared" si="24"/>
        <v>-14.132205764805654</v>
      </c>
      <c r="H730" s="6">
        <f>IF(load_time_series!$A$4="T",G730,IF(G730&lt;0,0,G730))</f>
        <v>-14.132205764805654</v>
      </c>
      <c r="I730" s="3"/>
      <c r="J730" s="3">
        <f>load_time_series!G733</f>
        <v>73411</v>
      </c>
      <c r="K730" s="6">
        <f>load_time_series!H733</f>
        <v>1.20706361316796</v>
      </c>
      <c r="L730" s="30">
        <f>INDEX(calibration_phase!$I$5:$I$105,MATCH($K730,calibration_phase!$I$5:$I$105))</f>
        <v>0.71741080932653201</v>
      </c>
      <c r="M730" s="30">
        <f>INDEX(calibration_phase!$I$5:$I$105,MATCH($K730,calibration_phase!$I$5:$I$105)+1)</f>
        <v>1.3697707603205733</v>
      </c>
      <c r="N730" s="30">
        <f>INDEX(calibration_phase!$F$5:$F$105,MATCH($K730,calibration_phase!$I$5:$I$105))</f>
        <v>-4.1550003201624301</v>
      </c>
      <c r="O730" s="30">
        <f>INDEX(calibration_phase!$F$5:$F$105,MATCH($K730,calibration_phase!$I$5:$I$105)+1)</f>
        <v>-3.5765278089409764</v>
      </c>
      <c r="P730" s="30">
        <f t="shared" si="25"/>
        <v>-3.7208064573522286</v>
      </c>
      <c r="Q730" s="6">
        <f>IF(load_time_series!$A$4="T",P730,IF(P730&lt;0,0,P730))</f>
        <v>-3.7208064573522286</v>
      </c>
    </row>
    <row r="731" spans="1:17">
      <c r="A731" s="3">
        <f>load_time_series!D734</f>
        <v>37252</v>
      </c>
      <c r="B731" s="6">
        <f>load_time_series!E734</f>
        <v>-9.7265096096943999</v>
      </c>
      <c r="C731" s="30">
        <f>INDEX(calibration_phase!$I$5:$I$105,MATCH(B731,calibration_phase!$I$5:$I$105))</f>
        <v>-9.8209245230259583</v>
      </c>
      <c r="D731" s="30">
        <f>INDEX(calibration_phase!$I$5:$I$105,MATCH($B731,calibration_phase!$I$5:$I$105)+1)</f>
        <v>-9.6530983835967579</v>
      </c>
      <c r="E731" s="30">
        <f>INDEX(calibration_phase!$F$5:$F$105,MATCH($B731,calibration_phase!$I$5:$I$105))</f>
        <v>-14.74276690354395</v>
      </c>
      <c r="F731" s="30">
        <f>INDEX(calibration_phase!$F$5:$F$105,MATCH($B731,calibration_phase!$I$5:$I$105)+1)</f>
        <v>-14.495510580349979</v>
      </c>
      <c r="G731" s="30">
        <f t="shared" si="24"/>
        <v>-14.603666496393807</v>
      </c>
      <c r="H731" s="6">
        <f>IF(load_time_series!$A$4="T",G731,IF(G731&lt;0,0,G731))</f>
        <v>-14.603666496393807</v>
      </c>
      <c r="I731" s="3"/>
      <c r="J731" s="3">
        <f>load_time_series!G734</f>
        <v>73412</v>
      </c>
      <c r="K731" s="6">
        <f>load_time_series!H734</f>
        <v>1.77782180005626</v>
      </c>
      <c r="L731" s="30">
        <f>INDEX(calibration_phase!$I$5:$I$105,MATCH($K731,calibration_phase!$I$5:$I$105))</f>
        <v>1.6281558212848932</v>
      </c>
      <c r="M731" s="30">
        <f>INDEX(calibration_phase!$I$5:$I$105,MATCH($K731,calibration_phase!$I$5:$I$105)+1)</f>
        <v>2.2397452547554191</v>
      </c>
      <c r="N731" s="30">
        <f>INDEX(calibration_phase!$F$5:$F$105,MATCH($K731,calibration_phase!$I$5:$I$105))</f>
        <v>-3.1263098241502751</v>
      </c>
      <c r="O731" s="30">
        <f>INDEX(calibration_phase!$F$5:$F$105,MATCH($K731,calibration_phase!$I$5:$I$105)+1)</f>
        <v>-2.6719346738210894</v>
      </c>
      <c r="P731" s="30">
        <f t="shared" si="25"/>
        <v>-3.0151167624626227</v>
      </c>
      <c r="Q731" s="6">
        <f>IF(load_time_series!$A$4="T",P731,IF(P731&lt;0,0,P731))</f>
        <v>-3.0151167624626227</v>
      </c>
    </row>
    <row r="732" spans="1:17">
      <c r="A732" s="3">
        <f>load_time_series!D735</f>
        <v>37253</v>
      </c>
      <c r="B732" s="6">
        <f>load_time_series!E735</f>
        <v>-9.0533168202080301</v>
      </c>
      <c r="C732" s="30">
        <f>INDEX(calibration_phase!$I$5:$I$105,MATCH(B732,calibration_phase!$I$5:$I$105))</f>
        <v>-9.1089834265584813</v>
      </c>
      <c r="D732" s="30">
        <f>INDEX(calibration_phase!$I$5:$I$105,MATCH($B732,calibration_phase!$I$5:$I$105)+1)</f>
        <v>-9.0531340188927221</v>
      </c>
      <c r="E732" s="30">
        <f>INDEX(calibration_phase!$F$5:$F$105,MATCH($B732,calibration_phase!$I$5:$I$105))</f>
        <v>-14.1891313151728</v>
      </c>
      <c r="F732" s="30">
        <f>INDEX(calibration_phase!$F$5:$F$105,MATCH($B732,calibration_phase!$I$5:$I$105)+1)</f>
        <v>-14.118801075656648</v>
      </c>
      <c r="G732" s="30">
        <f t="shared" si="24"/>
        <v>-14.119031274343202</v>
      </c>
      <c r="H732" s="6">
        <f>IF(load_time_series!$A$4="T",G732,IF(G732&lt;0,0,G732))</f>
        <v>-14.119031274343202</v>
      </c>
      <c r="I732" s="3"/>
      <c r="J732" s="3">
        <f>load_time_series!G735</f>
        <v>73413</v>
      </c>
      <c r="K732" s="6">
        <f>load_time_series!H735</f>
        <v>1.29047213768348</v>
      </c>
      <c r="L732" s="30">
        <f>INDEX(calibration_phase!$I$5:$I$105,MATCH($K732,calibration_phase!$I$5:$I$105))</f>
        <v>0.71741080932653201</v>
      </c>
      <c r="M732" s="30">
        <f>INDEX(calibration_phase!$I$5:$I$105,MATCH($K732,calibration_phase!$I$5:$I$105)+1)</f>
        <v>1.3697707603205733</v>
      </c>
      <c r="N732" s="30">
        <f>INDEX(calibration_phase!$F$5:$F$105,MATCH($K732,calibration_phase!$I$5:$I$105))</f>
        <v>-4.1550003201624301</v>
      </c>
      <c r="O732" s="30">
        <f>INDEX(calibration_phase!$F$5:$F$105,MATCH($K732,calibration_phase!$I$5:$I$105)+1)</f>
        <v>-3.5765278089409764</v>
      </c>
      <c r="P732" s="30">
        <f t="shared" si="25"/>
        <v>-3.6468449295787222</v>
      </c>
      <c r="Q732" s="6">
        <f>IF(load_time_series!$A$4="T",P732,IF(P732&lt;0,0,P732))</f>
        <v>-3.6468449295787222</v>
      </c>
    </row>
    <row r="733" spans="1:17">
      <c r="A733" s="3">
        <f>load_time_series!D736</f>
        <v>37254</v>
      </c>
      <c r="B733" s="6">
        <f>load_time_series!E736</f>
        <v>-9.3496583487938896</v>
      </c>
      <c r="C733" s="30">
        <f>INDEX(calibration_phase!$I$5:$I$105,MATCH(B733,calibration_phase!$I$5:$I$105))</f>
        <v>-9.3563833799910014</v>
      </c>
      <c r="D733" s="30">
        <f>INDEX(calibration_phase!$I$5:$I$105,MATCH($B733,calibration_phase!$I$5:$I$105)+1)</f>
        <v>-9.1908176939012804</v>
      </c>
      <c r="E733" s="30">
        <f>INDEX(calibration_phase!$F$5:$F$105,MATCH($B733,calibration_phase!$I$5:$I$105))</f>
        <v>-14.292312582359239</v>
      </c>
      <c r="F733" s="30">
        <f>INDEX(calibration_phase!$F$5:$F$105,MATCH($B733,calibration_phase!$I$5:$I$105)+1)</f>
        <v>-14.23227183697645</v>
      </c>
      <c r="G733" s="30">
        <f t="shared" si="24"/>
        <v>-14.28987381684367</v>
      </c>
      <c r="H733" s="6">
        <f>IF(load_time_series!$A$4="T",G733,IF(G733&lt;0,0,G733))</f>
        <v>-14.28987381684367</v>
      </c>
      <c r="I733" s="3"/>
      <c r="J733" s="3">
        <f>load_time_series!G736</f>
        <v>73414</v>
      </c>
      <c r="K733" s="6">
        <f>load_time_series!H736</f>
        <v>1.5843178567453799</v>
      </c>
      <c r="L733" s="30">
        <f>INDEX(calibration_phase!$I$5:$I$105,MATCH($K733,calibration_phase!$I$5:$I$105))</f>
        <v>1.3697707603205733</v>
      </c>
      <c r="M733" s="30">
        <f>INDEX(calibration_phase!$I$5:$I$105,MATCH($K733,calibration_phase!$I$5:$I$105)+1)</f>
        <v>1.6281558212848932</v>
      </c>
      <c r="N733" s="30">
        <f>INDEX(calibration_phase!$F$5:$F$105,MATCH($K733,calibration_phase!$I$5:$I$105))</f>
        <v>-3.5765278089409764</v>
      </c>
      <c r="O733" s="30">
        <f>INDEX(calibration_phase!$F$5:$F$105,MATCH($K733,calibration_phase!$I$5:$I$105)+1)</f>
        <v>-3.1263098241502751</v>
      </c>
      <c r="P733" s="30">
        <f t="shared" si="25"/>
        <v>-3.2026944261804648</v>
      </c>
      <c r="Q733" s="6">
        <f>IF(load_time_series!$A$4="T",P733,IF(P733&lt;0,0,P733))</f>
        <v>-3.2026944261804648</v>
      </c>
    </row>
    <row r="734" spans="1:17">
      <c r="A734" s="3">
        <f>load_time_series!D737</f>
        <v>37255</v>
      </c>
      <c r="B734" s="6">
        <f>load_time_series!E737</f>
        <v>-9.1026495922274808</v>
      </c>
      <c r="C734" s="30">
        <f>INDEX(calibration_phase!$I$5:$I$105,MATCH(B734,calibration_phase!$I$5:$I$105))</f>
        <v>-9.1089834265584813</v>
      </c>
      <c r="D734" s="30">
        <f>INDEX(calibration_phase!$I$5:$I$105,MATCH($B734,calibration_phase!$I$5:$I$105)+1)</f>
        <v>-9.0531340188927221</v>
      </c>
      <c r="E734" s="30">
        <f>INDEX(calibration_phase!$F$5:$F$105,MATCH($B734,calibration_phase!$I$5:$I$105))</f>
        <v>-14.1891313151728</v>
      </c>
      <c r="F734" s="30">
        <f>INDEX(calibration_phase!$F$5:$F$105,MATCH($B734,calibration_phase!$I$5:$I$105)+1)</f>
        <v>-14.118801075656648</v>
      </c>
      <c r="G734" s="30">
        <f t="shared" si="24"/>
        <v>-14.181155221885994</v>
      </c>
      <c r="H734" s="6">
        <f>IF(load_time_series!$A$4="T",G734,IF(G734&lt;0,0,G734))</f>
        <v>-14.181155221885994</v>
      </c>
      <c r="I734" s="3"/>
      <c r="J734" s="3">
        <f>load_time_series!G737</f>
        <v>73415</v>
      </c>
      <c r="K734" s="6">
        <f>load_time_series!H737</f>
        <v>1.0071020710346701</v>
      </c>
      <c r="L734" s="30">
        <f>INDEX(calibration_phase!$I$5:$I$105,MATCH($K734,calibration_phase!$I$5:$I$105))</f>
        <v>0.71741080932653201</v>
      </c>
      <c r="M734" s="30">
        <f>INDEX(calibration_phase!$I$5:$I$105,MATCH($K734,calibration_phase!$I$5:$I$105)+1)</f>
        <v>1.3697707603205733</v>
      </c>
      <c r="N734" s="30">
        <f>INDEX(calibration_phase!$F$5:$F$105,MATCH($K734,calibration_phase!$I$5:$I$105))</f>
        <v>-4.1550003201624301</v>
      </c>
      <c r="O734" s="30">
        <f>INDEX(calibration_phase!$F$5:$F$105,MATCH($K734,calibration_phase!$I$5:$I$105)+1)</f>
        <v>-3.5765278089409764</v>
      </c>
      <c r="P734" s="30">
        <f t="shared" si="25"/>
        <v>-3.898120002197067</v>
      </c>
      <c r="Q734" s="6">
        <f>IF(load_time_series!$A$4="T",P734,IF(P734&lt;0,0,P734))</f>
        <v>-3.898120002197067</v>
      </c>
    </row>
    <row r="735" spans="1:17">
      <c r="A735" s="3">
        <f>load_time_series!D738</f>
        <v>37256</v>
      </c>
      <c r="B735" s="6">
        <f>load_time_series!E738</f>
        <v>-9.5910412686058102</v>
      </c>
      <c r="C735" s="30">
        <f>INDEX(calibration_phase!$I$5:$I$105,MATCH(B735,calibration_phase!$I$5:$I$105))</f>
        <v>-9.6530983835967579</v>
      </c>
      <c r="D735" s="30">
        <f>INDEX(calibration_phase!$I$5:$I$105,MATCH($B735,calibration_phase!$I$5:$I$105)+1)</f>
        <v>-9.4883943369547215</v>
      </c>
      <c r="E735" s="30">
        <f>INDEX(calibration_phase!$F$5:$F$105,MATCH($B735,calibration_phase!$I$5:$I$105))</f>
        <v>-14.495510580349979</v>
      </c>
      <c r="F735" s="30">
        <f>INDEX(calibration_phase!$F$5:$F$105,MATCH($B735,calibration_phase!$I$5:$I$105)+1)</f>
        <v>-14.36387460640004</v>
      </c>
      <c r="G735" s="30">
        <f t="shared" si="24"/>
        <v>-14.445912838588898</v>
      </c>
      <c r="H735" s="6">
        <f>IF(load_time_series!$A$4="T",G735,IF(G735&lt;0,0,G735))</f>
        <v>-14.445912838588898</v>
      </c>
      <c r="I735" s="3"/>
      <c r="J735" s="3">
        <f>load_time_series!G738</f>
        <v>73416</v>
      </c>
      <c r="K735" s="6">
        <f>load_time_series!H738</f>
        <v>0.84880630437396598</v>
      </c>
      <c r="L735" s="30">
        <f>INDEX(calibration_phase!$I$5:$I$105,MATCH($K735,calibration_phase!$I$5:$I$105))</f>
        <v>0.71741080932653201</v>
      </c>
      <c r="M735" s="30">
        <f>INDEX(calibration_phase!$I$5:$I$105,MATCH($K735,calibration_phase!$I$5:$I$105)+1)</f>
        <v>1.3697707603205733</v>
      </c>
      <c r="N735" s="30">
        <f>INDEX(calibration_phase!$F$5:$F$105,MATCH($K735,calibration_phase!$I$5:$I$105))</f>
        <v>-4.1550003201624301</v>
      </c>
      <c r="O735" s="30">
        <f>INDEX(calibration_phase!$F$5:$F$105,MATCH($K735,calibration_phase!$I$5:$I$105)+1)</f>
        <v>-3.5765278089409764</v>
      </c>
      <c r="P735" s="30">
        <f t="shared" si="25"/>
        <v>-4.0384869108590911</v>
      </c>
      <c r="Q735" s="6">
        <f>IF(load_time_series!$A$4="T",P735,IF(P735&lt;0,0,P735))</f>
        <v>-4.0384869108590911</v>
      </c>
    </row>
    <row r="736" spans="1:17">
      <c r="A736" s="3"/>
      <c r="B736" s="6"/>
      <c r="C736" s="30"/>
      <c r="D736" s="30"/>
      <c r="E736" s="30"/>
      <c r="F736" s="30"/>
      <c r="G736" s="30"/>
      <c r="H736" s="6"/>
      <c r="I736" s="3"/>
      <c r="J736" s="3">
        <f>load_time_series!G739</f>
        <v>73417</v>
      </c>
      <c r="K736" s="6">
        <f>load_time_series!H739</f>
        <v>1.8182640072178899</v>
      </c>
      <c r="L736" s="30">
        <f>INDEX(calibration_phase!$I$5:$I$105,MATCH($K736,calibration_phase!$I$5:$I$105))</f>
        <v>1.6281558212848932</v>
      </c>
      <c r="M736" s="30">
        <f>INDEX(calibration_phase!$I$5:$I$105,MATCH($K736,calibration_phase!$I$5:$I$105)+1)</f>
        <v>2.2397452547554191</v>
      </c>
      <c r="N736" s="30">
        <f>INDEX(calibration_phase!$F$5:$F$105,MATCH($K736,calibration_phase!$I$5:$I$105))</f>
        <v>-3.1263098241502751</v>
      </c>
      <c r="O736" s="30">
        <f>INDEX(calibration_phase!$F$5:$F$105,MATCH($K736,calibration_phase!$I$5:$I$105)+1)</f>
        <v>-2.6719346738210894</v>
      </c>
      <c r="P736" s="30">
        <f t="shared" si="25"/>
        <v>-2.9850705697832733</v>
      </c>
      <c r="Q736" s="6">
        <f>IF(load_time_series!$A$4="T",P736,IF(P736&lt;0,0,P736))</f>
        <v>-2.9850705697832733</v>
      </c>
    </row>
    <row r="737" spans="1:17">
      <c r="A737" s="3"/>
      <c r="B737" s="6"/>
      <c r="C737" s="30"/>
      <c r="D737" s="30"/>
      <c r="E737" s="30"/>
      <c r="F737" s="30"/>
      <c r="G737" s="30"/>
      <c r="H737" s="6"/>
      <c r="I737" s="3"/>
      <c r="J737" s="3">
        <f>load_time_series!G740</f>
        <v>73418</v>
      </c>
      <c r="K737" s="6">
        <f>load_time_series!H740</f>
        <v>1.50567402557371</v>
      </c>
      <c r="L737" s="30">
        <f>INDEX(calibration_phase!$I$5:$I$105,MATCH($K737,calibration_phase!$I$5:$I$105))</f>
        <v>1.3697707603205733</v>
      </c>
      <c r="M737" s="30">
        <f>INDEX(calibration_phase!$I$5:$I$105,MATCH($K737,calibration_phase!$I$5:$I$105)+1)</f>
        <v>1.6281558212848932</v>
      </c>
      <c r="N737" s="30">
        <f>INDEX(calibration_phase!$F$5:$F$105,MATCH($K737,calibration_phase!$I$5:$I$105))</f>
        <v>-3.5765278089409764</v>
      </c>
      <c r="O737" s="30">
        <f>INDEX(calibration_phase!$F$5:$F$105,MATCH($K737,calibration_phase!$I$5:$I$105)+1)</f>
        <v>-3.1263098241502751</v>
      </c>
      <c r="P737" s="30">
        <f t="shared" si="25"/>
        <v>-3.3397258282831532</v>
      </c>
      <c r="Q737" s="6">
        <f>IF(load_time_series!$A$4="T",P737,IF(P737&lt;0,0,P737))</f>
        <v>-3.3397258282831532</v>
      </c>
    </row>
    <row r="738" spans="1:17">
      <c r="A738" s="3"/>
      <c r="B738" s="6"/>
      <c r="C738" s="30"/>
      <c r="D738" s="30"/>
      <c r="E738" s="30"/>
      <c r="F738" s="30"/>
      <c r="G738" s="30"/>
      <c r="H738" s="6"/>
      <c r="I738" s="3"/>
      <c r="J738" s="3">
        <f>load_time_series!G741</f>
        <v>73419</v>
      </c>
      <c r="K738" s="6">
        <f>load_time_series!H741</f>
        <v>1.7726341038829101</v>
      </c>
      <c r="L738" s="30">
        <f>INDEX(calibration_phase!$I$5:$I$105,MATCH($K738,calibration_phase!$I$5:$I$105))</f>
        <v>1.6281558212848932</v>
      </c>
      <c r="M738" s="30">
        <f>INDEX(calibration_phase!$I$5:$I$105,MATCH($K738,calibration_phase!$I$5:$I$105)+1)</f>
        <v>2.2397452547554191</v>
      </c>
      <c r="N738" s="30">
        <f>INDEX(calibration_phase!$F$5:$F$105,MATCH($K738,calibration_phase!$I$5:$I$105))</f>
        <v>-3.1263098241502751</v>
      </c>
      <c r="O738" s="30">
        <f>INDEX(calibration_phase!$F$5:$F$105,MATCH($K738,calibration_phase!$I$5:$I$105)+1)</f>
        <v>-2.6719346738210894</v>
      </c>
      <c r="P738" s="30">
        <f t="shared" si="25"/>
        <v>-3.0189709170631236</v>
      </c>
      <c r="Q738" s="6">
        <f>IF(load_time_series!$A$4="T",P738,IF(P738&lt;0,0,P738))</f>
        <v>-3.0189709170631236</v>
      </c>
    </row>
    <row r="739" spans="1:17">
      <c r="A739" s="3"/>
      <c r="B739" s="6"/>
      <c r="C739" s="30"/>
      <c r="D739" s="30"/>
      <c r="E739" s="30"/>
      <c r="F739" s="30"/>
      <c r="G739" s="30"/>
      <c r="H739" s="6"/>
      <c r="I739" s="3"/>
      <c r="J739" s="3">
        <f>load_time_series!G742</f>
        <v>73420</v>
      </c>
      <c r="K739" s="6">
        <f>load_time_series!H742</f>
        <v>0.175743812898011</v>
      </c>
      <c r="L739" s="30">
        <f>INDEX(calibration_phase!$I$5:$I$105,MATCH($K739,calibration_phase!$I$5:$I$105))</f>
        <v>-5.7256138464996546E-2</v>
      </c>
      <c r="M739" s="30">
        <f>INDEX(calibration_phase!$I$5:$I$105,MATCH($K739,calibration_phase!$I$5:$I$105)+1)</f>
        <v>0.31937376589536115</v>
      </c>
      <c r="N739" s="30">
        <f>INDEX(calibration_phase!$F$5:$F$105,MATCH($K739,calibration_phase!$I$5:$I$105))</f>
        <v>-5.0918458146891572</v>
      </c>
      <c r="O739" s="30">
        <f>INDEX(calibration_phase!$F$5:$F$105,MATCH($K739,calibration_phase!$I$5:$I$105)+1)</f>
        <v>-4.4862851841333393</v>
      </c>
      <c r="P739" s="30">
        <f t="shared" si="25"/>
        <v>-4.7172191697165946</v>
      </c>
      <c r="Q739" s="6">
        <f>IF(load_time_series!$A$4="T",P739,IF(P739&lt;0,0,P739))</f>
        <v>-4.7172191697165946</v>
      </c>
    </row>
    <row r="740" spans="1:17">
      <c r="A740" s="3"/>
      <c r="B740" s="6"/>
      <c r="C740" s="30"/>
      <c r="D740" s="30"/>
      <c r="E740" s="30"/>
      <c r="F740" s="30"/>
      <c r="G740" s="30"/>
      <c r="H740" s="6"/>
      <c r="I740" s="3"/>
      <c r="J740" s="3">
        <f>load_time_series!G743</f>
        <v>73421</v>
      </c>
      <c r="K740" s="6">
        <f>load_time_series!H743</f>
        <v>0.38466842431403397</v>
      </c>
      <c r="L740" s="30">
        <f>INDEX(calibration_phase!$I$5:$I$105,MATCH($K740,calibration_phase!$I$5:$I$105))</f>
        <v>0.31937376589536115</v>
      </c>
      <c r="M740" s="30">
        <f>INDEX(calibration_phase!$I$5:$I$105,MATCH($K740,calibration_phase!$I$5:$I$105)+1)</f>
        <v>0.71741080932653201</v>
      </c>
      <c r="N740" s="30">
        <f>INDEX(calibration_phase!$F$5:$F$105,MATCH($K740,calibration_phase!$I$5:$I$105))</f>
        <v>-4.4862851841333393</v>
      </c>
      <c r="O740" s="30">
        <f>INDEX(calibration_phase!$F$5:$F$105,MATCH($K740,calibration_phase!$I$5:$I$105)+1)</f>
        <v>-4.1550003201624301</v>
      </c>
      <c r="P740" s="30">
        <f t="shared" si="25"/>
        <v>-4.4319406642218464</v>
      </c>
      <c r="Q740" s="6">
        <f>IF(load_time_series!$A$4="T",P740,IF(P740&lt;0,0,P740))</f>
        <v>-4.4319406642218464</v>
      </c>
    </row>
    <row r="741" spans="1:17">
      <c r="A741" s="3"/>
      <c r="B741" s="6"/>
      <c r="C741" s="30"/>
      <c r="D741" s="30"/>
      <c r="E741" s="30"/>
      <c r="F741" s="30"/>
      <c r="G741" s="30"/>
      <c r="H741" s="6"/>
      <c r="I741" s="3"/>
      <c r="J741" s="3">
        <f>load_time_series!G744</f>
        <v>73422</v>
      </c>
      <c r="K741" s="6">
        <f>load_time_series!H744</f>
        <v>1.32366127404613</v>
      </c>
      <c r="L741" s="30">
        <f>INDEX(calibration_phase!$I$5:$I$105,MATCH($K741,calibration_phase!$I$5:$I$105))</f>
        <v>0.71741080932653201</v>
      </c>
      <c r="M741" s="30">
        <f>INDEX(calibration_phase!$I$5:$I$105,MATCH($K741,calibration_phase!$I$5:$I$105)+1)</f>
        <v>1.3697707603205733</v>
      </c>
      <c r="N741" s="30">
        <f>INDEX(calibration_phase!$F$5:$F$105,MATCH($K741,calibration_phase!$I$5:$I$105))</f>
        <v>-4.1550003201624301</v>
      </c>
      <c r="O741" s="30">
        <f>INDEX(calibration_phase!$F$5:$F$105,MATCH($K741,calibration_phase!$I$5:$I$105)+1)</f>
        <v>-3.5765278089409764</v>
      </c>
      <c r="P741" s="30">
        <f t="shared" si="25"/>
        <v>-3.617414853394985</v>
      </c>
      <c r="Q741" s="6">
        <f>IF(load_time_series!$A$4="T",P741,IF(P741&lt;0,0,P741))</f>
        <v>-3.617414853394985</v>
      </c>
    </row>
    <row r="742" spans="1:17">
      <c r="A742" s="3"/>
      <c r="B742" s="6"/>
      <c r="C742" s="30"/>
      <c r="D742" s="30"/>
      <c r="E742" s="30"/>
      <c r="F742" s="30"/>
      <c r="G742" s="30"/>
      <c r="H742" s="6"/>
      <c r="I742" s="3"/>
      <c r="J742" s="3">
        <f>load_time_series!G745</f>
        <v>73423</v>
      </c>
      <c r="K742" s="6">
        <f>load_time_series!H745</f>
        <v>1.9974408601216</v>
      </c>
      <c r="L742" s="30">
        <f>INDEX(calibration_phase!$I$5:$I$105,MATCH($K742,calibration_phase!$I$5:$I$105))</f>
        <v>1.6281558212848932</v>
      </c>
      <c r="M742" s="30">
        <f>INDEX(calibration_phase!$I$5:$I$105,MATCH($K742,calibration_phase!$I$5:$I$105)+1)</f>
        <v>2.2397452547554191</v>
      </c>
      <c r="N742" s="30">
        <f>INDEX(calibration_phase!$F$5:$F$105,MATCH($K742,calibration_phase!$I$5:$I$105))</f>
        <v>-3.1263098241502751</v>
      </c>
      <c r="O742" s="30">
        <f>INDEX(calibration_phase!$F$5:$F$105,MATCH($K742,calibration_phase!$I$5:$I$105)+1)</f>
        <v>-2.6719346738210894</v>
      </c>
      <c r="P742" s="30">
        <f t="shared" si="25"/>
        <v>-2.8519526560030357</v>
      </c>
      <c r="Q742" s="6">
        <f>IF(load_time_series!$A$4="T",P742,IF(P742&lt;0,0,P742))</f>
        <v>-2.8519526560030357</v>
      </c>
    </row>
    <row r="743" spans="1:17">
      <c r="A743" s="3"/>
      <c r="B743" s="6"/>
      <c r="C743" s="30"/>
      <c r="D743" s="30"/>
      <c r="E743" s="30"/>
      <c r="F743" s="30"/>
      <c r="G743" s="30"/>
      <c r="H743" s="6"/>
      <c r="I743" s="3"/>
      <c r="J743" s="3">
        <f>load_time_series!G746</f>
        <v>73424</v>
      </c>
      <c r="K743" s="6">
        <f>load_time_series!H746</f>
        <v>0.86599140034140698</v>
      </c>
      <c r="L743" s="30">
        <f>INDEX(calibration_phase!$I$5:$I$105,MATCH($K743,calibration_phase!$I$5:$I$105))</f>
        <v>0.71741080932653201</v>
      </c>
      <c r="M743" s="30">
        <f>INDEX(calibration_phase!$I$5:$I$105,MATCH($K743,calibration_phase!$I$5:$I$105)+1)</f>
        <v>1.3697707603205733</v>
      </c>
      <c r="N743" s="30">
        <f>INDEX(calibration_phase!$F$5:$F$105,MATCH($K743,calibration_phase!$I$5:$I$105))</f>
        <v>-4.1550003201624301</v>
      </c>
      <c r="O743" s="30">
        <f>INDEX(calibration_phase!$F$5:$F$105,MATCH($K743,calibration_phase!$I$5:$I$105)+1)</f>
        <v>-3.5765278089409764</v>
      </c>
      <c r="P743" s="30">
        <f t="shared" si="25"/>
        <v>-4.0232482292007221</v>
      </c>
      <c r="Q743" s="6">
        <f>IF(load_time_series!$A$4="T",P743,IF(P743&lt;0,0,P743))</f>
        <v>-4.0232482292007221</v>
      </c>
    </row>
    <row r="744" spans="1:17">
      <c r="A744" s="3"/>
      <c r="B744" s="6"/>
      <c r="C744" s="30"/>
      <c r="D744" s="30"/>
      <c r="E744" s="30"/>
      <c r="F744" s="30"/>
      <c r="G744" s="30"/>
      <c r="H744" s="6"/>
      <c r="I744" s="3"/>
      <c r="J744" s="3">
        <f>load_time_series!G747</f>
        <v>73425</v>
      </c>
      <c r="K744" s="6">
        <f>load_time_series!H747</f>
        <v>1.94499250047025</v>
      </c>
      <c r="L744" s="30">
        <f>INDEX(calibration_phase!$I$5:$I$105,MATCH($K744,calibration_phase!$I$5:$I$105))</f>
        <v>1.6281558212848932</v>
      </c>
      <c r="M744" s="30">
        <f>INDEX(calibration_phase!$I$5:$I$105,MATCH($K744,calibration_phase!$I$5:$I$105)+1)</f>
        <v>2.2397452547554191</v>
      </c>
      <c r="N744" s="30">
        <f>INDEX(calibration_phase!$F$5:$F$105,MATCH($K744,calibration_phase!$I$5:$I$105))</f>
        <v>-3.1263098241502751</v>
      </c>
      <c r="O744" s="30">
        <f>INDEX(calibration_phase!$F$5:$F$105,MATCH($K744,calibration_phase!$I$5:$I$105)+1)</f>
        <v>-2.6719346738210894</v>
      </c>
      <c r="P744" s="30">
        <f t="shared" si="25"/>
        <v>-2.8909187172148338</v>
      </c>
      <c r="Q744" s="6">
        <f>IF(load_time_series!$A$4="T",P744,IF(P744&lt;0,0,P744))</f>
        <v>-2.8909187172148338</v>
      </c>
    </row>
    <row r="745" spans="1:17">
      <c r="A745" s="3"/>
      <c r="B745" s="6"/>
      <c r="C745" s="30"/>
      <c r="D745" s="30"/>
      <c r="E745" s="30"/>
      <c r="F745" s="30"/>
      <c r="G745" s="30"/>
      <c r="H745" s="6"/>
      <c r="I745" s="3"/>
      <c r="J745" s="3">
        <f>load_time_series!G748</f>
        <v>73426</v>
      </c>
      <c r="K745" s="6">
        <f>load_time_series!H748</f>
        <v>1.7306860294486801</v>
      </c>
      <c r="L745" s="30">
        <f>INDEX(calibration_phase!$I$5:$I$105,MATCH($K745,calibration_phase!$I$5:$I$105))</f>
        <v>1.6281558212848932</v>
      </c>
      <c r="M745" s="30">
        <f>INDEX(calibration_phase!$I$5:$I$105,MATCH($K745,calibration_phase!$I$5:$I$105)+1)</f>
        <v>2.2397452547554191</v>
      </c>
      <c r="N745" s="30">
        <f>INDEX(calibration_phase!$F$5:$F$105,MATCH($K745,calibration_phase!$I$5:$I$105))</f>
        <v>-3.1263098241502751</v>
      </c>
      <c r="O745" s="30">
        <f>INDEX(calibration_phase!$F$5:$F$105,MATCH($K745,calibration_phase!$I$5:$I$105)+1)</f>
        <v>-2.6719346738210894</v>
      </c>
      <c r="P745" s="30">
        <f t="shared" si="25"/>
        <v>-3.0501358809816699</v>
      </c>
      <c r="Q745" s="6">
        <f>IF(load_time_series!$A$4="T",P745,IF(P745&lt;0,0,P745))</f>
        <v>-3.0501358809816699</v>
      </c>
    </row>
    <row r="746" spans="1:17">
      <c r="A746" s="3"/>
      <c r="B746" s="6"/>
      <c r="C746" s="30"/>
      <c r="D746" s="30"/>
      <c r="E746" s="30"/>
      <c r="F746" s="30"/>
      <c r="G746" s="30"/>
      <c r="H746" s="6"/>
      <c r="I746" s="3"/>
      <c r="J746" s="3">
        <f>load_time_series!G749</f>
        <v>73427</v>
      </c>
      <c r="K746" s="6">
        <f>load_time_series!H749</f>
        <v>1.9702206356265799</v>
      </c>
      <c r="L746" s="30">
        <f>INDEX(calibration_phase!$I$5:$I$105,MATCH($K746,calibration_phase!$I$5:$I$105))</f>
        <v>1.6281558212848932</v>
      </c>
      <c r="M746" s="30">
        <f>INDEX(calibration_phase!$I$5:$I$105,MATCH($K746,calibration_phase!$I$5:$I$105)+1)</f>
        <v>2.2397452547554191</v>
      </c>
      <c r="N746" s="30">
        <f>INDEX(calibration_phase!$F$5:$F$105,MATCH($K746,calibration_phase!$I$5:$I$105))</f>
        <v>-3.1263098241502751</v>
      </c>
      <c r="O746" s="30">
        <f>INDEX(calibration_phase!$F$5:$F$105,MATCH($K746,calibration_phase!$I$5:$I$105)+1)</f>
        <v>-2.6719346738210894</v>
      </c>
      <c r="P746" s="30">
        <f t="shared" si="25"/>
        <v>-2.872175689495839</v>
      </c>
      <c r="Q746" s="6">
        <f>IF(load_time_series!$A$4="T",P746,IF(P746&lt;0,0,P746))</f>
        <v>-2.872175689495839</v>
      </c>
    </row>
    <row r="747" spans="1:17">
      <c r="A747" s="3"/>
      <c r="B747" s="6"/>
      <c r="C747" s="30"/>
      <c r="D747" s="30"/>
      <c r="E747" s="30"/>
      <c r="F747" s="30"/>
      <c r="G747" s="30"/>
      <c r="H747" s="6"/>
      <c r="I747" s="3"/>
      <c r="J747" s="3">
        <f>load_time_series!G750</f>
        <v>73428</v>
      </c>
      <c r="K747" s="6">
        <f>load_time_series!H750</f>
        <v>2.3789436512031199</v>
      </c>
      <c r="L747" s="30">
        <f>INDEX(calibration_phase!$I$5:$I$105,MATCH($K747,calibration_phase!$I$5:$I$105))</f>
        <v>2.2397452547554191</v>
      </c>
      <c r="M747" s="30">
        <f>INDEX(calibration_phase!$I$5:$I$105,MATCH($K747,calibration_phase!$I$5:$I$105)+1)</f>
        <v>2.6058314608266482</v>
      </c>
      <c r="N747" s="30">
        <f>INDEX(calibration_phase!$F$5:$F$105,MATCH($K747,calibration_phase!$I$5:$I$105))</f>
        <v>-2.6719346738210894</v>
      </c>
      <c r="O747" s="30">
        <f>INDEX(calibration_phase!$F$5:$F$105,MATCH($K747,calibration_phase!$I$5:$I$105)+1)</f>
        <v>-2.1126582347574381</v>
      </c>
      <c r="P747" s="30">
        <f t="shared" si="25"/>
        <v>-2.4592787960590816</v>
      </c>
      <c r="Q747" s="6">
        <f>IF(load_time_series!$A$4="T",P747,IF(P747&lt;0,0,P747))</f>
        <v>-2.4592787960590816</v>
      </c>
    </row>
    <row r="748" spans="1:17">
      <c r="A748" s="3"/>
      <c r="B748" s="6"/>
      <c r="C748" s="30"/>
      <c r="D748" s="30"/>
      <c r="E748" s="30"/>
      <c r="F748" s="30"/>
      <c r="G748" s="30"/>
      <c r="H748" s="6"/>
      <c r="I748" s="3"/>
      <c r="J748" s="3">
        <f>load_time_series!G751</f>
        <v>73429</v>
      </c>
      <c r="K748" s="6">
        <f>load_time_series!H751</f>
        <v>2.1994398346308301</v>
      </c>
      <c r="L748" s="30">
        <f>INDEX(calibration_phase!$I$5:$I$105,MATCH($K748,calibration_phase!$I$5:$I$105))</f>
        <v>1.6281558212848932</v>
      </c>
      <c r="M748" s="30">
        <f>INDEX(calibration_phase!$I$5:$I$105,MATCH($K748,calibration_phase!$I$5:$I$105)+1)</f>
        <v>2.2397452547554191</v>
      </c>
      <c r="N748" s="30">
        <f>INDEX(calibration_phase!$F$5:$F$105,MATCH($K748,calibration_phase!$I$5:$I$105))</f>
        <v>-3.1263098241502751</v>
      </c>
      <c r="O748" s="30">
        <f>INDEX(calibration_phase!$F$5:$F$105,MATCH($K748,calibration_phase!$I$5:$I$105)+1)</f>
        <v>-2.6719346738210894</v>
      </c>
      <c r="P748" s="30">
        <f t="shared" si="25"/>
        <v>-2.7018792417386019</v>
      </c>
      <c r="Q748" s="6">
        <f>IF(load_time_series!$A$4="T",P748,IF(P748&lt;0,0,P748))</f>
        <v>-2.7018792417386019</v>
      </c>
    </row>
    <row r="749" spans="1:17">
      <c r="A749" s="3"/>
      <c r="B749" s="6"/>
      <c r="C749" s="30"/>
      <c r="D749" s="30"/>
      <c r="E749" s="30"/>
      <c r="F749" s="30"/>
      <c r="G749" s="30"/>
      <c r="H749" s="6"/>
      <c r="I749" s="3"/>
      <c r="J749" s="3">
        <f>load_time_series!G752</f>
        <v>73430</v>
      </c>
      <c r="K749" s="6">
        <f>load_time_series!H752</f>
        <v>1.15522512604795</v>
      </c>
      <c r="L749" s="30">
        <f>INDEX(calibration_phase!$I$5:$I$105,MATCH($K749,calibration_phase!$I$5:$I$105))</f>
        <v>0.71741080932653201</v>
      </c>
      <c r="M749" s="30">
        <f>INDEX(calibration_phase!$I$5:$I$105,MATCH($K749,calibration_phase!$I$5:$I$105)+1)</f>
        <v>1.3697707603205733</v>
      </c>
      <c r="N749" s="30">
        <f>INDEX(calibration_phase!$F$5:$F$105,MATCH($K749,calibration_phase!$I$5:$I$105))</f>
        <v>-4.1550003201624301</v>
      </c>
      <c r="O749" s="30">
        <f>INDEX(calibration_phase!$F$5:$F$105,MATCH($K749,calibration_phase!$I$5:$I$105)+1)</f>
        <v>-3.5765278089409764</v>
      </c>
      <c r="P749" s="30">
        <f t="shared" si="25"/>
        <v>-3.7667736259016462</v>
      </c>
      <c r="Q749" s="6">
        <f>IF(load_time_series!$A$4="T",P749,IF(P749&lt;0,0,P749))</f>
        <v>-3.7667736259016462</v>
      </c>
    </row>
    <row r="750" spans="1:17">
      <c r="A750" s="3"/>
      <c r="B750" s="6"/>
      <c r="C750" s="30"/>
      <c r="D750" s="30"/>
      <c r="E750" s="30"/>
      <c r="F750" s="30"/>
      <c r="G750" s="30"/>
      <c r="H750" s="6"/>
      <c r="I750" s="3"/>
      <c r="J750" s="3">
        <f>load_time_series!G753</f>
        <v>73431</v>
      </c>
      <c r="K750" s="6">
        <f>load_time_series!H753</f>
        <v>0.91043047974493696</v>
      </c>
      <c r="L750" s="30">
        <f>INDEX(calibration_phase!$I$5:$I$105,MATCH($K750,calibration_phase!$I$5:$I$105))</f>
        <v>0.71741080932653201</v>
      </c>
      <c r="M750" s="30">
        <f>INDEX(calibration_phase!$I$5:$I$105,MATCH($K750,calibration_phase!$I$5:$I$105)+1)</f>
        <v>1.3697707603205733</v>
      </c>
      <c r="N750" s="30">
        <f>INDEX(calibration_phase!$F$5:$F$105,MATCH($K750,calibration_phase!$I$5:$I$105))</f>
        <v>-4.1550003201624301</v>
      </c>
      <c r="O750" s="30">
        <f>INDEX(calibration_phase!$F$5:$F$105,MATCH($K750,calibration_phase!$I$5:$I$105)+1)</f>
        <v>-3.5765278089409764</v>
      </c>
      <c r="P750" s="30">
        <f t="shared" si="25"/>
        <v>-3.9838423983863707</v>
      </c>
      <c r="Q750" s="6">
        <f>IF(load_time_series!$A$4="T",P750,IF(P750&lt;0,0,P750))</f>
        <v>-3.9838423983863707</v>
      </c>
    </row>
    <row r="751" spans="1:17">
      <c r="A751" s="3"/>
      <c r="B751" s="6"/>
      <c r="C751" s="30"/>
      <c r="D751" s="30"/>
      <c r="E751" s="30"/>
      <c r="F751" s="30"/>
      <c r="G751" s="30"/>
      <c r="H751" s="6"/>
      <c r="I751" s="3"/>
      <c r="J751" s="3">
        <f>load_time_series!G754</f>
        <v>73432</v>
      </c>
      <c r="K751" s="6">
        <f>load_time_series!H754</f>
        <v>1.2174407014219</v>
      </c>
      <c r="L751" s="30">
        <f>INDEX(calibration_phase!$I$5:$I$105,MATCH($K751,calibration_phase!$I$5:$I$105))</f>
        <v>0.71741080932653201</v>
      </c>
      <c r="M751" s="30">
        <f>INDEX(calibration_phase!$I$5:$I$105,MATCH($K751,calibration_phase!$I$5:$I$105)+1)</f>
        <v>1.3697707603205733</v>
      </c>
      <c r="N751" s="30">
        <f>INDEX(calibration_phase!$F$5:$F$105,MATCH($K751,calibration_phase!$I$5:$I$105))</f>
        <v>-4.1550003201624301</v>
      </c>
      <c r="O751" s="30">
        <f>INDEX(calibration_phase!$F$5:$F$105,MATCH($K751,calibration_phase!$I$5:$I$105)+1)</f>
        <v>-3.5765278089409764</v>
      </c>
      <c r="P751" s="30">
        <f t="shared" si="25"/>
        <v>-3.7116046964343847</v>
      </c>
      <c r="Q751" s="6">
        <f>IF(load_time_series!$A$4="T",P751,IF(P751&lt;0,0,P751))</f>
        <v>-3.7116046964343847</v>
      </c>
    </row>
    <row r="752" spans="1:17">
      <c r="A752" s="3"/>
      <c r="B752" s="6"/>
      <c r="C752" s="30"/>
      <c r="D752" s="30"/>
      <c r="E752" s="30"/>
      <c r="F752" s="30"/>
      <c r="G752" s="30"/>
      <c r="H752" s="6"/>
      <c r="I752" s="3"/>
      <c r="J752" s="3">
        <f>load_time_series!G755</f>
        <v>73433</v>
      </c>
      <c r="K752" s="6">
        <f>load_time_series!H755</f>
        <v>2.4376072170336398</v>
      </c>
      <c r="L752" s="30">
        <f>INDEX(calibration_phase!$I$5:$I$105,MATCH($K752,calibration_phase!$I$5:$I$105))</f>
        <v>2.2397452547554191</v>
      </c>
      <c r="M752" s="30">
        <f>INDEX(calibration_phase!$I$5:$I$105,MATCH($K752,calibration_phase!$I$5:$I$105)+1)</f>
        <v>2.6058314608266482</v>
      </c>
      <c r="N752" s="30">
        <f>INDEX(calibration_phase!$F$5:$F$105,MATCH($K752,calibration_phase!$I$5:$I$105))</f>
        <v>-2.6719346738210894</v>
      </c>
      <c r="O752" s="30">
        <f>INDEX(calibration_phase!$F$5:$F$105,MATCH($K752,calibration_phase!$I$5:$I$105)+1)</f>
        <v>-2.1126582347574381</v>
      </c>
      <c r="P752" s="30">
        <f t="shared" si="25"/>
        <v>-2.3696574182077521</v>
      </c>
      <c r="Q752" s="6">
        <f>IF(load_time_series!$A$4="T",P752,IF(P752&lt;0,0,P752))</f>
        <v>-2.3696574182077521</v>
      </c>
    </row>
    <row r="753" spans="1:17">
      <c r="A753" s="3"/>
      <c r="B753" s="6"/>
      <c r="C753" s="30"/>
      <c r="D753" s="30"/>
      <c r="E753" s="30"/>
      <c r="F753" s="30"/>
      <c r="G753" s="30"/>
      <c r="H753" s="6"/>
      <c r="I753" s="3"/>
      <c r="J753" s="3">
        <f>load_time_series!G756</f>
        <v>73434</v>
      </c>
      <c r="K753" s="6">
        <f>load_time_series!H756</f>
        <v>1.3530818134439799</v>
      </c>
      <c r="L753" s="30">
        <f>INDEX(calibration_phase!$I$5:$I$105,MATCH($K753,calibration_phase!$I$5:$I$105))</f>
        <v>0.71741080932653201</v>
      </c>
      <c r="M753" s="30">
        <f>INDEX(calibration_phase!$I$5:$I$105,MATCH($K753,calibration_phase!$I$5:$I$105)+1)</f>
        <v>1.3697707603205733</v>
      </c>
      <c r="N753" s="30">
        <f>INDEX(calibration_phase!$F$5:$F$105,MATCH($K753,calibration_phase!$I$5:$I$105))</f>
        <v>-4.1550003201624301</v>
      </c>
      <c r="O753" s="30">
        <f>INDEX(calibration_phase!$F$5:$F$105,MATCH($K753,calibration_phase!$I$5:$I$105)+1)</f>
        <v>-3.5765278089409764</v>
      </c>
      <c r="P753" s="30">
        <f t="shared" si="25"/>
        <v>-3.5913265362304641</v>
      </c>
      <c r="Q753" s="6">
        <f>IF(load_time_series!$A$4="T",P753,IF(P753&lt;0,0,P753))</f>
        <v>-3.5913265362304641</v>
      </c>
    </row>
    <row r="754" spans="1:17">
      <c r="A754" s="3"/>
      <c r="B754" s="6"/>
      <c r="C754" s="30"/>
      <c r="D754" s="30"/>
      <c r="E754" s="30"/>
      <c r="F754" s="30"/>
      <c r="G754" s="30"/>
      <c r="H754" s="6"/>
      <c r="I754" s="3"/>
      <c r="J754" s="3">
        <f>load_time_series!G757</f>
        <v>73435</v>
      </c>
      <c r="K754" s="6">
        <f>load_time_series!H757</f>
        <v>1.63630747791331</v>
      </c>
      <c r="L754" s="30">
        <f>INDEX(calibration_phase!$I$5:$I$105,MATCH($K754,calibration_phase!$I$5:$I$105))</f>
        <v>1.6281558212848932</v>
      </c>
      <c r="M754" s="30">
        <f>INDEX(calibration_phase!$I$5:$I$105,MATCH($K754,calibration_phase!$I$5:$I$105)+1)</f>
        <v>2.2397452547554191</v>
      </c>
      <c r="N754" s="30">
        <f>INDEX(calibration_phase!$F$5:$F$105,MATCH($K754,calibration_phase!$I$5:$I$105))</f>
        <v>-3.1263098241502751</v>
      </c>
      <c r="O754" s="30">
        <f>INDEX(calibration_phase!$F$5:$F$105,MATCH($K754,calibration_phase!$I$5:$I$105)+1)</f>
        <v>-2.6719346738210894</v>
      </c>
      <c r="P754" s="30">
        <f t="shared" si="25"/>
        <v>-3.1202536204239442</v>
      </c>
      <c r="Q754" s="6">
        <f>IF(load_time_series!$A$4="T",P754,IF(P754&lt;0,0,P754))</f>
        <v>-3.1202536204239442</v>
      </c>
    </row>
    <row r="755" spans="1:17">
      <c r="A755" s="3"/>
      <c r="B755" s="6"/>
      <c r="C755" s="30"/>
      <c r="D755" s="30"/>
      <c r="E755" s="30"/>
      <c r="F755" s="30"/>
      <c r="G755" s="30"/>
      <c r="H755" s="6"/>
      <c r="I755" s="3"/>
      <c r="J755" s="3">
        <f>load_time_series!G758</f>
        <v>73436</v>
      </c>
      <c r="K755" s="6">
        <f>load_time_series!H758</f>
        <v>2.2048741420871001</v>
      </c>
      <c r="L755" s="30">
        <f>INDEX(calibration_phase!$I$5:$I$105,MATCH($K755,calibration_phase!$I$5:$I$105))</f>
        <v>1.6281558212848932</v>
      </c>
      <c r="M755" s="30">
        <f>INDEX(calibration_phase!$I$5:$I$105,MATCH($K755,calibration_phase!$I$5:$I$105)+1)</f>
        <v>2.2397452547554191</v>
      </c>
      <c r="N755" s="30">
        <f>INDEX(calibration_phase!$F$5:$F$105,MATCH($K755,calibration_phase!$I$5:$I$105))</f>
        <v>-3.1263098241502751</v>
      </c>
      <c r="O755" s="30">
        <f>INDEX(calibration_phase!$F$5:$F$105,MATCH($K755,calibration_phase!$I$5:$I$105)+1)</f>
        <v>-2.6719346738210894</v>
      </c>
      <c r="P755" s="30">
        <f t="shared" si="25"/>
        <v>-2.6978418693900217</v>
      </c>
      <c r="Q755" s="6">
        <f>IF(load_time_series!$A$4="T",P755,IF(P755&lt;0,0,P755))</f>
        <v>-2.6978418693900217</v>
      </c>
    </row>
    <row r="756" spans="1:17">
      <c r="A756" s="3"/>
      <c r="B756" s="6"/>
      <c r="C756" s="30"/>
      <c r="D756" s="30"/>
      <c r="E756" s="30"/>
      <c r="F756" s="30"/>
      <c r="G756" s="30"/>
      <c r="H756" s="6"/>
      <c r="I756" s="3"/>
      <c r="J756" s="3">
        <f>load_time_series!G759</f>
        <v>73437</v>
      </c>
      <c r="K756" s="6">
        <f>load_time_series!H759</f>
        <v>2.3353628623867602</v>
      </c>
      <c r="L756" s="30">
        <f>INDEX(calibration_phase!$I$5:$I$105,MATCH($K756,calibration_phase!$I$5:$I$105))</f>
        <v>2.2397452547554191</v>
      </c>
      <c r="M756" s="30">
        <f>INDEX(calibration_phase!$I$5:$I$105,MATCH($K756,calibration_phase!$I$5:$I$105)+1)</f>
        <v>2.6058314608266482</v>
      </c>
      <c r="N756" s="30">
        <f>INDEX(calibration_phase!$F$5:$F$105,MATCH($K756,calibration_phase!$I$5:$I$105))</f>
        <v>-2.6719346738210894</v>
      </c>
      <c r="O756" s="30">
        <f>INDEX(calibration_phase!$F$5:$F$105,MATCH($K756,calibration_phase!$I$5:$I$105)+1)</f>
        <v>-2.1126582347574381</v>
      </c>
      <c r="P756" s="30">
        <f t="shared" si="25"/>
        <v>-2.5258579459330219</v>
      </c>
      <c r="Q756" s="6">
        <f>IF(load_time_series!$A$4="T",P756,IF(P756&lt;0,0,P756))</f>
        <v>-2.5258579459330219</v>
      </c>
    </row>
    <row r="757" spans="1:17">
      <c r="A757" s="3"/>
      <c r="B757" s="6"/>
      <c r="C757" s="30"/>
      <c r="D757" s="30"/>
      <c r="E757" s="30"/>
      <c r="F757" s="30"/>
      <c r="G757" s="30"/>
      <c r="H757" s="6"/>
      <c r="I757" s="3"/>
      <c r="J757" s="3">
        <f>load_time_series!G760</f>
        <v>73438</v>
      </c>
      <c r="K757" s="6">
        <f>load_time_series!H760</f>
        <v>1.6955281129800699</v>
      </c>
      <c r="L757" s="30">
        <f>INDEX(calibration_phase!$I$5:$I$105,MATCH($K757,calibration_phase!$I$5:$I$105))</f>
        <v>1.6281558212848932</v>
      </c>
      <c r="M757" s="30">
        <f>INDEX(calibration_phase!$I$5:$I$105,MATCH($K757,calibration_phase!$I$5:$I$105)+1)</f>
        <v>2.2397452547554191</v>
      </c>
      <c r="N757" s="30">
        <f>INDEX(calibration_phase!$F$5:$F$105,MATCH($K757,calibration_phase!$I$5:$I$105))</f>
        <v>-3.1263098241502751</v>
      </c>
      <c r="O757" s="30">
        <f>INDEX(calibration_phase!$F$5:$F$105,MATCH($K757,calibration_phase!$I$5:$I$105)+1)</f>
        <v>-2.6719346738210894</v>
      </c>
      <c r="P757" s="30">
        <f t="shared" si="25"/>
        <v>-3.0762561549864618</v>
      </c>
      <c r="Q757" s="6">
        <f>IF(load_time_series!$A$4="T",P757,IF(P757&lt;0,0,P757))</f>
        <v>-3.0762561549864618</v>
      </c>
    </row>
    <row r="758" spans="1:17">
      <c r="A758" s="3"/>
      <c r="B758" s="6"/>
      <c r="C758" s="30"/>
      <c r="D758" s="30"/>
      <c r="E758" s="30"/>
      <c r="F758" s="30"/>
      <c r="G758" s="30"/>
      <c r="H758" s="6"/>
      <c r="I758" s="3"/>
      <c r="J758" s="3">
        <f>load_time_series!G761</f>
        <v>73439</v>
      </c>
      <c r="K758" s="6">
        <f>load_time_series!H761</f>
        <v>2.6445249385481699</v>
      </c>
      <c r="L758" s="30">
        <f>INDEX(calibration_phase!$I$5:$I$105,MATCH($K758,calibration_phase!$I$5:$I$105))</f>
        <v>2.6058314608266482</v>
      </c>
      <c r="M758" s="30">
        <f>INDEX(calibration_phase!$I$5:$I$105,MATCH($K758,calibration_phase!$I$5:$I$105)+1)</f>
        <v>3.07098722656557</v>
      </c>
      <c r="N758" s="30">
        <f>INDEX(calibration_phase!$F$5:$F$105,MATCH($K758,calibration_phase!$I$5:$I$105))</f>
        <v>-2.1126582347574381</v>
      </c>
      <c r="O758" s="30">
        <f>INDEX(calibration_phase!$F$5:$F$105,MATCH($K758,calibration_phase!$I$5:$I$105)+1)</f>
        <v>-1.7819788637334448</v>
      </c>
      <c r="P758" s="30">
        <f t="shared" si="25"/>
        <v>-2.0851510300356861</v>
      </c>
      <c r="Q758" s="6">
        <f>IF(load_time_series!$A$4="T",P758,IF(P758&lt;0,0,P758))</f>
        <v>-2.0851510300356861</v>
      </c>
    </row>
    <row r="759" spans="1:17">
      <c r="A759" s="3"/>
      <c r="B759" s="6"/>
      <c r="C759" s="30"/>
      <c r="D759" s="30"/>
      <c r="E759" s="30"/>
      <c r="F759" s="30"/>
      <c r="G759" s="30"/>
      <c r="H759" s="6"/>
      <c r="I759" s="3"/>
      <c r="J759" s="3">
        <f>load_time_series!G762</f>
        <v>73440</v>
      </c>
      <c r="K759" s="6">
        <f>load_time_series!H762</f>
        <v>1.90315540057636</v>
      </c>
      <c r="L759" s="30">
        <f>INDEX(calibration_phase!$I$5:$I$105,MATCH($K759,calibration_phase!$I$5:$I$105))</f>
        <v>1.6281558212848932</v>
      </c>
      <c r="M759" s="30">
        <f>INDEX(calibration_phase!$I$5:$I$105,MATCH($K759,calibration_phase!$I$5:$I$105)+1)</f>
        <v>2.2397452547554191</v>
      </c>
      <c r="N759" s="30">
        <f>INDEX(calibration_phase!$F$5:$F$105,MATCH($K759,calibration_phase!$I$5:$I$105))</f>
        <v>-3.1263098241502751</v>
      </c>
      <c r="O759" s="30">
        <f>INDEX(calibration_phase!$F$5:$F$105,MATCH($K759,calibration_phase!$I$5:$I$105)+1)</f>
        <v>-2.6719346738210894</v>
      </c>
      <c r="P759" s="30">
        <f t="shared" si="25"/>
        <v>-2.9220012335456849</v>
      </c>
      <c r="Q759" s="6">
        <f>IF(load_time_series!$A$4="T",P759,IF(P759&lt;0,0,P759))</f>
        <v>-2.9220012335456849</v>
      </c>
    </row>
    <row r="760" spans="1:17">
      <c r="A760" s="3"/>
      <c r="B760" s="6"/>
      <c r="C760" s="30"/>
      <c r="D760" s="30"/>
      <c r="E760" s="30"/>
      <c r="F760" s="30"/>
      <c r="G760" s="30"/>
      <c r="H760" s="6"/>
      <c r="I760" s="3"/>
      <c r="J760" s="3">
        <f>load_time_series!G763</f>
        <v>73441</v>
      </c>
      <c r="K760" s="6">
        <f>load_time_series!H763</f>
        <v>2.2061843713652598</v>
      </c>
      <c r="L760" s="30">
        <f>INDEX(calibration_phase!$I$5:$I$105,MATCH($K760,calibration_phase!$I$5:$I$105))</f>
        <v>1.6281558212848932</v>
      </c>
      <c r="M760" s="30">
        <f>INDEX(calibration_phase!$I$5:$I$105,MATCH($K760,calibration_phase!$I$5:$I$105)+1)</f>
        <v>2.2397452547554191</v>
      </c>
      <c r="N760" s="30">
        <f>INDEX(calibration_phase!$F$5:$F$105,MATCH($K760,calibration_phase!$I$5:$I$105))</f>
        <v>-3.1263098241502751</v>
      </c>
      <c r="O760" s="30">
        <f>INDEX(calibration_phase!$F$5:$F$105,MATCH($K760,calibration_phase!$I$5:$I$105)+1)</f>
        <v>-2.6719346738210894</v>
      </c>
      <c r="P760" s="30">
        <f t="shared" si="25"/>
        <v>-2.6968684457292316</v>
      </c>
      <c r="Q760" s="6">
        <f>IF(load_time_series!$A$4="T",P760,IF(P760&lt;0,0,P760))</f>
        <v>-2.6968684457292316</v>
      </c>
    </row>
    <row r="761" spans="1:17">
      <c r="A761" s="3"/>
      <c r="B761" s="6"/>
      <c r="C761" s="30"/>
      <c r="D761" s="30"/>
      <c r="E761" s="30"/>
      <c r="F761" s="30"/>
      <c r="G761" s="30"/>
      <c r="H761" s="6"/>
      <c r="I761" s="3"/>
      <c r="J761" s="3">
        <f>load_time_series!G764</f>
        <v>73442</v>
      </c>
      <c r="K761" s="6">
        <f>load_time_series!H764</f>
        <v>3.4954426070307099</v>
      </c>
      <c r="L761" s="30">
        <f>INDEX(calibration_phase!$I$5:$I$105,MATCH($K761,calibration_phase!$I$5:$I$105))</f>
        <v>3.07098722656557</v>
      </c>
      <c r="M761" s="30">
        <f>INDEX(calibration_phase!$I$5:$I$105,MATCH($K761,calibration_phase!$I$5:$I$105)+1)</f>
        <v>3.5765915175074547</v>
      </c>
      <c r="N761" s="30">
        <f>INDEX(calibration_phase!$F$5:$F$105,MATCH($K761,calibration_phase!$I$5:$I$105))</f>
        <v>-1.7819788637334448</v>
      </c>
      <c r="O761" s="30">
        <f>INDEX(calibration_phase!$F$5:$F$105,MATCH($K761,calibration_phase!$I$5:$I$105)+1)</f>
        <v>-1.5046826279911456</v>
      </c>
      <c r="P761" s="30">
        <f t="shared" si="25"/>
        <v>-1.5491883567061273</v>
      </c>
      <c r="Q761" s="6">
        <f>IF(load_time_series!$A$4="T",P761,IF(P761&lt;0,0,P761))</f>
        <v>-1.5491883567061273</v>
      </c>
    </row>
    <row r="762" spans="1:17">
      <c r="A762" s="3"/>
      <c r="B762" s="6"/>
      <c r="C762" s="30"/>
      <c r="D762" s="30"/>
      <c r="E762" s="30"/>
      <c r="F762" s="30"/>
      <c r="G762" s="30"/>
      <c r="H762" s="6"/>
      <c r="I762" s="3"/>
      <c r="J762" s="3">
        <f>load_time_series!G765</f>
        <v>73443</v>
      </c>
      <c r="K762" s="6">
        <f>load_time_series!H765</f>
        <v>2.7998967724551602</v>
      </c>
      <c r="L762" s="30">
        <f>INDEX(calibration_phase!$I$5:$I$105,MATCH($K762,calibration_phase!$I$5:$I$105))</f>
        <v>2.6058314608266482</v>
      </c>
      <c r="M762" s="30">
        <f>INDEX(calibration_phase!$I$5:$I$105,MATCH($K762,calibration_phase!$I$5:$I$105)+1)</f>
        <v>3.07098722656557</v>
      </c>
      <c r="N762" s="30">
        <f>INDEX(calibration_phase!$F$5:$F$105,MATCH($K762,calibration_phase!$I$5:$I$105))</f>
        <v>-2.1126582347574381</v>
      </c>
      <c r="O762" s="30">
        <f>INDEX(calibration_phase!$F$5:$F$105,MATCH($K762,calibration_phase!$I$5:$I$105)+1)</f>
        <v>-1.7819788637334448</v>
      </c>
      <c r="P762" s="30">
        <f t="shared" si="25"/>
        <v>-1.9746971474968102</v>
      </c>
      <c r="Q762" s="6">
        <f>IF(load_time_series!$A$4="T",P762,IF(P762&lt;0,0,P762))</f>
        <v>-1.9746971474968102</v>
      </c>
    </row>
    <row r="763" spans="1:17">
      <c r="A763" s="3"/>
      <c r="B763" s="6"/>
      <c r="C763" s="30"/>
      <c r="D763" s="30"/>
      <c r="E763" s="30"/>
      <c r="F763" s="30"/>
      <c r="G763" s="30"/>
      <c r="H763" s="6"/>
      <c r="I763" s="3"/>
      <c r="J763" s="3">
        <f>load_time_series!G766</f>
        <v>73444</v>
      </c>
      <c r="K763" s="6">
        <f>load_time_series!H766</f>
        <v>2.8754234500772999</v>
      </c>
      <c r="L763" s="30">
        <f>INDEX(calibration_phase!$I$5:$I$105,MATCH($K763,calibration_phase!$I$5:$I$105))</f>
        <v>2.6058314608266482</v>
      </c>
      <c r="M763" s="30">
        <f>INDEX(calibration_phase!$I$5:$I$105,MATCH($K763,calibration_phase!$I$5:$I$105)+1)</f>
        <v>3.07098722656557</v>
      </c>
      <c r="N763" s="30">
        <f>INDEX(calibration_phase!$F$5:$F$105,MATCH($K763,calibration_phase!$I$5:$I$105))</f>
        <v>-2.1126582347574381</v>
      </c>
      <c r="O763" s="30">
        <f>INDEX(calibration_phase!$F$5:$F$105,MATCH($K763,calibration_phase!$I$5:$I$105)+1)</f>
        <v>-1.7819788637334448</v>
      </c>
      <c r="P763" s="30">
        <f t="shared" si="25"/>
        <v>-1.9210052101047261</v>
      </c>
      <c r="Q763" s="6">
        <f>IF(load_time_series!$A$4="T",P763,IF(P763&lt;0,0,P763))</f>
        <v>-1.9210052101047261</v>
      </c>
    </row>
    <row r="764" spans="1:17">
      <c r="A764" s="3"/>
      <c r="B764" s="6"/>
      <c r="C764" s="30"/>
      <c r="D764" s="30"/>
      <c r="E764" s="30"/>
      <c r="F764" s="30"/>
      <c r="G764" s="30"/>
      <c r="H764" s="6"/>
      <c r="I764" s="3"/>
      <c r="J764" s="3">
        <f>load_time_series!G767</f>
        <v>73445</v>
      </c>
      <c r="K764" s="6">
        <f>load_time_series!H767</f>
        <v>4.0413992310810496</v>
      </c>
      <c r="L764" s="30">
        <f>INDEX(calibration_phase!$I$5:$I$105,MATCH($K764,calibration_phase!$I$5:$I$105))</f>
        <v>3.5765915175074547</v>
      </c>
      <c r="M764" s="30">
        <f>INDEX(calibration_phase!$I$5:$I$105,MATCH($K764,calibration_phase!$I$5:$I$105)+1)</f>
        <v>4.097108614950657</v>
      </c>
      <c r="N764" s="30">
        <f>INDEX(calibration_phase!$F$5:$F$105,MATCH($K764,calibration_phase!$I$5:$I$105))</f>
        <v>-1.5046826279911456</v>
      </c>
      <c r="O764" s="30">
        <f>INDEX(calibration_phase!$F$5:$F$105,MATCH($K764,calibration_phase!$I$5:$I$105)+1)</f>
        <v>-1.0647359114515711</v>
      </c>
      <c r="P764" s="30">
        <f t="shared" si="25"/>
        <v>-1.1118220890896666</v>
      </c>
      <c r="Q764" s="6">
        <f>IF(load_time_series!$A$4="T",P764,IF(P764&lt;0,0,P764))</f>
        <v>-1.1118220890896666</v>
      </c>
    </row>
    <row r="765" spans="1:17">
      <c r="A765" s="3"/>
      <c r="B765" s="6"/>
      <c r="C765" s="30"/>
      <c r="D765" s="30"/>
      <c r="E765" s="30"/>
      <c r="F765" s="30"/>
      <c r="G765" s="30"/>
      <c r="H765" s="6"/>
      <c r="I765" s="3"/>
      <c r="J765" s="3">
        <f>load_time_series!G768</f>
        <v>73446</v>
      </c>
      <c r="K765" s="6">
        <f>load_time_series!H768</f>
        <v>4.5097993068056503</v>
      </c>
      <c r="L765" s="30">
        <f>INDEX(calibration_phase!$I$5:$I$105,MATCH($K765,calibration_phase!$I$5:$I$105))</f>
        <v>4.097108614950657</v>
      </c>
      <c r="M765" s="30">
        <f>INDEX(calibration_phase!$I$5:$I$105,MATCH($K765,calibration_phase!$I$5:$I$105)+1)</f>
        <v>4.5916600117452475</v>
      </c>
      <c r="N765" s="30">
        <f>INDEX(calibration_phase!$F$5:$F$105,MATCH($K765,calibration_phase!$I$5:$I$105))</f>
        <v>-1.0647359114515711</v>
      </c>
      <c r="O765" s="30">
        <f>INDEX(calibration_phase!$F$5:$F$105,MATCH($K765,calibration_phase!$I$5:$I$105)+1)</f>
        <v>-0.53651967299640935</v>
      </c>
      <c r="P765" s="30">
        <f t="shared" si="25"/>
        <v>-0.6239527566369385</v>
      </c>
      <c r="Q765" s="6">
        <f>IF(load_time_series!$A$4="T",P765,IF(P765&lt;0,0,P765))</f>
        <v>-0.6239527566369385</v>
      </c>
    </row>
    <row r="766" spans="1:17">
      <c r="A766" s="3"/>
      <c r="B766" s="6"/>
      <c r="C766" s="30"/>
      <c r="D766" s="30"/>
      <c r="E766" s="30"/>
      <c r="F766" s="30"/>
      <c r="G766" s="30"/>
      <c r="H766" s="6"/>
      <c r="I766" s="3"/>
      <c r="J766" s="3">
        <f>load_time_series!G769</f>
        <v>73447</v>
      </c>
      <c r="K766" s="6">
        <f>load_time_series!H769</f>
        <v>4.6293912008043003</v>
      </c>
      <c r="L766" s="30">
        <f>INDEX(calibration_phase!$I$5:$I$105,MATCH($K766,calibration_phase!$I$5:$I$105))</f>
        <v>4.5916600117452475</v>
      </c>
      <c r="M766" s="30">
        <f>INDEX(calibration_phase!$I$5:$I$105,MATCH($K766,calibration_phase!$I$5:$I$105)+1)</f>
        <v>5.0447767048279397</v>
      </c>
      <c r="N766" s="30">
        <f>INDEX(calibration_phase!$F$5:$F$105,MATCH($K766,calibration_phase!$I$5:$I$105))</f>
        <v>-0.53651967299640935</v>
      </c>
      <c r="O766" s="30">
        <f>INDEX(calibration_phase!$F$5:$F$105,MATCH($K766,calibration_phase!$I$5:$I$105)+1)</f>
        <v>-0.17449684649919836</v>
      </c>
      <c r="P766" s="30">
        <f t="shared" si="25"/>
        <v>-0.50637390278139294</v>
      </c>
      <c r="Q766" s="6">
        <f>IF(load_time_series!$A$4="T",P766,IF(P766&lt;0,0,P766))</f>
        <v>-0.50637390278139294</v>
      </c>
    </row>
    <row r="767" spans="1:17">
      <c r="A767" s="3"/>
      <c r="B767" s="6"/>
      <c r="C767" s="30"/>
      <c r="D767" s="30"/>
      <c r="E767" s="30"/>
      <c r="F767" s="30"/>
      <c r="G767" s="30"/>
      <c r="H767" s="6"/>
      <c r="I767" s="3"/>
      <c r="J767" s="3">
        <f>load_time_series!G770</f>
        <v>73448</v>
      </c>
      <c r="K767" s="6">
        <f>load_time_series!H770</f>
        <v>3.9940929111618799</v>
      </c>
      <c r="L767" s="30">
        <f>INDEX(calibration_phase!$I$5:$I$105,MATCH($K767,calibration_phase!$I$5:$I$105))</f>
        <v>3.5765915175074547</v>
      </c>
      <c r="M767" s="30">
        <f>INDEX(calibration_phase!$I$5:$I$105,MATCH($K767,calibration_phase!$I$5:$I$105)+1)</f>
        <v>4.097108614950657</v>
      </c>
      <c r="N767" s="30">
        <f>INDEX(calibration_phase!$F$5:$F$105,MATCH($K767,calibration_phase!$I$5:$I$105))</f>
        <v>-1.5046826279911456</v>
      </c>
      <c r="O767" s="30">
        <f>INDEX(calibration_phase!$F$5:$F$105,MATCH($K767,calibration_phase!$I$5:$I$105)+1)</f>
        <v>-1.0647359114515711</v>
      </c>
      <c r="P767" s="30">
        <f t="shared" si="25"/>
        <v>-1.1518059056102765</v>
      </c>
      <c r="Q767" s="6">
        <f>IF(load_time_series!$A$4="T",P767,IF(P767&lt;0,0,P767))</f>
        <v>-1.1518059056102765</v>
      </c>
    </row>
    <row r="768" spans="1:17">
      <c r="A768" s="3"/>
      <c r="B768" s="6"/>
      <c r="C768" s="30"/>
      <c r="D768" s="30"/>
      <c r="E768" s="30"/>
      <c r="F768" s="30"/>
      <c r="G768" s="30"/>
      <c r="H768" s="6"/>
      <c r="I768" s="3"/>
      <c r="J768" s="3">
        <f>load_time_series!G771</f>
        <v>73449</v>
      </c>
      <c r="K768" s="6">
        <f>load_time_series!H771</f>
        <v>3.4608142985225299</v>
      </c>
      <c r="L768" s="30">
        <f>INDEX(calibration_phase!$I$5:$I$105,MATCH($K768,calibration_phase!$I$5:$I$105))</f>
        <v>3.07098722656557</v>
      </c>
      <c r="M768" s="30">
        <f>INDEX(calibration_phase!$I$5:$I$105,MATCH($K768,calibration_phase!$I$5:$I$105)+1)</f>
        <v>3.5765915175074547</v>
      </c>
      <c r="N768" s="30">
        <f>INDEX(calibration_phase!$F$5:$F$105,MATCH($K768,calibration_phase!$I$5:$I$105))</f>
        <v>-1.7819788637334448</v>
      </c>
      <c r="O768" s="30">
        <f>INDEX(calibration_phase!$F$5:$F$105,MATCH($K768,calibration_phase!$I$5:$I$105)+1)</f>
        <v>-1.5046826279911456</v>
      </c>
      <c r="P768" s="30">
        <f t="shared" si="25"/>
        <v>-1.5681800855570698</v>
      </c>
      <c r="Q768" s="6">
        <f>IF(load_time_series!$A$4="T",P768,IF(P768&lt;0,0,P768))</f>
        <v>-1.5681800855570698</v>
      </c>
    </row>
    <row r="769" spans="1:17">
      <c r="A769" s="3"/>
      <c r="B769" s="6"/>
      <c r="C769" s="30"/>
      <c r="D769" s="30"/>
      <c r="E769" s="30"/>
      <c r="F769" s="30"/>
      <c r="G769" s="30"/>
      <c r="H769" s="6"/>
      <c r="I769" s="3"/>
      <c r="J769" s="3">
        <f>load_time_series!G772</f>
        <v>73450</v>
      </c>
      <c r="K769" s="6">
        <f>load_time_series!H772</f>
        <v>3.7346029775452898</v>
      </c>
      <c r="L769" s="30">
        <f>INDEX(calibration_phase!$I$5:$I$105,MATCH($K769,calibration_phase!$I$5:$I$105))</f>
        <v>3.5765915175074547</v>
      </c>
      <c r="M769" s="30">
        <f>INDEX(calibration_phase!$I$5:$I$105,MATCH($K769,calibration_phase!$I$5:$I$105)+1)</f>
        <v>4.097108614950657</v>
      </c>
      <c r="N769" s="30">
        <f>INDEX(calibration_phase!$F$5:$F$105,MATCH($K769,calibration_phase!$I$5:$I$105))</f>
        <v>-1.5046826279911456</v>
      </c>
      <c r="O769" s="30">
        <f>INDEX(calibration_phase!$F$5:$F$105,MATCH($K769,calibration_phase!$I$5:$I$105)+1)</f>
        <v>-1.0647359114515711</v>
      </c>
      <c r="P769" s="30">
        <f t="shared" si="25"/>
        <v>-1.3711296220270039</v>
      </c>
      <c r="Q769" s="6">
        <f>IF(load_time_series!$A$4="T",P769,IF(P769&lt;0,0,P769))</f>
        <v>-1.3711296220270039</v>
      </c>
    </row>
    <row r="770" spans="1:17">
      <c r="A770" s="3"/>
      <c r="B770" s="6"/>
      <c r="C770" s="30"/>
      <c r="D770" s="30"/>
      <c r="E770" s="30"/>
      <c r="F770" s="30"/>
      <c r="G770" s="30"/>
      <c r="H770" s="6"/>
      <c r="I770" s="3"/>
      <c r="J770" s="3">
        <f>load_time_series!G773</f>
        <v>73451</v>
      </c>
      <c r="K770" s="6">
        <f>load_time_series!H773</f>
        <v>4.6580037855939196</v>
      </c>
      <c r="L770" s="30">
        <f>INDEX(calibration_phase!$I$5:$I$105,MATCH($K770,calibration_phase!$I$5:$I$105))</f>
        <v>4.5916600117452475</v>
      </c>
      <c r="M770" s="30">
        <f>INDEX(calibration_phase!$I$5:$I$105,MATCH($K770,calibration_phase!$I$5:$I$105)+1)</f>
        <v>5.0447767048279397</v>
      </c>
      <c r="N770" s="30">
        <f>INDEX(calibration_phase!$F$5:$F$105,MATCH($K770,calibration_phase!$I$5:$I$105))</f>
        <v>-0.53651967299640935</v>
      </c>
      <c r="O770" s="30">
        <f>INDEX(calibration_phase!$F$5:$F$105,MATCH($K770,calibration_phase!$I$5:$I$105)+1)</f>
        <v>-0.17449684649919836</v>
      </c>
      <c r="P770" s="30">
        <f t="shared" si="25"/>
        <v>-0.48351354698991322</v>
      </c>
      <c r="Q770" s="6">
        <f>IF(load_time_series!$A$4="T",P770,IF(P770&lt;0,0,P770))</f>
        <v>-0.48351354698991322</v>
      </c>
    </row>
    <row r="771" spans="1:17">
      <c r="A771" s="3"/>
      <c r="B771" s="6"/>
      <c r="C771" s="30"/>
      <c r="D771" s="30"/>
      <c r="E771" s="30"/>
      <c r="F771" s="30"/>
      <c r="G771" s="30"/>
      <c r="H771" s="6"/>
      <c r="I771" s="3"/>
      <c r="J771" s="3">
        <f>load_time_series!G774</f>
        <v>73452</v>
      </c>
      <c r="K771" s="6">
        <f>load_time_series!H774</f>
        <v>4.6214854318504397</v>
      </c>
      <c r="L771" s="30">
        <f>INDEX(calibration_phase!$I$5:$I$105,MATCH($K771,calibration_phase!$I$5:$I$105))</f>
        <v>4.5916600117452475</v>
      </c>
      <c r="M771" s="30">
        <f>INDEX(calibration_phase!$I$5:$I$105,MATCH($K771,calibration_phase!$I$5:$I$105)+1)</f>
        <v>5.0447767048279397</v>
      </c>
      <c r="N771" s="30">
        <f>INDEX(calibration_phase!$F$5:$F$105,MATCH($K771,calibration_phase!$I$5:$I$105))</f>
        <v>-0.53651967299640935</v>
      </c>
      <c r="O771" s="30">
        <f>INDEX(calibration_phase!$F$5:$F$105,MATCH($K771,calibration_phase!$I$5:$I$105)+1)</f>
        <v>-0.17449684649919836</v>
      </c>
      <c r="P771" s="30">
        <f t="shared" si="25"/>
        <v>-0.51269030839169827</v>
      </c>
      <c r="Q771" s="6">
        <f>IF(load_time_series!$A$4="T",P771,IF(P771&lt;0,0,P771))</f>
        <v>-0.51269030839169827</v>
      </c>
    </row>
    <row r="772" spans="1:17">
      <c r="A772" s="3"/>
      <c r="B772" s="6"/>
      <c r="C772" s="30"/>
      <c r="D772" s="30"/>
      <c r="E772" s="30"/>
      <c r="F772" s="30"/>
      <c r="G772" s="30"/>
      <c r="H772" s="6"/>
      <c r="I772" s="3"/>
      <c r="J772" s="3">
        <f>load_time_series!G775</f>
        <v>73453</v>
      </c>
      <c r="K772" s="6">
        <f>load_time_series!H775</f>
        <v>4.0403608332021603</v>
      </c>
      <c r="L772" s="30">
        <f>INDEX(calibration_phase!$I$5:$I$105,MATCH($K772,calibration_phase!$I$5:$I$105))</f>
        <v>3.5765915175074547</v>
      </c>
      <c r="M772" s="30">
        <f>INDEX(calibration_phase!$I$5:$I$105,MATCH($K772,calibration_phase!$I$5:$I$105)+1)</f>
        <v>4.097108614950657</v>
      </c>
      <c r="N772" s="30">
        <f>INDEX(calibration_phase!$F$5:$F$105,MATCH($K772,calibration_phase!$I$5:$I$105))</f>
        <v>-1.5046826279911456</v>
      </c>
      <c r="O772" s="30">
        <f>INDEX(calibration_phase!$F$5:$F$105,MATCH($K772,calibration_phase!$I$5:$I$105)+1)</f>
        <v>-1.0647359114515711</v>
      </c>
      <c r="P772" s="30">
        <f t="shared" si="25"/>
        <v>-1.112699754279769</v>
      </c>
      <c r="Q772" s="6">
        <f>IF(load_time_series!$A$4="T",P772,IF(P772&lt;0,0,P772))</f>
        <v>-1.112699754279769</v>
      </c>
    </row>
    <row r="773" spans="1:17">
      <c r="A773" s="3"/>
      <c r="B773" s="6"/>
      <c r="C773" s="30"/>
      <c r="D773" s="30"/>
      <c r="E773" s="30"/>
      <c r="F773" s="30"/>
      <c r="G773" s="30"/>
      <c r="H773" s="6"/>
      <c r="I773" s="3"/>
      <c r="J773" s="3">
        <f>load_time_series!G776</f>
        <v>73454</v>
      </c>
      <c r="K773" s="6">
        <f>load_time_series!H776</f>
        <v>5.7276673655992703</v>
      </c>
      <c r="L773" s="30">
        <f>INDEX(calibration_phase!$I$5:$I$105,MATCH($K773,calibration_phase!$I$5:$I$105))</f>
        <v>5.4891688060944004</v>
      </c>
      <c r="M773" s="30">
        <f>INDEX(calibration_phase!$I$5:$I$105,MATCH($K773,calibration_phase!$I$5:$I$105)+1)</f>
        <v>5.8399017397655903</v>
      </c>
      <c r="N773" s="30">
        <f>INDEX(calibration_phase!$F$5:$F$105,MATCH($K773,calibration_phase!$I$5:$I$105))</f>
        <v>0.59325697269251099</v>
      </c>
      <c r="O773" s="30">
        <f>INDEX(calibration_phase!$F$5:$F$105,MATCH($K773,calibration_phase!$I$5:$I$105)+1)</f>
        <v>1.0477301316585113</v>
      </c>
      <c r="P773" s="30">
        <f t="shared" si="25"/>
        <v>0.90229893408594797</v>
      </c>
      <c r="Q773" s="6">
        <f>IF(load_time_series!$A$4="T",P773,IF(P773&lt;0,0,P773))</f>
        <v>0.90229893408594797</v>
      </c>
    </row>
    <row r="774" spans="1:17">
      <c r="A774" s="3"/>
      <c r="B774" s="6"/>
      <c r="C774" s="30"/>
      <c r="D774" s="30"/>
      <c r="E774" s="30"/>
      <c r="F774" s="30"/>
      <c r="G774" s="30"/>
      <c r="H774" s="6"/>
      <c r="I774" s="3"/>
      <c r="J774" s="3">
        <f>load_time_series!G777</f>
        <v>73455</v>
      </c>
      <c r="K774" s="6">
        <f>load_time_series!H777</f>
        <v>4.6572100505830702</v>
      </c>
      <c r="L774" s="30">
        <f>INDEX(calibration_phase!$I$5:$I$105,MATCH($K774,calibration_phase!$I$5:$I$105))</f>
        <v>4.5916600117452475</v>
      </c>
      <c r="M774" s="30">
        <f>INDEX(calibration_phase!$I$5:$I$105,MATCH($K774,calibration_phase!$I$5:$I$105)+1)</f>
        <v>5.0447767048279397</v>
      </c>
      <c r="N774" s="30">
        <f>INDEX(calibration_phase!$F$5:$F$105,MATCH($K774,calibration_phase!$I$5:$I$105))</f>
        <v>-0.53651967299640935</v>
      </c>
      <c r="O774" s="30">
        <f>INDEX(calibration_phase!$F$5:$F$105,MATCH($K774,calibration_phase!$I$5:$I$105)+1)</f>
        <v>-0.17449684649919836</v>
      </c>
      <c r="P774" s="30">
        <f t="shared" ref="P774:P837" si="26">N774+(O774-N774)*(K774-L774)/(M774-L774)</f>
        <v>-0.48414771076384649</v>
      </c>
      <c r="Q774" s="6">
        <f>IF(load_time_series!$A$4="T",P774,IF(P774&lt;0,0,P774))</f>
        <v>-0.48414771076384649</v>
      </c>
    </row>
    <row r="775" spans="1:17">
      <c r="A775" s="3"/>
      <c r="B775" s="6"/>
      <c r="C775" s="30"/>
      <c r="D775" s="30"/>
      <c r="E775" s="30"/>
      <c r="F775" s="30"/>
      <c r="G775" s="30"/>
      <c r="H775" s="6"/>
      <c r="I775" s="3"/>
      <c r="J775" s="3">
        <f>load_time_series!G778</f>
        <v>73456</v>
      </c>
      <c r="K775" s="6">
        <f>load_time_series!H778</f>
        <v>4.4611221906103804</v>
      </c>
      <c r="L775" s="30">
        <f>INDEX(calibration_phase!$I$5:$I$105,MATCH($K775,calibration_phase!$I$5:$I$105))</f>
        <v>4.097108614950657</v>
      </c>
      <c r="M775" s="30">
        <f>INDEX(calibration_phase!$I$5:$I$105,MATCH($K775,calibration_phase!$I$5:$I$105)+1)</f>
        <v>4.5916600117452475</v>
      </c>
      <c r="N775" s="30">
        <f>INDEX(calibration_phase!$F$5:$F$105,MATCH($K775,calibration_phase!$I$5:$I$105))</f>
        <v>-1.0647359114515711</v>
      </c>
      <c r="O775" s="30">
        <f>INDEX(calibration_phase!$F$5:$F$105,MATCH($K775,calibration_phase!$I$5:$I$105)+1)</f>
        <v>-0.53651967299640935</v>
      </c>
      <c r="P775" s="30">
        <f t="shared" si="26"/>
        <v>-0.67594339579428708</v>
      </c>
      <c r="Q775" s="6">
        <f>IF(load_time_series!$A$4="T",P775,IF(P775&lt;0,0,P775))</f>
        <v>-0.67594339579428708</v>
      </c>
    </row>
    <row r="776" spans="1:17">
      <c r="A776" s="3"/>
      <c r="B776" s="6"/>
      <c r="C776" s="30"/>
      <c r="D776" s="30"/>
      <c r="E776" s="30"/>
      <c r="F776" s="30"/>
      <c r="G776" s="30"/>
      <c r="H776" s="6"/>
      <c r="I776" s="3"/>
      <c r="J776" s="3">
        <f>load_time_series!G779</f>
        <v>73457</v>
      </c>
      <c r="K776" s="6">
        <f>load_time_series!H779</f>
        <v>4.9986657206813598</v>
      </c>
      <c r="L776" s="30">
        <f>INDEX(calibration_phase!$I$5:$I$105,MATCH($K776,calibration_phase!$I$5:$I$105))</f>
        <v>4.5916600117452475</v>
      </c>
      <c r="M776" s="30">
        <f>INDEX(calibration_phase!$I$5:$I$105,MATCH($K776,calibration_phase!$I$5:$I$105)+1)</f>
        <v>5.0447767048279397</v>
      </c>
      <c r="N776" s="30">
        <f>INDEX(calibration_phase!$F$5:$F$105,MATCH($K776,calibration_phase!$I$5:$I$105))</f>
        <v>-0.53651967299640935</v>
      </c>
      <c r="O776" s="30">
        <f>INDEX(calibration_phase!$F$5:$F$105,MATCH($K776,calibration_phase!$I$5:$I$105)+1)</f>
        <v>-0.17449684649919836</v>
      </c>
      <c r="P776" s="30">
        <f t="shared" si="26"/>
        <v>-0.21133775099058616</v>
      </c>
      <c r="Q776" s="6">
        <f>IF(load_time_series!$A$4="T",P776,IF(P776&lt;0,0,P776))</f>
        <v>-0.21133775099058616</v>
      </c>
    </row>
    <row r="777" spans="1:17">
      <c r="A777" s="3"/>
      <c r="B777" s="6"/>
      <c r="C777" s="30"/>
      <c r="D777" s="30"/>
      <c r="E777" s="30"/>
      <c r="F777" s="30"/>
      <c r="G777" s="30"/>
      <c r="H777" s="6"/>
      <c r="I777" s="3"/>
      <c r="J777" s="3">
        <f>load_time_series!G780</f>
        <v>73458</v>
      </c>
      <c r="K777" s="6">
        <f>load_time_series!H780</f>
        <v>4.7513561675132499</v>
      </c>
      <c r="L777" s="30">
        <f>INDEX(calibration_phase!$I$5:$I$105,MATCH($K777,calibration_phase!$I$5:$I$105))</f>
        <v>4.5916600117452475</v>
      </c>
      <c r="M777" s="30">
        <f>INDEX(calibration_phase!$I$5:$I$105,MATCH($K777,calibration_phase!$I$5:$I$105)+1)</f>
        <v>5.0447767048279397</v>
      </c>
      <c r="N777" s="30">
        <f>INDEX(calibration_phase!$F$5:$F$105,MATCH($K777,calibration_phase!$I$5:$I$105))</f>
        <v>-0.53651967299640935</v>
      </c>
      <c r="O777" s="30">
        <f>INDEX(calibration_phase!$F$5:$F$105,MATCH($K777,calibration_phase!$I$5:$I$105)+1)</f>
        <v>-0.17449684649919836</v>
      </c>
      <c r="P777" s="30">
        <f t="shared" si="26"/>
        <v>-0.40892858095663692</v>
      </c>
      <c r="Q777" s="6">
        <f>IF(load_time_series!$A$4="T",P777,IF(P777&lt;0,0,P777))</f>
        <v>-0.40892858095663692</v>
      </c>
    </row>
    <row r="778" spans="1:17">
      <c r="A778" s="3"/>
      <c r="B778" s="6"/>
      <c r="C778" s="30"/>
      <c r="D778" s="30"/>
      <c r="E778" s="30"/>
      <c r="F778" s="30"/>
      <c r="G778" s="30"/>
      <c r="H778" s="6"/>
      <c r="I778" s="3"/>
      <c r="J778" s="3">
        <f>load_time_series!G781</f>
        <v>73459</v>
      </c>
      <c r="K778" s="6">
        <f>load_time_series!H781</f>
        <v>6.2553592165820504</v>
      </c>
      <c r="L778" s="30">
        <f>INDEX(calibration_phase!$I$5:$I$105,MATCH($K778,calibration_phase!$I$5:$I$105))</f>
        <v>5.8399017397655903</v>
      </c>
      <c r="M778" s="30">
        <f>INDEX(calibration_phase!$I$5:$I$105,MATCH($K778,calibration_phase!$I$5:$I$105)+1)</f>
        <v>6.2572892946185092</v>
      </c>
      <c r="N778" s="30">
        <f>INDEX(calibration_phase!$F$5:$F$105,MATCH($K778,calibration_phase!$I$5:$I$105))</f>
        <v>1.0477301316585113</v>
      </c>
      <c r="O778" s="30">
        <f>INDEX(calibration_phase!$F$5:$F$105,MATCH($K778,calibration_phase!$I$5:$I$105)+1)</f>
        <v>1.4359675937595626</v>
      </c>
      <c r="P778" s="30">
        <f t="shared" si="26"/>
        <v>1.4341723111982612</v>
      </c>
      <c r="Q778" s="6">
        <f>IF(load_time_series!$A$4="T",P778,IF(P778&lt;0,0,P778))</f>
        <v>1.4341723111982612</v>
      </c>
    </row>
    <row r="779" spans="1:17">
      <c r="A779" s="3"/>
      <c r="B779" s="6"/>
      <c r="C779" s="30"/>
      <c r="D779" s="30"/>
      <c r="E779" s="30"/>
      <c r="F779" s="30"/>
      <c r="G779" s="30"/>
      <c r="H779" s="6"/>
      <c r="I779" s="3"/>
      <c r="J779" s="3">
        <f>load_time_series!G782</f>
        <v>73460</v>
      </c>
      <c r="K779" s="6">
        <f>load_time_series!H782</f>
        <v>6.4860714489966202</v>
      </c>
      <c r="L779" s="30">
        <f>INDEX(calibration_phase!$I$5:$I$105,MATCH($K779,calibration_phase!$I$5:$I$105))</f>
        <v>6.2572892946185092</v>
      </c>
      <c r="M779" s="30">
        <f>INDEX(calibration_phase!$I$5:$I$105,MATCH($K779,calibration_phase!$I$5:$I$105)+1)</f>
        <v>6.7887955392640942</v>
      </c>
      <c r="N779" s="30">
        <f>INDEX(calibration_phase!$F$5:$F$105,MATCH($K779,calibration_phase!$I$5:$I$105))</f>
        <v>1.4359675937595626</v>
      </c>
      <c r="O779" s="30">
        <f>INDEX(calibration_phase!$F$5:$F$105,MATCH($K779,calibration_phase!$I$5:$I$105)+1)</f>
        <v>2.092365013234688</v>
      </c>
      <c r="P779" s="30">
        <f t="shared" si="26"/>
        <v>1.7185080479284283</v>
      </c>
      <c r="Q779" s="6">
        <f>IF(load_time_series!$A$4="T",P779,IF(P779&lt;0,0,P779))</f>
        <v>1.7185080479284283</v>
      </c>
    </row>
    <row r="780" spans="1:17">
      <c r="A780" s="3"/>
      <c r="B780" s="6"/>
      <c r="C780" s="30"/>
      <c r="D780" s="30"/>
      <c r="E780" s="30"/>
      <c r="F780" s="30"/>
      <c r="G780" s="30"/>
      <c r="H780" s="6"/>
      <c r="I780" s="3"/>
      <c r="J780" s="3">
        <f>load_time_series!G783</f>
        <v>73461</v>
      </c>
      <c r="K780" s="6">
        <f>load_time_series!H783</f>
        <v>6.26749268572686</v>
      </c>
      <c r="L780" s="30">
        <f>INDEX(calibration_phase!$I$5:$I$105,MATCH($K780,calibration_phase!$I$5:$I$105))</f>
        <v>6.2572892946185092</v>
      </c>
      <c r="M780" s="30">
        <f>INDEX(calibration_phase!$I$5:$I$105,MATCH($K780,calibration_phase!$I$5:$I$105)+1)</f>
        <v>6.7887955392640942</v>
      </c>
      <c r="N780" s="30">
        <f>INDEX(calibration_phase!$F$5:$F$105,MATCH($K780,calibration_phase!$I$5:$I$105))</f>
        <v>1.4359675937595626</v>
      </c>
      <c r="O780" s="30">
        <f>INDEX(calibration_phase!$F$5:$F$105,MATCH($K780,calibration_phase!$I$5:$I$105)+1)</f>
        <v>2.092365013234688</v>
      </c>
      <c r="P780" s="30">
        <f t="shared" si="26"/>
        <v>1.4485685361960581</v>
      </c>
      <c r="Q780" s="6">
        <f>IF(load_time_series!$A$4="T",P780,IF(P780&lt;0,0,P780))</f>
        <v>1.4485685361960581</v>
      </c>
    </row>
    <row r="781" spans="1:17">
      <c r="A781" s="3"/>
      <c r="B781" s="6"/>
      <c r="C781" s="30"/>
      <c r="D781" s="30"/>
      <c r="E781" s="30"/>
      <c r="F781" s="30"/>
      <c r="G781" s="30"/>
      <c r="H781" s="6"/>
      <c r="I781" s="3"/>
      <c r="J781" s="3">
        <f>load_time_series!G784</f>
        <v>73462</v>
      </c>
      <c r="K781" s="6">
        <f>load_time_series!H784</f>
        <v>5.4470826314246397</v>
      </c>
      <c r="L781" s="30">
        <f>INDEX(calibration_phase!$I$5:$I$105,MATCH($K781,calibration_phase!$I$5:$I$105))</f>
        <v>5.0447767048279397</v>
      </c>
      <c r="M781" s="30">
        <f>INDEX(calibration_phase!$I$5:$I$105,MATCH($K781,calibration_phase!$I$5:$I$105)+1)</f>
        <v>5.4891688060944004</v>
      </c>
      <c r="N781" s="30">
        <f>INDEX(calibration_phase!$F$5:$F$105,MATCH($K781,calibration_phase!$I$5:$I$105))</f>
        <v>-0.17449684649919836</v>
      </c>
      <c r="O781" s="30">
        <f>INDEX(calibration_phase!$F$5:$F$105,MATCH($K781,calibration_phase!$I$5:$I$105)+1)</f>
        <v>0.59325697269251099</v>
      </c>
      <c r="P781" s="30">
        <f t="shared" si="26"/>
        <v>0.52054681145023507</v>
      </c>
      <c r="Q781" s="6">
        <f>IF(load_time_series!$A$4="T",P781,IF(P781&lt;0,0,P781))</f>
        <v>0.52054681145023507</v>
      </c>
    </row>
    <row r="782" spans="1:17">
      <c r="A782" s="3"/>
      <c r="B782" s="6"/>
      <c r="C782" s="30"/>
      <c r="D782" s="30"/>
      <c r="E782" s="30"/>
      <c r="F782" s="30"/>
      <c r="G782" s="30"/>
      <c r="H782" s="6"/>
      <c r="I782" s="3"/>
      <c r="J782" s="3">
        <f>load_time_series!G785</f>
        <v>73463</v>
      </c>
      <c r="K782" s="6">
        <f>load_time_series!H785</f>
        <v>5.8727253023599104</v>
      </c>
      <c r="L782" s="30">
        <f>INDEX(calibration_phase!$I$5:$I$105,MATCH($K782,calibration_phase!$I$5:$I$105))</f>
        <v>5.8399017397655903</v>
      </c>
      <c r="M782" s="30">
        <f>INDEX(calibration_phase!$I$5:$I$105,MATCH($K782,calibration_phase!$I$5:$I$105)+1)</f>
        <v>6.2572892946185092</v>
      </c>
      <c r="N782" s="30">
        <f>INDEX(calibration_phase!$F$5:$F$105,MATCH($K782,calibration_phase!$I$5:$I$105))</f>
        <v>1.0477301316585113</v>
      </c>
      <c r="O782" s="30">
        <f>INDEX(calibration_phase!$F$5:$F$105,MATCH($K782,calibration_phase!$I$5:$I$105)+1)</f>
        <v>1.4359675937595626</v>
      </c>
      <c r="P782" s="30">
        <f t="shared" si="26"/>
        <v>1.0782613166221462</v>
      </c>
      <c r="Q782" s="6">
        <f>IF(load_time_series!$A$4="T",P782,IF(P782&lt;0,0,P782))</f>
        <v>1.0782613166221462</v>
      </c>
    </row>
    <row r="783" spans="1:17">
      <c r="A783" s="3"/>
      <c r="B783" s="6"/>
      <c r="C783" s="30"/>
      <c r="D783" s="30"/>
      <c r="E783" s="30"/>
      <c r="F783" s="30"/>
      <c r="G783" s="30"/>
      <c r="H783" s="6"/>
      <c r="I783" s="3"/>
      <c r="J783" s="3">
        <f>load_time_series!G786</f>
        <v>73464</v>
      </c>
      <c r="K783" s="6">
        <f>load_time_series!H786</f>
        <v>7.2387724583696897</v>
      </c>
      <c r="L783" s="30">
        <f>INDEX(calibration_phase!$I$5:$I$105,MATCH($K783,calibration_phase!$I$5:$I$105))</f>
        <v>6.7887955392640942</v>
      </c>
      <c r="M783" s="30">
        <f>INDEX(calibration_phase!$I$5:$I$105,MATCH($K783,calibration_phase!$I$5:$I$105)+1)</f>
        <v>7.2930244310272263</v>
      </c>
      <c r="N783" s="30">
        <f>INDEX(calibration_phase!$F$5:$F$105,MATCH($K783,calibration_phase!$I$5:$I$105))</f>
        <v>2.092365013234688</v>
      </c>
      <c r="O783" s="30">
        <f>INDEX(calibration_phase!$F$5:$F$105,MATCH($K783,calibration_phase!$I$5:$I$105)+1)</f>
        <v>2.4852018320225082</v>
      </c>
      <c r="P783" s="30">
        <f t="shared" si="26"/>
        <v>2.442934971277523</v>
      </c>
      <c r="Q783" s="6">
        <f>IF(load_time_series!$A$4="T",P783,IF(P783&lt;0,0,P783))</f>
        <v>2.442934971277523</v>
      </c>
    </row>
    <row r="784" spans="1:17">
      <c r="A784" s="3"/>
      <c r="B784" s="6"/>
      <c r="C784" s="30"/>
      <c r="D784" s="30"/>
      <c r="E784" s="30"/>
      <c r="F784" s="30"/>
      <c r="G784" s="30"/>
      <c r="H784" s="6"/>
      <c r="I784" s="3"/>
      <c r="J784" s="3">
        <f>load_time_series!G787</f>
        <v>73465</v>
      </c>
      <c r="K784" s="6">
        <f>load_time_series!H787</f>
        <v>6.5985452847822801</v>
      </c>
      <c r="L784" s="30">
        <f>INDEX(calibration_phase!$I$5:$I$105,MATCH($K784,calibration_phase!$I$5:$I$105))</f>
        <v>6.2572892946185092</v>
      </c>
      <c r="M784" s="30">
        <f>INDEX(calibration_phase!$I$5:$I$105,MATCH($K784,calibration_phase!$I$5:$I$105)+1)</f>
        <v>6.7887955392640942</v>
      </c>
      <c r="N784" s="30">
        <f>INDEX(calibration_phase!$F$5:$F$105,MATCH($K784,calibration_phase!$I$5:$I$105))</f>
        <v>1.4359675937595626</v>
      </c>
      <c r="O784" s="30">
        <f>INDEX(calibration_phase!$F$5:$F$105,MATCH($K784,calibration_phase!$I$5:$I$105)+1)</f>
        <v>2.092365013234688</v>
      </c>
      <c r="P784" s="30">
        <f t="shared" si="26"/>
        <v>1.8574105280251678</v>
      </c>
      <c r="Q784" s="6">
        <f>IF(load_time_series!$A$4="T",P784,IF(P784&lt;0,0,P784))</f>
        <v>1.8574105280251678</v>
      </c>
    </row>
    <row r="785" spans="1:17">
      <c r="A785" s="3"/>
      <c r="B785" s="6"/>
      <c r="C785" s="30"/>
      <c r="D785" s="30"/>
      <c r="E785" s="30"/>
      <c r="F785" s="30"/>
      <c r="G785" s="30"/>
      <c r="H785" s="6"/>
      <c r="I785" s="3"/>
      <c r="J785" s="3">
        <f>load_time_series!G788</f>
        <v>73466</v>
      </c>
      <c r="K785" s="6">
        <f>load_time_series!H788</f>
        <v>7.7761571694824001</v>
      </c>
      <c r="L785" s="30">
        <f>INDEX(calibration_phase!$I$5:$I$105,MATCH($K785,calibration_phase!$I$5:$I$105))</f>
        <v>7.2930244310272263</v>
      </c>
      <c r="M785" s="30">
        <f>INDEX(calibration_phase!$I$5:$I$105,MATCH($K785,calibration_phase!$I$5:$I$105)+1)</f>
        <v>7.9704615599984514</v>
      </c>
      <c r="N785" s="30">
        <f>INDEX(calibration_phase!$F$5:$F$105,MATCH($K785,calibration_phase!$I$5:$I$105))</f>
        <v>2.4852018320225082</v>
      </c>
      <c r="O785" s="30">
        <f>INDEX(calibration_phase!$F$5:$F$105,MATCH($K785,calibration_phase!$I$5:$I$105)+1)</f>
        <v>2.7465796280658004</v>
      </c>
      <c r="P785" s="30">
        <f t="shared" si="26"/>
        <v>2.6716105258677159</v>
      </c>
      <c r="Q785" s="6">
        <f>IF(load_time_series!$A$4="T",P785,IF(P785&lt;0,0,P785))</f>
        <v>2.6716105258677159</v>
      </c>
    </row>
    <row r="786" spans="1:17">
      <c r="A786" s="3"/>
      <c r="B786" s="6"/>
      <c r="C786" s="30"/>
      <c r="D786" s="30"/>
      <c r="E786" s="30"/>
      <c r="F786" s="30"/>
      <c r="G786" s="30"/>
      <c r="H786" s="6"/>
      <c r="I786" s="3"/>
      <c r="J786" s="3">
        <f>load_time_series!G789</f>
        <v>73467</v>
      </c>
      <c r="K786" s="6">
        <f>load_time_series!H789</f>
        <v>6.5751730815717</v>
      </c>
      <c r="L786" s="30">
        <f>INDEX(calibration_phase!$I$5:$I$105,MATCH($K786,calibration_phase!$I$5:$I$105))</f>
        <v>6.2572892946185092</v>
      </c>
      <c r="M786" s="30">
        <f>INDEX(calibration_phase!$I$5:$I$105,MATCH($K786,calibration_phase!$I$5:$I$105)+1)</f>
        <v>6.7887955392640942</v>
      </c>
      <c r="N786" s="30">
        <f>INDEX(calibration_phase!$F$5:$F$105,MATCH($K786,calibration_phase!$I$5:$I$105))</f>
        <v>1.4359675937595626</v>
      </c>
      <c r="O786" s="30">
        <f>INDEX(calibration_phase!$F$5:$F$105,MATCH($K786,calibration_phase!$I$5:$I$105)+1)</f>
        <v>2.092365013234688</v>
      </c>
      <c r="P786" s="30">
        <f t="shared" si="26"/>
        <v>1.828546419598553</v>
      </c>
      <c r="Q786" s="6">
        <f>IF(load_time_series!$A$4="T",P786,IF(P786&lt;0,0,P786))</f>
        <v>1.828546419598553</v>
      </c>
    </row>
    <row r="787" spans="1:17">
      <c r="A787" s="3"/>
      <c r="B787" s="6"/>
      <c r="C787" s="30"/>
      <c r="D787" s="30"/>
      <c r="E787" s="30"/>
      <c r="F787" s="30"/>
      <c r="G787" s="30"/>
      <c r="H787" s="6"/>
      <c r="I787" s="3"/>
      <c r="J787" s="3">
        <f>load_time_series!G790</f>
        <v>73468</v>
      </c>
      <c r="K787" s="6">
        <f>load_time_series!H790</f>
        <v>7.9154072200044396</v>
      </c>
      <c r="L787" s="30">
        <f>INDEX(calibration_phase!$I$5:$I$105,MATCH($K787,calibration_phase!$I$5:$I$105))</f>
        <v>7.2930244310272263</v>
      </c>
      <c r="M787" s="30">
        <f>INDEX(calibration_phase!$I$5:$I$105,MATCH($K787,calibration_phase!$I$5:$I$105)+1)</f>
        <v>7.9704615599984514</v>
      </c>
      <c r="N787" s="30">
        <f>INDEX(calibration_phase!$F$5:$F$105,MATCH($K787,calibration_phase!$I$5:$I$105))</f>
        <v>2.4852018320225082</v>
      </c>
      <c r="O787" s="30">
        <f>INDEX(calibration_phase!$F$5:$F$105,MATCH($K787,calibration_phase!$I$5:$I$105)+1)</f>
        <v>2.7465796280658004</v>
      </c>
      <c r="P787" s="30">
        <f t="shared" si="26"/>
        <v>2.7253378309530469</v>
      </c>
      <c r="Q787" s="6">
        <f>IF(load_time_series!$A$4="T",P787,IF(P787&lt;0,0,P787))</f>
        <v>2.7253378309530469</v>
      </c>
    </row>
    <row r="788" spans="1:17">
      <c r="A788" s="3"/>
      <c r="B788" s="6"/>
      <c r="C788" s="30"/>
      <c r="D788" s="30"/>
      <c r="E788" s="30"/>
      <c r="F788" s="30"/>
      <c r="G788" s="30"/>
      <c r="H788" s="6"/>
      <c r="I788" s="3"/>
      <c r="J788" s="3">
        <f>load_time_series!G791</f>
        <v>73469</v>
      </c>
      <c r="K788" s="6">
        <f>load_time_series!H791</f>
        <v>7.1140264374531101</v>
      </c>
      <c r="L788" s="30">
        <f>INDEX(calibration_phase!$I$5:$I$105,MATCH($K788,calibration_phase!$I$5:$I$105))</f>
        <v>6.7887955392640942</v>
      </c>
      <c r="M788" s="30">
        <f>INDEX(calibration_phase!$I$5:$I$105,MATCH($K788,calibration_phase!$I$5:$I$105)+1)</f>
        <v>7.2930244310272263</v>
      </c>
      <c r="N788" s="30">
        <f>INDEX(calibration_phase!$F$5:$F$105,MATCH($K788,calibration_phase!$I$5:$I$105))</f>
        <v>2.092365013234688</v>
      </c>
      <c r="O788" s="30">
        <f>INDEX(calibration_phase!$F$5:$F$105,MATCH($K788,calibration_phase!$I$5:$I$105)+1)</f>
        <v>2.4852018320225082</v>
      </c>
      <c r="P788" s="30">
        <f t="shared" si="26"/>
        <v>2.3457473035063381</v>
      </c>
      <c r="Q788" s="6">
        <f>IF(load_time_series!$A$4="T",P788,IF(P788&lt;0,0,P788))</f>
        <v>2.3457473035063381</v>
      </c>
    </row>
    <row r="789" spans="1:17">
      <c r="A789" s="3"/>
      <c r="B789" s="6"/>
      <c r="C789" s="30"/>
      <c r="D789" s="30"/>
      <c r="E789" s="30"/>
      <c r="F789" s="30"/>
      <c r="G789" s="30"/>
      <c r="H789" s="6"/>
      <c r="I789" s="3"/>
      <c r="J789" s="3">
        <f>load_time_series!G792</f>
        <v>73470</v>
      </c>
      <c r="K789" s="6">
        <f>load_time_series!H792</f>
        <v>7.7436264047531198</v>
      </c>
      <c r="L789" s="30">
        <f>INDEX(calibration_phase!$I$5:$I$105,MATCH($K789,calibration_phase!$I$5:$I$105))</f>
        <v>7.2930244310272263</v>
      </c>
      <c r="M789" s="30">
        <f>INDEX(calibration_phase!$I$5:$I$105,MATCH($K789,calibration_phase!$I$5:$I$105)+1)</f>
        <v>7.9704615599984514</v>
      </c>
      <c r="N789" s="30">
        <f>INDEX(calibration_phase!$F$5:$F$105,MATCH($K789,calibration_phase!$I$5:$I$105))</f>
        <v>2.4852018320225082</v>
      </c>
      <c r="O789" s="30">
        <f>INDEX(calibration_phase!$F$5:$F$105,MATCH($K789,calibration_phase!$I$5:$I$105)+1)</f>
        <v>2.7465796280658004</v>
      </c>
      <c r="P789" s="30">
        <f t="shared" si="26"/>
        <v>2.6590590738954054</v>
      </c>
      <c r="Q789" s="6">
        <f>IF(load_time_series!$A$4="T",P789,IF(P789&lt;0,0,P789))</f>
        <v>2.6590590738954054</v>
      </c>
    </row>
    <row r="790" spans="1:17">
      <c r="A790" s="3"/>
      <c r="B790" s="6"/>
      <c r="C790" s="30"/>
      <c r="D790" s="30"/>
      <c r="E790" s="30"/>
      <c r="F790" s="30"/>
      <c r="G790" s="30"/>
      <c r="H790" s="6"/>
      <c r="I790" s="3"/>
      <c r="J790" s="3">
        <f>load_time_series!G793</f>
        <v>73471</v>
      </c>
      <c r="K790" s="6">
        <f>load_time_series!H793</f>
        <v>7.8469680812847997</v>
      </c>
      <c r="L790" s="30">
        <f>INDEX(calibration_phase!$I$5:$I$105,MATCH($K790,calibration_phase!$I$5:$I$105))</f>
        <v>7.2930244310272263</v>
      </c>
      <c r="M790" s="30">
        <f>INDEX(calibration_phase!$I$5:$I$105,MATCH($K790,calibration_phase!$I$5:$I$105)+1)</f>
        <v>7.9704615599984514</v>
      </c>
      <c r="N790" s="30">
        <f>INDEX(calibration_phase!$F$5:$F$105,MATCH($K790,calibration_phase!$I$5:$I$105))</f>
        <v>2.4852018320225082</v>
      </c>
      <c r="O790" s="30">
        <f>INDEX(calibration_phase!$F$5:$F$105,MATCH($K790,calibration_phase!$I$5:$I$105)+1)</f>
        <v>2.7465796280658004</v>
      </c>
      <c r="P790" s="30">
        <f t="shared" si="26"/>
        <v>2.6989317329158662</v>
      </c>
      <c r="Q790" s="6">
        <f>IF(load_time_series!$A$4="T",P790,IF(P790&lt;0,0,P790))</f>
        <v>2.6989317329158662</v>
      </c>
    </row>
    <row r="791" spans="1:17">
      <c r="A791" s="3"/>
      <c r="B791" s="6"/>
      <c r="C791" s="30"/>
      <c r="D791" s="30"/>
      <c r="E791" s="30"/>
      <c r="F791" s="30"/>
      <c r="G791" s="30"/>
      <c r="H791" s="6"/>
      <c r="I791" s="3"/>
      <c r="J791" s="3">
        <f>load_time_series!G794</f>
        <v>73472</v>
      </c>
      <c r="K791" s="6">
        <f>load_time_series!H794</f>
        <v>9.2358402370866592</v>
      </c>
      <c r="L791" s="30">
        <f>INDEX(calibration_phase!$I$5:$I$105,MATCH($K791,calibration_phase!$I$5:$I$105))</f>
        <v>9.1202485232242019</v>
      </c>
      <c r="M791" s="30">
        <f>INDEX(calibration_phase!$I$5:$I$105,MATCH($K791,calibration_phase!$I$5:$I$105)+1)</f>
        <v>9.4520073072011392</v>
      </c>
      <c r="N791" s="30">
        <f>INDEX(calibration_phase!$F$5:$F$105,MATCH($K791,calibration_phase!$I$5:$I$105))</f>
        <v>4.1519417433524701</v>
      </c>
      <c r="O791" s="30">
        <f>INDEX(calibration_phase!$F$5:$F$105,MATCH($K791,calibration_phase!$I$5:$I$105)+1)</f>
        <v>4.6783141274071847</v>
      </c>
      <c r="P791" s="30">
        <f t="shared" si="26"/>
        <v>4.3353409145014146</v>
      </c>
      <c r="Q791" s="6">
        <f>IF(load_time_series!$A$4="T",P791,IF(P791&lt;0,0,P791))</f>
        <v>4.3353409145014146</v>
      </c>
    </row>
    <row r="792" spans="1:17">
      <c r="A792" s="3"/>
      <c r="B792" s="6"/>
      <c r="C792" s="30"/>
      <c r="D792" s="30"/>
      <c r="E792" s="30"/>
      <c r="F792" s="30"/>
      <c r="G792" s="30"/>
      <c r="H792" s="6"/>
      <c r="I792" s="3"/>
      <c r="J792" s="3">
        <f>load_time_series!G795</f>
        <v>73473</v>
      </c>
      <c r="K792" s="6">
        <f>load_time_series!H795</f>
        <v>9.2908961041140294</v>
      </c>
      <c r="L792" s="30">
        <f>INDEX(calibration_phase!$I$5:$I$105,MATCH($K792,calibration_phase!$I$5:$I$105))</f>
        <v>9.1202485232242019</v>
      </c>
      <c r="M792" s="30">
        <f>INDEX(calibration_phase!$I$5:$I$105,MATCH($K792,calibration_phase!$I$5:$I$105)+1)</f>
        <v>9.4520073072011392</v>
      </c>
      <c r="N792" s="30">
        <f>INDEX(calibration_phase!$F$5:$F$105,MATCH($K792,calibration_phase!$I$5:$I$105))</f>
        <v>4.1519417433524701</v>
      </c>
      <c r="O792" s="30">
        <f>INDEX(calibration_phase!$F$5:$F$105,MATCH($K792,calibration_phase!$I$5:$I$105)+1)</f>
        <v>4.6783141274071847</v>
      </c>
      <c r="P792" s="30">
        <f t="shared" si="26"/>
        <v>4.4226931999058934</v>
      </c>
      <c r="Q792" s="6">
        <f>IF(load_time_series!$A$4="T",P792,IF(P792&lt;0,0,P792))</f>
        <v>4.4226931999058934</v>
      </c>
    </row>
    <row r="793" spans="1:17">
      <c r="A793" s="3"/>
      <c r="B793" s="6"/>
      <c r="C793" s="30"/>
      <c r="D793" s="30"/>
      <c r="E793" s="30"/>
      <c r="F793" s="30"/>
      <c r="G793" s="30"/>
      <c r="H793" s="6"/>
      <c r="I793" s="3"/>
      <c r="J793" s="3">
        <f>load_time_series!G796</f>
        <v>73474</v>
      </c>
      <c r="K793" s="6">
        <f>load_time_series!H796</f>
        <v>9.0989637597699993</v>
      </c>
      <c r="L793" s="30">
        <f>INDEX(calibration_phase!$I$5:$I$105,MATCH($K793,calibration_phase!$I$5:$I$105))</f>
        <v>8.8366281435294631</v>
      </c>
      <c r="M793" s="30">
        <f>INDEX(calibration_phase!$I$5:$I$105,MATCH($K793,calibration_phase!$I$5:$I$105)+1)</f>
        <v>9.1202485232242019</v>
      </c>
      <c r="N793" s="30">
        <f>INDEX(calibration_phase!$F$5:$F$105,MATCH($K793,calibration_phase!$I$5:$I$105))</f>
        <v>3.6926287415400139</v>
      </c>
      <c r="O793" s="30">
        <f>INDEX(calibration_phase!$F$5:$F$105,MATCH($K793,calibration_phase!$I$5:$I$105)+1)</f>
        <v>4.1519417433524701</v>
      </c>
      <c r="P793" s="30">
        <f t="shared" si="26"/>
        <v>4.1174718346472492</v>
      </c>
      <c r="Q793" s="6">
        <f>IF(load_time_series!$A$4="T",P793,IF(P793&lt;0,0,P793))</f>
        <v>4.1174718346472492</v>
      </c>
    </row>
    <row r="794" spans="1:17">
      <c r="A794" s="3"/>
      <c r="B794" s="6"/>
      <c r="C794" s="30"/>
      <c r="D794" s="30"/>
      <c r="E794" s="30"/>
      <c r="F794" s="30"/>
      <c r="G794" s="30"/>
      <c r="H794" s="6"/>
      <c r="I794" s="3"/>
      <c r="J794" s="3">
        <f>load_time_series!G797</f>
        <v>73475</v>
      </c>
      <c r="K794" s="6">
        <f>load_time_series!H797</f>
        <v>9.7988434086780405</v>
      </c>
      <c r="L794" s="30">
        <f>INDEX(calibration_phase!$I$5:$I$105,MATCH($K794,calibration_phase!$I$5:$I$105))</f>
        <v>9.4520073072011392</v>
      </c>
      <c r="M794" s="30">
        <f>INDEX(calibration_phase!$I$5:$I$105,MATCH($K794,calibration_phase!$I$5:$I$105)+1)</f>
        <v>10.161505512732299</v>
      </c>
      <c r="N794" s="30">
        <f>INDEX(calibration_phase!$F$5:$F$105,MATCH($K794,calibration_phase!$I$5:$I$105))</f>
        <v>4.6783141274071847</v>
      </c>
      <c r="O794" s="30">
        <f>INDEX(calibration_phase!$F$5:$F$105,MATCH($K794,calibration_phase!$I$5:$I$105)+1)</f>
        <v>5.25179594951104</v>
      </c>
      <c r="P794" s="30">
        <f t="shared" si="26"/>
        <v>4.958659021722263</v>
      </c>
      <c r="Q794" s="6">
        <f>IF(load_time_series!$A$4="T",P794,IF(P794&lt;0,0,P794))</f>
        <v>4.958659021722263</v>
      </c>
    </row>
    <row r="795" spans="1:17">
      <c r="A795" s="3"/>
      <c r="B795" s="6"/>
      <c r="C795" s="30"/>
      <c r="D795" s="30"/>
      <c r="E795" s="30"/>
      <c r="F795" s="30"/>
      <c r="G795" s="30"/>
      <c r="H795" s="6"/>
      <c r="I795" s="3"/>
      <c r="J795" s="3">
        <f>load_time_series!G798</f>
        <v>73476</v>
      </c>
      <c r="K795" s="6">
        <f>load_time_series!H798</f>
        <v>8.7304418894642701</v>
      </c>
      <c r="L795" s="30">
        <f>INDEX(calibration_phase!$I$5:$I$105,MATCH($K795,calibration_phase!$I$5:$I$105))</f>
        <v>8.3065839318505006</v>
      </c>
      <c r="M795" s="30">
        <f>INDEX(calibration_phase!$I$5:$I$105,MATCH($K795,calibration_phase!$I$5:$I$105)+1)</f>
        <v>8.8366281435294631</v>
      </c>
      <c r="N795" s="30">
        <f>INDEX(calibration_phase!$F$5:$F$105,MATCH($K795,calibration_phase!$I$5:$I$105))</f>
        <v>3.3542337196399563</v>
      </c>
      <c r="O795" s="30">
        <f>INDEX(calibration_phase!$F$5:$F$105,MATCH($K795,calibration_phase!$I$5:$I$105)+1)</f>
        <v>3.6926287415400139</v>
      </c>
      <c r="P795" s="30">
        <f t="shared" si="26"/>
        <v>3.6248364725591768</v>
      </c>
      <c r="Q795" s="6">
        <f>IF(load_time_series!$A$4="T",P795,IF(P795&lt;0,0,P795))</f>
        <v>3.6248364725591768</v>
      </c>
    </row>
    <row r="796" spans="1:17">
      <c r="A796" s="3"/>
      <c r="B796" s="6"/>
      <c r="C796" s="30"/>
      <c r="D796" s="30"/>
      <c r="E796" s="30"/>
      <c r="F796" s="30"/>
      <c r="G796" s="30"/>
      <c r="H796" s="6"/>
      <c r="I796" s="3"/>
      <c r="J796" s="3">
        <f>load_time_series!G799</f>
        <v>73477</v>
      </c>
      <c r="K796" s="6">
        <f>load_time_series!H799</f>
        <v>8.6596474608875305</v>
      </c>
      <c r="L796" s="30">
        <f>INDEX(calibration_phase!$I$5:$I$105,MATCH($K796,calibration_phase!$I$5:$I$105))</f>
        <v>8.3065839318505006</v>
      </c>
      <c r="M796" s="30">
        <f>INDEX(calibration_phase!$I$5:$I$105,MATCH($K796,calibration_phase!$I$5:$I$105)+1)</f>
        <v>8.8366281435294631</v>
      </c>
      <c r="N796" s="30">
        <f>INDEX(calibration_phase!$F$5:$F$105,MATCH($K796,calibration_phase!$I$5:$I$105))</f>
        <v>3.3542337196399563</v>
      </c>
      <c r="O796" s="30">
        <f>INDEX(calibration_phase!$F$5:$F$105,MATCH($K796,calibration_phase!$I$5:$I$105)+1)</f>
        <v>3.6926287415400139</v>
      </c>
      <c r="P796" s="30">
        <f t="shared" si="26"/>
        <v>3.5796393329984153</v>
      </c>
      <c r="Q796" s="6">
        <f>IF(load_time_series!$A$4="T",P796,IF(P796&lt;0,0,P796))</f>
        <v>3.5796393329984153</v>
      </c>
    </row>
    <row r="797" spans="1:17">
      <c r="A797" s="3"/>
      <c r="B797" s="6"/>
      <c r="C797" s="30"/>
      <c r="D797" s="30"/>
      <c r="E797" s="30"/>
      <c r="F797" s="30"/>
      <c r="G797" s="30"/>
      <c r="H797" s="6"/>
      <c r="I797" s="3"/>
      <c r="J797" s="3">
        <f>load_time_series!G800</f>
        <v>73478</v>
      </c>
      <c r="K797" s="6">
        <f>load_time_series!H800</f>
        <v>10.119754190238901</v>
      </c>
      <c r="L797" s="30">
        <f>INDEX(calibration_phase!$I$5:$I$105,MATCH($K797,calibration_phase!$I$5:$I$105))</f>
        <v>9.4520073072011392</v>
      </c>
      <c r="M797" s="30">
        <f>INDEX(calibration_phase!$I$5:$I$105,MATCH($K797,calibration_phase!$I$5:$I$105)+1)</f>
        <v>10.161505512732299</v>
      </c>
      <c r="N797" s="30">
        <f>INDEX(calibration_phase!$F$5:$F$105,MATCH($K797,calibration_phase!$I$5:$I$105))</f>
        <v>4.6783141274071847</v>
      </c>
      <c r="O797" s="30">
        <f>INDEX(calibration_phase!$F$5:$F$105,MATCH($K797,calibration_phase!$I$5:$I$105)+1)</f>
        <v>5.25179594951104</v>
      </c>
      <c r="P797" s="30">
        <f t="shared" si="26"/>
        <v>5.2180486837503963</v>
      </c>
      <c r="Q797" s="6">
        <f>IF(load_time_series!$A$4="T",P797,IF(P797&lt;0,0,P797))</f>
        <v>5.2180486837503963</v>
      </c>
    </row>
    <row r="798" spans="1:17">
      <c r="A798" s="3"/>
      <c r="B798" s="6"/>
      <c r="C798" s="30"/>
      <c r="D798" s="30"/>
      <c r="E798" s="30"/>
      <c r="F798" s="30"/>
      <c r="G798" s="30"/>
      <c r="H798" s="6"/>
      <c r="I798" s="3"/>
      <c r="J798" s="3">
        <f>load_time_series!G801</f>
        <v>73479</v>
      </c>
      <c r="K798" s="6">
        <f>load_time_series!H801</f>
        <v>10.0697452666207</v>
      </c>
      <c r="L798" s="30">
        <f>INDEX(calibration_phase!$I$5:$I$105,MATCH($K798,calibration_phase!$I$5:$I$105))</f>
        <v>9.4520073072011392</v>
      </c>
      <c r="M798" s="30">
        <f>INDEX(calibration_phase!$I$5:$I$105,MATCH($K798,calibration_phase!$I$5:$I$105)+1)</f>
        <v>10.161505512732299</v>
      </c>
      <c r="N798" s="30">
        <f>INDEX(calibration_phase!$F$5:$F$105,MATCH($K798,calibration_phase!$I$5:$I$105))</f>
        <v>4.6783141274071847</v>
      </c>
      <c r="O798" s="30">
        <f>INDEX(calibration_phase!$F$5:$F$105,MATCH($K798,calibration_phase!$I$5:$I$105)+1)</f>
        <v>5.25179594951104</v>
      </c>
      <c r="P798" s="30">
        <f t="shared" si="26"/>
        <v>5.1776268639142939</v>
      </c>
      <c r="Q798" s="6">
        <f>IF(load_time_series!$A$4="T",P798,IF(P798&lt;0,0,P798))</f>
        <v>5.1776268639142939</v>
      </c>
    </row>
    <row r="799" spans="1:17">
      <c r="A799" s="3"/>
      <c r="B799" s="6"/>
      <c r="C799" s="30"/>
      <c r="D799" s="30"/>
      <c r="E799" s="30"/>
      <c r="F799" s="30"/>
      <c r="G799" s="30"/>
      <c r="H799" s="6"/>
      <c r="I799" s="3"/>
      <c r="J799" s="3">
        <f>load_time_series!G802</f>
        <v>73480</v>
      </c>
      <c r="K799" s="6">
        <f>load_time_series!H802</f>
        <v>10.2717331944229</v>
      </c>
      <c r="L799" s="30">
        <f>INDEX(calibration_phase!$I$5:$I$105,MATCH($K799,calibration_phase!$I$5:$I$105))</f>
        <v>10.161505512732299</v>
      </c>
      <c r="M799" s="30">
        <f>INDEX(calibration_phase!$I$5:$I$105,MATCH($K799,calibration_phase!$I$5:$I$105)+1)</f>
        <v>10.516495055511792</v>
      </c>
      <c r="N799" s="30">
        <f>INDEX(calibration_phase!$F$5:$F$105,MATCH($K799,calibration_phase!$I$5:$I$105))</f>
        <v>5.25179594951104</v>
      </c>
      <c r="O799" s="30">
        <f>INDEX(calibration_phase!$F$5:$F$105,MATCH($K799,calibration_phase!$I$5:$I$105)+1)</f>
        <v>5.6365802729794989</v>
      </c>
      <c r="P799" s="30">
        <f t="shared" si="26"/>
        <v>5.3712751983777052</v>
      </c>
      <c r="Q799" s="6">
        <f>IF(load_time_series!$A$4="T",P799,IF(P799&lt;0,0,P799))</f>
        <v>5.3712751983777052</v>
      </c>
    </row>
    <row r="800" spans="1:17">
      <c r="A800" s="3"/>
      <c r="B800" s="6"/>
      <c r="C800" s="30"/>
      <c r="D800" s="30"/>
      <c r="E800" s="30"/>
      <c r="F800" s="30"/>
      <c r="G800" s="30"/>
      <c r="H800" s="6"/>
      <c r="I800" s="3"/>
      <c r="J800" s="3">
        <f>load_time_series!G803</f>
        <v>73481</v>
      </c>
      <c r="K800" s="6">
        <f>load_time_series!H803</f>
        <v>9.9877095960667006</v>
      </c>
      <c r="L800" s="30">
        <f>INDEX(calibration_phase!$I$5:$I$105,MATCH($K800,calibration_phase!$I$5:$I$105))</f>
        <v>9.4520073072011392</v>
      </c>
      <c r="M800" s="30">
        <f>INDEX(calibration_phase!$I$5:$I$105,MATCH($K800,calibration_phase!$I$5:$I$105)+1)</f>
        <v>10.161505512732299</v>
      </c>
      <c r="N800" s="30">
        <f>INDEX(calibration_phase!$F$5:$F$105,MATCH($K800,calibration_phase!$I$5:$I$105))</f>
        <v>4.6783141274071847</v>
      </c>
      <c r="O800" s="30">
        <f>INDEX(calibration_phase!$F$5:$F$105,MATCH($K800,calibration_phase!$I$5:$I$105)+1)</f>
        <v>5.25179594951104</v>
      </c>
      <c r="P800" s="30">
        <f t="shared" si="26"/>
        <v>5.1113180762950234</v>
      </c>
      <c r="Q800" s="6">
        <f>IF(load_time_series!$A$4="T",P800,IF(P800&lt;0,0,P800))</f>
        <v>5.1113180762950234</v>
      </c>
    </row>
    <row r="801" spans="1:17">
      <c r="A801" s="3"/>
      <c r="B801" s="6"/>
      <c r="C801" s="30"/>
      <c r="D801" s="30"/>
      <c r="E801" s="30"/>
      <c r="F801" s="30"/>
      <c r="G801" s="30"/>
      <c r="H801" s="6"/>
      <c r="I801" s="3"/>
      <c r="J801" s="3">
        <f>load_time_series!G804</f>
        <v>73482</v>
      </c>
      <c r="K801" s="6">
        <f>load_time_series!H804</f>
        <v>11.4228017663612</v>
      </c>
      <c r="L801" s="30">
        <f>INDEX(calibration_phase!$I$5:$I$105,MATCH($K801,calibration_phase!$I$5:$I$105))</f>
        <v>11.394130370764428</v>
      </c>
      <c r="M801" s="30">
        <f>INDEX(calibration_phase!$I$5:$I$105,MATCH($K801,calibration_phase!$I$5:$I$105)+1)</f>
        <v>11.99683324548244</v>
      </c>
      <c r="N801" s="30">
        <f>INDEX(calibration_phase!$F$5:$F$105,MATCH($K801,calibration_phase!$I$5:$I$105))</f>
        <v>6.3642770900811154</v>
      </c>
      <c r="O801" s="30">
        <f>INDEX(calibration_phase!$F$5:$F$105,MATCH($K801,calibration_phase!$I$5:$I$105)+1)</f>
        <v>6.6917387921695095</v>
      </c>
      <c r="P801" s="30">
        <f t="shared" si="26"/>
        <v>6.3798548886900264</v>
      </c>
      <c r="Q801" s="6">
        <f>IF(load_time_series!$A$4="T",P801,IF(P801&lt;0,0,P801))</f>
        <v>6.3798548886900264</v>
      </c>
    </row>
    <row r="802" spans="1:17">
      <c r="A802" s="3"/>
      <c r="B802" s="6"/>
      <c r="C802" s="30"/>
      <c r="D802" s="30"/>
      <c r="E802" s="30"/>
      <c r="F802" s="30"/>
      <c r="G802" s="30"/>
      <c r="H802" s="6"/>
      <c r="I802" s="3"/>
      <c r="J802" s="3">
        <f>load_time_series!G805</f>
        <v>73483</v>
      </c>
      <c r="K802" s="6">
        <f>load_time_series!H805</f>
        <v>11.605988468251599</v>
      </c>
      <c r="L802" s="30">
        <f>INDEX(calibration_phase!$I$5:$I$105,MATCH($K802,calibration_phase!$I$5:$I$105))</f>
        <v>11.394130370764428</v>
      </c>
      <c r="M802" s="30">
        <f>INDEX(calibration_phase!$I$5:$I$105,MATCH($K802,calibration_phase!$I$5:$I$105)+1)</f>
        <v>11.99683324548244</v>
      </c>
      <c r="N802" s="30">
        <f>INDEX(calibration_phase!$F$5:$F$105,MATCH($K802,calibration_phase!$I$5:$I$105))</f>
        <v>6.3642770900811154</v>
      </c>
      <c r="O802" s="30">
        <f>INDEX(calibration_phase!$F$5:$F$105,MATCH($K802,calibration_phase!$I$5:$I$105)+1)</f>
        <v>6.6917387921695095</v>
      </c>
      <c r="P802" s="30">
        <f t="shared" si="26"/>
        <v>6.4793842450566359</v>
      </c>
      <c r="Q802" s="6">
        <f>IF(load_time_series!$A$4="T",P802,IF(P802&lt;0,0,P802))</f>
        <v>6.4793842450566359</v>
      </c>
    </row>
    <row r="803" spans="1:17">
      <c r="A803" s="3"/>
      <c r="B803" s="6"/>
      <c r="C803" s="30"/>
      <c r="D803" s="30"/>
      <c r="E803" s="30"/>
      <c r="F803" s="30"/>
      <c r="G803" s="30"/>
      <c r="H803" s="6"/>
      <c r="I803" s="3"/>
      <c r="J803" s="3">
        <f>load_time_series!G806</f>
        <v>73484</v>
      </c>
      <c r="K803" s="6">
        <f>load_time_series!H806</f>
        <v>10.2366641050809</v>
      </c>
      <c r="L803" s="30">
        <f>INDEX(calibration_phase!$I$5:$I$105,MATCH($K803,calibration_phase!$I$5:$I$105))</f>
        <v>10.161505512732299</v>
      </c>
      <c r="M803" s="30">
        <f>INDEX(calibration_phase!$I$5:$I$105,MATCH($K803,calibration_phase!$I$5:$I$105)+1)</f>
        <v>10.516495055511792</v>
      </c>
      <c r="N803" s="30">
        <f>INDEX(calibration_phase!$F$5:$F$105,MATCH($K803,calibration_phase!$I$5:$I$105))</f>
        <v>5.25179594951104</v>
      </c>
      <c r="O803" s="30">
        <f>INDEX(calibration_phase!$F$5:$F$105,MATCH($K803,calibration_phase!$I$5:$I$105)+1)</f>
        <v>5.6365802729794989</v>
      </c>
      <c r="P803" s="30">
        <f t="shared" si="26"/>
        <v>5.3332627101464709</v>
      </c>
      <c r="Q803" s="6">
        <f>IF(load_time_series!$A$4="T",P803,IF(P803&lt;0,0,P803))</f>
        <v>5.3332627101464709</v>
      </c>
    </row>
    <row r="804" spans="1:17">
      <c r="A804" s="3"/>
      <c r="B804" s="6"/>
      <c r="C804" s="30"/>
      <c r="D804" s="30"/>
      <c r="E804" s="30"/>
      <c r="F804" s="30"/>
      <c r="G804" s="30"/>
      <c r="H804" s="6"/>
      <c r="I804" s="3"/>
      <c r="J804" s="3">
        <f>load_time_series!G807</f>
        <v>73485</v>
      </c>
      <c r="K804" s="6">
        <f>load_time_series!H807</f>
        <v>11.3982943310838</v>
      </c>
      <c r="L804" s="30">
        <f>INDEX(calibration_phase!$I$5:$I$105,MATCH($K804,calibration_phase!$I$5:$I$105))</f>
        <v>11.394130370764428</v>
      </c>
      <c r="M804" s="30">
        <f>INDEX(calibration_phase!$I$5:$I$105,MATCH($K804,calibration_phase!$I$5:$I$105)+1)</f>
        <v>11.99683324548244</v>
      </c>
      <c r="N804" s="30">
        <f>INDEX(calibration_phase!$F$5:$F$105,MATCH($K804,calibration_phase!$I$5:$I$105))</f>
        <v>6.3642770900811154</v>
      </c>
      <c r="O804" s="30">
        <f>INDEX(calibration_phase!$F$5:$F$105,MATCH($K804,calibration_phase!$I$5:$I$105)+1)</f>
        <v>6.6917387921695095</v>
      </c>
      <c r="P804" s="30">
        <f t="shared" si="26"/>
        <v>6.3665394611279575</v>
      </c>
      <c r="Q804" s="6">
        <f>IF(load_time_series!$A$4="T",P804,IF(P804&lt;0,0,P804))</f>
        <v>6.3665394611279575</v>
      </c>
    </row>
    <row r="805" spans="1:17">
      <c r="A805" s="3"/>
      <c r="B805" s="6"/>
      <c r="C805" s="30"/>
      <c r="D805" s="30"/>
      <c r="E805" s="30"/>
      <c r="F805" s="30"/>
      <c r="G805" s="30"/>
      <c r="H805" s="6"/>
      <c r="I805" s="3"/>
      <c r="J805" s="3">
        <f>load_time_series!G808</f>
        <v>73486</v>
      </c>
      <c r="K805" s="6">
        <f>load_time_series!H808</f>
        <v>12.5838146993474</v>
      </c>
      <c r="L805" s="30">
        <f>INDEX(calibration_phase!$I$5:$I$105,MATCH($K805,calibration_phase!$I$5:$I$105))</f>
        <v>12.422237442898851</v>
      </c>
      <c r="M805" s="30">
        <f>INDEX(calibration_phase!$I$5:$I$105,MATCH($K805,calibration_phase!$I$5:$I$105)+1)</f>
        <v>12.700214472407939</v>
      </c>
      <c r="N805" s="30">
        <f>INDEX(calibration_phase!$F$5:$F$105,MATCH($K805,calibration_phase!$I$5:$I$105))</f>
        <v>7.1697763421638445</v>
      </c>
      <c r="O805" s="30">
        <f>INDEX(calibration_phase!$F$5:$F$105,MATCH($K805,calibration_phase!$I$5:$I$105)+1)</f>
        <v>7.5785882397462832</v>
      </c>
      <c r="P805" s="30">
        <f t="shared" si="26"/>
        <v>7.4074028285377338</v>
      </c>
      <c r="Q805" s="6">
        <f>IF(load_time_series!$A$4="T",P805,IF(P805&lt;0,0,P805))</f>
        <v>7.4074028285377338</v>
      </c>
    </row>
    <row r="806" spans="1:17">
      <c r="A806" s="3"/>
      <c r="B806" s="6"/>
      <c r="C806" s="30"/>
      <c r="D806" s="30"/>
      <c r="E806" s="30"/>
      <c r="F806" s="30"/>
      <c r="G806" s="30"/>
      <c r="H806" s="6"/>
      <c r="I806" s="3"/>
      <c r="J806" s="3">
        <f>load_time_series!G809</f>
        <v>73487</v>
      </c>
      <c r="K806" s="6">
        <f>load_time_series!H809</f>
        <v>11.8607973745116</v>
      </c>
      <c r="L806" s="30">
        <f>INDEX(calibration_phase!$I$5:$I$105,MATCH($K806,calibration_phase!$I$5:$I$105))</f>
        <v>11.394130370764428</v>
      </c>
      <c r="M806" s="30">
        <f>INDEX(calibration_phase!$I$5:$I$105,MATCH($K806,calibration_phase!$I$5:$I$105)+1)</f>
        <v>11.99683324548244</v>
      </c>
      <c r="N806" s="30">
        <f>INDEX(calibration_phase!$F$5:$F$105,MATCH($K806,calibration_phase!$I$5:$I$105))</f>
        <v>6.3642770900811154</v>
      </c>
      <c r="O806" s="30">
        <f>INDEX(calibration_phase!$F$5:$F$105,MATCH($K806,calibration_phase!$I$5:$I$105)+1)</f>
        <v>6.6917387921695095</v>
      </c>
      <c r="P806" s="30">
        <f t="shared" si="26"/>
        <v>6.6178275172746774</v>
      </c>
      <c r="Q806" s="6">
        <f>IF(load_time_series!$A$4="T",P806,IF(P806&lt;0,0,P806))</f>
        <v>6.6178275172746774</v>
      </c>
    </row>
    <row r="807" spans="1:17">
      <c r="A807" s="3"/>
      <c r="B807" s="6"/>
      <c r="C807" s="30"/>
      <c r="D807" s="30"/>
      <c r="E807" s="30"/>
      <c r="F807" s="30"/>
      <c r="G807" s="30"/>
      <c r="H807" s="6"/>
      <c r="I807" s="3"/>
      <c r="J807" s="3">
        <f>load_time_series!G810</f>
        <v>73488</v>
      </c>
      <c r="K807" s="6">
        <f>load_time_series!H810</f>
        <v>12.8926816298929</v>
      </c>
      <c r="L807" s="30">
        <f>INDEX(calibration_phase!$I$5:$I$105,MATCH($K807,calibration_phase!$I$5:$I$105))</f>
        <v>12.700214472407939</v>
      </c>
      <c r="M807" s="30">
        <f>INDEX(calibration_phase!$I$5:$I$105,MATCH($K807,calibration_phase!$I$5:$I$105)+1)</f>
        <v>13.002298914310884</v>
      </c>
      <c r="N807" s="30">
        <f>INDEX(calibration_phase!$F$5:$F$105,MATCH($K807,calibration_phase!$I$5:$I$105))</f>
        <v>7.5785882397462832</v>
      </c>
      <c r="O807" s="30">
        <f>INDEX(calibration_phase!$F$5:$F$105,MATCH($K807,calibration_phase!$I$5:$I$105)+1)</f>
        <v>8.0179567594261556</v>
      </c>
      <c r="P807" s="30">
        <f t="shared" si="26"/>
        <v>7.8585232457944567</v>
      </c>
      <c r="Q807" s="6">
        <f>IF(load_time_series!$A$4="T",P807,IF(P807&lt;0,0,P807))</f>
        <v>7.8585232457944567</v>
      </c>
    </row>
    <row r="808" spans="1:17">
      <c r="A808" s="3"/>
      <c r="B808" s="6"/>
      <c r="C808" s="30"/>
      <c r="D808" s="30"/>
      <c r="E808" s="30"/>
      <c r="F808" s="30"/>
      <c r="G808" s="30"/>
      <c r="H808" s="6"/>
      <c r="I808" s="3"/>
      <c r="J808" s="3">
        <f>load_time_series!G811</f>
        <v>73489</v>
      </c>
      <c r="K808" s="6">
        <f>load_time_series!H811</f>
        <v>12.514150728196601</v>
      </c>
      <c r="L808" s="30">
        <f>INDEX(calibration_phase!$I$5:$I$105,MATCH($K808,calibration_phase!$I$5:$I$105))</f>
        <v>12.422237442898851</v>
      </c>
      <c r="M808" s="30">
        <f>INDEX(calibration_phase!$I$5:$I$105,MATCH($K808,calibration_phase!$I$5:$I$105)+1)</f>
        <v>12.700214472407939</v>
      </c>
      <c r="N808" s="30">
        <f>INDEX(calibration_phase!$F$5:$F$105,MATCH($K808,calibration_phase!$I$5:$I$105))</f>
        <v>7.1697763421638445</v>
      </c>
      <c r="O808" s="30">
        <f>INDEX(calibration_phase!$F$5:$F$105,MATCH($K808,calibration_phase!$I$5:$I$105)+1)</f>
        <v>7.5785882397462832</v>
      </c>
      <c r="P808" s="30">
        <f t="shared" si="26"/>
        <v>7.3049502615411672</v>
      </c>
      <c r="Q808" s="6">
        <f>IF(load_time_series!$A$4="T",P808,IF(P808&lt;0,0,P808))</f>
        <v>7.3049502615411672</v>
      </c>
    </row>
    <row r="809" spans="1:17">
      <c r="A809" s="3"/>
      <c r="B809" s="6"/>
      <c r="C809" s="30"/>
      <c r="D809" s="30"/>
      <c r="E809" s="30"/>
      <c r="F809" s="30"/>
      <c r="G809" s="30"/>
      <c r="H809" s="6"/>
      <c r="I809" s="3"/>
      <c r="J809" s="3">
        <f>load_time_series!G812</f>
        <v>73490</v>
      </c>
      <c r="K809" s="6">
        <f>load_time_series!H812</f>
        <v>12.562611425084601</v>
      </c>
      <c r="L809" s="30">
        <f>INDEX(calibration_phase!$I$5:$I$105,MATCH($K809,calibration_phase!$I$5:$I$105))</f>
        <v>12.422237442898851</v>
      </c>
      <c r="M809" s="30">
        <f>INDEX(calibration_phase!$I$5:$I$105,MATCH($K809,calibration_phase!$I$5:$I$105)+1)</f>
        <v>12.700214472407939</v>
      </c>
      <c r="N809" s="30">
        <f>INDEX(calibration_phase!$F$5:$F$105,MATCH($K809,calibration_phase!$I$5:$I$105))</f>
        <v>7.1697763421638445</v>
      </c>
      <c r="O809" s="30">
        <f>INDEX(calibration_phase!$F$5:$F$105,MATCH($K809,calibration_phase!$I$5:$I$105)+1)</f>
        <v>7.5785882397462832</v>
      </c>
      <c r="P809" s="30">
        <f t="shared" si="26"/>
        <v>7.3762198534493111</v>
      </c>
      <c r="Q809" s="6">
        <f>IF(load_time_series!$A$4="T",P809,IF(P809&lt;0,0,P809))</f>
        <v>7.3762198534493111</v>
      </c>
    </row>
    <row r="810" spans="1:17">
      <c r="A810" s="3"/>
      <c r="B810" s="6"/>
      <c r="C810" s="30"/>
      <c r="D810" s="30"/>
      <c r="E810" s="30"/>
      <c r="F810" s="30"/>
      <c r="G810" s="30"/>
      <c r="H810" s="6"/>
      <c r="I810" s="3"/>
      <c r="J810" s="3">
        <f>load_time_series!G813</f>
        <v>73491</v>
      </c>
      <c r="K810" s="6">
        <f>load_time_series!H813</f>
        <v>11.9956187084943</v>
      </c>
      <c r="L810" s="30">
        <f>INDEX(calibration_phase!$I$5:$I$105,MATCH($K810,calibration_phase!$I$5:$I$105))</f>
        <v>11.394130370764428</v>
      </c>
      <c r="M810" s="30">
        <f>INDEX(calibration_phase!$I$5:$I$105,MATCH($K810,calibration_phase!$I$5:$I$105)+1)</f>
        <v>11.99683324548244</v>
      </c>
      <c r="N810" s="30">
        <f>INDEX(calibration_phase!$F$5:$F$105,MATCH($K810,calibration_phase!$I$5:$I$105))</f>
        <v>6.3642770900811154</v>
      </c>
      <c r="O810" s="30">
        <f>INDEX(calibration_phase!$F$5:$F$105,MATCH($K810,calibration_phase!$I$5:$I$105)+1)</f>
        <v>6.6917387921695095</v>
      </c>
      <c r="P810" s="30">
        <f t="shared" si="26"/>
        <v>6.6910789075628996</v>
      </c>
      <c r="Q810" s="6">
        <f>IF(load_time_series!$A$4="T",P810,IF(P810&lt;0,0,P810))</f>
        <v>6.6910789075628996</v>
      </c>
    </row>
    <row r="811" spans="1:17">
      <c r="A811" s="3"/>
      <c r="B811" s="6"/>
      <c r="C811" s="30"/>
      <c r="D811" s="30"/>
      <c r="E811" s="30"/>
      <c r="F811" s="30"/>
      <c r="G811" s="30"/>
      <c r="H811" s="6"/>
      <c r="I811" s="3"/>
      <c r="J811" s="3">
        <f>load_time_series!G814</f>
        <v>73492</v>
      </c>
      <c r="K811" s="6">
        <f>load_time_series!H814</f>
        <v>13.208718038713601</v>
      </c>
      <c r="L811" s="30">
        <f>INDEX(calibration_phase!$I$5:$I$105,MATCH($K811,calibration_phase!$I$5:$I$105))</f>
        <v>13.002298914310884</v>
      </c>
      <c r="M811" s="30">
        <f>INDEX(calibration_phase!$I$5:$I$105,MATCH($K811,calibration_phase!$I$5:$I$105)+1)</f>
        <v>13.525527827807359</v>
      </c>
      <c r="N811" s="30">
        <f>INDEX(calibration_phase!$F$5:$F$105,MATCH($K811,calibration_phase!$I$5:$I$105))</f>
        <v>8.0179567594261556</v>
      </c>
      <c r="O811" s="30">
        <f>INDEX(calibration_phase!$F$5:$F$105,MATCH($K811,calibration_phase!$I$5:$I$105)+1)</f>
        <v>8.5059465220722963</v>
      </c>
      <c r="P811" s="30">
        <f t="shared" si="26"/>
        <v>8.2104736806524219</v>
      </c>
      <c r="Q811" s="6">
        <f>IF(load_time_series!$A$4="T",P811,IF(P811&lt;0,0,P811))</f>
        <v>8.2104736806524219</v>
      </c>
    </row>
    <row r="812" spans="1:17">
      <c r="A812" s="3"/>
      <c r="B812" s="6"/>
      <c r="C812" s="30"/>
      <c r="D812" s="30"/>
      <c r="E812" s="30"/>
      <c r="F812" s="30"/>
      <c r="G812" s="30"/>
      <c r="H812" s="6"/>
      <c r="I812" s="3"/>
      <c r="J812" s="3">
        <f>load_time_series!G815</f>
        <v>73493</v>
      </c>
      <c r="K812" s="6">
        <f>load_time_series!H815</f>
        <v>14.2070432676488</v>
      </c>
      <c r="L812" s="30">
        <f>INDEX(calibration_phase!$I$5:$I$105,MATCH($K812,calibration_phase!$I$5:$I$105))</f>
        <v>14.1855517989334</v>
      </c>
      <c r="M812" s="30">
        <f>INDEX(calibration_phase!$I$5:$I$105,MATCH($K812,calibration_phase!$I$5:$I$105)+1)</f>
        <v>14.514561480528547</v>
      </c>
      <c r="N812" s="30">
        <f>INDEX(calibration_phase!$F$5:$F$105,MATCH($K812,calibration_phase!$I$5:$I$105))</f>
        <v>9.2965480948754831</v>
      </c>
      <c r="O812" s="30">
        <f>INDEX(calibration_phase!$F$5:$F$105,MATCH($K812,calibration_phase!$I$5:$I$105)+1)</f>
        <v>9.8810089326566501</v>
      </c>
      <c r="P812" s="30">
        <f t="shared" si="26"/>
        <v>9.3347260650484305</v>
      </c>
      <c r="Q812" s="6">
        <f>IF(load_time_series!$A$4="T",P812,IF(P812&lt;0,0,P812))</f>
        <v>9.3347260650484305</v>
      </c>
    </row>
    <row r="813" spans="1:17">
      <c r="A813" s="3"/>
      <c r="B813" s="6"/>
      <c r="C813" s="30"/>
      <c r="D813" s="30"/>
      <c r="E813" s="30"/>
      <c r="F813" s="30"/>
      <c r="G813" s="30"/>
      <c r="H813" s="6"/>
      <c r="I813" s="3"/>
      <c r="J813" s="3">
        <f>load_time_series!G816</f>
        <v>73494</v>
      </c>
      <c r="K813" s="6">
        <f>load_time_series!H816</f>
        <v>14.525404285842701</v>
      </c>
      <c r="L813" s="30">
        <f>INDEX(calibration_phase!$I$5:$I$105,MATCH($K813,calibration_phase!$I$5:$I$105))</f>
        <v>14.514561480528547</v>
      </c>
      <c r="M813" s="30">
        <f>INDEX(calibration_phase!$I$5:$I$105,MATCH($K813,calibration_phase!$I$5:$I$105)+1)</f>
        <v>15.137845495766841</v>
      </c>
      <c r="N813" s="30">
        <f>INDEX(calibration_phase!$F$5:$F$105,MATCH($K813,calibration_phase!$I$5:$I$105))</f>
        <v>9.8810089326566501</v>
      </c>
      <c r="O813" s="30">
        <f>INDEX(calibration_phase!$F$5:$F$105,MATCH($K813,calibration_phase!$I$5:$I$105)+1)</f>
        <v>10.08470361788312</v>
      </c>
      <c r="P813" s="30">
        <f t="shared" si="26"/>
        <v>9.8845524565742249</v>
      </c>
      <c r="Q813" s="6">
        <f>IF(load_time_series!$A$4="T",P813,IF(P813&lt;0,0,P813))</f>
        <v>9.8845524565742249</v>
      </c>
    </row>
    <row r="814" spans="1:17">
      <c r="A814" s="3"/>
      <c r="B814" s="6"/>
      <c r="C814" s="30"/>
      <c r="D814" s="30"/>
      <c r="E814" s="30"/>
      <c r="F814" s="30"/>
      <c r="G814" s="30"/>
      <c r="H814" s="6"/>
      <c r="I814" s="3"/>
      <c r="J814" s="3">
        <f>load_time_series!G817</f>
        <v>73495</v>
      </c>
      <c r="K814" s="6">
        <f>load_time_series!H817</f>
        <v>13.5348238105947</v>
      </c>
      <c r="L814" s="30">
        <f>INDEX(calibration_phase!$I$5:$I$105,MATCH($K814,calibration_phase!$I$5:$I$105))</f>
        <v>13.525527827807359</v>
      </c>
      <c r="M814" s="30">
        <f>INDEX(calibration_phase!$I$5:$I$105,MATCH($K814,calibration_phase!$I$5:$I$105)+1)</f>
        <v>13.81202304677703</v>
      </c>
      <c r="N814" s="30">
        <f>INDEX(calibration_phase!$F$5:$F$105,MATCH($K814,calibration_phase!$I$5:$I$105))</f>
        <v>8.5059465220722963</v>
      </c>
      <c r="O814" s="30">
        <f>INDEX(calibration_phase!$F$5:$F$105,MATCH($K814,calibration_phase!$I$5:$I$105)+1)</f>
        <v>8.7604330036857974</v>
      </c>
      <c r="P814" s="30">
        <f t="shared" si="26"/>
        <v>8.5142039092677884</v>
      </c>
      <c r="Q814" s="6">
        <f>IF(load_time_series!$A$4="T",P814,IF(P814&lt;0,0,P814))</f>
        <v>8.5142039092677884</v>
      </c>
    </row>
    <row r="815" spans="1:17">
      <c r="A815" s="3"/>
      <c r="B815" s="6"/>
      <c r="C815" s="30"/>
      <c r="D815" s="30"/>
      <c r="E815" s="30"/>
      <c r="F815" s="30"/>
      <c r="G815" s="30"/>
      <c r="H815" s="6"/>
      <c r="I815" s="3"/>
      <c r="J815" s="3">
        <f>load_time_series!G818</f>
        <v>73496</v>
      </c>
      <c r="K815" s="6">
        <f>load_time_series!H818</f>
        <v>13.485937545759599</v>
      </c>
      <c r="L815" s="30">
        <f>INDEX(calibration_phase!$I$5:$I$105,MATCH($K815,calibration_phase!$I$5:$I$105))</f>
        <v>13.002298914310884</v>
      </c>
      <c r="M815" s="30">
        <f>INDEX(calibration_phase!$I$5:$I$105,MATCH($K815,calibration_phase!$I$5:$I$105)+1)</f>
        <v>13.525527827807359</v>
      </c>
      <c r="N815" s="30">
        <f>INDEX(calibration_phase!$F$5:$F$105,MATCH($K815,calibration_phase!$I$5:$I$105))</f>
        <v>8.0179567594261556</v>
      </c>
      <c r="O815" s="30">
        <f>INDEX(calibration_phase!$F$5:$F$105,MATCH($K815,calibration_phase!$I$5:$I$105)+1)</f>
        <v>8.5059465220722963</v>
      </c>
      <c r="P815" s="30">
        <f t="shared" si="26"/>
        <v>8.4690226215743731</v>
      </c>
      <c r="Q815" s="6">
        <f>IF(load_time_series!$A$4="T",P815,IF(P815&lt;0,0,P815))</f>
        <v>8.4690226215743731</v>
      </c>
    </row>
    <row r="816" spans="1:17">
      <c r="A816" s="3"/>
      <c r="B816" s="6"/>
      <c r="C816" s="30"/>
      <c r="D816" s="30"/>
      <c r="E816" s="30"/>
      <c r="F816" s="30"/>
      <c r="G816" s="30"/>
      <c r="H816" s="6"/>
      <c r="I816" s="3"/>
      <c r="J816" s="3">
        <f>load_time_series!G819</f>
        <v>73497</v>
      </c>
      <c r="K816" s="6">
        <f>load_time_series!H819</f>
        <v>13.4774359840755</v>
      </c>
      <c r="L816" s="30">
        <f>INDEX(calibration_phase!$I$5:$I$105,MATCH($K816,calibration_phase!$I$5:$I$105))</f>
        <v>13.002298914310884</v>
      </c>
      <c r="M816" s="30">
        <f>INDEX(calibration_phase!$I$5:$I$105,MATCH($K816,calibration_phase!$I$5:$I$105)+1)</f>
        <v>13.525527827807359</v>
      </c>
      <c r="N816" s="30">
        <f>INDEX(calibration_phase!$F$5:$F$105,MATCH($K816,calibration_phase!$I$5:$I$105))</f>
        <v>8.0179567594261556</v>
      </c>
      <c r="O816" s="30">
        <f>INDEX(calibration_phase!$F$5:$F$105,MATCH($K816,calibration_phase!$I$5:$I$105)+1)</f>
        <v>8.5059465220722963</v>
      </c>
      <c r="P816" s="30">
        <f t="shared" si="26"/>
        <v>8.4610936349275505</v>
      </c>
      <c r="Q816" s="6">
        <f>IF(load_time_series!$A$4="T",P816,IF(P816&lt;0,0,P816))</f>
        <v>8.4610936349275505</v>
      </c>
    </row>
    <row r="817" spans="1:17">
      <c r="A817" s="3"/>
      <c r="B817" s="6"/>
      <c r="C817" s="30"/>
      <c r="D817" s="30"/>
      <c r="E817" s="30"/>
      <c r="F817" s="30"/>
      <c r="G817" s="30"/>
      <c r="H817" s="6"/>
      <c r="I817" s="3"/>
      <c r="J817" s="3">
        <f>load_time_series!G820</f>
        <v>73498</v>
      </c>
      <c r="K817" s="6">
        <f>load_time_series!H820</f>
        <v>14.370184240300301</v>
      </c>
      <c r="L817" s="30">
        <f>INDEX(calibration_phase!$I$5:$I$105,MATCH($K817,calibration_phase!$I$5:$I$105))</f>
        <v>14.1855517989334</v>
      </c>
      <c r="M817" s="30">
        <f>INDEX(calibration_phase!$I$5:$I$105,MATCH($K817,calibration_phase!$I$5:$I$105)+1)</f>
        <v>14.514561480528547</v>
      </c>
      <c r="N817" s="30">
        <f>INDEX(calibration_phase!$F$5:$F$105,MATCH($K817,calibration_phase!$I$5:$I$105))</f>
        <v>9.2965480948754831</v>
      </c>
      <c r="O817" s="30">
        <f>INDEX(calibration_phase!$F$5:$F$105,MATCH($K817,calibration_phase!$I$5:$I$105)+1)</f>
        <v>9.8810089326566501</v>
      </c>
      <c r="P817" s="30">
        <f t="shared" si="26"/>
        <v>9.6245336752380304</v>
      </c>
      <c r="Q817" s="6">
        <f>IF(load_time_series!$A$4="T",P817,IF(P817&lt;0,0,P817))</f>
        <v>9.6245336752380304</v>
      </c>
    </row>
    <row r="818" spans="1:17">
      <c r="A818" s="3"/>
      <c r="B818" s="6"/>
      <c r="C818" s="30"/>
      <c r="D818" s="30"/>
      <c r="E818" s="30"/>
      <c r="F818" s="30"/>
      <c r="G818" s="30"/>
      <c r="H818" s="6"/>
      <c r="I818" s="3"/>
      <c r="J818" s="3">
        <f>load_time_series!G821</f>
        <v>73499</v>
      </c>
      <c r="K818" s="6">
        <f>load_time_series!H821</f>
        <v>15.051945806801299</v>
      </c>
      <c r="L818" s="30">
        <f>INDEX(calibration_phase!$I$5:$I$105,MATCH($K818,calibration_phase!$I$5:$I$105))</f>
        <v>14.514561480528547</v>
      </c>
      <c r="M818" s="30">
        <f>INDEX(calibration_phase!$I$5:$I$105,MATCH($K818,calibration_phase!$I$5:$I$105)+1)</f>
        <v>15.137845495766841</v>
      </c>
      <c r="N818" s="30">
        <f>INDEX(calibration_phase!$F$5:$F$105,MATCH($K818,calibration_phase!$I$5:$I$105))</f>
        <v>9.8810089326566501</v>
      </c>
      <c r="O818" s="30">
        <f>INDEX(calibration_phase!$F$5:$F$105,MATCH($K818,calibration_phase!$I$5:$I$105)+1)</f>
        <v>10.08470361788312</v>
      </c>
      <c r="P818" s="30">
        <f t="shared" si="26"/>
        <v>10.056630845796709</v>
      </c>
      <c r="Q818" s="6">
        <f>IF(load_time_series!$A$4="T",P818,IF(P818&lt;0,0,P818))</f>
        <v>10.056630845796709</v>
      </c>
    </row>
    <row r="819" spans="1:17">
      <c r="A819" s="3"/>
      <c r="B819" s="6"/>
      <c r="C819" s="30"/>
      <c r="D819" s="30"/>
      <c r="E819" s="30"/>
      <c r="F819" s="30"/>
      <c r="G819" s="30"/>
      <c r="H819" s="6"/>
      <c r="I819" s="3"/>
      <c r="J819" s="3">
        <f>load_time_series!G822</f>
        <v>73500</v>
      </c>
      <c r="K819" s="6">
        <f>load_time_series!H822</f>
        <v>15.907847808017401</v>
      </c>
      <c r="L819" s="30">
        <f>INDEX(calibration_phase!$I$5:$I$105,MATCH($K819,calibration_phase!$I$5:$I$105))</f>
        <v>15.889222905640542</v>
      </c>
      <c r="M819" s="30">
        <f>INDEX(calibration_phase!$I$5:$I$105,MATCH($K819,calibration_phase!$I$5:$I$105)+1)</f>
        <v>16.134283161161051</v>
      </c>
      <c r="N819" s="30">
        <f>INDEX(calibration_phase!$F$5:$F$105,MATCH($K819,calibration_phase!$I$5:$I$105))</f>
        <v>10.757758778173169</v>
      </c>
      <c r="O819" s="30">
        <f>INDEX(calibration_phase!$F$5:$F$105,MATCH($K819,calibration_phase!$I$5:$I$105)+1)</f>
        <v>11.099772296650251</v>
      </c>
      <c r="P819" s="30">
        <f t="shared" si="26"/>
        <v>10.783752256306421</v>
      </c>
      <c r="Q819" s="6">
        <f>IF(load_time_series!$A$4="T",P819,IF(P819&lt;0,0,P819))</f>
        <v>10.783752256306421</v>
      </c>
    </row>
    <row r="820" spans="1:17">
      <c r="A820" s="3"/>
      <c r="B820" s="6"/>
      <c r="C820" s="30"/>
      <c r="D820" s="30"/>
      <c r="E820" s="30"/>
      <c r="F820" s="30"/>
      <c r="G820" s="30"/>
      <c r="H820" s="6"/>
      <c r="I820" s="3"/>
      <c r="J820" s="3">
        <f>load_time_series!G823</f>
        <v>73501</v>
      </c>
      <c r="K820" s="6">
        <f>load_time_series!H823</f>
        <v>15.854650781648299</v>
      </c>
      <c r="L820" s="30">
        <f>INDEX(calibration_phase!$I$5:$I$105,MATCH($K820,calibration_phase!$I$5:$I$105))</f>
        <v>15.52411418175541</v>
      </c>
      <c r="M820" s="30">
        <f>INDEX(calibration_phase!$I$5:$I$105,MATCH($K820,calibration_phase!$I$5:$I$105)+1)</f>
        <v>15.889222905640542</v>
      </c>
      <c r="N820" s="30">
        <f>INDEX(calibration_phase!$F$5:$F$105,MATCH($K820,calibration_phase!$I$5:$I$105))</f>
        <v>10.247200683878509</v>
      </c>
      <c r="O820" s="30">
        <f>INDEX(calibration_phase!$F$5:$F$105,MATCH($K820,calibration_phase!$I$5:$I$105)+1)</f>
        <v>10.757758778173169</v>
      </c>
      <c r="P820" s="30">
        <f t="shared" si="26"/>
        <v>10.709414061691534</v>
      </c>
      <c r="Q820" s="6">
        <f>IF(load_time_series!$A$4="T",P820,IF(P820&lt;0,0,P820))</f>
        <v>10.709414061691534</v>
      </c>
    </row>
    <row r="821" spans="1:17">
      <c r="A821" s="3"/>
      <c r="B821" s="6"/>
      <c r="C821" s="30"/>
      <c r="D821" s="30"/>
      <c r="E821" s="30"/>
      <c r="F821" s="30"/>
      <c r="G821" s="30"/>
      <c r="H821" s="6"/>
      <c r="I821" s="3"/>
      <c r="J821" s="3">
        <f>load_time_series!G824</f>
        <v>73502</v>
      </c>
      <c r="K821" s="6">
        <f>load_time_series!H824</f>
        <v>16.591646807958899</v>
      </c>
      <c r="L821" s="30">
        <f>INDEX(calibration_phase!$I$5:$I$105,MATCH($K821,calibration_phase!$I$5:$I$105))</f>
        <v>16.427018426316977</v>
      </c>
      <c r="M821" s="30">
        <f>INDEX(calibration_phase!$I$5:$I$105,MATCH($K821,calibration_phase!$I$5:$I$105)+1)</f>
        <v>16.710242355638613</v>
      </c>
      <c r="N821" s="30">
        <f>INDEX(calibration_phase!$F$5:$F$105,MATCH($K821,calibration_phase!$I$5:$I$105))</f>
        <v>11.294684652610421</v>
      </c>
      <c r="O821" s="30">
        <f>INDEX(calibration_phase!$F$5:$F$105,MATCH($K821,calibration_phase!$I$5:$I$105)+1)</f>
        <v>11.811146409930261</v>
      </c>
      <c r="P821" s="30">
        <f t="shared" si="26"/>
        <v>11.594886205110431</v>
      </c>
      <c r="Q821" s="6">
        <f>IF(load_time_series!$A$4="T",P821,IF(P821&lt;0,0,P821))</f>
        <v>11.594886205110431</v>
      </c>
    </row>
    <row r="822" spans="1:17">
      <c r="A822" s="3"/>
      <c r="B822" s="6"/>
      <c r="C822" s="30"/>
      <c r="D822" s="30"/>
      <c r="E822" s="30"/>
      <c r="F822" s="30"/>
      <c r="G822" s="30"/>
      <c r="H822" s="6"/>
      <c r="I822" s="3"/>
      <c r="J822" s="3">
        <f>load_time_series!G825</f>
        <v>73503</v>
      </c>
      <c r="K822" s="6">
        <f>load_time_series!H825</f>
        <v>16.536105209686198</v>
      </c>
      <c r="L822" s="30">
        <f>INDEX(calibration_phase!$I$5:$I$105,MATCH($K822,calibration_phase!$I$5:$I$105))</f>
        <v>16.427018426316977</v>
      </c>
      <c r="M822" s="30">
        <f>INDEX(calibration_phase!$I$5:$I$105,MATCH($K822,calibration_phase!$I$5:$I$105)+1)</f>
        <v>16.710242355638613</v>
      </c>
      <c r="N822" s="30">
        <f>INDEX(calibration_phase!$F$5:$F$105,MATCH($K822,calibration_phase!$I$5:$I$105))</f>
        <v>11.294684652610421</v>
      </c>
      <c r="O822" s="30">
        <f>INDEX(calibration_phase!$F$5:$F$105,MATCH($K822,calibration_phase!$I$5:$I$105)+1)</f>
        <v>11.811146409930261</v>
      </c>
      <c r="P822" s="30">
        <f t="shared" si="26"/>
        <v>11.493605527602085</v>
      </c>
      <c r="Q822" s="6">
        <f>IF(load_time_series!$A$4="T",P822,IF(P822&lt;0,0,P822))</f>
        <v>11.493605527602085</v>
      </c>
    </row>
    <row r="823" spans="1:17">
      <c r="A823" s="3"/>
      <c r="B823" s="6"/>
      <c r="C823" s="30"/>
      <c r="D823" s="30"/>
      <c r="E823" s="30"/>
      <c r="F823" s="30"/>
      <c r="G823" s="30"/>
      <c r="H823" s="6"/>
      <c r="I823" s="3"/>
      <c r="J823" s="3">
        <f>load_time_series!G826</f>
        <v>73504</v>
      </c>
      <c r="K823" s="6">
        <f>load_time_series!H826</f>
        <v>15.619042698729199</v>
      </c>
      <c r="L823" s="30">
        <f>INDEX(calibration_phase!$I$5:$I$105,MATCH($K823,calibration_phase!$I$5:$I$105))</f>
        <v>15.52411418175541</v>
      </c>
      <c r="M823" s="30">
        <f>INDEX(calibration_phase!$I$5:$I$105,MATCH($K823,calibration_phase!$I$5:$I$105)+1)</f>
        <v>15.889222905640542</v>
      </c>
      <c r="N823" s="30">
        <f>INDEX(calibration_phase!$F$5:$F$105,MATCH($K823,calibration_phase!$I$5:$I$105))</f>
        <v>10.247200683878509</v>
      </c>
      <c r="O823" s="30">
        <f>INDEX(calibration_phase!$F$5:$F$105,MATCH($K823,calibration_phase!$I$5:$I$105)+1)</f>
        <v>10.757758778173169</v>
      </c>
      <c r="P823" s="30">
        <f t="shared" si="26"/>
        <v>10.37994613625944</v>
      </c>
      <c r="Q823" s="6">
        <f>IF(load_time_series!$A$4="T",P823,IF(P823&lt;0,0,P823))</f>
        <v>10.37994613625944</v>
      </c>
    </row>
    <row r="824" spans="1:17">
      <c r="A824" s="3"/>
      <c r="B824" s="6"/>
      <c r="C824" s="30"/>
      <c r="D824" s="30"/>
      <c r="E824" s="30"/>
      <c r="F824" s="30"/>
      <c r="G824" s="30"/>
      <c r="H824" s="6"/>
      <c r="I824" s="3"/>
      <c r="J824" s="3">
        <f>load_time_series!G827</f>
        <v>73505</v>
      </c>
      <c r="K824" s="6">
        <f>load_time_series!H827</f>
        <v>17.4681626389449</v>
      </c>
      <c r="L824" s="30">
        <f>INDEX(calibration_phase!$I$5:$I$105,MATCH($K824,calibration_phase!$I$5:$I$105))</f>
        <v>17.243356763982842</v>
      </c>
      <c r="M824" s="30">
        <f>INDEX(calibration_phase!$I$5:$I$105,MATCH($K824,calibration_phase!$I$5:$I$105)+1)</f>
        <v>17.504062255439099</v>
      </c>
      <c r="N824" s="30">
        <f>INDEX(calibration_phase!$F$5:$F$105,MATCH($K824,calibration_phase!$I$5:$I$105))</f>
        <v>12.30938900343464</v>
      </c>
      <c r="O824" s="30">
        <f>INDEX(calibration_phase!$F$5:$F$105,MATCH($K824,calibration_phase!$I$5:$I$105)+1)</f>
        <v>12.578970928396201</v>
      </c>
      <c r="P824" s="30">
        <f t="shared" si="26"/>
        <v>12.541849010994964</v>
      </c>
      <c r="Q824" s="6">
        <f>IF(load_time_series!$A$4="T",P824,IF(P824&lt;0,0,P824))</f>
        <v>12.541849010994964</v>
      </c>
    </row>
    <row r="825" spans="1:17">
      <c r="A825" s="3"/>
      <c r="B825" s="6"/>
      <c r="C825" s="30"/>
      <c r="D825" s="30"/>
      <c r="E825" s="30"/>
      <c r="F825" s="30"/>
      <c r="G825" s="30"/>
      <c r="H825" s="6"/>
      <c r="I825" s="3"/>
      <c r="J825" s="3">
        <f>load_time_series!G828</f>
        <v>73506</v>
      </c>
      <c r="K825" s="6">
        <f>load_time_series!H828</f>
        <v>16.494615532013299</v>
      </c>
      <c r="L825" s="30">
        <f>INDEX(calibration_phase!$I$5:$I$105,MATCH($K825,calibration_phase!$I$5:$I$105))</f>
        <v>16.427018426316977</v>
      </c>
      <c r="M825" s="30">
        <f>INDEX(calibration_phase!$I$5:$I$105,MATCH($K825,calibration_phase!$I$5:$I$105)+1)</f>
        <v>16.710242355638613</v>
      </c>
      <c r="N825" s="30">
        <f>INDEX(calibration_phase!$F$5:$F$105,MATCH($K825,calibration_phase!$I$5:$I$105))</f>
        <v>11.294684652610421</v>
      </c>
      <c r="O825" s="30">
        <f>INDEX(calibration_phase!$F$5:$F$105,MATCH($K825,calibration_phase!$I$5:$I$105)+1)</f>
        <v>11.811146409930261</v>
      </c>
      <c r="P825" s="30">
        <f t="shared" si="26"/>
        <v>11.417948672290098</v>
      </c>
      <c r="Q825" s="6">
        <f>IF(load_time_series!$A$4="T",P825,IF(P825&lt;0,0,P825))</f>
        <v>11.417948672290098</v>
      </c>
    </row>
    <row r="826" spans="1:17">
      <c r="A826" s="3"/>
      <c r="B826" s="6"/>
      <c r="C826" s="30"/>
      <c r="D826" s="30"/>
      <c r="E826" s="30"/>
      <c r="F826" s="30"/>
      <c r="G826" s="30"/>
      <c r="H826" s="6"/>
      <c r="I826" s="3"/>
      <c r="J826" s="3">
        <f>load_time_series!G829</f>
        <v>73507</v>
      </c>
      <c r="K826" s="6">
        <f>load_time_series!H829</f>
        <v>17.252775131944698</v>
      </c>
      <c r="L826" s="30">
        <f>INDEX(calibration_phase!$I$5:$I$105,MATCH($K826,calibration_phase!$I$5:$I$105))</f>
        <v>17.243356763982842</v>
      </c>
      <c r="M826" s="30">
        <f>INDEX(calibration_phase!$I$5:$I$105,MATCH($K826,calibration_phase!$I$5:$I$105)+1)</f>
        <v>17.504062255439099</v>
      </c>
      <c r="N826" s="30">
        <f>INDEX(calibration_phase!$F$5:$F$105,MATCH($K826,calibration_phase!$I$5:$I$105))</f>
        <v>12.30938900343464</v>
      </c>
      <c r="O826" s="30">
        <f>INDEX(calibration_phase!$F$5:$F$105,MATCH($K826,calibration_phase!$I$5:$I$105)+1)</f>
        <v>12.578970928396201</v>
      </c>
      <c r="P826" s="30">
        <f t="shared" si="26"/>
        <v>12.31912804556594</v>
      </c>
      <c r="Q826" s="6">
        <f>IF(load_time_series!$A$4="T",P826,IF(P826&lt;0,0,P826))</f>
        <v>12.31912804556594</v>
      </c>
    </row>
    <row r="827" spans="1:17">
      <c r="A827" s="3"/>
      <c r="B827" s="6"/>
      <c r="C827" s="30"/>
      <c r="D827" s="30"/>
      <c r="E827" s="30"/>
      <c r="F827" s="30"/>
      <c r="G827" s="30"/>
      <c r="H827" s="6"/>
      <c r="I827" s="3"/>
      <c r="J827" s="3">
        <f>load_time_series!G830</f>
        <v>73508</v>
      </c>
      <c r="K827" s="6">
        <f>load_time_series!H830</f>
        <v>17.775986940228599</v>
      </c>
      <c r="L827" s="30">
        <f>INDEX(calibration_phase!$I$5:$I$105,MATCH($K827,calibration_phase!$I$5:$I$105))</f>
        <v>17.769425381720239</v>
      </c>
      <c r="M827" s="30">
        <f>INDEX(calibration_phase!$I$5:$I$105,MATCH($K827,calibration_phase!$I$5:$I$105)+1)</f>
        <v>18.150826731482478</v>
      </c>
      <c r="N827" s="30">
        <f>INDEX(calibration_phase!$F$5:$F$105,MATCH($K827,calibration_phase!$I$5:$I$105))</f>
        <v>12.732931382870721</v>
      </c>
      <c r="O827" s="30">
        <f>INDEX(calibration_phase!$F$5:$F$105,MATCH($K827,calibration_phase!$I$5:$I$105)+1)</f>
        <v>12.979142553953681</v>
      </c>
      <c r="P827" s="30">
        <f t="shared" si="26"/>
        <v>12.737167154467961</v>
      </c>
      <c r="Q827" s="6">
        <f>IF(load_time_series!$A$4="T",P827,IF(P827&lt;0,0,P827))</f>
        <v>12.737167154467961</v>
      </c>
    </row>
    <row r="828" spans="1:17">
      <c r="A828" s="3"/>
      <c r="B828" s="6"/>
      <c r="C828" s="30"/>
      <c r="D828" s="30"/>
      <c r="E828" s="30"/>
      <c r="F828" s="30"/>
      <c r="G828" s="30"/>
      <c r="H828" s="6"/>
      <c r="I828" s="3"/>
      <c r="J828" s="3">
        <f>load_time_series!G831</f>
        <v>73509</v>
      </c>
      <c r="K828" s="6">
        <f>load_time_series!H831</f>
        <v>18.3118506465281</v>
      </c>
      <c r="L828" s="30">
        <f>INDEX(calibration_phase!$I$5:$I$105,MATCH($K828,calibration_phase!$I$5:$I$105))</f>
        <v>18.150826731482478</v>
      </c>
      <c r="M828" s="30">
        <f>INDEX(calibration_phase!$I$5:$I$105,MATCH($K828,calibration_phase!$I$5:$I$105)+1)</f>
        <v>18.404609269979169</v>
      </c>
      <c r="N828" s="30">
        <f>INDEX(calibration_phase!$F$5:$F$105,MATCH($K828,calibration_phase!$I$5:$I$105))</f>
        <v>12.979142553953681</v>
      </c>
      <c r="O828" s="30">
        <f>INDEX(calibration_phase!$F$5:$F$105,MATCH($K828,calibration_phase!$I$5:$I$105)+1)</f>
        <v>13.460119397180399</v>
      </c>
      <c r="P828" s="30">
        <f t="shared" si="26"/>
        <v>13.284320265554436</v>
      </c>
      <c r="Q828" s="6">
        <f>IF(load_time_series!$A$4="T",P828,IF(P828&lt;0,0,P828))</f>
        <v>13.284320265554436</v>
      </c>
    </row>
    <row r="829" spans="1:17">
      <c r="A829" s="3"/>
      <c r="B829" s="6"/>
      <c r="C829" s="30"/>
      <c r="D829" s="30"/>
      <c r="E829" s="30"/>
      <c r="F829" s="30"/>
      <c r="G829" s="30"/>
      <c r="H829" s="6"/>
      <c r="I829" s="3"/>
      <c r="J829" s="3">
        <f>load_time_series!G832</f>
        <v>73510</v>
      </c>
      <c r="K829" s="6">
        <f>load_time_series!H832</f>
        <v>17.493565895528999</v>
      </c>
      <c r="L829" s="30">
        <f>INDEX(calibration_phase!$I$5:$I$105,MATCH($K829,calibration_phase!$I$5:$I$105))</f>
        <v>17.243356763982842</v>
      </c>
      <c r="M829" s="30">
        <f>INDEX(calibration_phase!$I$5:$I$105,MATCH($K829,calibration_phase!$I$5:$I$105)+1)</f>
        <v>17.504062255439099</v>
      </c>
      <c r="N829" s="30">
        <f>INDEX(calibration_phase!$F$5:$F$105,MATCH($K829,calibration_phase!$I$5:$I$105))</f>
        <v>12.30938900343464</v>
      </c>
      <c r="O829" s="30">
        <f>INDEX(calibration_phase!$F$5:$F$105,MATCH($K829,calibration_phase!$I$5:$I$105)+1)</f>
        <v>12.578970928396201</v>
      </c>
      <c r="P829" s="30">
        <f t="shared" si="26"/>
        <v>12.568117191124124</v>
      </c>
      <c r="Q829" s="6">
        <f>IF(load_time_series!$A$4="T",P829,IF(P829&lt;0,0,P829))</f>
        <v>12.568117191124124</v>
      </c>
    </row>
    <row r="830" spans="1:17">
      <c r="A830" s="3"/>
      <c r="B830" s="6"/>
      <c r="C830" s="30"/>
      <c r="D830" s="30"/>
      <c r="E830" s="30"/>
      <c r="F830" s="30"/>
      <c r="G830" s="30"/>
      <c r="H830" s="6"/>
      <c r="I830" s="3"/>
      <c r="J830" s="3">
        <f>load_time_series!G833</f>
        <v>73511</v>
      </c>
      <c r="K830" s="6">
        <f>load_time_series!H833</f>
        <v>18.0088602371961</v>
      </c>
      <c r="L830" s="30">
        <f>INDEX(calibration_phase!$I$5:$I$105,MATCH($K830,calibration_phase!$I$5:$I$105))</f>
        <v>17.769425381720239</v>
      </c>
      <c r="M830" s="30">
        <f>INDEX(calibration_phase!$I$5:$I$105,MATCH($K830,calibration_phase!$I$5:$I$105)+1)</f>
        <v>18.150826731482478</v>
      </c>
      <c r="N830" s="30">
        <f>INDEX(calibration_phase!$F$5:$F$105,MATCH($K830,calibration_phase!$I$5:$I$105))</f>
        <v>12.732931382870721</v>
      </c>
      <c r="O830" s="30">
        <f>INDEX(calibration_phase!$F$5:$F$105,MATCH($K830,calibration_phase!$I$5:$I$105)+1)</f>
        <v>12.979142553953681</v>
      </c>
      <c r="P830" s="30">
        <f t="shared" si="26"/>
        <v>12.887497003054133</v>
      </c>
      <c r="Q830" s="6">
        <f>IF(load_time_series!$A$4="T",P830,IF(P830&lt;0,0,P830))</f>
        <v>12.887497003054133</v>
      </c>
    </row>
    <row r="831" spans="1:17">
      <c r="A831" s="3"/>
      <c r="B831" s="6"/>
      <c r="C831" s="30"/>
      <c r="D831" s="30"/>
      <c r="E831" s="30"/>
      <c r="F831" s="30"/>
      <c r="G831" s="30"/>
      <c r="H831" s="6"/>
      <c r="I831" s="3"/>
      <c r="J831" s="3">
        <f>load_time_series!G834</f>
        <v>73512</v>
      </c>
      <c r="K831" s="6">
        <f>load_time_series!H834</f>
        <v>17.671938855087699</v>
      </c>
      <c r="L831" s="30">
        <f>INDEX(calibration_phase!$I$5:$I$105,MATCH($K831,calibration_phase!$I$5:$I$105))</f>
        <v>17.504062255439099</v>
      </c>
      <c r="M831" s="30">
        <f>INDEX(calibration_phase!$I$5:$I$105,MATCH($K831,calibration_phase!$I$5:$I$105)+1)</f>
        <v>17.769425381720239</v>
      </c>
      <c r="N831" s="30">
        <f>INDEX(calibration_phase!$F$5:$F$105,MATCH($K831,calibration_phase!$I$5:$I$105))</f>
        <v>12.578970928396201</v>
      </c>
      <c r="O831" s="30">
        <f>INDEX(calibration_phase!$F$5:$F$105,MATCH($K831,calibration_phase!$I$5:$I$105)+1)</f>
        <v>12.732931382870721</v>
      </c>
      <c r="P831" s="30">
        <f t="shared" si="26"/>
        <v>12.676370887236573</v>
      </c>
      <c r="Q831" s="6">
        <f>IF(load_time_series!$A$4="T",P831,IF(P831&lt;0,0,P831))</f>
        <v>12.676370887236573</v>
      </c>
    </row>
    <row r="832" spans="1:17">
      <c r="A832" s="3"/>
      <c r="B832" s="6"/>
      <c r="C832" s="30"/>
      <c r="D832" s="30"/>
      <c r="E832" s="30"/>
      <c r="F832" s="30"/>
      <c r="G832" s="30"/>
      <c r="H832" s="6"/>
      <c r="I832" s="3"/>
      <c r="J832" s="3">
        <f>load_time_series!G835</f>
        <v>73513</v>
      </c>
      <c r="K832" s="6">
        <f>load_time_series!H835</f>
        <v>18.5256417957482</v>
      </c>
      <c r="L832" s="30">
        <f>INDEX(calibration_phase!$I$5:$I$105,MATCH($K832,calibration_phase!$I$5:$I$105))</f>
        <v>18.404609269979169</v>
      </c>
      <c r="M832" s="30">
        <f>INDEX(calibration_phase!$I$5:$I$105,MATCH($K832,calibration_phase!$I$5:$I$105)+1)</f>
        <v>18.64049361198882</v>
      </c>
      <c r="N832" s="30">
        <f>INDEX(calibration_phase!$F$5:$F$105,MATCH($K832,calibration_phase!$I$5:$I$105))</f>
        <v>13.460119397180399</v>
      </c>
      <c r="O832" s="30">
        <f>INDEX(calibration_phase!$F$5:$F$105,MATCH($K832,calibration_phase!$I$5:$I$105)+1)</f>
        <v>13.65647091915282</v>
      </c>
      <c r="P832" s="30">
        <f t="shared" si="26"/>
        <v>13.560867587757386</v>
      </c>
      <c r="Q832" s="6">
        <f>IF(load_time_series!$A$4="T",P832,IF(P832&lt;0,0,P832))</f>
        <v>13.560867587757386</v>
      </c>
    </row>
    <row r="833" spans="1:17">
      <c r="A833" s="3"/>
      <c r="B833" s="6"/>
      <c r="C833" s="30"/>
      <c r="D833" s="30"/>
      <c r="E833" s="30"/>
      <c r="F833" s="30"/>
      <c r="G833" s="30"/>
      <c r="H833" s="6"/>
      <c r="I833" s="3"/>
      <c r="J833" s="3">
        <f>load_time_series!G836</f>
        <v>73514</v>
      </c>
      <c r="K833" s="6">
        <f>load_time_series!H836</f>
        <v>18.7595335622864</v>
      </c>
      <c r="L833" s="30">
        <f>INDEX(calibration_phase!$I$5:$I$105,MATCH($K833,calibration_phase!$I$5:$I$105))</f>
        <v>18.64049361198882</v>
      </c>
      <c r="M833" s="30">
        <f>INDEX(calibration_phase!$I$5:$I$105,MATCH($K833,calibration_phase!$I$5:$I$105)+1)</f>
        <v>18.81706358134495</v>
      </c>
      <c r="N833" s="30">
        <f>INDEX(calibration_phase!$F$5:$F$105,MATCH($K833,calibration_phase!$I$5:$I$105))</f>
        <v>13.65647091915282</v>
      </c>
      <c r="O833" s="30">
        <f>INDEX(calibration_phase!$F$5:$F$105,MATCH($K833,calibration_phase!$I$5:$I$105)+1)</f>
        <v>13.918151161929199</v>
      </c>
      <c r="P833" s="30">
        <f t="shared" si="26"/>
        <v>13.832890517613135</v>
      </c>
      <c r="Q833" s="6">
        <f>IF(load_time_series!$A$4="T",P833,IF(P833&lt;0,0,P833))</f>
        <v>13.832890517613135</v>
      </c>
    </row>
    <row r="834" spans="1:17">
      <c r="A834" s="3"/>
      <c r="B834" s="6"/>
      <c r="C834" s="30"/>
      <c r="D834" s="30"/>
      <c r="E834" s="30"/>
      <c r="F834" s="30"/>
      <c r="G834" s="30"/>
      <c r="H834" s="6"/>
      <c r="I834" s="3"/>
      <c r="J834" s="3">
        <f>load_time_series!G837</f>
        <v>73515</v>
      </c>
      <c r="K834" s="6">
        <f>load_time_series!H837</f>
        <v>18.3555231336567</v>
      </c>
      <c r="L834" s="30">
        <f>INDEX(calibration_phase!$I$5:$I$105,MATCH($K834,calibration_phase!$I$5:$I$105))</f>
        <v>18.150826731482478</v>
      </c>
      <c r="M834" s="30">
        <f>INDEX(calibration_phase!$I$5:$I$105,MATCH($K834,calibration_phase!$I$5:$I$105)+1)</f>
        <v>18.404609269979169</v>
      </c>
      <c r="N834" s="30">
        <f>INDEX(calibration_phase!$F$5:$F$105,MATCH($K834,calibration_phase!$I$5:$I$105))</f>
        <v>12.979142553953681</v>
      </c>
      <c r="O834" s="30">
        <f>INDEX(calibration_phase!$F$5:$F$105,MATCH($K834,calibration_phase!$I$5:$I$105)+1)</f>
        <v>13.460119397180399</v>
      </c>
      <c r="P834" s="30">
        <f t="shared" si="26"/>
        <v>13.367089770183878</v>
      </c>
      <c r="Q834" s="6">
        <f>IF(load_time_series!$A$4="T",P834,IF(P834&lt;0,0,P834))</f>
        <v>13.367089770183878</v>
      </c>
    </row>
    <row r="835" spans="1:17">
      <c r="A835" s="3"/>
      <c r="B835" s="6"/>
      <c r="C835" s="30"/>
      <c r="D835" s="30"/>
      <c r="E835" s="30"/>
      <c r="F835" s="30"/>
      <c r="G835" s="30"/>
      <c r="H835" s="6"/>
      <c r="I835" s="3"/>
      <c r="J835" s="3">
        <f>load_time_series!G838</f>
        <v>73516</v>
      </c>
      <c r="K835" s="6">
        <f>load_time_series!H838</f>
        <v>19.631906598274799</v>
      </c>
      <c r="L835" s="30">
        <f>INDEX(calibration_phase!$I$5:$I$105,MATCH($K835,calibration_phase!$I$5:$I$105))</f>
        <v>19.560776872425208</v>
      </c>
      <c r="M835" s="30">
        <f>INDEX(calibration_phase!$I$5:$I$105,MATCH($K835,calibration_phase!$I$5:$I$105)+1)</f>
        <v>19.797371373941701</v>
      </c>
      <c r="N835" s="30">
        <f>INDEX(calibration_phase!$F$5:$F$105,MATCH($K835,calibration_phase!$I$5:$I$105))</f>
        <v>14.545981311554</v>
      </c>
      <c r="O835" s="30">
        <f>INDEX(calibration_phase!$F$5:$F$105,MATCH($K835,calibration_phase!$I$5:$I$105)+1)</f>
        <v>14.7113311822638</v>
      </c>
      <c r="P835" s="30">
        <f t="shared" si="26"/>
        <v>14.595692065174509</v>
      </c>
      <c r="Q835" s="6">
        <f>IF(load_time_series!$A$4="T",P835,IF(P835&lt;0,0,P835))</f>
        <v>14.595692065174509</v>
      </c>
    </row>
    <row r="836" spans="1:17">
      <c r="A836" s="3"/>
      <c r="B836" s="6"/>
      <c r="C836" s="30"/>
      <c r="D836" s="30"/>
      <c r="E836" s="30"/>
      <c r="F836" s="30"/>
      <c r="G836" s="30"/>
      <c r="H836" s="6"/>
      <c r="I836" s="3"/>
      <c r="J836" s="3">
        <f>load_time_series!G839</f>
        <v>73517</v>
      </c>
      <c r="K836" s="6">
        <f>load_time_series!H839</f>
        <v>20.396196350838899</v>
      </c>
      <c r="L836" s="30">
        <f>INDEX(calibration_phase!$I$5:$I$105,MATCH($K836,calibration_phase!$I$5:$I$105))</f>
        <v>20.356975507472601</v>
      </c>
      <c r="M836" s="30">
        <f>INDEX(calibration_phase!$I$5:$I$105,MATCH($K836,calibration_phase!$I$5:$I$105)+1)</f>
        <v>20.5369583918548</v>
      </c>
      <c r="N836" s="30">
        <f>INDEX(calibration_phase!$F$5:$F$105,MATCH($K836,calibration_phase!$I$5:$I$105))</f>
        <v>15.4849858957169</v>
      </c>
      <c r="O836" s="30">
        <f>INDEX(calibration_phase!$F$5:$F$105,MATCH($K836,calibration_phase!$I$5:$I$105)+1)</f>
        <v>15.5516714680615</v>
      </c>
      <c r="P836" s="30">
        <f t="shared" si="26"/>
        <v>15.499517635202558</v>
      </c>
      <c r="Q836" s="6">
        <f>IF(load_time_series!$A$4="T",P836,IF(P836&lt;0,0,P836))</f>
        <v>15.499517635202558</v>
      </c>
    </row>
    <row r="837" spans="1:17">
      <c r="A837" s="3"/>
      <c r="B837" s="6"/>
      <c r="C837" s="30"/>
      <c r="D837" s="30"/>
      <c r="E837" s="30"/>
      <c r="F837" s="30"/>
      <c r="G837" s="30"/>
      <c r="H837" s="6"/>
      <c r="I837" s="3"/>
      <c r="J837" s="3">
        <f>load_time_series!G840</f>
        <v>73518</v>
      </c>
      <c r="K837" s="6">
        <f>load_time_series!H840</f>
        <v>19.7081821391067</v>
      </c>
      <c r="L837" s="30">
        <f>INDEX(calibration_phase!$I$5:$I$105,MATCH($K837,calibration_phase!$I$5:$I$105))</f>
        <v>19.560776872425208</v>
      </c>
      <c r="M837" s="30">
        <f>INDEX(calibration_phase!$I$5:$I$105,MATCH($K837,calibration_phase!$I$5:$I$105)+1)</f>
        <v>19.797371373941701</v>
      </c>
      <c r="N837" s="30">
        <f>INDEX(calibration_phase!$F$5:$F$105,MATCH($K837,calibration_phase!$I$5:$I$105))</f>
        <v>14.545981311554</v>
      </c>
      <c r="O837" s="30">
        <f>INDEX(calibration_phase!$F$5:$F$105,MATCH($K837,calibration_phase!$I$5:$I$105)+1)</f>
        <v>14.7113311822638</v>
      </c>
      <c r="P837" s="30">
        <f t="shared" si="26"/>
        <v>14.648999097814892</v>
      </c>
      <c r="Q837" s="6">
        <f>IF(load_time_series!$A$4="T",P837,IF(P837&lt;0,0,P837))</f>
        <v>14.648999097814892</v>
      </c>
    </row>
    <row r="838" spans="1:17">
      <c r="A838" s="3"/>
      <c r="B838" s="6"/>
      <c r="C838" s="30"/>
      <c r="D838" s="30"/>
      <c r="E838" s="30"/>
      <c r="F838" s="30"/>
      <c r="G838" s="30"/>
      <c r="H838" s="6"/>
      <c r="I838" s="3"/>
      <c r="J838" s="3">
        <f>load_time_series!G841</f>
        <v>73519</v>
      </c>
      <c r="K838" s="6">
        <f>load_time_series!H841</f>
        <v>19.453982793475699</v>
      </c>
      <c r="L838" s="30">
        <f>INDEX(calibration_phase!$I$5:$I$105,MATCH($K838,calibration_phase!$I$5:$I$105))</f>
        <v>19.422250353334899</v>
      </c>
      <c r="M838" s="30">
        <f>INDEX(calibration_phase!$I$5:$I$105,MATCH($K838,calibration_phase!$I$5:$I$105)+1)</f>
        <v>19.560776872425208</v>
      </c>
      <c r="N838" s="30">
        <f>INDEX(calibration_phase!$F$5:$F$105,MATCH($K838,calibration_phase!$I$5:$I$105))</f>
        <v>14.415241763591879</v>
      </c>
      <c r="O838" s="30">
        <f>INDEX(calibration_phase!$F$5:$F$105,MATCH($K838,calibration_phase!$I$5:$I$105)+1)</f>
        <v>14.545981311554</v>
      </c>
      <c r="P838" s="30">
        <f t="shared" ref="P838:P901" si="27">N838+(O838-N838)*(K838-L838)/(M838-L838)</f>
        <v>14.445190432676956</v>
      </c>
      <c r="Q838" s="6">
        <f>IF(load_time_series!$A$4="T",P838,IF(P838&lt;0,0,P838))</f>
        <v>14.445190432676956</v>
      </c>
    </row>
    <row r="839" spans="1:17">
      <c r="A839" s="3"/>
      <c r="B839" s="6"/>
      <c r="C839" s="30"/>
      <c r="D839" s="30"/>
      <c r="E839" s="30"/>
      <c r="F839" s="30"/>
      <c r="G839" s="30"/>
      <c r="H839" s="6"/>
      <c r="I839" s="3"/>
      <c r="J839" s="3">
        <f>load_time_series!G842</f>
        <v>73520</v>
      </c>
      <c r="K839" s="6">
        <f>load_time_series!H842</f>
        <v>19.9398363267807</v>
      </c>
      <c r="L839" s="30">
        <f>INDEX(calibration_phase!$I$5:$I$105,MATCH($K839,calibration_phase!$I$5:$I$105))</f>
        <v>19.906642862167573</v>
      </c>
      <c r="M839" s="30">
        <f>INDEX(calibration_phase!$I$5:$I$105,MATCH($K839,calibration_phase!$I$5:$I$105)+1)</f>
        <v>19.977757257556139</v>
      </c>
      <c r="N839" s="30">
        <f>INDEX(calibration_phase!$F$5:$F$105,MATCH($K839,calibration_phase!$I$5:$I$105))</f>
        <v>14.793046163323369</v>
      </c>
      <c r="O839" s="30">
        <f>INDEX(calibration_phase!$F$5:$F$105,MATCH($K839,calibration_phase!$I$5:$I$105)+1)</f>
        <v>14.916298536356461</v>
      </c>
      <c r="P839" s="30">
        <f t="shared" si="27"/>
        <v>14.850575630604977</v>
      </c>
      <c r="Q839" s="6">
        <f>IF(load_time_series!$A$4="T",P839,IF(P839&lt;0,0,P839))</f>
        <v>14.850575630604977</v>
      </c>
    </row>
    <row r="840" spans="1:17">
      <c r="A840" s="3"/>
      <c r="B840" s="6"/>
      <c r="C840" s="30"/>
      <c r="D840" s="30"/>
      <c r="E840" s="30"/>
      <c r="F840" s="30"/>
      <c r="G840" s="30"/>
      <c r="H840" s="6"/>
      <c r="I840" s="3"/>
      <c r="J840" s="3">
        <f>load_time_series!G843</f>
        <v>73521</v>
      </c>
      <c r="K840" s="6">
        <f>load_time_series!H843</f>
        <v>19.713976154000001</v>
      </c>
      <c r="L840" s="30">
        <f>INDEX(calibration_phase!$I$5:$I$105,MATCH($K840,calibration_phase!$I$5:$I$105))</f>
        <v>19.560776872425208</v>
      </c>
      <c r="M840" s="30">
        <f>INDEX(calibration_phase!$I$5:$I$105,MATCH($K840,calibration_phase!$I$5:$I$105)+1)</f>
        <v>19.797371373941701</v>
      </c>
      <c r="N840" s="30">
        <f>INDEX(calibration_phase!$F$5:$F$105,MATCH($K840,calibration_phase!$I$5:$I$105))</f>
        <v>14.545981311554</v>
      </c>
      <c r="O840" s="30">
        <f>INDEX(calibration_phase!$F$5:$F$105,MATCH($K840,calibration_phase!$I$5:$I$105)+1)</f>
        <v>14.7113311822638</v>
      </c>
      <c r="P840" s="30">
        <f t="shared" si="27"/>
        <v>14.653048387241981</v>
      </c>
      <c r="Q840" s="6">
        <f>IF(load_time_series!$A$4="T",P840,IF(P840&lt;0,0,P840))</f>
        <v>14.653048387241981</v>
      </c>
    </row>
    <row r="841" spans="1:17">
      <c r="A841" s="3"/>
      <c r="B841" s="6"/>
      <c r="C841" s="30"/>
      <c r="D841" s="30"/>
      <c r="E841" s="30"/>
      <c r="F841" s="30"/>
      <c r="G841" s="30"/>
      <c r="H841" s="6"/>
      <c r="I841" s="3"/>
      <c r="J841" s="3">
        <f>load_time_series!G844</f>
        <v>73522</v>
      </c>
      <c r="K841" s="6">
        <f>load_time_series!H844</f>
        <v>19.961943143721101</v>
      </c>
      <c r="L841" s="30">
        <f>INDEX(calibration_phase!$I$5:$I$105,MATCH($K841,calibration_phase!$I$5:$I$105))</f>
        <v>19.906642862167573</v>
      </c>
      <c r="M841" s="30">
        <f>INDEX(calibration_phase!$I$5:$I$105,MATCH($K841,calibration_phase!$I$5:$I$105)+1)</f>
        <v>19.977757257556139</v>
      </c>
      <c r="N841" s="30">
        <f>INDEX(calibration_phase!$F$5:$F$105,MATCH($K841,calibration_phase!$I$5:$I$105))</f>
        <v>14.793046163323369</v>
      </c>
      <c r="O841" s="30">
        <f>INDEX(calibration_phase!$F$5:$F$105,MATCH($K841,calibration_phase!$I$5:$I$105)+1)</f>
        <v>14.916298536356461</v>
      </c>
      <c r="P841" s="30">
        <f t="shared" si="27"/>
        <v>14.888890202967223</v>
      </c>
      <c r="Q841" s="6">
        <f>IF(load_time_series!$A$4="T",P841,IF(P841&lt;0,0,P841))</f>
        <v>14.888890202967223</v>
      </c>
    </row>
    <row r="842" spans="1:17">
      <c r="A842" s="3"/>
      <c r="B842" s="6"/>
      <c r="C842" s="30"/>
      <c r="D842" s="30"/>
      <c r="E842" s="30"/>
      <c r="F842" s="30"/>
      <c r="G842" s="30"/>
      <c r="H842" s="6"/>
      <c r="I842" s="3"/>
      <c r="J842" s="3">
        <f>load_time_series!G845</f>
        <v>73523</v>
      </c>
      <c r="K842" s="6">
        <f>load_time_series!H845</f>
        <v>20.138580349975499</v>
      </c>
      <c r="L842" s="30">
        <f>INDEX(calibration_phase!$I$5:$I$105,MATCH($K842,calibration_phase!$I$5:$I$105))</f>
        <v>20.133651982495252</v>
      </c>
      <c r="M842" s="30">
        <f>INDEX(calibration_phase!$I$5:$I$105,MATCH($K842,calibration_phase!$I$5:$I$105)+1)</f>
        <v>20.258627641222482</v>
      </c>
      <c r="N842" s="30">
        <f>INDEX(calibration_phase!$F$5:$F$105,MATCH($K842,calibration_phase!$I$5:$I$105))</f>
        <v>15.281497337605099</v>
      </c>
      <c r="O842" s="30">
        <f>INDEX(calibration_phase!$F$5:$F$105,MATCH($K842,calibration_phase!$I$5:$I$105)+1)</f>
        <v>15.426509241484537</v>
      </c>
      <c r="P842" s="30">
        <f t="shared" si="27"/>
        <v>15.287215826778162</v>
      </c>
      <c r="Q842" s="6">
        <f>IF(load_time_series!$A$4="T",P842,IF(P842&lt;0,0,P842))</f>
        <v>15.287215826778162</v>
      </c>
    </row>
    <row r="843" spans="1:17">
      <c r="A843" s="3"/>
      <c r="B843" s="6"/>
      <c r="C843" s="30"/>
      <c r="D843" s="30"/>
      <c r="E843" s="30"/>
      <c r="F843" s="30"/>
      <c r="G843" s="30"/>
      <c r="H843" s="6"/>
      <c r="I843" s="3"/>
      <c r="J843" s="3">
        <f>load_time_series!G846</f>
        <v>73524</v>
      </c>
      <c r="K843" s="6">
        <f>load_time_series!H846</f>
        <v>21.4283516870778</v>
      </c>
      <c r="L843" s="30">
        <f>INDEX(calibration_phase!$I$5:$I$105,MATCH($K843,calibration_phase!$I$5:$I$105))</f>
        <v>20.629164714566308</v>
      </c>
      <c r="M843" s="30">
        <f>INDEX(calibration_phase!$I$5:$I$105,MATCH($K843,calibration_phase!$I$5:$I$105)+1)</f>
        <v>50</v>
      </c>
      <c r="N843" s="30">
        <f>INDEX(calibration_phase!$F$5:$F$105,MATCH($K843,calibration_phase!$I$5:$I$105))</f>
        <v>15.701140040460391</v>
      </c>
      <c r="O843" s="30">
        <f>INDEX(calibration_phase!$F$5:$F$105,MATCH($K843,calibration_phase!$I$5:$I$105)+1)</f>
        <v>45.071975325894087</v>
      </c>
      <c r="P843" s="30">
        <f t="shared" si="27"/>
        <v>16.500327012971884</v>
      </c>
      <c r="Q843" s="6">
        <f>IF(load_time_series!$A$4="T",P843,IF(P843&lt;0,0,P843))</f>
        <v>16.500327012971884</v>
      </c>
    </row>
    <row r="844" spans="1:17">
      <c r="A844" s="3"/>
      <c r="B844" s="6"/>
      <c r="C844" s="30"/>
      <c r="D844" s="30"/>
      <c r="E844" s="30"/>
      <c r="F844" s="30"/>
      <c r="G844" s="30"/>
      <c r="H844" s="6"/>
      <c r="I844" s="3"/>
      <c r="J844" s="3">
        <f>load_time_series!G847</f>
        <v>73525</v>
      </c>
      <c r="K844" s="6">
        <f>load_time_series!H847</f>
        <v>21.694095987668899</v>
      </c>
      <c r="L844" s="30">
        <f>INDEX(calibration_phase!$I$5:$I$105,MATCH($K844,calibration_phase!$I$5:$I$105))</f>
        <v>20.629164714566308</v>
      </c>
      <c r="M844" s="30">
        <f>INDEX(calibration_phase!$I$5:$I$105,MATCH($K844,calibration_phase!$I$5:$I$105)+1)</f>
        <v>50</v>
      </c>
      <c r="N844" s="30">
        <f>INDEX(calibration_phase!$F$5:$F$105,MATCH($K844,calibration_phase!$I$5:$I$105))</f>
        <v>15.701140040460391</v>
      </c>
      <c r="O844" s="30">
        <f>INDEX(calibration_phase!$F$5:$F$105,MATCH($K844,calibration_phase!$I$5:$I$105)+1)</f>
        <v>45.071975325894087</v>
      </c>
      <c r="P844" s="30">
        <f t="shared" si="27"/>
        <v>16.766071313562982</v>
      </c>
      <c r="Q844" s="6">
        <f>IF(load_time_series!$A$4="T",P844,IF(P844&lt;0,0,P844))</f>
        <v>16.766071313562982</v>
      </c>
    </row>
    <row r="845" spans="1:17">
      <c r="A845" s="3"/>
      <c r="B845" s="6"/>
      <c r="C845" s="30"/>
      <c r="D845" s="30"/>
      <c r="E845" s="30"/>
      <c r="F845" s="30"/>
      <c r="G845" s="30"/>
      <c r="H845" s="6"/>
      <c r="I845" s="3"/>
      <c r="J845" s="3">
        <f>load_time_series!G848</f>
        <v>73526</v>
      </c>
      <c r="K845" s="6">
        <f>load_time_series!H848</f>
        <v>21.416113552150701</v>
      </c>
      <c r="L845" s="30">
        <f>INDEX(calibration_phase!$I$5:$I$105,MATCH($K845,calibration_phase!$I$5:$I$105))</f>
        <v>20.629164714566308</v>
      </c>
      <c r="M845" s="30">
        <f>INDEX(calibration_phase!$I$5:$I$105,MATCH($K845,calibration_phase!$I$5:$I$105)+1)</f>
        <v>50</v>
      </c>
      <c r="N845" s="30">
        <f>INDEX(calibration_phase!$F$5:$F$105,MATCH($K845,calibration_phase!$I$5:$I$105))</f>
        <v>15.701140040460391</v>
      </c>
      <c r="O845" s="30">
        <f>INDEX(calibration_phase!$F$5:$F$105,MATCH($K845,calibration_phase!$I$5:$I$105)+1)</f>
        <v>45.071975325894087</v>
      </c>
      <c r="P845" s="30">
        <f t="shared" si="27"/>
        <v>16.488088878044785</v>
      </c>
      <c r="Q845" s="6">
        <f>IF(load_time_series!$A$4="T",P845,IF(P845&lt;0,0,P845))</f>
        <v>16.488088878044785</v>
      </c>
    </row>
    <row r="846" spans="1:17">
      <c r="A846" s="3"/>
      <c r="B846" s="6"/>
      <c r="C846" s="30"/>
      <c r="D846" s="30"/>
      <c r="E846" s="30"/>
      <c r="F846" s="30"/>
      <c r="G846" s="30"/>
      <c r="H846" s="6"/>
      <c r="I846" s="3"/>
      <c r="J846" s="3">
        <f>load_time_series!G849</f>
        <v>73527</v>
      </c>
      <c r="K846" s="6">
        <f>load_time_series!H849</f>
        <v>22.553150943243399</v>
      </c>
      <c r="L846" s="30">
        <f>INDEX(calibration_phase!$I$5:$I$105,MATCH($K846,calibration_phase!$I$5:$I$105))</f>
        <v>20.629164714566308</v>
      </c>
      <c r="M846" s="30">
        <f>INDEX(calibration_phase!$I$5:$I$105,MATCH($K846,calibration_phase!$I$5:$I$105)+1)</f>
        <v>50</v>
      </c>
      <c r="N846" s="30">
        <f>INDEX(calibration_phase!$F$5:$F$105,MATCH($K846,calibration_phase!$I$5:$I$105))</f>
        <v>15.701140040460391</v>
      </c>
      <c r="O846" s="30">
        <f>INDEX(calibration_phase!$F$5:$F$105,MATCH($K846,calibration_phase!$I$5:$I$105)+1)</f>
        <v>45.071975325894087</v>
      </c>
      <c r="P846" s="30">
        <f t="shared" si="27"/>
        <v>17.625126269137482</v>
      </c>
      <c r="Q846" s="6">
        <f>IF(load_time_series!$A$4="T",P846,IF(P846&lt;0,0,P846))</f>
        <v>17.625126269137482</v>
      </c>
    </row>
    <row r="847" spans="1:17">
      <c r="A847" s="3"/>
      <c r="B847" s="6"/>
      <c r="C847" s="30"/>
      <c r="D847" s="30"/>
      <c r="E847" s="30"/>
      <c r="F847" s="30"/>
      <c r="G847" s="30"/>
      <c r="H847" s="6"/>
      <c r="I847" s="3"/>
      <c r="J847" s="3">
        <f>load_time_series!G850</f>
        <v>73528</v>
      </c>
      <c r="K847" s="6">
        <f>load_time_series!H850</f>
        <v>22.621751792232502</v>
      </c>
      <c r="L847" s="30">
        <f>INDEX(calibration_phase!$I$5:$I$105,MATCH($K847,calibration_phase!$I$5:$I$105))</f>
        <v>20.629164714566308</v>
      </c>
      <c r="M847" s="30">
        <f>INDEX(calibration_phase!$I$5:$I$105,MATCH($K847,calibration_phase!$I$5:$I$105)+1)</f>
        <v>50</v>
      </c>
      <c r="N847" s="30">
        <f>INDEX(calibration_phase!$F$5:$F$105,MATCH($K847,calibration_phase!$I$5:$I$105))</f>
        <v>15.701140040460391</v>
      </c>
      <c r="O847" s="30">
        <f>INDEX(calibration_phase!$F$5:$F$105,MATCH($K847,calibration_phase!$I$5:$I$105)+1)</f>
        <v>45.071975325894087</v>
      </c>
      <c r="P847" s="30">
        <f t="shared" si="27"/>
        <v>17.693727118126585</v>
      </c>
      <c r="Q847" s="6">
        <f>IF(load_time_series!$A$4="T",P847,IF(P847&lt;0,0,P847))</f>
        <v>17.693727118126585</v>
      </c>
    </row>
    <row r="848" spans="1:17">
      <c r="A848" s="3"/>
      <c r="B848" s="6"/>
      <c r="C848" s="30"/>
      <c r="D848" s="30"/>
      <c r="E848" s="30"/>
      <c r="F848" s="30"/>
      <c r="G848" s="30"/>
      <c r="H848" s="6"/>
      <c r="I848" s="3"/>
      <c r="J848" s="3">
        <f>load_time_series!G851</f>
        <v>73529</v>
      </c>
      <c r="K848" s="6">
        <f>load_time_series!H851</f>
        <v>23.392777204150299</v>
      </c>
      <c r="L848" s="30">
        <f>INDEX(calibration_phase!$I$5:$I$105,MATCH($K848,calibration_phase!$I$5:$I$105))</f>
        <v>20.629164714566308</v>
      </c>
      <c r="M848" s="30">
        <f>INDEX(calibration_phase!$I$5:$I$105,MATCH($K848,calibration_phase!$I$5:$I$105)+1)</f>
        <v>50</v>
      </c>
      <c r="N848" s="30">
        <f>INDEX(calibration_phase!$F$5:$F$105,MATCH($K848,calibration_phase!$I$5:$I$105))</f>
        <v>15.701140040460391</v>
      </c>
      <c r="O848" s="30">
        <f>INDEX(calibration_phase!$F$5:$F$105,MATCH($K848,calibration_phase!$I$5:$I$105)+1)</f>
        <v>45.071975325894087</v>
      </c>
      <c r="P848" s="30">
        <f t="shared" si="27"/>
        <v>18.464752530044382</v>
      </c>
      <c r="Q848" s="6">
        <f>IF(load_time_series!$A$4="T",P848,IF(P848&lt;0,0,P848))</f>
        <v>18.464752530044382</v>
      </c>
    </row>
    <row r="849" spans="1:17">
      <c r="A849" s="3"/>
      <c r="B849" s="6"/>
      <c r="C849" s="30"/>
      <c r="D849" s="30"/>
      <c r="E849" s="30"/>
      <c r="F849" s="30"/>
      <c r="G849" s="30"/>
      <c r="H849" s="6"/>
      <c r="I849" s="3"/>
      <c r="J849" s="3">
        <f>load_time_series!G852</f>
        <v>73530</v>
      </c>
      <c r="K849" s="6">
        <f>load_time_series!H852</f>
        <v>22.715035383940499</v>
      </c>
      <c r="L849" s="30">
        <f>INDEX(calibration_phase!$I$5:$I$105,MATCH($K849,calibration_phase!$I$5:$I$105))</f>
        <v>20.629164714566308</v>
      </c>
      <c r="M849" s="30">
        <f>INDEX(calibration_phase!$I$5:$I$105,MATCH($K849,calibration_phase!$I$5:$I$105)+1)</f>
        <v>50</v>
      </c>
      <c r="N849" s="30">
        <f>INDEX(calibration_phase!$F$5:$F$105,MATCH($K849,calibration_phase!$I$5:$I$105))</f>
        <v>15.701140040460391</v>
      </c>
      <c r="O849" s="30">
        <f>INDEX(calibration_phase!$F$5:$F$105,MATCH($K849,calibration_phase!$I$5:$I$105)+1)</f>
        <v>45.071975325894087</v>
      </c>
      <c r="P849" s="30">
        <f t="shared" si="27"/>
        <v>17.787010709834583</v>
      </c>
      <c r="Q849" s="6">
        <f>IF(load_time_series!$A$4="T",P849,IF(P849&lt;0,0,P849))</f>
        <v>17.787010709834583</v>
      </c>
    </row>
    <row r="850" spans="1:17">
      <c r="A850" s="3"/>
      <c r="B850" s="6"/>
      <c r="C850" s="30"/>
      <c r="D850" s="30"/>
      <c r="E850" s="30"/>
      <c r="F850" s="30"/>
      <c r="G850" s="30"/>
      <c r="H850" s="6"/>
      <c r="I850" s="3"/>
      <c r="J850" s="3">
        <f>load_time_series!G853</f>
        <v>73531</v>
      </c>
      <c r="K850" s="6">
        <f>load_time_series!H853</f>
        <v>23.010528381749499</v>
      </c>
      <c r="L850" s="30">
        <f>INDEX(calibration_phase!$I$5:$I$105,MATCH($K850,calibration_phase!$I$5:$I$105))</f>
        <v>20.629164714566308</v>
      </c>
      <c r="M850" s="30">
        <f>INDEX(calibration_phase!$I$5:$I$105,MATCH($K850,calibration_phase!$I$5:$I$105)+1)</f>
        <v>50</v>
      </c>
      <c r="N850" s="30">
        <f>INDEX(calibration_phase!$F$5:$F$105,MATCH($K850,calibration_phase!$I$5:$I$105))</f>
        <v>15.701140040460391</v>
      </c>
      <c r="O850" s="30">
        <f>INDEX(calibration_phase!$F$5:$F$105,MATCH($K850,calibration_phase!$I$5:$I$105)+1)</f>
        <v>45.071975325894087</v>
      </c>
      <c r="P850" s="30">
        <f t="shared" si="27"/>
        <v>18.082503707643582</v>
      </c>
      <c r="Q850" s="6">
        <f>IF(load_time_series!$A$4="T",P850,IF(P850&lt;0,0,P850))</f>
        <v>18.082503707643582</v>
      </c>
    </row>
    <row r="851" spans="1:17">
      <c r="A851" s="3"/>
      <c r="B851" s="6"/>
      <c r="C851" s="30"/>
      <c r="D851" s="30"/>
      <c r="E851" s="30"/>
      <c r="F851" s="30"/>
      <c r="G851" s="30"/>
      <c r="H851" s="6"/>
      <c r="I851" s="3"/>
      <c r="J851" s="3">
        <f>load_time_series!G854</f>
        <v>73532</v>
      </c>
      <c r="K851" s="6">
        <f>load_time_series!H854</f>
        <v>23.780319173674801</v>
      </c>
      <c r="L851" s="30">
        <f>INDEX(calibration_phase!$I$5:$I$105,MATCH($K851,calibration_phase!$I$5:$I$105))</f>
        <v>20.629164714566308</v>
      </c>
      <c r="M851" s="30">
        <f>INDEX(calibration_phase!$I$5:$I$105,MATCH($K851,calibration_phase!$I$5:$I$105)+1)</f>
        <v>50</v>
      </c>
      <c r="N851" s="30">
        <f>INDEX(calibration_phase!$F$5:$F$105,MATCH($K851,calibration_phase!$I$5:$I$105))</f>
        <v>15.701140040460391</v>
      </c>
      <c r="O851" s="30">
        <f>INDEX(calibration_phase!$F$5:$F$105,MATCH($K851,calibration_phase!$I$5:$I$105)+1)</f>
        <v>45.071975325894087</v>
      </c>
      <c r="P851" s="30">
        <f t="shared" si="27"/>
        <v>18.852294499568885</v>
      </c>
      <c r="Q851" s="6">
        <f>IF(load_time_series!$A$4="T",P851,IF(P851&lt;0,0,P851))</f>
        <v>18.852294499568885</v>
      </c>
    </row>
    <row r="852" spans="1:17">
      <c r="A852" s="3"/>
      <c r="B852" s="6"/>
      <c r="C852" s="30"/>
      <c r="D852" s="30"/>
      <c r="E852" s="30"/>
      <c r="F852" s="30"/>
      <c r="G852" s="30"/>
      <c r="H852" s="6"/>
      <c r="I852" s="3"/>
      <c r="J852" s="3">
        <f>load_time_series!G855</f>
        <v>73533</v>
      </c>
      <c r="K852" s="6">
        <f>load_time_series!H855</f>
        <v>23.569675199414199</v>
      </c>
      <c r="L852" s="30">
        <f>INDEX(calibration_phase!$I$5:$I$105,MATCH($K852,calibration_phase!$I$5:$I$105))</f>
        <v>20.629164714566308</v>
      </c>
      <c r="M852" s="30">
        <f>INDEX(calibration_phase!$I$5:$I$105,MATCH($K852,calibration_phase!$I$5:$I$105)+1)</f>
        <v>50</v>
      </c>
      <c r="N852" s="30">
        <f>INDEX(calibration_phase!$F$5:$F$105,MATCH($K852,calibration_phase!$I$5:$I$105))</f>
        <v>15.701140040460391</v>
      </c>
      <c r="O852" s="30">
        <f>INDEX(calibration_phase!$F$5:$F$105,MATCH($K852,calibration_phase!$I$5:$I$105)+1)</f>
        <v>45.071975325894087</v>
      </c>
      <c r="P852" s="30">
        <f t="shared" si="27"/>
        <v>18.641650525308282</v>
      </c>
      <c r="Q852" s="6">
        <f>IF(load_time_series!$A$4="T",P852,IF(P852&lt;0,0,P852))</f>
        <v>18.641650525308282</v>
      </c>
    </row>
    <row r="853" spans="1:17">
      <c r="A853" s="3"/>
      <c r="B853" s="6"/>
      <c r="C853" s="30"/>
      <c r="D853" s="30"/>
      <c r="E853" s="30"/>
      <c r="F853" s="30"/>
      <c r="G853" s="30"/>
      <c r="H853" s="6"/>
      <c r="I853" s="3"/>
      <c r="J853" s="3">
        <f>load_time_series!G856</f>
        <v>73534</v>
      </c>
      <c r="K853" s="6">
        <f>load_time_series!H856</f>
        <v>24.183553484562101</v>
      </c>
      <c r="L853" s="30">
        <f>INDEX(calibration_phase!$I$5:$I$105,MATCH($K853,calibration_phase!$I$5:$I$105))</f>
        <v>20.629164714566308</v>
      </c>
      <c r="M853" s="30">
        <f>INDEX(calibration_phase!$I$5:$I$105,MATCH($K853,calibration_phase!$I$5:$I$105)+1)</f>
        <v>50</v>
      </c>
      <c r="N853" s="30">
        <f>INDEX(calibration_phase!$F$5:$F$105,MATCH($K853,calibration_phase!$I$5:$I$105))</f>
        <v>15.701140040460391</v>
      </c>
      <c r="O853" s="30">
        <f>INDEX(calibration_phase!$F$5:$F$105,MATCH($K853,calibration_phase!$I$5:$I$105)+1)</f>
        <v>45.071975325894087</v>
      </c>
      <c r="P853" s="30">
        <f t="shared" si="27"/>
        <v>19.255528810456184</v>
      </c>
      <c r="Q853" s="6">
        <f>IF(load_time_series!$A$4="T",P853,IF(P853&lt;0,0,P853))</f>
        <v>19.255528810456184</v>
      </c>
    </row>
    <row r="854" spans="1:17">
      <c r="A854" s="3"/>
      <c r="B854" s="6"/>
      <c r="C854" s="30"/>
      <c r="D854" s="30"/>
      <c r="E854" s="30"/>
      <c r="F854" s="30"/>
      <c r="G854" s="30"/>
      <c r="H854" s="6"/>
      <c r="I854" s="3"/>
      <c r="J854" s="3">
        <f>load_time_series!G857</f>
        <v>73535</v>
      </c>
      <c r="K854" s="6">
        <f>load_time_series!H857</f>
        <v>24.7118540529287</v>
      </c>
      <c r="L854" s="30">
        <f>INDEX(calibration_phase!$I$5:$I$105,MATCH($K854,calibration_phase!$I$5:$I$105))</f>
        <v>20.629164714566308</v>
      </c>
      <c r="M854" s="30">
        <f>INDEX(calibration_phase!$I$5:$I$105,MATCH($K854,calibration_phase!$I$5:$I$105)+1)</f>
        <v>50</v>
      </c>
      <c r="N854" s="30">
        <f>INDEX(calibration_phase!$F$5:$F$105,MATCH($K854,calibration_phase!$I$5:$I$105))</f>
        <v>15.701140040460391</v>
      </c>
      <c r="O854" s="30">
        <f>INDEX(calibration_phase!$F$5:$F$105,MATCH($K854,calibration_phase!$I$5:$I$105)+1)</f>
        <v>45.071975325894087</v>
      </c>
      <c r="P854" s="30">
        <f t="shared" si="27"/>
        <v>19.783829378822784</v>
      </c>
      <c r="Q854" s="6">
        <f>IF(load_time_series!$A$4="T",P854,IF(P854&lt;0,0,P854))</f>
        <v>19.783829378822784</v>
      </c>
    </row>
    <row r="855" spans="1:17">
      <c r="A855" s="3"/>
      <c r="B855" s="6"/>
      <c r="C855" s="30"/>
      <c r="D855" s="30"/>
      <c r="E855" s="30"/>
      <c r="F855" s="30"/>
      <c r="G855" s="30"/>
      <c r="H855" s="6"/>
      <c r="I855" s="3"/>
      <c r="J855" s="3">
        <f>load_time_series!G858</f>
        <v>73536</v>
      </c>
      <c r="K855" s="6">
        <f>load_time_series!H858</f>
        <v>23.510760074273001</v>
      </c>
      <c r="L855" s="30">
        <f>INDEX(calibration_phase!$I$5:$I$105,MATCH($K855,calibration_phase!$I$5:$I$105))</f>
        <v>20.629164714566308</v>
      </c>
      <c r="M855" s="30">
        <f>INDEX(calibration_phase!$I$5:$I$105,MATCH($K855,calibration_phase!$I$5:$I$105)+1)</f>
        <v>50</v>
      </c>
      <c r="N855" s="30">
        <f>INDEX(calibration_phase!$F$5:$F$105,MATCH($K855,calibration_phase!$I$5:$I$105))</f>
        <v>15.701140040460391</v>
      </c>
      <c r="O855" s="30">
        <f>INDEX(calibration_phase!$F$5:$F$105,MATCH($K855,calibration_phase!$I$5:$I$105)+1)</f>
        <v>45.071975325894087</v>
      </c>
      <c r="P855" s="30">
        <f t="shared" si="27"/>
        <v>18.582735400167085</v>
      </c>
      <c r="Q855" s="6">
        <f>IF(load_time_series!$A$4="T",P855,IF(P855&lt;0,0,P855))</f>
        <v>18.582735400167085</v>
      </c>
    </row>
    <row r="856" spans="1:17">
      <c r="A856" s="3"/>
      <c r="B856" s="6"/>
      <c r="C856" s="30"/>
      <c r="D856" s="30"/>
      <c r="E856" s="30"/>
      <c r="F856" s="30"/>
      <c r="G856" s="30"/>
      <c r="H856" s="6"/>
      <c r="I856" s="3"/>
      <c r="J856" s="3">
        <f>load_time_series!G859</f>
        <v>73537</v>
      </c>
      <c r="K856" s="6">
        <f>load_time_series!H859</f>
        <v>24.522604040219299</v>
      </c>
      <c r="L856" s="30">
        <f>INDEX(calibration_phase!$I$5:$I$105,MATCH($K856,calibration_phase!$I$5:$I$105))</f>
        <v>20.629164714566308</v>
      </c>
      <c r="M856" s="30">
        <f>INDEX(calibration_phase!$I$5:$I$105,MATCH($K856,calibration_phase!$I$5:$I$105)+1)</f>
        <v>50</v>
      </c>
      <c r="N856" s="30">
        <f>INDEX(calibration_phase!$F$5:$F$105,MATCH($K856,calibration_phase!$I$5:$I$105))</f>
        <v>15.701140040460391</v>
      </c>
      <c r="O856" s="30">
        <f>INDEX(calibration_phase!$F$5:$F$105,MATCH($K856,calibration_phase!$I$5:$I$105)+1)</f>
        <v>45.071975325894087</v>
      </c>
      <c r="P856" s="30">
        <f t="shared" si="27"/>
        <v>19.594579366113383</v>
      </c>
      <c r="Q856" s="6">
        <f>IF(load_time_series!$A$4="T",P856,IF(P856&lt;0,0,P856))</f>
        <v>19.594579366113383</v>
      </c>
    </row>
    <row r="857" spans="1:17">
      <c r="A857" s="3"/>
      <c r="B857" s="6"/>
      <c r="C857" s="30"/>
      <c r="D857" s="30"/>
      <c r="E857" s="30"/>
      <c r="F857" s="30"/>
      <c r="G857" s="30"/>
      <c r="H857" s="6"/>
      <c r="I857" s="3"/>
      <c r="J857" s="3">
        <f>load_time_series!G860</f>
        <v>73538</v>
      </c>
      <c r="K857" s="6">
        <f>load_time_series!H860</f>
        <v>24.451592997831401</v>
      </c>
      <c r="L857" s="30">
        <f>INDEX(calibration_phase!$I$5:$I$105,MATCH($K857,calibration_phase!$I$5:$I$105))</f>
        <v>20.629164714566308</v>
      </c>
      <c r="M857" s="30">
        <f>INDEX(calibration_phase!$I$5:$I$105,MATCH($K857,calibration_phase!$I$5:$I$105)+1)</f>
        <v>50</v>
      </c>
      <c r="N857" s="30">
        <f>INDEX(calibration_phase!$F$5:$F$105,MATCH($K857,calibration_phase!$I$5:$I$105))</f>
        <v>15.701140040460391</v>
      </c>
      <c r="O857" s="30">
        <f>INDEX(calibration_phase!$F$5:$F$105,MATCH($K857,calibration_phase!$I$5:$I$105)+1)</f>
        <v>45.071975325894087</v>
      </c>
      <c r="P857" s="30">
        <f t="shared" si="27"/>
        <v>19.523568323725485</v>
      </c>
      <c r="Q857" s="6">
        <f>IF(load_time_series!$A$4="T",P857,IF(P857&lt;0,0,P857))</f>
        <v>19.523568323725485</v>
      </c>
    </row>
    <row r="858" spans="1:17">
      <c r="A858" s="3"/>
      <c r="B858" s="6"/>
      <c r="C858" s="30"/>
      <c r="D858" s="30"/>
      <c r="E858" s="30"/>
      <c r="F858" s="30"/>
      <c r="G858" s="30"/>
      <c r="H858" s="6"/>
      <c r="I858" s="3"/>
      <c r="J858" s="3">
        <f>load_time_series!G861</f>
        <v>73539</v>
      </c>
      <c r="K858" s="6">
        <f>load_time_series!H861</f>
        <v>24.964784586947101</v>
      </c>
      <c r="L858" s="30">
        <f>INDEX(calibration_phase!$I$5:$I$105,MATCH($K858,calibration_phase!$I$5:$I$105))</f>
        <v>20.629164714566308</v>
      </c>
      <c r="M858" s="30">
        <f>INDEX(calibration_phase!$I$5:$I$105,MATCH($K858,calibration_phase!$I$5:$I$105)+1)</f>
        <v>50</v>
      </c>
      <c r="N858" s="30">
        <f>INDEX(calibration_phase!$F$5:$F$105,MATCH($K858,calibration_phase!$I$5:$I$105))</f>
        <v>15.701140040460391</v>
      </c>
      <c r="O858" s="30">
        <f>INDEX(calibration_phase!$F$5:$F$105,MATCH($K858,calibration_phase!$I$5:$I$105)+1)</f>
        <v>45.071975325894087</v>
      </c>
      <c r="P858" s="30">
        <f t="shared" si="27"/>
        <v>20.036759912841184</v>
      </c>
      <c r="Q858" s="6">
        <f>IF(load_time_series!$A$4="T",P858,IF(P858&lt;0,0,P858))</f>
        <v>20.036759912841184</v>
      </c>
    </row>
    <row r="859" spans="1:17">
      <c r="A859" s="3"/>
      <c r="B859" s="6"/>
      <c r="C859" s="30"/>
      <c r="D859" s="30"/>
      <c r="E859" s="30"/>
      <c r="F859" s="30"/>
      <c r="G859" s="30"/>
      <c r="H859" s="6"/>
      <c r="I859" s="3"/>
      <c r="J859" s="3">
        <f>load_time_series!G862</f>
        <v>73540</v>
      </c>
      <c r="K859" s="6">
        <f>load_time_series!H862</f>
        <v>24.3462239573403</v>
      </c>
      <c r="L859" s="30">
        <f>INDEX(calibration_phase!$I$5:$I$105,MATCH($K859,calibration_phase!$I$5:$I$105))</f>
        <v>20.629164714566308</v>
      </c>
      <c r="M859" s="30">
        <f>INDEX(calibration_phase!$I$5:$I$105,MATCH($K859,calibration_phase!$I$5:$I$105)+1)</f>
        <v>50</v>
      </c>
      <c r="N859" s="30">
        <f>INDEX(calibration_phase!$F$5:$F$105,MATCH($K859,calibration_phase!$I$5:$I$105))</f>
        <v>15.701140040460391</v>
      </c>
      <c r="O859" s="30">
        <f>INDEX(calibration_phase!$F$5:$F$105,MATCH($K859,calibration_phase!$I$5:$I$105)+1)</f>
        <v>45.071975325894087</v>
      </c>
      <c r="P859" s="30">
        <f t="shared" si="27"/>
        <v>19.418199283234383</v>
      </c>
      <c r="Q859" s="6">
        <f>IF(load_time_series!$A$4="T",P859,IF(P859&lt;0,0,P859))</f>
        <v>19.418199283234383</v>
      </c>
    </row>
    <row r="860" spans="1:17">
      <c r="A860" s="3"/>
      <c r="B860" s="6"/>
      <c r="C860" s="30"/>
      <c r="D860" s="30"/>
      <c r="E860" s="30"/>
      <c r="F860" s="30"/>
      <c r="G860" s="30"/>
      <c r="H860" s="6"/>
      <c r="I860" s="3"/>
      <c r="J860" s="3">
        <f>load_time_series!G863</f>
        <v>73541</v>
      </c>
      <c r="K860" s="6">
        <f>load_time_series!H863</f>
        <v>25.501246542777402</v>
      </c>
      <c r="L860" s="30">
        <f>INDEX(calibration_phase!$I$5:$I$105,MATCH($K860,calibration_phase!$I$5:$I$105))</f>
        <v>20.629164714566308</v>
      </c>
      <c r="M860" s="30">
        <f>INDEX(calibration_phase!$I$5:$I$105,MATCH($K860,calibration_phase!$I$5:$I$105)+1)</f>
        <v>50</v>
      </c>
      <c r="N860" s="30">
        <f>INDEX(calibration_phase!$F$5:$F$105,MATCH($K860,calibration_phase!$I$5:$I$105))</f>
        <v>15.701140040460391</v>
      </c>
      <c r="O860" s="30">
        <f>INDEX(calibration_phase!$F$5:$F$105,MATCH($K860,calibration_phase!$I$5:$I$105)+1)</f>
        <v>45.071975325894087</v>
      </c>
      <c r="P860" s="30">
        <f t="shared" si="27"/>
        <v>20.573221868671485</v>
      </c>
      <c r="Q860" s="6">
        <f>IF(load_time_series!$A$4="T",P860,IF(P860&lt;0,0,P860))</f>
        <v>20.573221868671485</v>
      </c>
    </row>
    <row r="861" spans="1:17">
      <c r="A861" s="3"/>
      <c r="B861" s="6"/>
      <c r="C861" s="30"/>
      <c r="D861" s="30"/>
      <c r="E861" s="30"/>
      <c r="F861" s="30"/>
      <c r="G861" s="30"/>
      <c r="H861" s="6"/>
      <c r="I861" s="3"/>
      <c r="J861" s="3">
        <f>load_time_series!G864</f>
        <v>73542</v>
      </c>
      <c r="K861" s="6">
        <f>load_time_series!H864</f>
        <v>24.383972225508099</v>
      </c>
      <c r="L861" s="30">
        <f>INDEX(calibration_phase!$I$5:$I$105,MATCH($K861,calibration_phase!$I$5:$I$105))</f>
        <v>20.629164714566308</v>
      </c>
      <c r="M861" s="30">
        <f>INDEX(calibration_phase!$I$5:$I$105,MATCH($K861,calibration_phase!$I$5:$I$105)+1)</f>
        <v>50</v>
      </c>
      <c r="N861" s="30">
        <f>INDEX(calibration_phase!$F$5:$F$105,MATCH($K861,calibration_phase!$I$5:$I$105))</f>
        <v>15.701140040460391</v>
      </c>
      <c r="O861" s="30">
        <f>INDEX(calibration_phase!$F$5:$F$105,MATCH($K861,calibration_phase!$I$5:$I$105)+1)</f>
        <v>45.071975325894087</v>
      </c>
      <c r="P861" s="30">
        <f t="shared" si="27"/>
        <v>19.455947551402183</v>
      </c>
      <c r="Q861" s="6">
        <f>IF(load_time_series!$A$4="T",P861,IF(P861&lt;0,0,P861))</f>
        <v>19.455947551402183</v>
      </c>
    </row>
    <row r="862" spans="1:17">
      <c r="A862" s="3"/>
      <c r="B862" s="6"/>
      <c r="C862" s="30"/>
      <c r="D862" s="30"/>
      <c r="E862" s="30"/>
      <c r="F862" s="30"/>
      <c r="G862" s="30"/>
      <c r="H862" s="6"/>
      <c r="I862" s="3"/>
      <c r="J862" s="3">
        <f>load_time_series!G865</f>
        <v>73543</v>
      </c>
      <c r="K862" s="6">
        <f>load_time_series!H865</f>
        <v>25.003081334493</v>
      </c>
      <c r="L862" s="30">
        <f>INDEX(calibration_phase!$I$5:$I$105,MATCH($K862,calibration_phase!$I$5:$I$105))</f>
        <v>20.629164714566308</v>
      </c>
      <c r="M862" s="30">
        <f>INDEX(calibration_phase!$I$5:$I$105,MATCH($K862,calibration_phase!$I$5:$I$105)+1)</f>
        <v>50</v>
      </c>
      <c r="N862" s="30">
        <f>INDEX(calibration_phase!$F$5:$F$105,MATCH($K862,calibration_phase!$I$5:$I$105))</f>
        <v>15.701140040460391</v>
      </c>
      <c r="O862" s="30">
        <f>INDEX(calibration_phase!$F$5:$F$105,MATCH($K862,calibration_phase!$I$5:$I$105)+1)</f>
        <v>45.071975325894087</v>
      </c>
      <c r="P862" s="30">
        <f t="shared" si="27"/>
        <v>20.075056660387084</v>
      </c>
      <c r="Q862" s="6">
        <f>IF(load_time_series!$A$4="T",P862,IF(P862&lt;0,0,P862))</f>
        <v>20.075056660387084</v>
      </c>
    </row>
    <row r="863" spans="1:17">
      <c r="A863" s="3"/>
      <c r="B863" s="6"/>
      <c r="C863" s="30"/>
      <c r="D863" s="30"/>
      <c r="E863" s="30"/>
      <c r="F863" s="30"/>
      <c r="G863" s="30"/>
      <c r="H863" s="6"/>
      <c r="I863" s="3"/>
      <c r="J863" s="3">
        <f>load_time_series!G866</f>
        <v>73544</v>
      </c>
      <c r="K863" s="6">
        <f>load_time_series!H866</f>
        <v>26.5764937581644</v>
      </c>
      <c r="L863" s="30">
        <f>INDEX(calibration_phase!$I$5:$I$105,MATCH($K863,calibration_phase!$I$5:$I$105))</f>
        <v>20.629164714566308</v>
      </c>
      <c r="M863" s="30">
        <f>INDEX(calibration_phase!$I$5:$I$105,MATCH($K863,calibration_phase!$I$5:$I$105)+1)</f>
        <v>50</v>
      </c>
      <c r="N863" s="30">
        <f>INDEX(calibration_phase!$F$5:$F$105,MATCH($K863,calibration_phase!$I$5:$I$105))</f>
        <v>15.701140040460391</v>
      </c>
      <c r="O863" s="30">
        <f>INDEX(calibration_phase!$F$5:$F$105,MATCH($K863,calibration_phase!$I$5:$I$105)+1)</f>
        <v>45.071975325894087</v>
      </c>
      <c r="P863" s="30">
        <f t="shared" si="27"/>
        <v>21.648469084058483</v>
      </c>
      <c r="Q863" s="6">
        <f>IF(load_time_series!$A$4="T",P863,IF(P863&lt;0,0,P863))</f>
        <v>21.648469084058483</v>
      </c>
    </row>
    <row r="864" spans="1:17">
      <c r="A864" s="3"/>
      <c r="B864" s="6"/>
      <c r="C864" s="30"/>
      <c r="D864" s="30"/>
      <c r="E864" s="30"/>
      <c r="F864" s="30"/>
      <c r="G864" s="30"/>
      <c r="H864" s="6"/>
      <c r="I864" s="3"/>
      <c r="J864" s="3">
        <f>load_time_series!G867</f>
        <v>73545</v>
      </c>
      <c r="K864" s="6">
        <f>load_time_series!H867</f>
        <v>26.479236706123601</v>
      </c>
      <c r="L864" s="30">
        <f>INDEX(calibration_phase!$I$5:$I$105,MATCH($K864,calibration_phase!$I$5:$I$105))</f>
        <v>20.629164714566308</v>
      </c>
      <c r="M864" s="30">
        <f>INDEX(calibration_phase!$I$5:$I$105,MATCH($K864,calibration_phase!$I$5:$I$105)+1)</f>
        <v>50</v>
      </c>
      <c r="N864" s="30">
        <f>INDEX(calibration_phase!$F$5:$F$105,MATCH($K864,calibration_phase!$I$5:$I$105))</f>
        <v>15.701140040460391</v>
      </c>
      <c r="O864" s="30">
        <f>INDEX(calibration_phase!$F$5:$F$105,MATCH($K864,calibration_phase!$I$5:$I$105)+1)</f>
        <v>45.071975325894087</v>
      </c>
      <c r="P864" s="30">
        <f t="shared" si="27"/>
        <v>21.551212032017684</v>
      </c>
      <c r="Q864" s="6">
        <f>IF(load_time_series!$A$4="T",P864,IF(P864&lt;0,0,P864))</f>
        <v>21.551212032017684</v>
      </c>
    </row>
    <row r="865" spans="1:17">
      <c r="A865" s="3"/>
      <c r="B865" s="6"/>
      <c r="C865" s="30"/>
      <c r="D865" s="30"/>
      <c r="E865" s="30"/>
      <c r="F865" s="30"/>
      <c r="G865" s="30"/>
      <c r="H865" s="6"/>
      <c r="I865" s="3"/>
      <c r="J865" s="3">
        <f>load_time_series!G868</f>
        <v>73546</v>
      </c>
      <c r="K865" s="6">
        <f>load_time_series!H868</f>
        <v>26.2008547461555</v>
      </c>
      <c r="L865" s="30">
        <f>INDEX(calibration_phase!$I$5:$I$105,MATCH($K865,calibration_phase!$I$5:$I$105))</f>
        <v>20.629164714566308</v>
      </c>
      <c r="M865" s="30">
        <f>INDEX(calibration_phase!$I$5:$I$105,MATCH($K865,calibration_phase!$I$5:$I$105)+1)</f>
        <v>50</v>
      </c>
      <c r="N865" s="30">
        <f>INDEX(calibration_phase!$F$5:$F$105,MATCH($K865,calibration_phase!$I$5:$I$105))</f>
        <v>15.701140040460391</v>
      </c>
      <c r="O865" s="30">
        <f>INDEX(calibration_phase!$F$5:$F$105,MATCH($K865,calibration_phase!$I$5:$I$105)+1)</f>
        <v>45.071975325894087</v>
      </c>
      <c r="P865" s="30">
        <f t="shared" si="27"/>
        <v>21.272830072049583</v>
      </c>
      <c r="Q865" s="6">
        <f>IF(load_time_series!$A$4="T",P865,IF(P865&lt;0,0,P865))</f>
        <v>21.272830072049583</v>
      </c>
    </row>
    <row r="866" spans="1:17">
      <c r="A866" s="3"/>
      <c r="B866" s="6"/>
      <c r="C866" s="30"/>
      <c r="D866" s="30"/>
      <c r="E866" s="30"/>
      <c r="F866" s="30"/>
      <c r="G866" s="30"/>
      <c r="H866" s="6"/>
      <c r="I866" s="3"/>
      <c r="J866" s="3">
        <f>load_time_series!G869</f>
        <v>73547</v>
      </c>
      <c r="K866" s="6">
        <f>load_time_series!H869</f>
        <v>25.459847722523602</v>
      </c>
      <c r="L866" s="30">
        <f>INDEX(calibration_phase!$I$5:$I$105,MATCH($K866,calibration_phase!$I$5:$I$105))</f>
        <v>20.629164714566308</v>
      </c>
      <c r="M866" s="30">
        <f>INDEX(calibration_phase!$I$5:$I$105,MATCH($K866,calibration_phase!$I$5:$I$105)+1)</f>
        <v>50</v>
      </c>
      <c r="N866" s="30">
        <f>INDEX(calibration_phase!$F$5:$F$105,MATCH($K866,calibration_phase!$I$5:$I$105))</f>
        <v>15.701140040460391</v>
      </c>
      <c r="O866" s="30">
        <f>INDEX(calibration_phase!$F$5:$F$105,MATCH($K866,calibration_phase!$I$5:$I$105)+1)</f>
        <v>45.071975325894087</v>
      </c>
      <c r="P866" s="30">
        <f t="shared" si="27"/>
        <v>20.531823048417685</v>
      </c>
      <c r="Q866" s="6">
        <f>IF(load_time_series!$A$4="T",P866,IF(P866&lt;0,0,P866))</f>
        <v>20.531823048417685</v>
      </c>
    </row>
    <row r="867" spans="1:17">
      <c r="A867" s="3"/>
      <c r="B867" s="6"/>
      <c r="C867" s="30"/>
      <c r="D867" s="30"/>
      <c r="E867" s="30"/>
      <c r="F867" s="30"/>
      <c r="G867" s="30"/>
      <c r="H867" s="6"/>
      <c r="I867" s="3"/>
      <c r="J867" s="3">
        <f>load_time_series!G870</f>
        <v>73548</v>
      </c>
      <c r="K867" s="6">
        <f>load_time_series!H870</f>
        <v>25.908054629421301</v>
      </c>
      <c r="L867" s="30">
        <f>INDEX(calibration_phase!$I$5:$I$105,MATCH($K867,calibration_phase!$I$5:$I$105))</f>
        <v>20.629164714566308</v>
      </c>
      <c r="M867" s="30">
        <f>INDEX(calibration_phase!$I$5:$I$105,MATCH($K867,calibration_phase!$I$5:$I$105)+1)</f>
        <v>50</v>
      </c>
      <c r="N867" s="30">
        <f>INDEX(calibration_phase!$F$5:$F$105,MATCH($K867,calibration_phase!$I$5:$I$105))</f>
        <v>15.701140040460391</v>
      </c>
      <c r="O867" s="30">
        <f>INDEX(calibration_phase!$F$5:$F$105,MATCH($K867,calibration_phase!$I$5:$I$105)+1)</f>
        <v>45.071975325894087</v>
      </c>
      <c r="P867" s="30">
        <f t="shared" si="27"/>
        <v>20.980029955315384</v>
      </c>
      <c r="Q867" s="6">
        <f>IF(load_time_series!$A$4="T",P867,IF(P867&lt;0,0,P867))</f>
        <v>20.980029955315384</v>
      </c>
    </row>
    <row r="868" spans="1:17">
      <c r="A868" s="3"/>
      <c r="B868" s="6"/>
      <c r="C868" s="30"/>
      <c r="D868" s="30"/>
      <c r="E868" s="30"/>
      <c r="F868" s="30"/>
      <c r="G868" s="30"/>
      <c r="H868" s="6"/>
      <c r="I868" s="3"/>
      <c r="J868" s="3">
        <f>load_time_series!G871</f>
        <v>73549</v>
      </c>
      <c r="K868" s="6">
        <f>load_time_series!H871</f>
        <v>25.715606291938499</v>
      </c>
      <c r="L868" s="30">
        <f>INDEX(calibration_phase!$I$5:$I$105,MATCH($K868,calibration_phase!$I$5:$I$105))</f>
        <v>20.629164714566308</v>
      </c>
      <c r="M868" s="30">
        <f>INDEX(calibration_phase!$I$5:$I$105,MATCH($K868,calibration_phase!$I$5:$I$105)+1)</f>
        <v>50</v>
      </c>
      <c r="N868" s="30">
        <f>INDEX(calibration_phase!$F$5:$F$105,MATCH($K868,calibration_phase!$I$5:$I$105))</f>
        <v>15.701140040460391</v>
      </c>
      <c r="O868" s="30">
        <f>INDEX(calibration_phase!$F$5:$F$105,MATCH($K868,calibration_phase!$I$5:$I$105)+1)</f>
        <v>45.071975325894087</v>
      </c>
      <c r="P868" s="30">
        <f t="shared" si="27"/>
        <v>20.787581617832583</v>
      </c>
      <c r="Q868" s="6">
        <f>IF(load_time_series!$A$4="T",P868,IF(P868&lt;0,0,P868))</f>
        <v>20.787581617832583</v>
      </c>
    </row>
    <row r="869" spans="1:17">
      <c r="A869" s="3"/>
      <c r="B869" s="6"/>
      <c r="C869" s="30"/>
      <c r="D869" s="30"/>
      <c r="E869" s="30"/>
      <c r="F869" s="30"/>
      <c r="G869" s="30"/>
      <c r="H869" s="6"/>
      <c r="I869" s="3"/>
      <c r="J869" s="3">
        <f>load_time_series!G872</f>
        <v>73550</v>
      </c>
      <c r="K869" s="6">
        <f>load_time_series!H872</f>
        <v>27.804231578204</v>
      </c>
      <c r="L869" s="30">
        <f>INDEX(calibration_phase!$I$5:$I$105,MATCH($K869,calibration_phase!$I$5:$I$105))</f>
        <v>20.629164714566308</v>
      </c>
      <c r="M869" s="30">
        <f>INDEX(calibration_phase!$I$5:$I$105,MATCH($K869,calibration_phase!$I$5:$I$105)+1)</f>
        <v>50</v>
      </c>
      <c r="N869" s="30">
        <f>INDEX(calibration_phase!$F$5:$F$105,MATCH($K869,calibration_phase!$I$5:$I$105))</f>
        <v>15.701140040460391</v>
      </c>
      <c r="O869" s="30">
        <f>INDEX(calibration_phase!$F$5:$F$105,MATCH($K869,calibration_phase!$I$5:$I$105)+1)</f>
        <v>45.071975325894087</v>
      </c>
      <c r="P869" s="30">
        <f t="shared" si="27"/>
        <v>22.876206904098083</v>
      </c>
      <c r="Q869" s="6">
        <f>IF(load_time_series!$A$4="T",P869,IF(P869&lt;0,0,P869))</f>
        <v>22.876206904098083</v>
      </c>
    </row>
    <row r="870" spans="1:17">
      <c r="A870" s="3"/>
      <c r="B870" s="6"/>
      <c r="C870" s="30"/>
      <c r="D870" s="30"/>
      <c r="E870" s="30"/>
      <c r="F870" s="30"/>
      <c r="G870" s="30"/>
      <c r="H870" s="6"/>
      <c r="I870" s="3"/>
      <c r="J870" s="3">
        <f>load_time_series!G873</f>
        <v>73551</v>
      </c>
      <c r="K870" s="6">
        <f>load_time_series!H873</f>
        <v>27.7117845181211</v>
      </c>
      <c r="L870" s="30">
        <f>INDEX(calibration_phase!$I$5:$I$105,MATCH($K870,calibration_phase!$I$5:$I$105))</f>
        <v>20.629164714566308</v>
      </c>
      <c r="M870" s="30">
        <f>INDEX(calibration_phase!$I$5:$I$105,MATCH($K870,calibration_phase!$I$5:$I$105)+1)</f>
        <v>50</v>
      </c>
      <c r="N870" s="30">
        <f>INDEX(calibration_phase!$F$5:$F$105,MATCH($K870,calibration_phase!$I$5:$I$105))</f>
        <v>15.701140040460391</v>
      </c>
      <c r="O870" s="30">
        <f>INDEX(calibration_phase!$F$5:$F$105,MATCH($K870,calibration_phase!$I$5:$I$105)+1)</f>
        <v>45.071975325894087</v>
      </c>
      <c r="P870" s="30">
        <f t="shared" si="27"/>
        <v>22.783759844015183</v>
      </c>
      <c r="Q870" s="6">
        <f>IF(load_time_series!$A$4="T",P870,IF(P870&lt;0,0,P870))</f>
        <v>22.783759844015183</v>
      </c>
    </row>
    <row r="871" spans="1:17">
      <c r="A871" s="3"/>
      <c r="B871" s="6"/>
      <c r="C871" s="30"/>
      <c r="D871" s="30"/>
      <c r="E871" s="30"/>
      <c r="F871" s="30"/>
      <c r="G871" s="30"/>
      <c r="H871" s="6"/>
      <c r="I871" s="3"/>
      <c r="J871" s="3">
        <f>load_time_series!G874</f>
        <v>73552</v>
      </c>
      <c r="K871" s="6">
        <f>load_time_series!H874</f>
        <v>27.111023064441401</v>
      </c>
      <c r="L871" s="30">
        <f>INDEX(calibration_phase!$I$5:$I$105,MATCH($K871,calibration_phase!$I$5:$I$105))</f>
        <v>20.629164714566308</v>
      </c>
      <c r="M871" s="30">
        <f>INDEX(calibration_phase!$I$5:$I$105,MATCH($K871,calibration_phase!$I$5:$I$105)+1)</f>
        <v>50</v>
      </c>
      <c r="N871" s="30">
        <f>INDEX(calibration_phase!$F$5:$F$105,MATCH($K871,calibration_phase!$I$5:$I$105))</f>
        <v>15.701140040460391</v>
      </c>
      <c r="O871" s="30">
        <f>INDEX(calibration_phase!$F$5:$F$105,MATCH($K871,calibration_phase!$I$5:$I$105)+1)</f>
        <v>45.071975325894087</v>
      </c>
      <c r="P871" s="30">
        <f t="shared" si="27"/>
        <v>22.182998390335484</v>
      </c>
      <c r="Q871" s="6">
        <f>IF(load_time_series!$A$4="T",P871,IF(P871&lt;0,0,P871))</f>
        <v>22.182998390335484</v>
      </c>
    </row>
    <row r="872" spans="1:17">
      <c r="A872" s="3"/>
      <c r="B872" s="6"/>
      <c r="C872" s="30"/>
      <c r="D872" s="30"/>
      <c r="E872" s="30"/>
      <c r="F872" s="30"/>
      <c r="G872" s="30"/>
      <c r="H872" s="6"/>
      <c r="I872" s="3"/>
      <c r="J872" s="3">
        <f>load_time_series!G875</f>
        <v>73553</v>
      </c>
      <c r="K872" s="6">
        <f>load_time_series!H875</f>
        <v>28.371092833642901</v>
      </c>
      <c r="L872" s="30">
        <f>INDEX(calibration_phase!$I$5:$I$105,MATCH($K872,calibration_phase!$I$5:$I$105))</f>
        <v>20.629164714566308</v>
      </c>
      <c r="M872" s="30">
        <f>INDEX(calibration_phase!$I$5:$I$105,MATCH($K872,calibration_phase!$I$5:$I$105)+1)</f>
        <v>50</v>
      </c>
      <c r="N872" s="30">
        <f>INDEX(calibration_phase!$F$5:$F$105,MATCH($K872,calibration_phase!$I$5:$I$105))</f>
        <v>15.701140040460391</v>
      </c>
      <c r="O872" s="30">
        <f>INDEX(calibration_phase!$F$5:$F$105,MATCH($K872,calibration_phase!$I$5:$I$105)+1)</f>
        <v>45.071975325894087</v>
      </c>
      <c r="P872" s="30">
        <f t="shared" si="27"/>
        <v>23.443068159536985</v>
      </c>
      <c r="Q872" s="6">
        <f>IF(load_time_series!$A$4="T",P872,IF(P872&lt;0,0,P872))</f>
        <v>23.443068159536985</v>
      </c>
    </row>
    <row r="873" spans="1:17">
      <c r="A873" s="3"/>
      <c r="B873" s="6"/>
      <c r="C873" s="30"/>
      <c r="D873" s="30"/>
      <c r="E873" s="30"/>
      <c r="F873" s="30"/>
      <c r="G873" s="30"/>
      <c r="H873" s="6"/>
      <c r="I873" s="3"/>
      <c r="J873" s="3">
        <f>load_time_series!G876</f>
        <v>73554</v>
      </c>
      <c r="K873" s="6">
        <f>load_time_series!H876</f>
        <v>28.144992494785001</v>
      </c>
      <c r="L873" s="30">
        <f>INDEX(calibration_phase!$I$5:$I$105,MATCH($K873,calibration_phase!$I$5:$I$105))</f>
        <v>20.629164714566308</v>
      </c>
      <c r="M873" s="30">
        <f>INDEX(calibration_phase!$I$5:$I$105,MATCH($K873,calibration_phase!$I$5:$I$105)+1)</f>
        <v>50</v>
      </c>
      <c r="N873" s="30">
        <f>INDEX(calibration_phase!$F$5:$F$105,MATCH($K873,calibration_phase!$I$5:$I$105))</f>
        <v>15.701140040460391</v>
      </c>
      <c r="O873" s="30">
        <f>INDEX(calibration_phase!$F$5:$F$105,MATCH($K873,calibration_phase!$I$5:$I$105)+1)</f>
        <v>45.071975325894087</v>
      </c>
      <c r="P873" s="30">
        <f t="shared" si="27"/>
        <v>23.216967820679084</v>
      </c>
      <c r="Q873" s="6">
        <f>IF(load_time_series!$A$4="T",P873,IF(P873&lt;0,0,P873))</f>
        <v>23.216967820679084</v>
      </c>
    </row>
    <row r="874" spans="1:17">
      <c r="A874" s="3"/>
      <c r="B874" s="6"/>
      <c r="C874" s="30"/>
      <c r="D874" s="30"/>
      <c r="E874" s="30"/>
      <c r="F874" s="30"/>
      <c r="G874" s="30"/>
      <c r="H874" s="6"/>
      <c r="I874" s="3"/>
      <c r="J874" s="3">
        <f>load_time_series!G877</f>
        <v>73555</v>
      </c>
      <c r="K874" s="6">
        <f>load_time_series!H877</f>
        <v>27.696543471116701</v>
      </c>
      <c r="L874" s="30">
        <f>INDEX(calibration_phase!$I$5:$I$105,MATCH($K874,calibration_phase!$I$5:$I$105))</f>
        <v>20.629164714566308</v>
      </c>
      <c r="M874" s="30">
        <f>INDEX(calibration_phase!$I$5:$I$105,MATCH($K874,calibration_phase!$I$5:$I$105)+1)</f>
        <v>50</v>
      </c>
      <c r="N874" s="30">
        <f>INDEX(calibration_phase!$F$5:$F$105,MATCH($K874,calibration_phase!$I$5:$I$105))</f>
        <v>15.701140040460391</v>
      </c>
      <c r="O874" s="30">
        <f>INDEX(calibration_phase!$F$5:$F$105,MATCH($K874,calibration_phase!$I$5:$I$105)+1)</f>
        <v>45.071975325894087</v>
      </c>
      <c r="P874" s="30">
        <f t="shared" si="27"/>
        <v>22.768518797010785</v>
      </c>
      <c r="Q874" s="6">
        <f>IF(load_time_series!$A$4="T",P874,IF(P874&lt;0,0,P874))</f>
        <v>22.768518797010785</v>
      </c>
    </row>
    <row r="875" spans="1:17">
      <c r="A875" s="3"/>
      <c r="B875" s="6"/>
      <c r="C875" s="30"/>
      <c r="D875" s="30"/>
      <c r="E875" s="30"/>
      <c r="F875" s="30"/>
      <c r="G875" s="30"/>
      <c r="H875" s="6"/>
      <c r="I875" s="3"/>
      <c r="J875" s="3">
        <f>load_time_series!G878</f>
        <v>73556</v>
      </c>
      <c r="K875" s="6">
        <f>load_time_series!H878</f>
        <v>27.139924363125701</v>
      </c>
      <c r="L875" s="30">
        <f>INDEX(calibration_phase!$I$5:$I$105,MATCH($K875,calibration_phase!$I$5:$I$105))</f>
        <v>20.629164714566308</v>
      </c>
      <c r="M875" s="30">
        <f>INDEX(calibration_phase!$I$5:$I$105,MATCH($K875,calibration_phase!$I$5:$I$105)+1)</f>
        <v>50</v>
      </c>
      <c r="N875" s="30">
        <f>INDEX(calibration_phase!$F$5:$F$105,MATCH($K875,calibration_phase!$I$5:$I$105))</f>
        <v>15.701140040460391</v>
      </c>
      <c r="O875" s="30">
        <f>INDEX(calibration_phase!$F$5:$F$105,MATCH($K875,calibration_phase!$I$5:$I$105)+1)</f>
        <v>45.071975325894087</v>
      </c>
      <c r="P875" s="30">
        <f t="shared" si="27"/>
        <v>22.211899689019784</v>
      </c>
      <c r="Q875" s="6">
        <f>IF(load_time_series!$A$4="T",P875,IF(P875&lt;0,0,P875))</f>
        <v>22.211899689019784</v>
      </c>
    </row>
    <row r="876" spans="1:17">
      <c r="A876" s="3"/>
      <c r="B876" s="6"/>
      <c r="C876" s="30"/>
      <c r="D876" s="30"/>
      <c r="E876" s="30"/>
      <c r="F876" s="30"/>
      <c r="G876" s="30"/>
      <c r="H876" s="6"/>
      <c r="I876" s="3"/>
      <c r="J876" s="3">
        <f>load_time_series!G879</f>
        <v>73557</v>
      </c>
      <c r="K876" s="6">
        <f>load_time_series!H879</f>
        <v>27.459135684208601</v>
      </c>
      <c r="L876" s="30">
        <f>INDEX(calibration_phase!$I$5:$I$105,MATCH($K876,calibration_phase!$I$5:$I$105))</f>
        <v>20.629164714566308</v>
      </c>
      <c r="M876" s="30">
        <f>INDEX(calibration_phase!$I$5:$I$105,MATCH($K876,calibration_phase!$I$5:$I$105)+1)</f>
        <v>50</v>
      </c>
      <c r="N876" s="30">
        <f>INDEX(calibration_phase!$F$5:$F$105,MATCH($K876,calibration_phase!$I$5:$I$105))</f>
        <v>15.701140040460391</v>
      </c>
      <c r="O876" s="30">
        <f>INDEX(calibration_phase!$F$5:$F$105,MATCH($K876,calibration_phase!$I$5:$I$105)+1)</f>
        <v>45.071975325894087</v>
      </c>
      <c r="P876" s="30">
        <f t="shared" si="27"/>
        <v>22.531111010102684</v>
      </c>
      <c r="Q876" s="6">
        <f>IF(load_time_series!$A$4="T",P876,IF(P876&lt;0,0,P876))</f>
        <v>22.531111010102684</v>
      </c>
    </row>
    <row r="877" spans="1:17">
      <c r="A877" s="3"/>
      <c r="B877" s="6"/>
      <c r="C877" s="30"/>
      <c r="D877" s="30"/>
      <c r="E877" s="30"/>
      <c r="F877" s="30"/>
      <c r="G877" s="30"/>
      <c r="H877" s="6"/>
      <c r="I877" s="3"/>
      <c r="J877" s="3">
        <f>load_time_series!G880</f>
        <v>73558</v>
      </c>
      <c r="K877" s="6">
        <f>load_time_series!H880</f>
        <v>28.849209619369699</v>
      </c>
      <c r="L877" s="30">
        <f>INDEX(calibration_phase!$I$5:$I$105,MATCH($K877,calibration_phase!$I$5:$I$105))</f>
        <v>20.629164714566308</v>
      </c>
      <c r="M877" s="30">
        <f>INDEX(calibration_phase!$I$5:$I$105,MATCH($K877,calibration_phase!$I$5:$I$105)+1)</f>
        <v>50</v>
      </c>
      <c r="N877" s="30">
        <f>INDEX(calibration_phase!$F$5:$F$105,MATCH($K877,calibration_phase!$I$5:$I$105))</f>
        <v>15.701140040460391</v>
      </c>
      <c r="O877" s="30">
        <f>INDEX(calibration_phase!$F$5:$F$105,MATCH($K877,calibration_phase!$I$5:$I$105)+1)</f>
        <v>45.071975325894087</v>
      </c>
      <c r="P877" s="30">
        <f t="shared" si="27"/>
        <v>23.921184945263782</v>
      </c>
      <c r="Q877" s="6">
        <f>IF(load_time_series!$A$4="T",P877,IF(P877&lt;0,0,P877))</f>
        <v>23.921184945263782</v>
      </c>
    </row>
    <row r="878" spans="1:17">
      <c r="A878" s="3"/>
      <c r="B878" s="6"/>
      <c r="C878" s="30"/>
      <c r="D878" s="30"/>
      <c r="E878" s="30"/>
      <c r="F878" s="30"/>
      <c r="G878" s="30"/>
      <c r="H878" s="6"/>
      <c r="I878" s="3"/>
      <c r="J878" s="3">
        <f>load_time_series!G881</f>
        <v>73559</v>
      </c>
      <c r="K878" s="6">
        <f>load_time_series!H881</f>
        <v>27.983291445569801</v>
      </c>
      <c r="L878" s="30">
        <f>INDEX(calibration_phase!$I$5:$I$105,MATCH($K878,calibration_phase!$I$5:$I$105))</f>
        <v>20.629164714566308</v>
      </c>
      <c r="M878" s="30">
        <f>INDEX(calibration_phase!$I$5:$I$105,MATCH($K878,calibration_phase!$I$5:$I$105)+1)</f>
        <v>50</v>
      </c>
      <c r="N878" s="30">
        <f>INDEX(calibration_phase!$F$5:$F$105,MATCH($K878,calibration_phase!$I$5:$I$105))</f>
        <v>15.701140040460391</v>
      </c>
      <c r="O878" s="30">
        <f>INDEX(calibration_phase!$F$5:$F$105,MATCH($K878,calibration_phase!$I$5:$I$105)+1)</f>
        <v>45.071975325894087</v>
      </c>
      <c r="P878" s="30">
        <f t="shared" si="27"/>
        <v>23.055266771463884</v>
      </c>
      <c r="Q878" s="6">
        <f>IF(load_time_series!$A$4="T",P878,IF(P878&lt;0,0,P878))</f>
        <v>23.055266771463884</v>
      </c>
    </row>
    <row r="879" spans="1:17">
      <c r="A879" s="3"/>
      <c r="B879" s="6"/>
      <c r="C879" s="30"/>
      <c r="D879" s="30"/>
      <c r="E879" s="30"/>
      <c r="F879" s="30"/>
      <c r="G879" s="30"/>
      <c r="H879" s="6"/>
      <c r="I879" s="3"/>
      <c r="J879" s="3">
        <f>load_time_series!G882</f>
        <v>73560</v>
      </c>
      <c r="K879" s="6">
        <f>load_time_series!H882</f>
        <v>28.958324191054</v>
      </c>
      <c r="L879" s="30">
        <f>INDEX(calibration_phase!$I$5:$I$105,MATCH($K879,calibration_phase!$I$5:$I$105))</f>
        <v>20.629164714566308</v>
      </c>
      <c r="M879" s="30">
        <f>INDEX(calibration_phase!$I$5:$I$105,MATCH($K879,calibration_phase!$I$5:$I$105)+1)</f>
        <v>50</v>
      </c>
      <c r="N879" s="30">
        <f>INDEX(calibration_phase!$F$5:$F$105,MATCH($K879,calibration_phase!$I$5:$I$105))</f>
        <v>15.701140040460391</v>
      </c>
      <c r="O879" s="30">
        <f>INDEX(calibration_phase!$F$5:$F$105,MATCH($K879,calibration_phase!$I$5:$I$105)+1)</f>
        <v>45.071975325894087</v>
      </c>
      <c r="P879" s="30">
        <f t="shared" si="27"/>
        <v>24.030299516948084</v>
      </c>
      <c r="Q879" s="6">
        <f>IF(load_time_series!$A$4="T",P879,IF(P879&lt;0,0,P879))</f>
        <v>24.030299516948084</v>
      </c>
    </row>
    <row r="880" spans="1:17">
      <c r="A880" s="3"/>
      <c r="B880" s="6"/>
      <c r="C880" s="30"/>
      <c r="D880" s="30"/>
      <c r="E880" s="30"/>
      <c r="F880" s="30"/>
      <c r="G880" s="30"/>
      <c r="H880" s="6"/>
      <c r="I880" s="3"/>
      <c r="J880" s="3">
        <f>load_time_series!G883</f>
        <v>73561</v>
      </c>
      <c r="K880" s="6">
        <f>load_time_series!H883</f>
        <v>27.941908011292</v>
      </c>
      <c r="L880" s="30">
        <f>INDEX(calibration_phase!$I$5:$I$105,MATCH($K880,calibration_phase!$I$5:$I$105))</f>
        <v>20.629164714566308</v>
      </c>
      <c r="M880" s="30">
        <f>INDEX(calibration_phase!$I$5:$I$105,MATCH($K880,calibration_phase!$I$5:$I$105)+1)</f>
        <v>50</v>
      </c>
      <c r="N880" s="30">
        <f>INDEX(calibration_phase!$F$5:$F$105,MATCH($K880,calibration_phase!$I$5:$I$105))</f>
        <v>15.701140040460391</v>
      </c>
      <c r="O880" s="30">
        <f>INDEX(calibration_phase!$F$5:$F$105,MATCH($K880,calibration_phase!$I$5:$I$105)+1)</f>
        <v>45.071975325894087</v>
      </c>
      <c r="P880" s="30">
        <f t="shared" si="27"/>
        <v>23.013883337186083</v>
      </c>
      <c r="Q880" s="6">
        <f>IF(load_time_series!$A$4="T",P880,IF(P880&lt;0,0,P880))</f>
        <v>23.013883337186083</v>
      </c>
    </row>
    <row r="881" spans="1:17">
      <c r="A881" s="3"/>
      <c r="B881" s="6"/>
      <c r="C881" s="30"/>
      <c r="D881" s="30"/>
      <c r="E881" s="30"/>
      <c r="F881" s="30"/>
      <c r="G881" s="30"/>
      <c r="H881" s="6"/>
      <c r="I881" s="3"/>
      <c r="J881" s="3">
        <f>load_time_series!G884</f>
        <v>73562</v>
      </c>
      <c r="K881" s="6">
        <f>load_time_series!H884</f>
        <v>29.2227374355408</v>
      </c>
      <c r="L881" s="30">
        <f>INDEX(calibration_phase!$I$5:$I$105,MATCH($K881,calibration_phase!$I$5:$I$105))</f>
        <v>20.629164714566308</v>
      </c>
      <c r="M881" s="30">
        <f>INDEX(calibration_phase!$I$5:$I$105,MATCH($K881,calibration_phase!$I$5:$I$105)+1)</f>
        <v>50</v>
      </c>
      <c r="N881" s="30">
        <f>INDEX(calibration_phase!$F$5:$F$105,MATCH($K881,calibration_phase!$I$5:$I$105))</f>
        <v>15.701140040460391</v>
      </c>
      <c r="O881" s="30">
        <f>INDEX(calibration_phase!$F$5:$F$105,MATCH($K881,calibration_phase!$I$5:$I$105)+1)</f>
        <v>45.071975325894087</v>
      </c>
      <c r="P881" s="30">
        <f t="shared" si="27"/>
        <v>24.294712761434887</v>
      </c>
      <c r="Q881" s="6">
        <f>IF(load_time_series!$A$4="T",P881,IF(P881&lt;0,0,P881))</f>
        <v>24.294712761434887</v>
      </c>
    </row>
    <row r="882" spans="1:17">
      <c r="A882" s="3"/>
      <c r="B882" s="6"/>
      <c r="C882" s="30"/>
      <c r="D882" s="30"/>
      <c r="E882" s="30"/>
      <c r="F882" s="30"/>
      <c r="G882" s="30"/>
      <c r="H882" s="6"/>
      <c r="I882" s="3"/>
      <c r="J882" s="3">
        <f>load_time_series!G885</f>
        <v>73563</v>
      </c>
      <c r="K882" s="6">
        <f>load_time_series!H885</f>
        <v>28.0010367470096</v>
      </c>
      <c r="L882" s="30">
        <f>INDEX(calibration_phase!$I$5:$I$105,MATCH($K882,calibration_phase!$I$5:$I$105))</f>
        <v>20.629164714566308</v>
      </c>
      <c r="M882" s="30">
        <f>INDEX(calibration_phase!$I$5:$I$105,MATCH($K882,calibration_phase!$I$5:$I$105)+1)</f>
        <v>50</v>
      </c>
      <c r="N882" s="30">
        <f>INDEX(calibration_phase!$F$5:$F$105,MATCH($K882,calibration_phase!$I$5:$I$105))</f>
        <v>15.701140040460391</v>
      </c>
      <c r="O882" s="30">
        <f>INDEX(calibration_phase!$F$5:$F$105,MATCH($K882,calibration_phase!$I$5:$I$105)+1)</f>
        <v>45.071975325894087</v>
      </c>
      <c r="P882" s="30">
        <f t="shared" si="27"/>
        <v>23.073012072903683</v>
      </c>
      <c r="Q882" s="6">
        <f>IF(load_time_series!$A$4="T",P882,IF(P882&lt;0,0,P882))</f>
        <v>23.073012072903683</v>
      </c>
    </row>
    <row r="883" spans="1:17">
      <c r="A883" s="3"/>
      <c r="B883" s="6"/>
      <c r="C883" s="30"/>
      <c r="D883" s="30"/>
      <c r="E883" s="30"/>
      <c r="F883" s="30"/>
      <c r="G883" s="30"/>
      <c r="H883" s="6"/>
      <c r="I883" s="3"/>
      <c r="J883" s="3">
        <f>load_time_series!G886</f>
        <v>73564</v>
      </c>
      <c r="K883" s="6">
        <f>load_time_series!H886</f>
        <v>29.452459408529599</v>
      </c>
      <c r="L883" s="30">
        <f>INDEX(calibration_phase!$I$5:$I$105,MATCH($K883,calibration_phase!$I$5:$I$105))</f>
        <v>20.629164714566308</v>
      </c>
      <c r="M883" s="30">
        <f>INDEX(calibration_phase!$I$5:$I$105,MATCH($K883,calibration_phase!$I$5:$I$105)+1)</f>
        <v>50</v>
      </c>
      <c r="N883" s="30">
        <f>INDEX(calibration_phase!$F$5:$F$105,MATCH($K883,calibration_phase!$I$5:$I$105))</f>
        <v>15.701140040460391</v>
      </c>
      <c r="O883" s="30">
        <f>INDEX(calibration_phase!$F$5:$F$105,MATCH($K883,calibration_phase!$I$5:$I$105)+1)</f>
        <v>45.071975325894087</v>
      </c>
      <c r="P883" s="30">
        <f t="shared" si="27"/>
        <v>24.524434734423682</v>
      </c>
      <c r="Q883" s="6">
        <f>IF(load_time_series!$A$4="T",P883,IF(P883&lt;0,0,P883))</f>
        <v>24.524434734423682</v>
      </c>
    </row>
    <row r="884" spans="1:17">
      <c r="A884" s="3"/>
      <c r="B884" s="6"/>
      <c r="C884" s="30"/>
      <c r="D884" s="30"/>
      <c r="E884" s="30"/>
      <c r="F884" s="30"/>
      <c r="G884" s="30"/>
      <c r="H884" s="6"/>
      <c r="I884" s="3"/>
      <c r="J884" s="3">
        <f>load_time_series!G887</f>
        <v>73565</v>
      </c>
      <c r="K884" s="6">
        <f>load_time_series!H887</f>
        <v>28.393324283130699</v>
      </c>
      <c r="L884" s="30">
        <f>INDEX(calibration_phase!$I$5:$I$105,MATCH($K884,calibration_phase!$I$5:$I$105))</f>
        <v>20.629164714566308</v>
      </c>
      <c r="M884" s="30">
        <f>INDEX(calibration_phase!$I$5:$I$105,MATCH($K884,calibration_phase!$I$5:$I$105)+1)</f>
        <v>50</v>
      </c>
      <c r="N884" s="30">
        <f>INDEX(calibration_phase!$F$5:$F$105,MATCH($K884,calibration_phase!$I$5:$I$105))</f>
        <v>15.701140040460391</v>
      </c>
      <c r="O884" s="30">
        <f>INDEX(calibration_phase!$F$5:$F$105,MATCH($K884,calibration_phase!$I$5:$I$105)+1)</f>
        <v>45.071975325894087</v>
      </c>
      <c r="P884" s="30">
        <f t="shared" si="27"/>
        <v>23.465299609024783</v>
      </c>
      <c r="Q884" s="6">
        <f>IF(load_time_series!$A$4="T",P884,IF(P884&lt;0,0,P884))</f>
        <v>23.465299609024783</v>
      </c>
    </row>
    <row r="885" spans="1:17">
      <c r="A885" s="3"/>
      <c r="B885" s="6"/>
      <c r="C885" s="30"/>
      <c r="D885" s="30"/>
      <c r="E885" s="30"/>
      <c r="F885" s="30"/>
      <c r="G885" s="30"/>
      <c r="H885" s="6"/>
      <c r="I885" s="3"/>
      <c r="J885" s="3">
        <f>load_time_series!G888</f>
        <v>73566</v>
      </c>
      <c r="K885" s="6">
        <f>load_time_series!H888</f>
        <v>30.240218533442299</v>
      </c>
      <c r="L885" s="30">
        <f>INDEX(calibration_phase!$I$5:$I$105,MATCH($K885,calibration_phase!$I$5:$I$105))</f>
        <v>20.629164714566308</v>
      </c>
      <c r="M885" s="30">
        <f>INDEX(calibration_phase!$I$5:$I$105,MATCH($K885,calibration_phase!$I$5:$I$105)+1)</f>
        <v>50</v>
      </c>
      <c r="N885" s="30">
        <f>INDEX(calibration_phase!$F$5:$F$105,MATCH($K885,calibration_phase!$I$5:$I$105))</f>
        <v>15.701140040460391</v>
      </c>
      <c r="O885" s="30">
        <f>INDEX(calibration_phase!$F$5:$F$105,MATCH($K885,calibration_phase!$I$5:$I$105)+1)</f>
        <v>45.071975325894087</v>
      </c>
      <c r="P885" s="30">
        <f t="shared" si="27"/>
        <v>25.312193859336382</v>
      </c>
      <c r="Q885" s="6">
        <f>IF(load_time_series!$A$4="T",P885,IF(P885&lt;0,0,P885))</f>
        <v>25.312193859336382</v>
      </c>
    </row>
    <row r="886" spans="1:17">
      <c r="A886" s="3"/>
      <c r="B886" s="6"/>
      <c r="C886" s="30"/>
      <c r="D886" s="30"/>
      <c r="E886" s="30"/>
      <c r="F886" s="30"/>
      <c r="G886" s="30"/>
      <c r="H886" s="6"/>
      <c r="I886" s="3"/>
      <c r="J886" s="3">
        <f>load_time_series!G889</f>
        <v>73567</v>
      </c>
      <c r="K886" s="6">
        <f>load_time_series!H889</f>
        <v>29.576668690648699</v>
      </c>
      <c r="L886" s="30">
        <f>INDEX(calibration_phase!$I$5:$I$105,MATCH($K886,calibration_phase!$I$5:$I$105))</f>
        <v>20.629164714566308</v>
      </c>
      <c r="M886" s="30">
        <f>INDEX(calibration_phase!$I$5:$I$105,MATCH($K886,calibration_phase!$I$5:$I$105)+1)</f>
        <v>50</v>
      </c>
      <c r="N886" s="30">
        <f>INDEX(calibration_phase!$F$5:$F$105,MATCH($K886,calibration_phase!$I$5:$I$105))</f>
        <v>15.701140040460391</v>
      </c>
      <c r="O886" s="30">
        <f>INDEX(calibration_phase!$F$5:$F$105,MATCH($K886,calibration_phase!$I$5:$I$105)+1)</f>
        <v>45.071975325894087</v>
      </c>
      <c r="P886" s="30">
        <f t="shared" si="27"/>
        <v>24.648644016542782</v>
      </c>
      <c r="Q886" s="6">
        <f>IF(load_time_series!$A$4="T",P886,IF(P886&lt;0,0,P886))</f>
        <v>24.648644016542782</v>
      </c>
    </row>
    <row r="887" spans="1:17">
      <c r="A887" s="3"/>
      <c r="B887" s="6"/>
      <c r="C887" s="30"/>
      <c r="D887" s="30"/>
      <c r="E887" s="30"/>
      <c r="F887" s="30"/>
      <c r="G887" s="30"/>
      <c r="H887" s="6"/>
      <c r="I887" s="3"/>
      <c r="J887" s="3">
        <f>load_time_series!G890</f>
        <v>73568</v>
      </c>
      <c r="K887" s="6">
        <f>load_time_series!H890</f>
        <v>29.043934063568202</v>
      </c>
      <c r="L887" s="30">
        <f>INDEX(calibration_phase!$I$5:$I$105,MATCH($K887,calibration_phase!$I$5:$I$105))</f>
        <v>20.629164714566308</v>
      </c>
      <c r="M887" s="30">
        <f>INDEX(calibration_phase!$I$5:$I$105,MATCH($K887,calibration_phase!$I$5:$I$105)+1)</f>
        <v>50</v>
      </c>
      <c r="N887" s="30">
        <f>INDEX(calibration_phase!$F$5:$F$105,MATCH($K887,calibration_phase!$I$5:$I$105))</f>
        <v>15.701140040460391</v>
      </c>
      <c r="O887" s="30">
        <f>INDEX(calibration_phase!$F$5:$F$105,MATCH($K887,calibration_phase!$I$5:$I$105)+1)</f>
        <v>45.071975325894087</v>
      </c>
      <c r="P887" s="30">
        <f t="shared" si="27"/>
        <v>24.115909389462285</v>
      </c>
      <c r="Q887" s="6">
        <f>IF(load_time_series!$A$4="T",P887,IF(P887&lt;0,0,P887))</f>
        <v>24.115909389462285</v>
      </c>
    </row>
    <row r="888" spans="1:17">
      <c r="A888" s="3"/>
      <c r="B888" s="6"/>
      <c r="C888" s="30"/>
      <c r="D888" s="30"/>
      <c r="E888" s="30"/>
      <c r="F888" s="30"/>
      <c r="G888" s="30"/>
      <c r="H888" s="6"/>
      <c r="I888" s="3"/>
      <c r="J888" s="3">
        <f>load_time_series!G891</f>
        <v>73569</v>
      </c>
      <c r="K888" s="6">
        <f>load_time_series!H891</f>
        <v>29.479228411592501</v>
      </c>
      <c r="L888" s="30">
        <f>INDEX(calibration_phase!$I$5:$I$105,MATCH($K888,calibration_phase!$I$5:$I$105))</f>
        <v>20.629164714566308</v>
      </c>
      <c r="M888" s="30">
        <f>INDEX(calibration_phase!$I$5:$I$105,MATCH($K888,calibration_phase!$I$5:$I$105)+1)</f>
        <v>50</v>
      </c>
      <c r="N888" s="30">
        <f>INDEX(calibration_phase!$F$5:$F$105,MATCH($K888,calibration_phase!$I$5:$I$105))</f>
        <v>15.701140040460391</v>
      </c>
      <c r="O888" s="30">
        <f>INDEX(calibration_phase!$F$5:$F$105,MATCH($K888,calibration_phase!$I$5:$I$105)+1)</f>
        <v>45.071975325894087</v>
      </c>
      <c r="P888" s="30">
        <f t="shared" si="27"/>
        <v>24.551203737486588</v>
      </c>
      <c r="Q888" s="6">
        <f>IF(load_time_series!$A$4="T",P888,IF(P888&lt;0,0,P888))</f>
        <v>24.551203737486588</v>
      </c>
    </row>
    <row r="889" spans="1:17">
      <c r="A889" s="3"/>
      <c r="B889" s="6"/>
      <c r="C889" s="30"/>
      <c r="D889" s="30"/>
      <c r="E889" s="30"/>
      <c r="F889" s="30"/>
      <c r="G889" s="30"/>
      <c r="H889" s="6"/>
      <c r="I889" s="3"/>
      <c r="J889" s="3">
        <f>load_time_series!G892</f>
        <v>73570</v>
      </c>
      <c r="K889" s="6">
        <f>load_time_series!H892</f>
        <v>30.5825850074418</v>
      </c>
      <c r="L889" s="30">
        <f>INDEX(calibration_phase!$I$5:$I$105,MATCH($K889,calibration_phase!$I$5:$I$105))</f>
        <v>20.629164714566308</v>
      </c>
      <c r="M889" s="30">
        <f>INDEX(calibration_phase!$I$5:$I$105,MATCH($K889,calibration_phase!$I$5:$I$105)+1)</f>
        <v>50</v>
      </c>
      <c r="N889" s="30">
        <f>INDEX(calibration_phase!$F$5:$F$105,MATCH($K889,calibration_phase!$I$5:$I$105))</f>
        <v>15.701140040460391</v>
      </c>
      <c r="O889" s="30">
        <f>INDEX(calibration_phase!$F$5:$F$105,MATCH($K889,calibration_phase!$I$5:$I$105)+1)</f>
        <v>45.071975325894087</v>
      </c>
      <c r="P889" s="30">
        <f t="shared" si="27"/>
        <v>25.654560333335887</v>
      </c>
      <c r="Q889" s="6">
        <f>IF(load_time_series!$A$4="T",P889,IF(P889&lt;0,0,P889))</f>
        <v>25.654560333335887</v>
      </c>
    </row>
    <row r="890" spans="1:17">
      <c r="A890" s="3"/>
      <c r="B890" s="6"/>
      <c r="C890" s="30"/>
      <c r="D890" s="30"/>
      <c r="E890" s="30"/>
      <c r="F890" s="30"/>
      <c r="G890" s="30"/>
      <c r="H890" s="6"/>
      <c r="I890" s="3"/>
      <c r="J890" s="3">
        <f>load_time_series!G893</f>
        <v>73571</v>
      </c>
      <c r="K890" s="6">
        <f>load_time_series!H893</f>
        <v>29.839604038390501</v>
      </c>
      <c r="L890" s="30">
        <f>INDEX(calibration_phase!$I$5:$I$105,MATCH($K890,calibration_phase!$I$5:$I$105))</f>
        <v>20.629164714566308</v>
      </c>
      <c r="M890" s="30">
        <f>INDEX(calibration_phase!$I$5:$I$105,MATCH($K890,calibration_phase!$I$5:$I$105)+1)</f>
        <v>50</v>
      </c>
      <c r="N890" s="30">
        <f>INDEX(calibration_phase!$F$5:$F$105,MATCH($K890,calibration_phase!$I$5:$I$105))</f>
        <v>15.701140040460391</v>
      </c>
      <c r="O890" s="30">
        <f>INDEX(calibration_phase!$F$5:$F$105,MATCH($K890,calibration_phase!$I$5:$I$105)+1)</f>
        <v>45.071975325894087</v>
      </c>
      <c r="P890" s="30">
        <f t="shared" si="27"/>
        <v>24.911579364284584</v>
      </c>
      <c r="Q890" s="6">
        <f>IF(load_time_series!$A$4="T",P890,IF(P890&lt;0,0,P890))</f>
        <v>24.911579364284584</v>
      </c>
    </row>
    <row r="891" spans="1:17">
      <c r="A891" s="3"/>
      <c r="B891" s="6"/>
      <c r="C891" s="30"/>
      <c r="D891" s="30"/>
      <c r="E891" s="30"/>
      <c r="F891" s="30"/>
      <c r="G891" s="30"/>
      <c r="H891" s="6"/>
      <c r="I891" s="3"/>
      <c r="J891" s="3">
        <f>load_time_series!G894</f>
        <v>73572</v>
      </c>
      <c r="K891" s="6">
        <f>load_time_series!H894</f>
        <v>29.050206230240001</v>
      </c>
      <c r="L891" s="30">
        <f>INDEX(calibration_phase!$I$5:$I$105,MATCH($K891,calibration_phase!$I$5:$I$105))</f>
        <v>20.629164714566308</v>
      </c>
      <c r="M891" s="30">
        <f>INDEX(calibration_phase!$I$5:$I$105,MATCH($K891,calibration_phase!$I$5:$I$105)+1)</f>
        <v>50</v>
      </c>
      <c r="N891" s="30">
        <f>INDEX(calibration_phase!$F$5:$F$105,MATCH($K891,calibration_phase!$I$5:$I$105))</f>
        <v>15.701140040460391</v>
      </c>
      <c r="O891" s="30">
        <f>INDEX(calibration_phase!$F$5:$F$105,MATCH($K891,calibration_phase!$I$5:$I$105)+1)</f>
        <v>45.071975325894087</v>
      </c>
      <c r="P891" s="30">
        <f t="shared" si="27"/>
        <v>24.122181556134084</v>
      </c>
      <c r="Q891" s="6">
        <f>IF(load_time_series!$A$4="T",P891,IF(P891&lt;0,0,P891))</f>
        <v>24.122181556134084</v>
      </c>
    </row>
    <row r="892" spans="1:17">
      <c r="A892" s="3"/>
      <c r="B892" s="6"/>
      <c r="C892" s="30"/>
      <c r="D892" s="30"/>
      <c r="E892" s="30"/>
      <c r="F892" s="30"/>
      <c r="G892" s="30"/>
      <c r="H892" s="6"/>
      <c r="I892" s="3"/>
      <c r="J892" s="3">
        <f>load_time_series!G895</f>
        <v>73573</v>
      </c>
      <c r="K892" s="6">
        <f>load_time_series!H895</f>
        <v>30.334284251570999</v>
      </c>
      <c r="L892" s="30">
        <f>INDEX(calibration_phase!$I$5:$I$105,MATCH($K892,calibration_phase!$I$5:$I$105))</f>
        <v>20.629164714566308</v>
      </c>
      <c r="M892" s="30">
        <f>INDEX(calibration_phase!$I$5:$I$105,MATCH($K892,calibration_phase!$I$5:$I$105)+1)</f>
        <v>50</v>
      </c>
      <c r="N892" s="30">
        <f>INDEX(calibration_phase!$F$5:$F$105,MATCH($K892,calibration_phase!$I$5:$I$105))</f>
        <v>15.701140040460391</v>
      </c>
      <c r="O892" s="30">
        <f>INDEX(calibration_phase!$F$5:$F$105,MATCH($K892,calibration_phase!$I$5:$I$105)+1)</f>
        <v>45.071975325894087</v>
      </c>
      <c r="P892" s="30">
        <f t="shared" si="27"/>
        <v>25.406259577465082</v>
      </c>
      <c r="Q892" s="6">
        <f>IF(load_time_series!$A$4="T",P892,IF(P892&lt;0,0,P892))</f>
        <v>25.406259577465082</v>
      </c>
    </row>
    <row r="893" spans="1:17">
      <c r="A893" s="3"/>
      <c r="B893" s="6"/>
      <c r="C893" s="30"/>
      <c r="D893" s="30"/>
      <c r="E893" s="30"/>
      <c r="F893" s="30"/>
      <c r="G893" s="30"/>
      <c r="H893" s="6"/>
      <c r="I893" s="3"/>
      <c r="J893" s="3">
        <f>load_time_series!G896</f>
        <v>73574</v>
      </c>
      <c r="K893" s="6">
        <f>load_time_series!H896</f>
        <v>30.004303806374601</v>
      </c>
      <c r="L893" s="30">
        <f>INDEX(calibration_phase!$I$5:$I$105,MATCH($K893,calibration_phase!$I$5:$I$105))</f>
        <v>20.629164714566308</v>
      </c>
      <c r="M893" s="30">
        <f>INDEX(calibration_phase!$I$5:$I$105,MATCH($K893,calibration_phase!$I$5:$I$105)+1)</f>
        <v>50</v>
      </c>
      <c r="N893" s="30">
        <f>INDEX(calibration_phase!$F$5:$F$105,MATCH($K893,calibration_phase!$I$5:$I$105))</f>
        <v>15.701140040460391</v>
      </c>
      <c r="O893" s="30">
        <f>INDEX(calibration_phase!$F$5:$F$105,MATCH($K893,calibration_phase!$I$5:$I$105)+1)</f>
        <v>45.071975325894087</v>
      </c>
      <c r="P893" s="30">
        <f t="shared" si="27"/>
        <v>25.076279132268684</v>
      </c>
      <c r="Q893" s="6">
        <f>IF(load_time_series!$A$4="T",P893,IF(P893&lt;0,0,P893))</f>
        <v>25.076279132268684</v>
      </c>
    </row>
    <row r="894" spans="1:17">
      <c r="A894" s="3"/>
      <c r="B894" s="6"/>
      <c r="C894" s="30"/>
      <c r="D894" s="30"/>
      <c r="E894" s="30"/>
      <c r="F894" s="30"/>
      <c r="G894" s="30"/>
      <c r="H894" s="6"/>
      <c r="I894" s="3"/>
      <c r="J894" s="3">
        <f>load_time_series!G897</f>
        <v>73575</v>
      </c>
      <c r="K894" s="6">
        <f>load_time_series!H897</f>
        <v>29.486015010292402</v>
      </c>
      <c r="L894" s="30">
        <f>INDEX(calibration_phase!$I$5:$I$105,MATCH($K894,calibration_phase!$I$5:$I$105))</f>
        <v>20.629164714566308</v>
      </c>
      <c r="M894" s="30">
        <f>INDEX(calibration_phase!$I$5:$I$105,MATCH($K894,calibration_phase!$I$5:$I$105)+1)</f>
        <v>50</v>
      </c>
      <c r="N894" s="30">
        <f>INDEX(calibration_phase!$F$5:$F$105,MATCH($K894,calibration_phase!$I$5:$I$105))</f>
        <v>15.701140040460391</v>
      </c>
      <c r="O894" s="30">
        <f>INDEX(calibration_phase!$F$5:$F$105,MATCH($K894,calibration_phase!$I$5:$I$105)+1)</f>
        <v>45.071975325894087</v>
      </c>
      <c r="P894" s="30">
        <f t="shared" si="27"/>
        <v>24.557990336186485</v>
      </c>
      <c r="Q894" s="6">
        <f>IF(load_time_series!$A$4="T",P894,IF(P894&lt;0,0,P894))</f>
        <v>24.557990336186485</v>
      </c>
    </row>
    <row r="895" spans="1:17">
      <c r="A895" s="3"/>
      <c r="B895" s="6"/>
      <c r="C895" s="30"/>
      <c r="D895" s="30"/>
      <c r="E895" s="30"/>
      <c r="F895" s="30"/>
      <c r="G895" s="30"/>
      <c r="H895" s="6"/>
      <c r="I895" s="3"/>
      <c r="J895" s="3">
        <f>load_time_series!G898</f>
        <v>73576</v>
      </c>
      <c r="K895" s="6">
        <f>load_time_series!H898</f>
        <v>30.8236471388532</v>
      </c>
      <c r="L895" s="30">
        <f>INDEX(calibration_phase!$I$5:$I$105,MATCH($K895,calibration_phase!$I$5:$I$105))</f>
        <v>20.629164714566308</v>
      </c>
      <c r="M895" s="30">
        <f>INDEX(calibration_phase!$I$5:$I$105,MATCH($K895,calibration_phase!$I$5:$I$105)+1)</f>
        <v>50</v>
      </c>
      <c r="N895" s="30">
        <f>INDEX(calibration_phase!$F$5:$F$105,MATCH($K895,calibration_phase!$I$5:$I$105))</f>
        <v>15.701140040460391</v>
      </c>
      <c r="O895" s="30">
        <f>INDEX(calibration_phase!$F$5:$F$105,MATCH($K895,calibration_phase!$I$5:$I$105)+1)</f>
        <v>45.071975325894087</v>
      </c>
      <c r="P895" s="30">
        <f t="shared" si="27"/>
        <v>25.895622464747284</v>
      </c>
      <c r="Q895" s="6">
        <f>IF(load_time_series!$A$4="T",P895,IF(P895&lt;0,0,P895))</f>
        <v>25.895622464747284</v>
      </c>
    </row>
    <row r="896" spans="1:17">
      <c r="A896" s="3"/>
      <c r="B896" s="6"/>
      <c r="C896" s="30"/>
      <c r="D896" s="30"/>
      <c r="E896" s="30"/>
      <c r="F896" s="30"/>
      <c r="G896" s="30"/>
      <c r="H896" s="6"/>
      <c r="I896" s="3"/>
      <c r="J896" s="3">
        <f>load_time_series!G899</f>
        <v>73577</v>
      </c>
      <c r="K896" s="6">
        <f>load_time_series!H899</f>
        <v>30.412997962144299</v>
      </c>
      <c r="L896" s="30">
        <f>INDEX(calibration_phase!$I$5:$I$105,MATCH($K896,calibration_phase!$I$5:$I$105))</f>
        <v>20.629164714566308</v>
      </c>
      <c r="M896" s="30">
        <f>INDEX(calibration_phase!$I$5:$I$105,MATCH($K896,calibration_phase!$I$5:$I$105)+1)</f>
        <v>50</v>
      </c>
      <c r="N896" s="30">
        <f>INDEX(calibration_phase!$F$5:$F$105,MATCH($K896,calibration_phase!$I$5:$I$105))</f>
        <v>15.701140040460391</v>
      </c>
      <c r="O896" s="30">
        <f>INDEX(calibration_phase!$F$5:$F$105,MATCH($K896,calibration_phase!$I$5:$I$105)+1)</f>
        <v>45.071975325894087</v>
      </c>
      <c r="P896" s="30">
        <f t="shared" si="27"/>
        <v>25.484973288038383</v>
      </c>
      <c r="Q896" s="6">
        <f>IF(load_time_series!$A$4="T",P896,IF(P896&lt;0,0,P896))</f>
        <v>25.484973288038383</v>
      </c>
    </row>
    <row r="897" spans="1:17">
      <c r="A897" s="3"/>
      <c r="B897" s="6"/>
      <c r="C897" s="30"/>
      <c r="D897" s="30"/>
      <c r="E897" s="30"/>
      <c r="F897" s="30"/>
      <c r="G897" s="30"/>
      <c r="H897" s="6"/>
      <c r="I897" s="3"/>
      <c r="J897" s="3">
        <f>load_time_series!G900</f>
        <v>73578</v>
      </c>
      <c r="K897" s="6">
        <f>load_time_series!H900</f>
        <v>29.599293975558499</v>
      </c>
      <c r="L897" s="30">
        <f>INDEX(calibration_phase!$I$5:$I$105,MATCH($K897,calibration_phase!$I$5:$I$105))</f>
        <v>20.629164714566308</v>
      </c>
      <c r="M897" s="30">
        <f>INDEX(calibration_phase!$I$5:$I$105,MATCH($K897,calibration_phase!$I$5:$I$105)+1)</f>
        <v>50</v>
      </c>
      <c r="N897" s="30">
        <f>INDEX(calibration_phase!$F$5:$F$105,MATCH($K897,calibration_phase!$I$5:$I$105))</f>
        <v>15.701140040460391</v>
      </c>
      <c r="O897" s="30">
        <f>INDEX(calibration_phase!$F$5:$F$105,MATCH($K897,calibration_phase!$I$5:$I$105)+1)</f>
        <v>45.071975325894087</v>
      </c>
      <c r="P897" s="30">
        <f t="shared" si="27"/>
        <v>24.671269301452583</v>
      </c>
      <c r="Q897" s="6">
        <f>IF(load_time_series!$A$4="T",P897,IF(P897&lt;0,0,P897))</f>
        <v>24.671269301452583</v>
      </c>
    </row>
    <row r="898" spans="1:17">
      <c r="A898" s="3"/>
      <c r="B898" s="6"/>
      <c r="C898" s="30"/>
      <c r="D898" s="30"/>
      <c r="E898" s="30"/>
      <c r="F898" s="30"/>
      <c r="G898" s="30"/>
      <c r="H898" s="6"/>
      <c r="I898" s="3"/>
      <c r="J898" s="3">
        <f>load_time_series!G901</f>
        <v>73579</v>
      </c>
      <c r="K898" s="6">
        <f>load_time_series!H901</f>
        <v>31.293184112628801</v>
      </c>
      <c r="L898" s="30">
        <f>INDEX(calibration_phase!$I$5:$I$105,MATCH($K898,calibration_phase!$I$5:$I$105))</f>
        <v>20.629164714566308</v>
      </c>
      <c r="M898" s="30">
        <f>INDEX(calibration_phase!$I$5:$I$105,MATCH($K898,calibration_phase!$I$5:$I$105)+1)</f>
        <v>50</v>
      </c>
      <c r="N898" s="30">
        <f>INDEX(calibration_phase!$F$5:$F$105,MATCH($K898,calibration_phase!$I$5:$I$105))</f>
        <v>15.701140040460391</v>
      </c>
      <c r="O898" s="30">
        <f>INDEX(calibration_phase!$F$5:$F$105,MATCH($K898,calibration_phase!$I$5:$I$105)+1)</f>
        <v>45.071975325894087</v>
      </c>
      <c r="P898" s="30">
        <f t="shared" si="27"/>
        <v>26.365159438522888</v>
      </c>
      <c r="Q898" s="6">
        <f>IF(load_time_series!$A$4="T",P898,IF(P898&lt;0,0,P898))</f>
        <v>26.365159438522888</v>
      </c>
    </row>
    <row r="899" spans="1:17">
      <c r="A899" s="3"/>
      <c r="B899" s="6"/>
      <c r="C899" s="30"/>
      <c r="D899" s="30"/>
      <c r="E899" s="30"/>
      <c r="F899" s="30"/>
      <c r="G899" s="30"/>
      <c r="H899" s="6"/>
      <c r="I899" s="3"/>
      <c r="J899" s="3">
        <f>load_time_series!G902</f>
        <v>73580</v>
      </c>
      <c r="K899" s="6">
        <f>load_time_series!H902</f>
        <v>31.293027856705599</v>
      </c>
      <c r="L899" s="30">
        <f>INDEX(calibration_phase!$I$5:$I$105,MATCH($K899,calibration_phase!$I$5:$I$105))</f>
        <v>20.629164714566308</v>
      </c>
      <c r="M899" s="30">
        <f>INDEX(calibration_phase!$I$5:$I$105,MATCH($K899,calibration_phase!$I$5:$I$105)+1)</f>
        <v>50</v>
      </c>
      <c r="N899" s="30">
        <f>INDEX(calibration_phase!$F$5:$F$105,MATCH($K899,calibration_phase!$I$5:$I$105))</f>
        <v>15.701140040460391</v>
      </c>
      <c r="O899" s="30">
        <f>INDEX(calibration_phase!$F$5:$F$105,MATCH($K899,calibration_phase!$I$5:$I$105)+1)</f>
        <v>45.071975325894087</v>
      </c>
      <c r="P899" s="30">
        <f t="shared" si="27"/>
        <v>26.365003182599686</v>
      </c>
      <c r="Q899" s="6">
        <f>IF(load_time_series!$A$4="T",P899,IF(P899&lt;0,0,P899))</f>
        <v>26.365003182599686</v>
      </c>
    </row>
    <row r="900" spans="1:17">
      <c r="A900" s="3"/>
      <c r="B900" s="6"/>
      <c r="C900" s="30"/>
      <c r="D900" s="30"/>
      <c r="E900" s="30"/>
      <c r="F900" s="30"/>
      <c r="G900" s="30"/>
      <c r="H900" s="6"/>
      <c r="I900" s="3"/>
      <c r="J900" s="3">
        <f>load_time_series!G903</f>
        <v>73581</v>
      </c>
      <c r="K900" s="6">
        <f>load_time_series!H903</f>
        <v>29.729474507212998</v>
      </c>
      <c r="L900" s="30">
        <f>INDEX(calibration_phase!$I$5:$I$105,MATCH($K900,calibration_phase!$I$5:$I$105))</f>
        <v>20.629164714566308</v>
      </c>
      <c r="M900" s="30">
        <f>INDEX(calibration_phase!$I$5:$I$105,MATCH($K900,calibration_phase!$I$5:$I$105)+1)</f>
        <v>50</v>
      </c>
      <c r="N900" s="30">
        <f>INDEX(calibration_phase!$F$5:$F$105,MATCH($K900,calibration_phase!$I$5:$I$105))</f>
        <v>15.701140040460391</v>
      </c>
      <c r="O900" s="30">
        <f>INDEX(calibration_phase!$F$5:$F$105,MATCH($K900,calibration_phase!$I$5:$I$105)+1)</f>
        <v>45.071975325894087</v>
      </c>
      <c r="P900" s="30">
        <f t="shared" si="27"/>
        <v>24.801449833107085</v>
      </c>
      <c r="Q900" s="6">
        <f>IF(load_time_series!$A$4="T",P900,IF(P900&lt;0,0,P900))</f>
        <v>24.801449833107085</v>
      </c>
    </row>
    <row r="901" spans="1:17">
      <c r="A901" s="3"/>
      <c r="B901" s="6"/>
      <c r="C901" s="30"/>
      <c r="D901" s="30"/>
      <c r="E901" s="30"/>
      <c r="F901" s="30"/>
      <c r="G901" s="30"/>
      <c r="H901" s="6"/>
      <c r="I901" s="3"/>
      <c r="J901" s="3">
        <f>load_time_series!G904</f>
        <v>73582</v>
      </c>
      <c r="K901" s="6">
        <f>load_time_series!H904</f>
        <v>30.9528052919601</v>
      </c>
      <c r="L901" s="30">
        <f>INDEX(calibration_phase!$I$5:$I$105,MATCH($K901,calibration_phase!$I$5:$I$105))</f>
        <v>20.629164714566308</v>
      </c>
      <c r="M901" s="30">
        <f>INDEX(calibration_phase!$I$5:$I$105,MATCH($K901,calibration_phase!$I$5:$I$105)+1)</f>
        <v>50</v>
      </c>
      <c r="N901" s="30">
        <f>INDEX(calibration_phase!$F$5:$F$105,MATCH($K901,calibration_phase!$I$5:$I$105))</f>
        <v>15.701140040460391</v>
      </c>
      <c r="O901" s="30">
        <f>INDEX(calibration_phase!$F$5:$F$105,MATCH($K901,calibration_phase!$I$5:$I$105)+1)</f>
        <v>45.071975325894087</v>
      </c>
      <c r="P901" s="30">
        <f t="shared" si="27"/>
        <v>26.024780617854184</v>
      </c>
      <c r="Q901" s="6">
        <f>IF(load_time_series!$A$4="T",P901,IF(P901&lt;0,0,P901))</f>
        <v>26.024780617854184</v>
      </c>
    </row>
    <row r="902" spans="1:17">
      <c r="A902" s="3"/>
      <c r="B902" s="6"/>
      <c r="C902" s="30"/>
      <c r="D902" s="30"/>
      <c r="E902" s="30"/>
      <c r="F902" s="30"/>
      <c r="G902" s="30"/>
      <c r="H902" s="6"/>
      <c r="I902" s="3"/>
      <c r="J902" s="3">
        <f>load_time_series!G905</f>
        <v>73583</v>
      </c>
      <c r="K902" s="6">
        <f>load_time_series!H905</f>
        <v>31.502692209810501</v>
      </c>
      <c r="L902" s="30">
        <f>INDEX(calibration_phase!$I$5:$I$105,MATCH($K902,calibration_phase!$I$5:$I$105))</f>
        <v>20.629164714566308</v>
      </c>
      <c r="M902" s="30">
        <f>INDEX(calibration_phase!$I$5:$I$105,MATCH($K902,calibration_phase!$I$5:$I$105)+1)</f>
        <v>50</v>
      </c>
      <c r="N902" s="30">
        <f>INDEX(calibration_phase!$F$5:$F$105,MATCH($K902,calibration_phase!$I$5:$I$105))</f>
        <v>15.701140040460391</v>
      </c>
      <c r="O902" s="30">
        <f>INDEX(calibration_phase!$F$5:$F$105,MATCH($K902,calibration_phase!$I$5:$I$105)+1)</f>
        <v>45.071975325894087</v>
      </c>
      <c r="P902" s="30">
        <f t="shared" ref="P902:P965" si="28">N902+(O902-N902)*(K902-L902)/(M902-L902)</f>
        <v>26.574667535704585</v>
      </c>
      <c r="Q902" s="6">
        <f>IF(load_time_series!$A$4="T",P902,IF(P902&lt;0,0,P902))</f>
        <v>26.574667535704585</v>
      </c>
    </row>
    <row r="903" spans="1:17">
      <c r="A903" s="3"/>
      <c r="B903" s="6"/>
      <c r="C903" s="30"/>
      <c r="D903" s="30"/>
      <c r="E903" s="30"/>
      <c r="F903" s="30"/>
      <c r="G903" s="30"/>
      <c r="H903" s="6"/>
      <c r="I903" s="3"/>
      <c r="J903" s="3">
        <f>load_time_series!G906</f>
        <v>73584</v>
      </c>
      <c r="K903" s="6">
        <f>load_time_series!H906</f>
        <v>30.466716413371401</v>
      </c>
      <c r="L903" s="30">
        <f>INDEX(calibration_phase!$I$5:$I$105,MATCH($K903,calibration_phase!$I$5:$I$105))</f>
        <v>20.629164714566308</v>
      </c>
      <c r="M903" s="30">
        <f>INDEX(calibration_phase!$I$5:$I$105,MATCH($K903,calibration_phase!$I$5:$I$105)+1)</f>
        <v>50</v>
      </c>
      <c r="N903" s="30">
        <f>INDEX(calibration_phase!$F$5:$F$105,MATCH($K903,calibration_phase!$I$5:$I$105))</f>
        <v>15.701140040460391</v>
      </c>
      <c r="O903" s="30">
        <f>INDEX(calibration_phase!$F$5:$F$105,MATCH($K903,calibration_phase!$I$5:$I$105)+1)</f>
        <v>45.071975325894087</v>
      </c>
      <c r="P903" s="30">
        <f t="shared" si="28"/>
        <v>25.538691739265488</v>
      </c>
      <c r="Q903" s="6">
        <f>IF(load_time_series!$A$4="T",P903,IF(P903&lt;0,0,P903))</f>
        <v>25.538691739265488</v>
      </c>
    </row>
    <row r="904" spans="1:17">
      <c r="A904" s="3"/>
      <c r="B904" s="6"/>
      <c r="C904" s="30"/>
      <c r="D904" s="30"/>
      <c r="E904" s="30"/>
      <c r="F904" s="30"/>
      <c r="G904" s="30"/>
      <c r="H904" s="6"/>
      <c r="I904" s="3"/>
      <c r="J904" s="3">
        <f>load_time_series!G907</f>
        <v>73585</v>
      </c>
      <c r="K904" s="6">
        <f>load_time_series!H907</f>
        <v>31.147439071731501</v>
      </c>
      <c r="L904" s="30">
        <f>INDEX(calibration_phase!$I$5:$I$105,MATCH($K904,calibration_phase!$I$5:$I$105))</f>
        <v>20.629164714566308</v>
      </c>
      <c r="M904" s="30">
        <f>INDEX(calibration_phase!$I$5:$I$105,MATCH($K904,calibration_phase!$I$5:$I$105)+1)</f>
        <v>50</v>
      </c>
      <c r="N904" s="30">
        <f>INDEX(calibration_phase!$F$5:$F$105,MATCH($K904,calibration_phase!$I$5:$I$105))</f>
        <v>15.701140040460391</v>
      </c>
      <c r="O904" s="30">
        <f>INDEX(calibration_phase!$F$5:$F$105,MATCH($K904,calibration_phase!$I$5:$I$105)+1)</f>
        <v>45.071975325894087</v>
      </c>
      <c r="P904" s="30">
        <f t="shared" si="28"/>
        <v>26.219414397625584</v>
      </c>
      <c r="Q904" s="6">
        <f>IF(load_time_series!$A$4="T",P904,IF(P904&lt;0,0,P904))</f>
        <v>26.219414397625584</v>
      </c>
    </row>
    <row r="905" spans="1:17">
      <c r="A905" s="3"/>
      <c r="B905" s="6"/>
      <c r="C905" s="30"/>
      <c r="D905" s="30"/>
      <c r="E905" s="30"/>
      <c r="F905" s="30"/>
      <c r="G905" s="30"/>
      <c r="H905" s="6"/>
      <c r="I905" s="3"/>
      <c r="J905" s="3">
        <f>load_time_series!G908</f>
        <v>73586</v>
      </c>
      <c r="K905" s="6">
        <f>load_time_series!H908</f>
        <v>30.761261869150701</v>
      </c>
      <c r="L905" s="30">
        <f>INDEX(calibration_phase!$I$5:$I$105,MATCH($K905,calibration_phase!$I$5:$I$105))</f>
        <v>20.629164714566308</v>
      </c>
      <c r="M905" s="30">
        <f>INDEX(calibration_phase!$I$5:$I$105,MATCH($K905,calibration_phase!$I$5:$I$105)+1)</f>
        <v>50</v>
      </c>
      <c r="N905" s="30">
        <f>INDEX(calibration_phase!$F$5:$F$105,MATCH($K905,calibration_phase!$I$5:$I$105))</f>
        <v>15.701140040460391</v>
      </c>
      <c r="O905" s="30">
        <f>INDEX(calibration_phase!$F$5:$F$105,MATCH($K905,calibration_phase!$I$5:$I$105)+1)</f>
        <v>45.071975325894087</v>
      </c>
      <c r="P905" s="30">
        <f t="shared" si="28"/>
        <v>25.833237195044788</v>
      </c>
      <c r="Q905" s="6">
        <f>IF(load_time_series!$A$4="T",P905,IF(P905&lt;0,0,P905))</f>
        <v>25.833237195044788</v>
      </c>
    </row>
    <row r="906" spans="1:17">
      <c r="A906" s="3"/>
      <c r="B906" s="6"/>
      <c r="C906" s="30"/>
      <c r="D906" s="30"/>
      <c r="E906" s="30"/>
      <c r="F906" s="30"/>
      <c r="G906" s="30"/>
      <c r="H906" s="6"/>
      <c r="I906" s="3"/>
      <c r="J906" s="3">
        <f>load_time_series!G909</f>
        <v>73587</v>
      </c>
      <c r="K906" s="6">
        <f>load_time_series!H909</f>
        <v>30.780037513958199</v>
      </c>
      <c r="L906" s="30">
        <f>INDEX(calibration_phase!$I$5:$I$105,MATCH($K906,calibration_phase!$I$5:$I$105))</f>
        <v>20.629164714566308</v>
      </c>
      <c r="M906" s="30">
        <f>INDEX(calibration_phase!$I$5:$I$105,MATCH($K906,calibration_phase!$I$5:$I$105)+1)</f>
        <v>50</v>
      </c>
      <c r="N906" s="30">
        <f>INDEX(calibration_phase!$F$5:$F$105,MATCH($K906,calibration_phase!$I$5:$I$105))</f>
        <v>15.701140040460391</v>
      </c>
      <c r="O906" s="30">
        <f>INDEX(calibration_phase!$F$5:$F$105,MATCH($K906,calibration_phase!$I$5:$I$105)+1)</f>
        <v>45.071975325894087</v>
      </c>
      <c r="P906" s="30">
        <f t="shared" si="28"/>
        <v>25.852012839852282</v>
      </c>
      <c r="Q906" s="6">
        <f>IF(load_time_series!$A$4="T",P906,IF(P906&lt;0,0,P906))</f>
        <v>25.852012839852282</v>
      </c>
    </row>
    <row r="907" spans="1:17">
      <c r="A907" s="3"/>
      <c r="B907" s="6"/>
      <c r="C907" s="30"/>
      <c r="D907" s="30"/>
      <c r="E907" s="30"/>
      <c r="F907" s="30"/>
      <c r="G907" s="30"/>
      <c r="H907" s="6"/>
      <c r="I907" s="3"/>
      <c r="J907" s="3">
        <f>load_time_series!G910</f>
        <v>73588</v>
      </c>
      <c r="K907" s="6">
        <f>load_time_series!H910</f>
        <v>29.9498698132494</v>
      </c>
      <c r="L907" s="30">
        <f>INDEX(calibration_phase!$I$5:$I$105,MATCH($K907,calibration_phase!$I$5:$I$105))</f>
        <v>20.629164714566308</v>
      </c>
      <c r="M907" s="30">
        <f>INDEX(calibration_phase!$I$5:$I$105,MATCH($K907,calibration_phase!$I$5:$I$105)+1)</f>
        <v>50</v>
      </c>
      <c r="N907" s="30">
        <f>INDEX(calibration_phase!$F$5:$F$105,MATCH($K907,calibration_phase!$I$5:$I$105))</f>
        <v>15.701140040460391</v>
      </c>
      <c r="O907" s="30">
        <f>INDEX(calibration_phase!$F$5:$F$105,MATCH($K907,calibration_phase!$I$5:$I$105)+1)</f>
        <v>45.071975325894087</v>
      </c>
      <c r="P907" s="30">
        <f t="shared" si="28"/>
        <v>25.021845139143487</v>
      </c>
      <c r="Q907" s="6">
        <f>IF(load_time_series!$A$4="T",P907,IF(P907&lt;0,0,P907))</f>
        <v>25.021845139143487</v>
      </c>
    </row>
    <row r="908" spans="1:17">
      <c r="A908" s="3"/>
      <c r="B908" s="6"/>
      <c r="C908" s="30"/>
      <c r="D908" s="30"/>
      <c r="E908" s="30"/>
      <c r="F908" s="30"/>
      <c r="G908" s="30"/>
      <c r="H908" s="6"/>
      <c r="I908" s="3"/>
      <c r="J908" s="3">
        <f>load_time_series!G911</f>
        <v>73589</v>
      </c>
      <c r="K908" s="6">
        <f>load_time_series!H911</f>
        <v>31.663751332351001</v>
      </c>
      <c r="L908" s="30">
        <f>INDEX(calibration_phase!$I$5:$I$105,MATCH($K908,calibration_phase!$I$5:$I$105))</f>
        <v>20.629164714566308</v>
      </c>
      <c r="M908" s="30">
        <f>INDEX(calibration_phase!$I$5:$I$105,MATCH($K908,calibration_phase!$I$5:$I$105)+1)</f>
        <v>50</v>
      </c>
      <c r="N908" s="30">
        <f>INDEX(calibration_phase!$F$5:$F$105,MATCH($K908,calibration_phase!$I$5:$I$105))</f>
        <v>15.701140040460391</v>
      </c>
      <c r="O908" s="30">
        <f>INDEX(calibration_phase!$F$5:$F$105,MATCH($K908,calibration_phase!$I$5:$I$105)+1)</f>
        <v>45.071975325894087</v>
      </c>
      <c r="P908" s="30">
        <f t="shared" si="28"/>
        <v>26.735726658245085</v>
      </c>
      <c r="Q908" s="6">
        <f>IF(load_time_series!$A$4="T",P908,IF(P908&lt;0,0,P908))</f>
        <v>26.735726658245085</v>
      </c>
    </row>
    <row r="909" spans="1:17">
      <c r="A909" s="3"/>
      <c r="B909" s="6"/>
      <c r="C909" s="30"/>
      <c r="D909" s="30"/>
      <c r="E909" s="30"/>
      <c r="F909" s="30"/>
      <c r="G909" s="30"/>
      <c r="H909" s="6"/>
      <c r="I909" s="3"/>
      <c r="J909" s="3">
        <f>load_time_series!G912</f>
        <v>73590</v>
      </c>
      <c r="K909" s="6">
        <f>load_time_series!H912</f>
        <v>31.837241194575402</v>
      </c>
      <c r="L909" s="30">
        <f>INDEX(calibration_phase!$I$5:$I$105,MATCH($K909,calibration_phase!$I$5:$I$105))</f>
        <v>20.629164714566308</v>
      </c>
      <c r="M909" s="30">
        <f>INDEX(calibration_phase!$I$5:$I$105,MATCH($K909,calibration_phase!$I$5:$I$105)+1)</f>
        <v>50</v>
      </c>
      <c r="N909" s="30">
        <f>INDEX(calibration_phase!$F$5:$F$105,MATCH($K909,calibration_phase!$I$5:$I$105))</f>
        <v>15.701140040460391</v>
      </c>
      <c r="O909" s="30">
        <f>INDEX(calibration_phase!$F$5:$F$105,MATCH($K909,calibration_phase!$I$5:$I$105)+1)</f>
        <v>45.071975325894087</v>
      </c>
      <c r="P909" s="30">
        <f t="shared" si="28"/>
        <v>26.909216520469485</v>
      </c>
      <c r="Q909" s="6">
        <f>IF(load_time_series!$A$4="T",P909,IF(P909&lt;0,0,P909))</f>
        <v>26.909216520469485</v>
      </c>
    </row>
    <row r="910" spans="1:17">
      <c r="A910" s="3"/>
      <c r="B910" s="6"/>
      <c r="C910" s="30"/>
      <c r="D910" s="30"/>
      <c r="E910" s="30"/>
      <c r="F910" s="30"/>
      <c r="G910" s="30"/>
      <c r="H910" s="6"/>
      <c r="I910" s="3"/>
      <c r="J910" s="3">
        <f>load_time_series!G913</f>
        <v>73591</v>
      </c>
      <c r="K910" s="6">
        <f>load_time_series!H913</f>
        <v>30.9353926242119</v>
      </c>
      <c r="L910" s="30">
        <f>INDEX(calibration_phase!$I$5:$I$105,MATCH($K910,calibration_phase!$I$5:$I$105))</f>
        <v>20.629164714566308</v>
      </c>
      <c r="M910" s="30">
        <f>INDEX(calibration_phase!$I$5:$I$105,MATCH($K910,calibration_phase!$I$5:$I$105)+1)</f>
        <v>50</v>
      </c>
      <c r="N910" s="30">
        <f>INDEX(calibration_phase!$F$5:$F$105,MATCH($K910,calibration_phase!$I$5:$I$105))</f>
        <v>15.701140040460391</v>
      </c>
      <c r="O910" s="30">
        <f>INDEX(calibration_phase!$F$5:$F$105,MATCH($K910,calibration_phase!$I$5:$I$105)+1)</f>
        <v>45.071975325894087</v>
      </c>
      <c r="P910" s="30">
        <f t="shared" si="28"/>
        <v>26.007367950105987</v>
      </c>
      <c r="Q910" s="6">
        <f>IF(load_time_series!$A$4="T",P910,IF(P910&lt;0,0,P910))</f>
        <v>26.007367950105987</v>
      </c>
    </row>
    <row r="911" spans="1:17">
      <c r="A911" s="3"/>
      <c r="B911" s="6"/>
      <c r="C911" s="30"/>
      <c r="D911" s="30"/>
      <c r="E911" s="30"/>
      <c r="F911" s="30"/>
      <c r="G911" s="30"/>
      <c r="H911" s="6"/>
      <c r="I911" s="3"/>
      <c r="J911" s="3">
        <f>load_time_series!G914</f>
        <v>73592</v>
      </c>
      <c r="K911" s="6">
        <f>load_time_series!H914</f>
        <v>31.129316672390601</v>
      </c>
      <c r="L911" s="30">
        <f>INDEX(calibration_phase!$I$5:$I$105,MATCH($K911,calibration_phase!$I$5:$I$105))</f>
        <v>20.629164714566308</v>
      </c>
      <c r="M911" s="30">
        <f>INDEX(calibration_phase!$I$5:$I$105,MATCH($K911,calibration_phase!$I$5:$I$105)+1)</f>
        <v>50</v>
      </c>
      <c r="N911" s="30">
        <f>INDEX(calibration_phase!$F$5:$F$105,MATCH($K911,calibration_phase!$I$5:$I$105))</f>
        <v>15.701140040460391</v>
      </c>
      <c r="O911" s="30">
        <f>INDEX(calibration_phase!$F$5:$F$105,MATCH($K911,calibration_phase!$I$5:$I$105)+1)</f>
        <v>45.071975325894087</v>
      </c>
      <c r="P911" s="30">
        <f t="shared" si="28"/>
        <v>26.201291998284688</v>
      </c>
      <c r="Q911" s="6">
        <f>IF(load_time_series!$A$4="T",P911,IF(P911&lt;0,0,P911))</f>
        <v>26.201291998284688</v>
      </c>
    </row>
    <row r="912" spans="1:17">
      <c r="A912" s="3"/>
      <c r="B912" s="6"/>
      <c r="C912" s="30"/>
      <c r="D912" s="30"/>
      <c r="E912" s="30"/>
      <c r="F912" s="30"/>
      <c r="G912" s="30"/>
      <c r="H912" s="6"/>
      <c r="I912" s="3"/>
      <c r="J912" s="3">
        <f>load_time_series!G915</f>
        <v>73593</v>
      </c>
      <c r="K912" s="6">
        <f>load_time_series!H915</f>
        <v>31.982612326365</v>
      </c>
      <c r="L912" s="30">
        <f>INDEX(calibration_phase!$I$5:$I$105,MATCH($K912,calibration_phase!$I$5:$I$105))</f>
        <v>20.629164714566308</v>
      </c>
      <c r="M912" s="30">
        <f>INDEX(calibration_phase!$I$5:$I$105,MATCH($K912,calibration_phase!$I$5:$I$105)+1)</f>
        <v>50</v>
      </c>
      <c r="N912" s="30">
        <f>INDEX(calibration_phase!$F$5:$F$105,MATCH($K912,calibration_phase!$I$5:$I$105))</f>
        <v>15.701140040460391</v>
      </c>
      <c r="O912" s="30">
        <f>INDEX(calibration_phase!$F$5:$F$105,MATCH($K912,calibration_phase!$I$5:$I$105)+1)</f>
        <v>45.071975325894087</v>
      </c>
      <c r="P912" s="30">
        <f t="shared" si="28"/>
        <v>27.054587652259084</v>
      </c>
      <c r="Q912" s="6">
        <f>IF(load_time_series!$A$4="T",P912,IF(P912&lt;0,0,P912))</f>
        <v>27.054587652259084</v>
      </c>
    </row>
    <row r="913" spans="1:17">
      <c r="A913" s="3"/>
      <c r="B913" s="6"/>
      <c r="C913" s="30"/>
      <c r="D913" s="30"/>
      <c r="E913" s="30"/>
      <c r="F913" s="30"/>
      <c r="G913" s="30"/>
      <c r="H913" s="6"/>
      <c r="I913" s="3"/>
      <c r="J913" s="3">
        <f>load_time_series!G916</f>
        <v>73594</v>
      </c>
      <c r="K913" s="6">
        <f>load_time_series!H916</f>
        <v>30.808213948992801</v>
      </c>
      <c r="L913" s="30">
        <f>INDEX(calibration_phase!$I$5:$I$105,MATCH($K913,calibration_phase!$I$5:$I$105))</f>
        <v>20.629164714566308</v>
      </c>
      <c r="M913" s="30">
        <f>INDEX(calibration_phase!$I$5:$I$105,MATCH($K913,calibration_phase!$I$5:$I$105)+1)</f>
        <v>50</v>
      </c>
      <c r="N913" s="30">
        <f>INDEX(calibration_phase!$F$5:$F$105,MATCH($K913,calibration_phase!$I$5:$I$105))</f>
        <v>15.701140040460391</v>
      </c>
      <c r="O913" s="30">
        <f>INDEX(calibration_phase!$F$5:$F$105,MATCH($K913,calibration_phase!$I$5:$I$105)+1)</f>
        <v>45.071975325894087</v>
      </c>
      <c r="P913" s="30">
        <f t="shared" si="28"/>
        <v>25.880189274886888</v>
      </c>
      <c r="Q913" s="6">
        <f>IF(load_time_series!$A$4="T",P913,IF(P913&lt;0,0,P913))</f>
        <v>25.880189274886888</v>
      </c>
    </row>
    <row r="914" spans="1:17">
      <c r="A914" s="3"/>
      <c r="B914" s="6"/>
      <c r="C914" s="30"/>
      <c r="D914" s="30"/>
      <c r="E914" s="30"/>
      <c r="F914" s="30"/>
      <c r="G914" s="30"/>
      <c r="H914" s="6"/>
      <c r="I914" s="3"/>
      <c r="J914" s="3">
        <f>load_time_series!G917</f>
        <v>73595</v>
      </c>
      <c r="K914" s="6">
        <f>load_time_series!H917</f>
        <v>30.438106062886799</v>
      </c>
      <c r="L914" s="30">
        <f>INDEX(calibration_phase!$I$5:$I$105,MATCH($K914,calibration_phase!$I$5:$I$105))</f>
        <v>20.629164714566308</v>
      </c>
      <c r="M914" s="30">
        <f>INDEX(calibration_phase!$I$5:$I$105,MATCH($K914,calibration_phase!$I$5:$I$105)+1)</f>
        <v>50</v>
      </c>
      <c r="N914" s="30">
        <f>INDEX(calibration_phase!$F$5:$F$105,MATCH($K914,calibration_phase!$I$5:$I$105))</f>
        <v>15.701140040460391</v>
      </c>
      <c r="O914" s="30">
        <f>INDEX(calibration_phase!$F$5:$F$105,MATCH($K914,calibration_phase!$I$5:$I$105)+1)</f>
        <v>45.071975325894087</v>
      </c>
      <c r="P914" s="30">
        <f t="shared" si="28"/>
        <v>25.510081388780883</v>
      </c>
      <c r="Q914" s="6">
        <f>IF(load_time_series!$A$4="T",P914,IF(P914&lt;0,0,P914))</f>
        <v>25.510081388780883</v>
      </c>
    </row>
    <row r="915" spans="1:17">
      <c r="A915" s="3"/>
      <c r="B915" s="6"/>
      <c r="C915" s="30"/>
      <c r="D915" s="30"/>
      <c r="E915" s="30"/>
      <c r="F915" s="30"/>
      <c r="G915" s="30"/>
      <c r="H915" s="6"/>
      <c r="I915" s="3"/>
      <c r="J915" s="3">
        <f>load_time_series!G918</f>
        <v>73596</v>
      </c>
      <c r="K915" s="6">
        <f>load_time_series!H918</f>
        <v>31.725450968327301</v>
      </c>
      <c r="L915" s="30">
        <f>INDEX(calibration_phase!$I$5:$I$105,MATCH($K915,calibration_phase!$I$5:$I$105))</f>
        <v>20.629164714566308</v>
      </c>
      <c r="M915" s="30">
        <f>INDEX(calibration_phase!$I$5:$I$105,MATCH($K915,calibration_phase!$I$5:$I$105)+1)</f>
        <v>50</v>
      </c>
      <c r="N915" s="30">
        <f>INDEX(calibration_phase!$F$5:$F$105,MATCH($K915,calibration_phase!$I$5:$I$105))</f>
        <v>15.701140040460391</v>
      </c>
      <c r="O915" s="30">
        <f>INDEX(calibration_phase!$F$5:$F$105,MATCH($K915,calibration_phase!$I$5:$I$105)+1)</f>
        <v>45.071975325894087</v>
      </c>
      <c r="P915" s="30">
        <f t="shared" si="28"/>
        <v>26.797426294221388</v>
      </c>
      <c r="Q915" s="6">
        <f>IF(load_time_series!$A$4="T",P915,IF(P915&lt;0,0,P915))</f>
        <v>26.797426294221388</v>
      </c>
    </row>
    <row r="916" spans="1:17">
      <c r="A916" s="3"/>
      <c r="B916" s="6"/>
      <c r="C916" s="30"/>
      <c r="D916" s="30"/>
      <c r="E916" s="30"/>
      <c r="F916" s="30"/>
      <c r="G916" s="30"/>
      <c r="H916" s="6"/>
      <c r="I916" s="3"/>
      <c r="J916" s="3">
        <f>load_time_series!G919</f>
        <v>73597</v>
      </c>
      <c r="K916" s="6">
        <f>load_time_series!H919</f>
        <v>31.360095718198401</v>
      </c>
      <c r="L916" s="30">
        <f>INDEX(calibration_phase!$I$5:$I$105,MATCH($K916,calibration_phase!$I$5:$I$105))</f>
        <v>20.629164714566308</v>
      </c>
      <c r="M916" s="30">
        <f>INDEX(calibration_phase!$I$5:$I$105,MATCH($K916,calibration_phase!$I$5:$I$105)+1)</f>
        <v>50</v>
      </c>
      <c r="N916" s="30">
        <f>INDEX(calibration_phase!$F$5:$F$105,MATCH($K916,calibration_phase!$I$5:$I$105))</f>
        <v>15.701140040460391</v>
      </c>
      <c r="O916" s="30">
        <f>INDEX(calibration_phase!$F$5:$F$105,MATCH($K916,calibration_phase!$I$5:$I$105)+1)</f>
        <v>45.071975325894087</v>
      </c>
      <c r="P916" s="30">
        <f t="shared" si="28"/>
        <v>26.432071044092488</v>
      </c>
      <c r="Q916" s="6">
        <f>IF(load_time_series!$A$4="T",P916,IF(P916&lt;0,0,P916))</f>
        <v>26.432071044092488</v>
      </c>
    </row>
    <row r="917" spans="1:17">
      <c r="A917" s="3"/>
      <c r="B917" s="6"/>
      <c r="C917" s="30"/>
      <c r="D917" s="30"/>
      <c r="E917" s="30"/>
      <c r="F917" s="30"/>
      <c r="G917" s="30"/>
      <c r="H917" s="6"/>
      <c r="I917" s="3"/>
      <c r="J917" s="3">
        <f>load_time_series!G920</f>
        <v>73598</v>
      </c>
      <c r="K917" s="6">
        <f>load_time_series!H920</f>
        <v>30.310140624932899</v>
      </c>
      <c r="L917" s="30">
        <f>INDEX(calibration_phase!$I$5:$I$105,MATCH($K917,calibration_phase!$I$5:$I$105))</f>
        <v>20.629164714566308</v>
      </c>
      <c r="M917" s="30">
        <f>INDEX(calibration_phase!$I$5:$I$105,MATCH($K917,calibration_phase!$I$5:$I$105)+1)</f>
        <v>50</v>
      </c>
      <c r="N917" s="30">
        <f>INDEX(calibration_phase!$F$5:$F$105,MATCH($K917,calibration_phase!$I$5:$I$105))</f>
        <v>15.701140040460391</v>
      </c>
      <c r="O917" s="30">
        <f>INDEX(calibration_phase!$F$5:$F$105,MATCH($K917,calibration_phase!$I$5:$I$105)+1)</f>
        <v>45.071975325894087</v>
      </c>
      <c r="P917" s="30">
        <f t="shared" si="28"/>
        <v>25.382115950826986</v>
      </c>
      <c r="Q917" s="6">
        <f>IF(load_time_series!$A$4="T",P917,IF(P917&lt;0,0,P917))</f>
        <v>25.382115950826986</v>
      </c>
    </row>
    <row r="918" spans="1:17">
      <c r="A918" s="3"/>
      <c r="B918" s="6"/>
      <c r="C918" s="30"/>
      <c r="D918" s="30"/>
      <c r="E918" s="30"/>
      <c r="F918" s="30"/>
      <c r="G918" s="30"/>
      <c r="H918" s="6"/>
      <c r="I918" s="3"/>
      <c r="J918" s="3">
        <f>load_time_series!G921</f>
        <v>73599</v>
      </c>
      <c r="K918" s="6">
        <f>load_time_series!H921</f>
        <v>29.965966489149999</v>
      </c>
      <c r="L918" s="30">
        <f>INDEX(calibration_phase!$I$5:$I$105,MATCH($K918,calibration_phase!$I$5:$I$105))</f>
        <v>20.629164714566308</v>
      </c>
      <c r="M918" s="30">
        <f>INDEX(calibration_phase!$I$5:$I$105,MATCH($K918,calibration_phase!$I$5:$I$105)+1)</f>
        <v>50</v>
      </c>
      <c r="N918" s="30">
        <f>INDEX(calibration_phase!$F$5:$F$105,MATCH($K918,calibration_phase!$I$5:$I$105))</f>
        <v>15.701140040460391</v>
      </c>
      <c r="O918" s="30">
        <f>INDEX(calibration_phase!$F$5:$F$105,MATCH($K918,calibration_phase!$I$5:$I$105)+1)</f>
        <v>45.071975325894087</v>
      </c>
      <c r="P918" s="30">
        <f t="shared" si="28"/>
        <v>25.037941815044082</v>
      </c>
      <c r="Q918" s="6">
        <f>IF(load_time_series!$A$4="T",P918,IF(P918&lt;0,0,P918))</f>
        <v>25.037941815044082</v>
      </c>
    </row>
    <row r="919" spans="1:17">
      <c r="A919" s="3"/>
      <c r="B919" s="6"/>
      <c r="C919" s="30"/>
      <c r="D919" s="30"/>
      <c r="E919" s="30"/>
      <c r="F919" s="30"/>
      <c r="G919" s="30"/>
      <c r="H919" s="6"/>
      <c r="I919" s="3"/>
      <c r="J919" s="3">
        <f>load_time_series!G922</f>
        <v>73600</v>
      </c>
      <c r="K919" s="6">
        <f>load_time_series!H922</f>
        <v>30.262361069140798</v>
      </c>
      <c r="L919" s="30">
        <f>INDEX(calibration_phase!$I$5:$I$105,MATCH($K919,calibration_phase!$I$5:$I$105))</f>
        <v>20.629164714566308</v>
      </c>
      <c r="M919" s="30">
        <f>INDEX(calibration_phase!$I$5:$I$105,MATCH($K919,calibration_phase!$I$5:$I$105)+1)</f>
        <v>50</v>
      </c>
      <c r="N919" s="30">
        <f>INDEX(calibration_phase!$F$5:$F$105,MATCH($K919,calibration_phase!$I$5:$I$105))</f>
        <v>15.701140040460391</v>
      </c>
      <c r="O919" s="30">
        <f>INDEX(calibration_phase!$F$5:$F$105,MATCH($K919,calibration_phase!$I$5:$I$105)+1)</f>
        <v>45.071975325894087</v>
      </c>
      <c r="P919" s="30">
        <f t="shared" si="28"/>
        <v>25.334336395034882</v>
      </c>
      <c r="Q919" s="6">
        <f>IF(load_time_series!$A$4="T",P919,IF(P919&lt;0,0,P919))</f>
        <v>25.334336395034882</v>
      </c>
    </row>
    <row r="920" spans="1:17">
      <c r="A920" s="3"/>
      <c r="B920" s="6"/>
      <c r="C920" s="30"/>
      <c r="D920" s="30"/>
      <c r="E920" s="30"/>
      <c r="F920" s="30"/>
      <c r="G920" s="30"/>
      <c r="H920" s="6"/>
      <c r="I920" s="3"/>
      <c r="J920" s="3">
        <f>load_time_series!G923</f>
        <v>73601</v>
      </c>
      <c r="K920" s="6">
        <f>load_time_series!H923</f>
        <v>30.3088477737533</v>
      </c>
      <c r="L920" s="30">
        <f>INDEX(calibration_phase!$I$5:$I$105,MATCH($K920,calibration_phase!$I$5:$I$105))</f>
        <v>20.629164714566308</v>
      </c>
      <c r="M920" s="30">
        <f>INDEX(calibration_phase!$I$5:$I$105,MATCH($K920,calibration_phase!$I$5:$I$105)+1)</f>
        <v>50</v>
      </c>
      <c r="N920" s="30">
        <f>INDEX(calibration_phase!$F$5:$F$105,MATCH($K920,calibration_phase!$I$5:$I$105))</f>
        <v>15.701140040460391</v>
      </c>
      <c r="O920" s="30">
        <f>INDEX(calibration_phase!$F$5:$F$105,MATCH($K920,calibration_phase!$I$5:$I$105)+1)</f>
        <v>45.071975325894087</v>
      </c>
      <c r="P920" s="30">
        <f t="shared" si="28"/>
        <v>25.380823099647387</v>
      </c>
      <c r="Q920" s="6">
        <f>IF(load_time_series!$A$4="T",P920,IF(P920&lt;0,0,P920))</f>
        <v>25.380823099647387</v>
      </c>
    </row>
    <row r="921" spans="1:17">
      <c r="A921" s="3"/>
      <c r="B921" s="6"/>
      <c r="C921" s="30"/>
      <c r="D921" s="30"/>
      <c r="E921" s="30"/>
      <c r="F921" s="30"/>
      <c r="G921" s="30"/>
      <c r="H921" s="6"/>
      <c r="I921" s="3"/>
      <c r="J921" s="3">
        <f>load_time_series!G924</f>
        <v>73602</v>
      </c>
      <c r="K921" s="6">
        <f>load_time_series!H924</f>
        <v>31.666767999563</v>
      </c>
      <c r="L921" s="30">
        <f>INDEX(calibration_phase!$I$5:$I$105,MATCH($K921,calibration_phase!$I$5:$I$105))</f>
        <v>20.629164714566308</v>
      </c>
      <c r="M921" s="30">
        <f>INDEX(calibration_phase!$I$5:$I$105,MATCH($K921,calibration_phase!$I$5:$I$105)+1)</f>
        <v>50</v>
      </c>
      <c r="N921" s="30">
        <f>INDEX(calibration_phase!$F$5:$F$105,MATCH($K921,calibration_phase!$I$5:$I$105))</f>
        <v>15.701140040460391</v>
      </c>
      <c r="O921" s="30">
        <f>INDEX(calibration_phase!$F$5:$F$105,MATCH($K921,calibration_phase!$I$5:$I$105)+1)</f>
        <v>45.071975325894087</v>
      </c>
      <c r="P921" s="30">
        <f t="shared" si="28"/>
        <v>26.738743325457087</v>
      </c>
      <c r="Q921" s="6">
        <f>IF(load_time_series!$A$4="T",P921,IF(P921&lt;0,0,P921))</f>
        <v>26.738743325457087</v>
      </c>
    </row>
    <row r="922" spans="1:17">
      <c r="A922" s="3"/>
      <c r="B922" s="6"/>
      <c r="C922" s="30"/>
      <c r="D922" s="30"/>
      <c r="E922" s="30"/>
      <c r="F922" s="30"/>
      <c r="G922" s="30"/>
      <c r="H922" s="6"/>
      <c r="I922" s="3"/>
      <c r="J922" s="3">
        <f>load_time_series!G925</f>
        <v>73603</v>
      </c>
      <c r="K922" s="6">
        <f>load_time_series!H925</f>
        <v>31.244850424053801</v>
      </c>
      <c r="L922" s="30">
        <f>INDEX(calibration_phase!$I$5:$I$105,MATCH($K922,calibration_phase!$I$5:$I$105))</f>
        <v>20.629164714566308</v>
      </c>
      <c r="M922" s="30">
        <f>INDEX(calibration_phase!$I$5:$I$105,MATCH($K922,calibration_phase!$I$5:$I$105)+1)</f>
        <v>50</v>
      </c>
      <c r="N922" s="30">
        <f>INDEX(calibration_phase!$F$5:$F$105,MATCH($K922,calibration_phase!$I$5:$I$105))</f>
        <v>15.701140040460391</v>
      </c>
      <c r="O922" s="30">
        <f>INDEX(calibration_phase!$F$5:$F$105,MATCH($K922,calibration_phase!$I$5:$I$105)+1)</f>
        <v>45.071975325894087</v>
      </c>
      <c r="P922" s="30">
        <f t="shared" si="28"/>
        <v>26.316825749947888</v>
      </c>
      <c r="Q922" s="6">
        <f>IF(load_time_series!$A$4="T",P922,IF(P922&lt;0,0,P922))</f>
        <v>26.316825749947888</v>
      </c>
    </row>
    <row r="923" spans="1:17">
      <c r="A923" s="3"/>
      <c r="B923" s="6"/>
      <c r="C923" s="30"/>
      <c r="D923" s="30"/>
      <c r="E923" s="30"/>
      <c r="F923" s="30"/>
      <c r="G923" s="30"/>
      <c r="H923" s="6"/>
      <c r="I923" s="3"/>
      <c r="J923" s="3">
        <f>load_time_series!G926</f>
        <v>73604</v>
      </c>
      <c r="K923" s="6">
        <f>load_time_series!H926</f>
        <v>30.049084303084999</v>
      </c>
      <c r="L923" s="30">
        <f>INDEX(calibration_phase!$I$5:$I$105,MATCH($K923,calibration_phase!$I$5:$I$105))</f>
        <v>20.629164714566308</v>
      </c>
      <c r="M923" s="30">
        <f>INDEX(calibration_phase!$I$5:$I$105,MATCH($K923,calibration_phase!$I$5:$I$105)+1)</f>
        <v>50</v>
      </c>
      <c r="N923" s="30">
        <f>INDEX(calibration_phase!$F$5:$F$105,MATCH($K923,calibration_phase!$I$5:$I$105))</f>
        <v>15.701140040460391</v>
      </c>
      <c r="O923" s="30">
        <f>INDEX(calibration_phase!$F$5:$F$105,MATCH($K923,calibration_phase!$I$5:$I$105)+1)</f>
        <v>45.071975325894087</v>
      </c>
      <c r="P923" s="30">
        <f t="shared" si="28"/>
        <v>25.121059628979083</v>
      </c>
      <c r="Q923" s="6">
        <f>IF(load_time_series!$A$4="T",P923,IF(P923&lt;0,0,P923))</f>
        <v>25.121059628979083</v>
      </c>
    </row>
    <row r="924" spans="1:17">
      <c r="A924" s="3"/>
      <c r="B924" s="6"/>
      <c r="C924" s="30"/>
      <c r="D924" s="30"/>
      <c r="E924" s="30"/>
      <c r="F924" s="30"/>
      <c r="G924" s="30"/>
      <c r="H924" s="6"/>
      <c r="I924" s="3"/>
      <c r="J924" s="3">
        <f>load_time_series!G927</f>
        <v>73605</v>
      </c>
      <c r="K924" s="6">
        <f>load_time_series!H927</f>
        <v>30.589905975700599</v>
      </c>
      <c r="L924" s="30">
        <f>INDEX(calibration_phase!$I$5:$I$105,MATCH($K924,calibration_phase!$I$5:$I$105))</f>
        <v>20.629164714566308</v>
      </c>
      <c r="M924" s="30">
        <f>INDEX(calibration_phase!$I$5:$I$105,MATCH($K924,calibration_phase!$I$5:$I$105)+1)</f>
        <v>50</v>
      </c>
      <c r="N924" s="30">
        <f>INDEX(calibration_phase!$F$5:$F$105,MATCH($K924,calibration_phase!$I$5:$I$105))</f>
        <v>15.701140040460391</v>
      </c>
      <c r="O924" s="30">
        <f>INDEX(calibration_phase!$F$5:$F$105,MATCH($K924,calibration_phase!$I$5:$I$105)+1)</f>
        <v>45.071975325894087</v>
      </c>
      <c r="P924" s="30">
        <f t="shared" si="28"/>
        <v>25.661881301594683</v>
      </c>
      <c r="Q924" s="6">
        <f>IF(load_time_series!$A$4="T",P924,IF(P924&lt;0,0,P924))</f>
        <v>25.661881301594683</v>
      </c>
    </row>
    <row r="925" spans="1:17">
      <c r="A925" s="3"/>
      <c r="B925" s="6"/>
      <c r="C925" s="30"/>
      <c r="D925" s="30"/>
      <c r="E925" s="30"/>
      <c r="F925" s="30"/>
      <c r="G925" s="30"/>
      <c r="H925" s="6"/>
      <c r="I925" s="3"/>
      <c r="J925" s="3">
        <f>load_time_series!G928</f>
        <v>73606</v>
      </c>
      <c r="K925" s="6">
        <f>load_time_series!H928</f>
        <v>31.0122947879563</v>
      </c>
      <c r="L925" s="30">
        <f>INDEX(calibration_phase!$I$5:$I$105,MATCH($K925,calibration_phase!$I$5:$I$105))</f>
        <v>20.629164714566308</v>
      </c>
      <c r="M925" s="30">
        <f>INDEX(calibration_phase!$I$5:$I$105,MATCH($K925,calibration_phase!$I$5:$I$105)+1)</f>
        <v>50</v>
      </c>
      <c r="N925" s="30">
        <f>INDEX(calibration_phase!$F$5:$F$105,MATCH($K925,calibration_phase!$I$5:$I$105))</f>
        <v>15.701140040460391</v>
      </c>
      <c r="O925" s="30">
        <f>INDEX(calibration_phase!$F$5:$F$105,MATCH($K925,calibration_phase!$I$5:$I$105)+1)</f>
        <v>45.071975325894087</v>
      </c>
      <c r="P925" s="30">
        <f t="shared" si="28"/>
        <v>26.084270113850387</v>
      </c>
      <c r="Q925" s="6">
        <f>IF(load_time_series!$A$4="T",P925,IF(P925&lt;0,0,P925))</f>
        <v>26.084270113850387</v>
      </c>
    </row>
    <row r="926" spans="1:17">
      <c r="A926" s="3"/>
      <c r="B926" s="6"/>
      <c r="C926" s="30"/>
      <c r="D926" s="30"/>
      <c r="E926" s="30"/>
      <c r="F926" s="30"/>
      <c r="G926" s="30"/>
      <c r="H926" s="6"/>
      <c r="I926" s="3"/>
      <c r="J926" s="3">
        <f>load_time_series!G929</f>
        <v>73607</v>
      </c>
      <c r="K926" s="6">
        <f>load_time_series!H929</f>
        <v>30.2797194972167</v>
      </c>
      <c r="L926" s="30">
        <f>INDEX(calibration_phase!$I$5:$I$105,MATCH($K926,calibration_phase!$I$5:$I$105))</f>
        <v>20.629164714566308</v>
      </c>
      <c r="M926" s="30">
        <f>INDEX(calibration_phase!$I$5:$I$105,MATCH($K926,calibration_phase!$I$5:$I$105)+1)</f>
        <v>50</v>
      </c>
      <c r="N926" s="30">
        <f>INDEX(calibration_phase!$F$5:$F$105,MATCH($K926,calibration_phase!$I$5:$I$105))</f>
        <v>15.701140040460391</v>
      </c>
      <c r="O926" s="30">
        <f>INDEX(calibration_phase!$F$5:$F$105,MATCH($K926,calibration_phase!$I$5:$I$105)+1)</f>
        <v>45.071975325894087</v>
      </c>
      <c r="P926" s="30">
        <f t="shared" si="28"/>
        <v>25.351694823110783</v>
      </c>
      <c r="Q926" s="6">
        <f>IF(load_time_series!$A$4="T",P926,IF(P926&lt;0,0,P926))</f>
        <v>25.351694823110783</v>
      </c>
    </row>
    <row r="927" spans="1:17">
      <c r="A927" s="3"/>
      <c r="B927" s="6"/>
      <c r="C927" s="30"/>
      <c r="D927" s="30"/>
      <c r="E927" s="30"/>
      <c r="F927" s="30"/>
      <c r="G927" s="30"/>
      <c r="H927" s="6"/>
      <c r="I927" s="3"/>
      <c r="J927" s="3">
        <f>load_time_series!G930</f>
        <v>73608</v>
      </c>
      <c r="K927" s="6">
        <f>load_time_series!H930</f>
        <v>30.771042238658001</v>
      </c>
      <c r="L927" s="30">
        <f>INDEX(calibration_phase!$I$5:$I$105,MATCH($K927,calibration_phase!$I$5:$I$105))</f>
        <v>20.629164714566308</v>
      </c>
      <c r="M927" s="30">
        <f>INDEX(calibration_phase!$I$5:$I$105,MATCH($K927,calibration_phase!$I$5:$I$105)+1)</f>
        <v>50</v>
      </c>
      <c r="N927" s="30">
        <f>INDEX(calibration_phase!$F$5:$F$105,MATCH($K927,calibration_phase!$I$5:$I$105))</f>
        <v>15.701140040460391</v>
      </c>
      <c r="O927" s="30">
        <f>INDEX(calibration_phase!$F$5:$F$105,MATCH($K927,calibration_phase!$I$5:$I$105)+1)</f>
        <v>45.071975325894087</v>
      </c>
      <c r="P927" s="30">
        <f t="shared" si="28"/>
        <v>25.843017564552085</v>
      </c>
      <c r="Q927" s="6">
        <f>IF(load_time_series!$A$4="T",P927,IF(P927&lt;0,0,P927))</f>
        <v>25.843017564552085</v>
      </c>
    </row>
    <row r="928" spans="1:17">
      <c r="A928" s="3"/>
      <c r="B928" s="6"/>
      <c r="C928" s="30"/>
      <c r="D928" s="30"/>
      <c r="E928" s="30"/>
      <c r="F928" s="30"/>
      <c r="G928" s="30"/>
      <c r="H928" s="6"/>
      <c r="I928" s="3"/>
      <c r="J928" s="3">
        <f>load_time_series!G931</f>
        <v>73609</v>
      </c>
      <c r="K928" s="6">
        <f>load_time_series!H931</f>
        <v>29.934359055077199</v>
      </c>
      <c r="L928" s="30">
        <f>INDEX(calibration_phase!$I$5:$I$105,MATCH($K928,calibration_phase!$I$5:$I$105))</f>
        <v>20.629164714566308</v>
      </c>
      <c r="M928" s="30">
        <f>INDEX(calibration_phase!$I$5:$I$105,MATCH($K928,calibration_phase!$I$5:$I$105)+1)</f>
        <v>50</v>
      </c>
      <c r="N928" s="30">
        <f>INDEX(calibration_phase!$F$5:$F$105,MATCH($K928,calibration_phase!$I$5:$I$105))</f>
        <v>15.701140040460391</v>
      </c>
      <c r="O928" s="30">
        <f>INDEX(calibration_phase!$F$5:$F$105,MATCH($K928,calibration_phase!$I$5:$I$105)+1)</f>
        <v>45.071975325894087</v>
      </c>
      <c r="P928" s="30">
        <f t="shared" si="28"/>
        <v>25.006334380971282</v>
      </c>
      <c r="Q928" s="6">
        <f>IF(load_time_series!$A$4="T",P928,IF(P928&lt;0,0,P928))</f>
        <v>25.006334380971282</v>
      </c>
    </row>
    <row r="929" spans="1:17">
      <c r="A929" s="3"/>
      <c r="B929" s="6"/>
      <c r="C929" s="30"/>
      <c r="D929" s="30"/>
      <c r="E929" s="30"/>
      <c r="F929" s="30"/>
      <c r="G929" s="30"/>
      <c r="H929" s="6"/>
      <c r="I929" s="3"/>
      <c r="J929" s="3">
        <f>load_time_series!G932</f>
        <v>73610</v>
      </c>
      <c r="K929" s="6">
        <f>load_time_series!H932</f>
        <v>29.8248967584152</v>
      </c>
      <c r="L929" s="30">
        <f>INDEX(calibration_phase!$I$5:$I$105,MATCH($K929,calibration_phase!$I$5:$I$105))</f>
        <v>20.629164714566308</v>
      </c>
      <c r="M929" s="30">
        <f>INDEX(calibration_phase!$I$5:$I$105,MATCH($K929,calibration_phase!$I$5:$I$105)+1)</f>
        <v>50</v>
      </c>
      <c r="N929" s="30">
        <f>INDEX(calibration_phase!$F$5:$F$105,MATCH($K929,calibration_phase!$I$5:$I$105))</f>
        <v>15.701140040460391</v>
      </c>
      <c r="O929" s="30">
        <f>INDEX(calibration_phase!$F$5:$F$105,MATCH($K929,calibration_phase!$I$5:$I$105)+1)</f>
        <v>45.071975325894087</v>
      </c>
      <c r="P929" s="30">
        <f t="shared" si="28"/>
        <v>24.896872084309287</v>
      </c>
      <c r="Q929" s="6">
        <f>IF(load_time_series!$A$4="T",P929,IF(P929&lt;0,0,P929))</f>
        <v>24.896872084309287</v>
      </c>
    </row>
    <row r="930" spans="1:17">
      <c r="A930" s="3"/>
      <c r="B930" s="6"/>
      <c r="C930" s="30"/>
      <c r="D930" s="30"/>
      <c r="E930" s="30"/>
      <c r="F930" s="30"/>
      <c r="G930" s="30"/>
      <c r="H930" s="6"/>
      <c r="I930" s="3"/>
      <c r="J930" s="3">
        <f>load_time_series!G933</f>
        <v>73611</v>
      </c>
      <c r="K930" s="6">
        <f>load_time_series!H933</f>
        <v>29.790606409655499</v>
      </c>
      <c r="L930" s="30">
        <f>INDEX(calibration_phase!$I$5:$I$105,MATCH($K930,calibration_phase!$I$5:$I$105))</f>
        <v>20.629164714566308</v>
      </c>
      <c r="M930" s="30">
        <f>INDEX(calibration_phase!$I$5:$I$105,MATCH($K930,calibration_phase!$I$5:$I$105)+1)</f>
        <v>50</v>
      </c>
      <c r="N930" s="30">
        <f>INDEX(calibration_phase!$F$5:$F$105,MATCH($K930,calibration_phase!$I$5:$I$105))</f>
        <v>15.701140040460391</v>
      </c>
      <c r="O930" s="30">
        <f>INDEX(calibration_phase!$F$5:$F$105,MATCH($K930,calibration_phase!$I$5:$I$105)+1)</f>
        <v>45.071975325894087</v>
      </c>
      <c r="P930" s="30">
        <f t="shared" si="28"/>
        <v>24.862581735549583</v>
      </c>
      <c r="Q930" s="6">
        <f>IF(load_time_series!$A$4="T",P930,IF(P930&lt;0,0,P930))</f>
        <v>24.862581735549583</v>
      </c>
    </row>
    <row r="931" spans="1:17">
      <c r="A931" s="3"/>
      <c r="B931" s="6"/>
      <c r="C931" s="30"/>
      <c r="D931" s="30"/>
      <c r="E931" s="30"/>
      <c r="F931" s="30"/>
      <c r="G931" s="30"/>
      <c r="H931" s="6"/>
      <c r="I931" s="3"/>
      <c r="J931" s="3">
        <f>load_time_series!G934</f>
        <v>73612</v>
      </c>
      <c r="K931" s="6">
        <f>load_time_series!H934</f>
        <v>30.724721738204501</v>
      </c>
      <c r="L931" s="30">
        <f>INDEX(calibration_phase!$I$5:$I$105,MATCH($K931,calibration_phase!$I$5:$I$105))</f>
        <v>20.629164714566308</v>
      </c>
      <c r="M931" s="30">
        <f>INDEX(calibration_phase!$I$5:$I$105,MATCH($K931,calibration_phase!$I$5:$I$105)+1)</f>
        <v>50</v>
      </c>
      <c r="N931" s="30">
        <f>INDEX(calibration_phase!$F$5:$F$105,MATCH($K931,calibration_phase!$I$5:$I$105))</f>
        <v>15.701140040460391</v>
      </c>
      <c r="O931" s="30">
        <f>INDEX(calibration_phase!$F$5:$F$105,MATCH($K931,calibration_phase!$I$5:$I$105)+1)</f>
        <v>45.071975325894087</v>
      </c>
      <c r="P931" s="30">
        <f t="shared" si="28"/>
        <v>25.796697064098588</v>
      </c>
      <c r="Q931" s="6">
        <f>IF(load_time_series!$A$4="T",P931,IF(P931&lt;0,0,P931))</f>
        <v>25.796697064098588</v>
      </c>
    </row>
    <row r="932" spans="1:17">
      <c r="A932" s="3"/>
      <c r="B932" s="6"/>
      <c r="C932" s="30"/>
      <c r="D932" s="30"/>
      <c r="E932" s="30"/>
      <c r="F932" s="30"/>
      <c r="G932" s="30"/>
      <c r="H932" s="6"/>
      <c r="I932" s="3"/>
      <c r="J932" s="3">
        <f>load_time_series!G935</f>
        <v>73613</v>
      </c>
      <c r="K932" s="6">
        <f>load_time_series!H935</f>
        <v>29.723242656623501</v>
      </c>
      <c r="L932" s="30">
        <f>INDEX(calibration_phase!$I$5:$I$105,MATCH($K932,calibration_phase!$I$5:$I$105))</f>
        <v>20.629164714566308</v>
      </c>
      <c r="M932" s="30">
        <f>INDEX(calibration_phase!$I$5:$I$105,MATCH($K932,calibration_phase!$I$5:$I$105)+1)</f>
        <v>50</v>
      </c>
      <c r="N932" s="30">
        <f>INDEX(calibration_phase!$F$5:$F$105,MATCH($K932,calibration_phase!$I$5:$I$105))</f>
        <v>15.701140040460391</v>
      </c>
      <c r="O932" s="30">
        <f>INDEX(calibration_phase!$F$5:$F$105,MATCH($K932,calibration_phase!$I$5:$I$105)+1)</f>
        <v>45.071975325894087</v>
      </c>
      <c r="P932" s="30">
        <f t="shared" si="28"/>
        <v>24.795217982517585</v>
      </c>
      <c r="Q932" s="6">
        <f>IF(load_time_series!$A$4="T",P932,IF(P932&lt;0,0,P932))</f>
        <v>24.795217982517585</v>
      </c>
    </row>
    <row r="933" spans="1:17">
      <c r="A933" s="3"/>
      <c r="B933" s="6"/>
      <c r="C933" s="30"/>
      <c r="D933" s="30"/>
      <c r="E933" s="30"/>
      <c r="F933" s="30"/>
      <c r="G933" s="30"/>
      <c r="H933" s="6"/>
      <c r="I933" s="3"/>
      <c r="J933" s="3">
        <f>load_time_series!G936</f>
        <v>73614</v>
      </c>
      <c r="K933" s="6">
        <f>load_time_series!H936</f>
        <v>29.673485658908099</v>
      </c>
      <c r="L933" s="30">
        <f>INDEX(calibration_phase!$I$5:$I$105,MATCH($K933,calibration_phase!$I$5:$I$105))</f>
        <v>20.629164714566308</v>
      </c>
      <c r="M933" s="30">
        <f>INDEX(calibration_phase!$I$5:$I$105,MATCH($K933,calibration_phase!$I$5:$I$105)+1)</f>
        <v>50</v>
      </c>
      <c r="N933" s="30">
        <f>INDEX(calibration_phase!$F$5:$F$105,MATCH($K933,calibration_phase!$I$5:$I$105))</f>
        <v>15.701140040460391</v>
      </c>
      <c r="O933" s="30">
        <f>INDEX(calibration_phase!$F$5:$F$105,MATCH($K933,calibration_phase!$I$5:$I$105)+1)</f>
        <v>45.071975325894087</v>
      </c>
      <c r="P933" s="30">
        <f t="shared" si="28"/>
        <v>24.745460984802186</v>
      </c>
      <c r="Q933" s="6">
        <f>IF(load_time_series!$A$4="T",P933,IF(P933&lt;0,0,P933))</f>
        <v>24.745460984802186</v>
      </c>
    </row>
    <row r="934" spans="1:17">
      <c r="A934" s="3"/>
      <c r="B934" s="6"/>
      <c r="C934" s="30"/>
      <c r="D934" s="30"/>
      <c r="E934" s="30"/>
      <c r="F934" s="30"/>
      <c r="G934" s="30"/>
      <c r="H934" s="6"/>
      <c r="I934" s="3"/>
      <c r="J934" s="3">
        <f>load_time_series!G937</f>
        <v>73615</v>
      </c>
      <c r="K934" s="6">
        <f>load_time_series!H937</f>
        <v>30.008388114870399</v>
      </c>
      <c r="L934" s="30">
        <f>INDEX(calibration_phase!$I$5:$I$105,MATCH($K934,calibration_phase!$I$5:$I$105))</f>
        <v>20.629164714566308</v>
      </c>
      <c r="M934" s="30">
        <f>INDEX(calibration_phase!$I$5:$I$105,MATCH($K934,calibration_phase!$I$5:$I$105)+1)</f>
        <v>50</v>
      </c>
      <c r="N934" s="30">
        <f>INDEX(calibration_phase!$F$5:$F$105,MATCH($K934,calibration_phase!$I$5:$I$105))</f>
        <v>15.701140040460391</v>
      </c>
      <c r="O934" s="30">
        <f>INDEX(calibration_phase!$F$5:$F$105,MATCH($K934,calibration_phase!$I$5:$I$105)+1)</f>
        <v>45.071975325894087</v>
      </c>
      <c r="P934" s="30">
        <f t="shared" si="28"/>
        <v>25.080363440764483</v>
      </c>
      <c r="Q934" s="6">
        <f>IF(load_time_series!$A$4="T",P934,IF(P934&lt;0,0,P934))</f>
        <v>25.080363440764483</v>
      </c>
    </row>
    <row r="935" spans="1:17">
      <c r="A935" s="3"/>
      <c r="B935" s="6"/>
      <c r="C935" s="30"/>
      <c r="D935" s="30"/>
      <c r="E935" s="30"/>
      <c r="F935" s="30"/>
      <c r="G935" s="30"/>
      <c r="H935" s="6"/>
      <c r="I935" s="3"/>
      <c r="J935" s="3">
        <f>load_time_series!G938</f>
        <v>73616</v>
      </c>
      <c r="K935" s="6">
        <f>load_time_series!H938</f>
        <v>29.393476813137301</v>
      </c>
      <c r="L935" s="30">
        <f>INDEX(calibration_phase!$I$5:$I$105,MATCH($K935,calibration_phase!$I$5:$I$105))</f>
        <v>20.629164714566308</v>
      </c>
      <c r="M935" s="30">
        <f>INDEX(calibration_phase!$I$5:$I$105,MATCH($K935,calibration_phase!$I$5:$I$105)+1)</f>
        <v>50</v>
      </c>
      <c r="N935" s="30">
        <f>INDEX(calibration_phase!$F$5:$F$105,MATCH($K935,calibration_phase!$I$5:$I$105))</f>
        <v>15.701140040460391</v>
      </c>
      <c r="O935" s="30">
        <f>INDEX(calibration_phase!$F$5:$F$105,MATCH($K935,calibration_phase!$I$5:$I$105)+1)</f>
        <v>45.071975325894087</v>
      </c>
      <c r="P935" s="30">
        <f t="shared" si="28"/>
        <v>24.465452139031385</v>
      </c>
      <c r="Q935" s="6">
        <f>IF(load_time_series!$A$4="T",P935,IF(P935&lt;0,0,P935))</f>
        <v>24.465452139031385</v>
      </c>
    </row>
    <row r="936" spans="1:17">
      <c r="A936" s="3"/>
      <c r="B936" s="6"/>
      <c r="C936" s="30"/>
      <c r="D936" s="30"/>
      <c r="E936" s="30"/>
      <c r="F936" s="30"/>
      <c r="G936" s="30"/>
      <c r="H936" s="6"/>
      <c r="I936" s="3"/>
      <c r="J936" s="3">
        <f>load_time_series!G939</f>
        <v>73617</v>
      </c>
      <c r="K936" s="6">
        <f>load_time_series!H939</f>
        <v>29.564579372902099</v>
      </c>
      <c r="L936" s="30">
        <f>INDEX(calibration_phase!$I$5:$I$105,MATCH($K936,calibration_phase!$I$5:$I$105))</f>
        <v>20.629164714566308</v>
      </c>
      <c r="M936" s="30">
        <f>INDEX(calibration_phase!$I$5:$I$105,MATCH($K936,calibration_phase!$I$5:$I$105)+1)</f>
        <v>50</v>
      </c>
      <c r="N936" s="30">
        <f>INDEX(calibration_phase!$F$5:$F$105,MATCH($K936,calibration_phase!$I$5:$I$105))</f>
        <v>15.701140040460391</v>
      </c>
      <c r="O936" s="30">
        <f>INDEX(calibration_phase!$F$5:$F$105,MATCH($K936,calibration_phase!$I$5:$I$105)+1)</f>
        <v>45.071975325894087</v>
      </c>
      <c r="P936" s="30">
        <f t="shared" si="28"/>
        <v>24.636554698796182</v>
      </c>
      <c r="Q936" s="6">
        <f>IF(load_time_series!$A$4="T",P936,IF(P936&lt;0,0,P936))</f>
        <v>24.636554698796182</v>
      </c>
    </row>
    <row r="937" spans="1:17">
      <c r="A937" s="3"/>
      <c r="B937" s="6"/>
      <c r="C937" s="30"/>
      <c r="D937" s="30"/>
      <c r="E937" s="30"/>
      <c r="F937" s="30"/>
      <c r="G937" s="30"/>
      <c r="H937" s="6"/>
      <c r="I937" s="3"/>
      <c r="J937" s="3">
        <f>load_time_series!G940</f>
        <v>73618</v>
      </c>
      <c r="K937" s="6">
        <f>load_time_series!H940</f>
        <v>30.0297350599044</v>
      </c>
      <c r="L937" s="30">
        <f>INDEX(calibration_phase!$I$5:$I$105,MATCH($K937,calibration_phase!$I$5:$I$105))</f>
        <v>20.629164714566308</v>
      </c>
      <c r="M937" s="30">
        <f>INDEX(calibration_phase!$I$5:$I$105,MATCH($K937,calibration_phase!$I$5:$I$105)+1)</f>
        <v>50</v>
      </c>
      <c r="N937" s="30">
        <f>INDEX(calibration_phase!$F$5:$F$105,MATCH($K937,calibration_phase!$I$5:$I$105))</f>
        <v>15.701140040460391</v>
      </c>
      <c r="O937" s="30">
        <f>INDEX(calibration_phase!$F$5:$F$105,MATCH($K937,calibration_phase!$I$5:$I$105)+1)</f>
        <v>45.071975325894087</v>
      </c>
      <c r="P937" s="30">
        <f t="shared" si="28"/>
        <v>25.101710385798484</v>
      </c>
      <c r="Q937" s="6">
        <f>IF(load_time_series!$A$4="T",P937,IF(P937&lt;0,0,P937))</f>
        <v>25.101710385798484</v>
      </c>
    </row>
    <row r="938" spans="1:17">
      <c r="A938" s="3"/>
      <c r="B938" s="6"/>
      <c r="C938" s="30"/>
      <c r="D938" s="30"/>
      <c r="E938" s="30"/>
      <c r="F938" s="30"/>
      <c r="G938" s="30"/>
      <c r="H938" s="6"/>
      <c r="I938" s="3"/>
      <c r="J938" s="3">
        <f>load_time_series!G941</f>
        <v>73619</v>
      </c>
      <c r="K938" s="6">
        <f>load_time_series!H941</f>
        <v>30.148715985250298</v>
      </c>
      <c r="L938" s="30">
        <f>INDEX(calibration_phase!$I$5:$I$105,MATCH($K938,calibration_phase!$I$5:$I$105))</f>
        <v>20.629164714566308</v>
      </c>
      <c r="M938" s="30">
        <f>INDEX(calibration_phase!$I$5:$I$105,MATCH($K938,calibration_phase!$I$5:$I$105)+1)</f>
        <v>50</v>
      </c>
      <c r="N938" s="30">
        <f>INDEX(calibration_phase!$F$5:$F$105,MATCH($K938,calibration_phase!$I$5:$I$105))</f>
        <v>15.701140040460391</v>
      </c>
      <c r="O938" s="30">
        <f>INDEX(calibration_phase!$F$5:$F$105,MATCH($K938,calibration_phase!$I$5:$I$105)+1)</f>
        <v>45.071975325894087</v>
      </c>
      <c r="P938" s="30">
        <f t="shared" si="28"/>
        <v>25.220691311144385</v>
      </c>
      <c r="Q938" s="6">
        <f>IF(load_time_series!$A$4="T",P938,IF(P938&lt;0,0,P938))</f>
        <v>25.220691311144385</v>
      </c>
    </row>
    <row r="939" spans="1:17">
      <c r="A939" s="3"/>
      <c r="B939" s="6"/>
      <c r="C939" s="30"/>
      <c r="D939" s="30"/>
      <c r="E939" s="30"/>
      <c r="F939" s="30"/>
      <c r="G939" s="30"/>
      <c r="H939" s="6"/>
      <c r="I939" s="3"/>
      <c r="J939" s="3">
        <f>load_time_series!G942</f>
        <v>73620</v>
      </c>
      <c r="K939" s="6">
        <f>load_time_series!H942</f>
        <v>29.524945962913101</v>
      </c>
      <c r="L939" s="30">
        <f>INDEX(calibration_phase!$I$5:$I$105,MATCH($K939,calibration_phase!$I$5:$I$105))</f>
        <v>20.629164714566308</v>
      </c>
      <c r="M939" s="30">
        <f>INDEX(calibration_phase!$I$5:$I$105,MATCH($K939,calibration_phase!$I$5:$I$105)+1)</f>
        <v>50</v>
      </c>
      <c r="N939" s="30">
        <f>INDEX(calibration_phase!$F$5:$F$105,MATCH($K939,calibration_phase!$I$5:$I$105))</f>
        <v>15.701140040460391</v>
      </c>
      <c r="O939" s="30">
        <f>INDEX(calibration_phase!$F$5:$F$105,MATCH($K939,calibration_phase!$I$5:$I$105)+1)</f>
        <v>45.071975325894087</v>
      </c>
      <c r="P939" s="30">
        <f t="shared" si="28"/>
        <v>24.596921288807188</v>
      </c>
      <c r="Q939" s="6">
        <f>IF(load_time_series!$A$4="T",P939,IF(P939&lt;0,0,P939))</f>
        <v>24.596921288807188</v>
      </c>
    </row>
    <row r="940" spans="1:17">
      <c r="A940" s="3"/>
      <c r="B940" s="6"/>
      <c r="C940" s="30"/>
      <c r="D940" s="30"/>
      <c r="E940" s="30"/>
      <c r="F940" s="30"/>
      <c r="G940" s="30"/>
      <c r="H940" s="6"/>
      <c r="I940" s="3"/>
      <c r="J940" s="3">
        <f>load_time_series!G943</f>
        <v>73621</v>
      </c>
      <c r="K940" s="6">
        <f>load_time_series!H943</f>
        <v>29.661764252776202</v>
      </c>
      <c r="L940" s="30">
        <f>INDEX(calibration_phase!$I$5:$I$105,MATCH($K940,calibration_phase!$I$5:$I$105))</f>
        <v>20.629164714566308</v>
      </c>
      <c r="M940" s="30">
        <f>INDEX(calibration_phase!$I$5:$I$105,MATCH($K940,calibration_phase!$I$5:$I$105)+1)</f>
        <v>50</v>
      </c>
      <c r="N940" s="30">
        <f>INDEX(calibration_phase!$F$5:$F$105,MATCH($K940,calibration_phase!$I$5:$I$105))</f>
        <v>15.701140040460391</v>
      </c>
      <c r="O940" s="30">
        <f>INDEX(calibration_phase!$F$5:$F$105,MATCH($K940,calibration_phase!$I$5:$I$105)+1)</f>
        <v>45.071975325894087</v>
      </c>
      <c r="P940" s="30">
        <f t="shared" si="28"/>
        <v>24.733739578670288</v>
      </c>
      <c r="Q940" s="6">
        <f>IF(load_time_series!$A$4="T",P940,IF(P940&lt;0,0,P940))</f>
        <v>24.733739578670288</v>
      </c>
    </row>
    <row r="941" spans="1:17">
      <c r="A941" s="3"/>
      <c r="B941" s="6"/>
      <c r="C941" s="30"/>
      <c r="D941" s="30"/>
      <c r="E941" s="30"/>
      <c r="F941" s="30"/>
      <c r="G941" s="30"/>
      <c r="H941" s="6"/>
      <c r="I941" s="3"/>
      <c r="J941" s="3">
        <f>load_time_series!G944</f>
        <v>73622</v>
      </c>
      <c r="K941" s="6">
        <f>load_time_series!H944</f>
        <v>28.948797806522801</v>
      </c>
      <c r="L941" s="30">
        <f>INDEX(calibration_phase!$I$5:$I$105,MATCH($K941,calibration_phase!$I$5:$I$105))</f>
        <v>20.629164714566308</v>
      </c>
      <c r="M941" s="30">
        <f>INDEX(calibration_phase!$I$5:$I$105,MATCH($K941,calibration_phase!$I$5:$I$105)+1)</f>
        <v>50</v>
      </c>
      <c r="N941" s="30">
        <f>INDEX(calibration_phase!$F$5:$F$105,MATCH($K941,calibration_phase!$I$5:$I$105))</f>
        <v>15.701140040460391</v>
      </c>
      <c r="O941" s="30">
        <f>INDEX(calibration_phase!$F$5:$F$105,MATCH($K941,calibration_phase!$I$5:$I$105)+1)</f>
        <v>45.071975325894087</v>
      </c>
      <c r="P941" s="30">
        <f t="shared" si="28"/>
        <v>24.020773132416885</v>
      </c>
      <c r="Q941" s="6">
        <f>IF(load_time_series!$A$4="T",P941,IF(P941&lt;0,0,P941))</f>
        <v>24.020773132416885</v>
      </c>
    </row>
    <row r="942" spans="1:17">
      <c r="A942" s="3"/>
      <c r="B942" s="6"/>
      <c r="C942" s="30"/>
      <c r="D942" s="30"/>
      <c r="E942" s="30"/>
      <c r="F942" s="30"/>
      <c r="G942" s="30"/>
      <c r="H942" s="6"/>
      <c r="I942" s="3"/>
      <c r="J942" s="3">
        <f>load_time_series!G945</f>
        <v>73623</v>
      </c>
      <c r="K942" s="6">
        <f>load_time_series!H945</f>
        <v>28.793850610992799</v>
      </c>
      <c r="L942" s="30">
        <f>INDEX(calibration_phase!$I$5:$I$105,MATCH($K942,calibration_phase!$I$5:$I$105))</f>
        <v>20.629164714566308</v>
      </c>
      <c r="M942" s="30">
        <f>INDEX(calibration_phase!$I$5:$I$105,MATCH($K942,calibration_phase!$I$5:$I$105)+1)</f>
        <v>50</v>
      </c>
      <c r="N942" s="30">
        <f>INDEX(calibration_phase!$F$5:$F$105,MATCH($K942,calibration_phase!$I$5:$I$105))</f>
        <v>15.701140040460391</v>
      </c>
      <c r="O942" s="30">
        <f>INDEX(calibration_phase!$F$5:$F$105,MATCH($K942,calibration_phase!$I$5:$I$105)+1)</f>
        <v>45.071975325894087</v>
      </c>
      <c r="P942" s="30">
        <f t="shared" si="28"/>
        <v>23.865825936886882</v>
      </c>
      <c r="Q942" s="6">
        <f>IF(load_time_series!$A$4="T",P942,IF(P942&lt;0,0,P942))</f>
        <v>23.865825936886882</v>
      </c>
    </row>
    <row r="943" spans="1:17">
      <c r="A943" s="3"/>
      <c r="B943" s="6"/>
      <c r="C943" s="30"/>
      <c r="D943" s="30"/>
      <c r="E943" s="30"/>
      <c r="F943" s="30"/>
      <c r="G943" s="30"/>
      <c r="H943" s="6"/>
      <c r="I943" s="3"/>
      <c r="J943" s="3">
        <f>load_time_series!G946</f>
        <v>73624</v>
      </c>
      <c r="K943" s="6">
        <f>load_time_series!H946</f>
        <v>28.3474841369563</v>
      </c>
      <c r="L943" s="30">
        <f>INDEX(calibration_phase!$I$5:$I$105,MATCH($K943,calibration_phase!$I$5:$I$105))</f>
        <v>20.629164714566308</v>
      </c>
      <c r="M943" s="30">
        <f>INDEX(calibration_phase!$I$5:$I$105,MATCH($K943,calibration_phase!$I$5:$I$105)+1)</f>
        <v>50</v>
      </c>
      <c r="N943" s="30">
        <f>INDEX(calibration_phase!$F$5:$F$105,MATCH($K943,calibration_phase!$I$5:$I$105))</f>
        <v>15.701140040460391</v>
      </c>
      <c r="O943" s="30">
        <f>INDEX(calibration_phase!$F$5:$F$105,MATCH($K943,calibration_phase!$I$5:$I$105)+1)</f>
        <v>45.071975325894087</v>
      </c>
      <c r="P943" s="30">
        <f t="shared" si="28"/>
        <v>23.419459462850384</v>
      </c>
      <c r="Q943" s="6">
        <f>IF(load_time_series!$A$4="T",P943,IF(P943&lt;0,0,P943))</f>
        <v>23.419459462850384</v>
      </c>
    </row>
    <row r="944" spans="1:17">
      <c r="A944" s="3"/>
      <c r="B944" s="6"/>
      <c r="C944" s="30"/>
      <c r="D944" s="30"/>
      <c r="E944" s="30"/>
      <c r="F944" s="30"/>
      <c r="G944" s="30"/>
      <c r="H944" s="6"/>
      <c r="I944" s="3"/>
      <c r="J944" s="3">
        <f>load_time_series!G947</f>
        <v>73625</v>
      </c>
      <c r="K944" s="6">
        <f>load_time_series!H947</f>
        <v>29.623771499737199</v>
      </c>
      <c r="L944" s="30">
        <f>INDEX(calibration_phase!$I$5:$I$105,MATCH($K944,calibration_phase!$I$5:$I$105))</f>
        <v>20.629164714566308</v>
      </c>
      <c r="M944" s="30">
        <f>INDEX(calibration_phase!$I$5:$I$105,MATCH($K944,calibration_phase!$I$5:$I$105)+1)</f>
        <v>50</v>
      </c>
      <c r="N944" s="30">
        <f>INDEX(calibration_phase!$F$5:$F$105,MATCH($K944,calibration_phase!$I$5:$I$105))</f>
        <v>15.701140040460391</v>
      </c>
      <c r="O944" s="30">
        <f>INDEX(calibration_phase!$F$5:$F$105,MATCH($K944,calibration_phase!$I$5:$I$105)+1)</f>
        <v>45.071975325894087</v>
      </c>
      <c r="P944" s="30">
        <f t="shared" si="28"/>
        <v>24.695746825631282</v>
      </c>
      <c r="Q944" s="6">
        <f>IF(load_time_series!$A$4="T",P944,IF(P944&lt;0,0,P944))</f>
        <v>24.695746825631282</v>
      </c>
    </row>
    <row r="945" spans="1:17">
      <c r="A945" s="3"/>
      <c r="B945" s="6"/>
      <c r="C945" s="30"/>
      <c r="D945" s="30"/>
      <c r="E945" s="30"/>
      <c r="F945" s="30"/>
      <c r="G945" s="30"/>
      <c r="H945" s="6"/>
      <c r="I945" s="3"/>
      <c r="J945" s="3">
        <f>load_time_series!G948</f>
        <v>73626</v>
      </c>
      <c r="K945" s="6">
        <f>load_time_series!H948</f>
        <v>28.378744022337099</v>
      </c>
      <c r="L945" s="30">
        <f>INDEX(calibration_phase!$I$5:$I$105,MATCH($K945,calibration_phase!$I$5:$I$105))</f>
        <v>20.629164714566308</v>
      </c>
      <c r="M945" s="30">
        <f>INDEX(calibration_phase!$I$5:$I$105,MATCH($K945,calibration_phase!$I$5:$I$105)+1)</f>
        <v>50</v>
      </c>
      <c r="N945" s="30">
        <f>INDEX(calibration_phase!$F$5:$F$105,MATCH($K945,calibration_phase!$I$5:$I$105))</f>
        <v>15.701140040460391</v>
      </c>
      <c r="O945" s="30">
        <f>INDEX(calibration_phase!$F$5:$F$105,MATCH($K945,calibration_phase!$I$5:$I$105)+1)</f>
        <v>45.071975325894087</v>
      </c>
      <c r="P945" s="30">
        <f t="shared" si="28"/>
        <v>23.450719348231182</v>
      </c>
      <c r="Q945" s="6">
        <f>IF(load_time_series!$A$4="T",P945,IF(P945&lt;0,0,P945))</f>
        <v>23.450719348231182</v>
      </c>
    </row>
    <row r="946" spans="1:17">
      <c r="A946" s="3"/>
      <c r="B946" s="6"/>
      <c r="C946" s="30"/>
      <c r="D946" s="30"/>
      <c r="E946" s="30"/>
      <c r="F946" s="30"/>
      <c r="G946" s="30"/>
      <c r="H946" s="6"/>
      <c r="I946" s="3"/>
      <c r="J946" s="3">
        <f>load_time_series!G949</f>
        <v>73627</v>
      </c>
      <c r="K946" s="6">
        <f>load_time_series!H949</f>
        <v>29.483655052141501</v>
      </c>
      <c r="L946" s="30">
        <f>INDEX(calibration_phase!$I$5:$I$105,MATCH($K946,calibration_phase!$I$5:$I$105))</f>
        <v>20.629164714566308</v>
      </c>
      <c r="M946" s="30">
        <f>INDEX(calibration_phase!$I$5:$I$105,MATCH($K946,calibration_phase!$I$5:$I$105)+1)</f>
        <v>50</v>
      </c>
      <c r="N946" s="30">
        <f>INDEX(calibration_phase!$F$5:$F$105,MATCH($K946,calibration_phase!$I$5:$I$105))</f>
        <v>15.701140040460391</v>
      </c>
      <c r="O946" s="30">
        <f>INDEX(calibration_phase!$F$5:$F$105,MATCH($K946,calibration_phase!$I$5:$I$105)+1)</f>
        <v>45.071975325894087</v>
      </c>
      <c r="P946" s="30">
        <f t="shared" si="28"/>
        <v>24.555630378035588</v>
      </c>
      <c r="Q946" s="6">
        <f>IF(load_time_series!$A$4="T",P946,IF(P946&lt;0,0,P946))</f>
        <v>24.555630378035588</v>
      </c>
    </row>
    <row r="947" spans="1:17">
      <c r="A947" s="3"/>
      <c r="B947" s="6"/>
      <c r="C947" s="30"/>
      <c r="D947" s="30"/>
      <c r="E947" s="30"/>
      <c r="F947" s="30"/>
      <c r="G947" s="30"/>
      <c r="H947" s="6"/>
      <c r="I947" s="3"/>
      <c r="J947" s="3">
        <f>load_time_series!G950</f>
        <v>73628</v>
      </c>
      <c r="K947" s="6">
        <f>load_time_series!H950</f>
        <v>27.752210547356899</v>
      </c>
      <c r="L947" s="30">
        <f>INDEX(calibration_phase!$I$5:$I$105,MATCH($K947,calibration_phase!$I$5:$I$105))</f>
        <v>20.629164714566308</v>
      </c>
      <c r="M947" s="30">
        <f>INDEX(calibration_phase!$I$5:$I$105,MATCH($K947,calibration_phase!$I$5:$I$105)+1)</f>
        <v>50</v>
      </c>
      <c r="N947" s="30">
        <f>INDEX(calibration_phase!$F$5:$F$105,MATCH($K947,calibration_phase!$I$5:$I$105))</f>
        <v>15.701140040460391</v>
      </c>
      <c r="O947" s="30">
        <f>INDEX(calibration_phase!$F$5:$F$105,MATCH($K947,calibration_phase!$I$5:$I$105)+1)</f>
        <v>45.071975325894087</v>
      </c>
      <c r="P947" s="30">
        <f t="shared" si="28"/>
        <v>22.824185873250983</v>
      </c>
      <c r="Q947" s="6">
        <f>IF(load_time_series!$A$4="T",P947,IF(P947&lt;0,0,P947))</f>
        <v>22.824185873250983</v>
      </c>
    </row>
    <row r="948" spans="1:17">
      <c r="A948" s="3"/>
      <c r="B948" s="6"/>
      <c r="C948" s="30"/>
      <c r="D948" s="30"/>
      <c r="E948" s="30"/>
      <c r="F948" s="30"/>
      <c r="G948" s="30"/>
      <c r="H948" s="6"/>
      <c r="I948" s="3"/>
      <c r="J948" s="3">
        <f>load_time_series!G951</f>
        <v>73629</v>
      </c>
      <c r="K948" s="6">
        <f>load_time_series!H951</f>
        <v>28.609603525929799</v>
      </c>
      <c r="L948" s="30">
        <f>INDEX(calibration_phase!$I$5:$I$105,MATCH($K948,calibration_phase!$I$5:$I$105))</f>
        <v>20.629164714566308</v>
      </c>
      <c r="M948" s="30">
        <f>INDEX(calibration_phase!$I$5:$I$105,MATCH($K948,calibration_phase!$I$5:$I$105)+1)</f>
        <v>50</v>
      </c>
      <c r="N948" s="30">
        <f>INDEX(calibration_phase!$F$5:$F$105,MATCH($K948,calibration_phase!$I$5:$I$105))</f>
        <v>15.701140040460391</v>
      </c>
      <c r="O948" s="30">
        <f>INDEX(calibration_phase!$F$5:$F$105,MATCH($K948,calibration_phase!$I$5:$I$105)+1)</f>
        <v>45.071975325894087</v>
      </c>
      <c r="P948" s="30">
        <f t="shared" si="28"/>
        <v>23.681578851823883</v>
      </c>
      <c r="Q948" s="6">
        <f>IF(load_time_series!$A$4="T",P948,IF(P948&lt;0,0,P948))</f>
        <v>23.681578851823883</v>
      </c>
    </row>
    <row r="949" spans="1:17">
      <c r="A949" s="3"/>
      <c r="B949" s="6"/>
      <c r="C949" s="30"/>
      <c r="D949" s="30"/>
      <c r="E949" s="30"/>
      <c r="F949" s="30"/>
      <c r="G949" s="30"/>
      <c r="H949" s="6"/>
      <c r="I949" s="3"/>
      <c r="J949" s="3">
        <f>load_time_series!G952</f>
        <v>73630</v>
      </c>
      <c r="K949" s="6">
        <f>load_time_series!H952</f>
        <v>27.802111675003399</v>
      </c>
      <c r="L949" s="30">
        <f>INDEX(calibration_phase!$I$5:$I$105,MATCH($K949,calibration_phase!$I$5:$I$105))</f>
        <v>20.629164714566308</v>
      </c>
      <c r="M949" s="30">
        <f>INDEX(calibration_phase!$I$5:$I$105,MATCH($K949,calibration_phase!$I$5:$I$105)+1)</f>
        <v>50</v>
      </c>
      <c r="N949" s="30">
        <f>INDEX(calibration_phase!$F$5:$F$105,MATCH($K949,calibration_phase!$I$5:$I$105))</f>
        <v>15.701140040460391</v>
      </c>
      <c r="O949" s="30">
        <f>INDEX(calibration_phase!$F$5:$F$105,MATCH($K949,calibration_phase!$I$5:$I$105)+1)</f>
        <v>45.071975325894087</v>
      </c>
      <c r="P949" s="30">
        <f t="shared" si="28"/>
        <v>22.874087000897482</v>
      </c>
      <c r="Q949" s="6">
        <f>IF(load_time_series!$A$4="T",P949,IF(P949&lt;0,0,P949))</f>
        <v>22.874087000897482</v>
      </c>
    </row>
    <row r="950" spans="1:17">
      <c r="A950" s="3"/>
      <c r="B950" s="6"/>
      <c r="C950" s="30"/>
      <c r="D950" s="30"/>
      <c r="E950" s="30"/>
      <c r="F950" s="30"/>
      <c r="G950" s="30"/>
      <c r="H950" s="6"/>
      <c r="I950" s="3"/>
      <c r="J950" s="3">
        <f>load_time_series!G953</f>
        <v>73631</v>
      </c>
      <c r="K950" s="6">
        <f>load_time_series!H953</f>
        <v>28.099363304857501</v>
      </c>
      <c r="L950" s="30">
        <f>INDEX(calibration_phase!$I$5:$I$105,MATCH($K950,calibration_phase!$I$5:$I$105))</f>
        <v>20.629164714566308</v>
      </c>
      <c r="M950" s="30">
        <f>INDEX(calibration_phase!$I$5:$I$105,MATCH($K950,calibration_phase!$I$5:$I$105)+1)</f>
        <v>50</v>
      </c>
      <c r="N950" s="30">
        <f>INDEX(calibration_phase!$F$5:$F$105,MATCH($K950,calibration_phase!$I$5:$I$105))</f>
        <v>15.701140040460391</v>
      </c>
      <c r="O950" s="30">
        <f>INDEX(calibration_phase!$F$5:$F$105,MATCH($K950,calibration_phase!$I$5:$I$105)+1)</f>
        <v>45.071975325894087</v>
      </c>
      <c r="P950" s="30">
        <f t="shared" si="28"/>
        <v>23.171338630751585</v>
      </c>
      <c r="Q950" s="6">
        <f>IF(load_time_series!$A$4="T",P950,IF(P950&lt;0,0,P950))</f>
        <v>23.171338630751585</v>
      </c>
    </row>
    <row r="951" spans="1:17">
      <c r="A951" s="3"/>
      <c r="B951" s="6"/>
      <c r="C951" s="30"/>
      <c r="D951" s="30"/>
      <c r="E951" s="30"/>
      <c r="F951" s="30"/>
      <c r="G951" s="30"/>
      <c r="H951" s="6"/>
      <c r="I951" s="3"/>
      <c r="J951" s="3">
        <f>load_time_series!G954</f>
        <v>73632</v>
      </c>
      <c r="K951" s="6">
        <f>load_time_series!H954</f>
        <v>28.0060648687355</v>
      </c>
      <c r="L951" s="30">
        <f>INDEX(calibration_phase!$I$5:$I$105,MATCH($K951,calibration_phase!$I$5:$I$105))</f>
        <v>20.629164714566308</v>
      </c>
      <c r="M951" s="30">
        <f>INDEX(calibration_phase!$I$5:$I$105,MATCH($K951,calibration_phase!$I$5:$I$105)+1)</f>
        <v>50</v>
      </c>
      <c r="N951" s="30">
        <f>INDEX(calibration_phase!$F$5:$F$105,MATCH($K951,calibration_phase!$I$5:$I$105))</f>
        <v>15.701140040460391</v>
      </c>
      <c r="O951" s="30">
        <f>INDEX(calibration_phase!$F$5:$F$105,MATCH($K951,calibration_phase!$I$5:$I$105)+1)</f>
        <v>45.071975325894087</v>
      </c>
      <c r="P951" s="30">
        <f t="shared" si="28"/>
        <v>23.078040194629583</v>
      </c>
      <c r="Q951" s="6">
        <f>IF(load_time_series!$A$4="T",P951,IF(P951&lt;0,0,P951))</f>
        <v>23.078040194629583</v>
      </c>
    </row>
    <row r="952" spans="1:17">
      <c r="A952" s="3"/>
      <c r="B952" s="6"/>
      <c r="C952" s="30"/>
      <c r="D952" s="30"/>
      <c r="E952" s="30"/>
      <c r="F952" s="30"/>
      <c r="G952" s="30"/>
      <c r="H952" s="6"/>
      <c r="I952" s="3"/>
      <c r="J952" s="3">
        <f>load_time_series!G955</f>
        <v>73633</v>
      </c>
      <c r="K952" s="6">
        <f>load_time_series!H955</f>
        <v>26.874296391810699</v>
      </c>
      <c r="L952" s="30">
        <f>INDEX(calibration_phase!$I$5:$I$105,MATCH($K952,calibration_phase!$I$5:$I$105))</f>
        <v>20.629164714566308</v>
      </c>
      <c r="M952" s="30">
        <f>INDEX(calibration_phase!$I$5:$I$105,MATCH($K952,calibration_phase!$I$5:$I$105)+1)</f>
        <v>50</v>
      </c>
      <c r="N952" s="30">
        <f>INDEX(calibration_phase!$F$5:$F$105,MATCH($K952,calibration_phase!$I$5:$I$105))</f>
        <v>15.701140040460391</v>
      </c>
      <c r="O952" s="30">
        <f>INDEX(calibration_phase!$F$5:$F$105,MATCH($K952,calibration_phase!$I$5:$I$105)+1)</f>
        <v>45.071975325894087</v>
      </c>
      <c r="P952" s="30">
        <f t="shared" si="28"/>
        <v>21.946271717704782</v>
      </c>
      <c r="Q952" s="6">
        <f>IF(load_time_series!$A$4="T",P952,IF(P952&lt;0,0,P952))</f>
        <v>21.946271717704782</v>
      </c>
    </row>
    <row r="953" spans="1:17">
      <c r="A953" s="3"/>
      <c r="B953" s="6"/>
      <c r="C953" s="30"/>
      <c r="D953" s="30"/>
      <c r="E953" s="30"/>
      <c r="F953" s="30"/>
      <c r="G953" s="30"/>
      <c r="H953" s="6"/>
      <c r="I953" s="3"/>
      <c r="J953" s="3">
        <f>load_time_series!G956</f>
        <v>73634</v>
      </c>
      <c r="K953" s="6">
        <f>load_time_series!H956</f>
        <v>27.482353364722702</v>
      </c>
      <c r="L953" s="30">
        <f>INDEX(calibration_phase!$I$5:$I$105,MATCH($K953,calibration_phase!$I$5:$I$105))</f>
        <v>20.629164714566308</v>
      </c>
      <c r="M953" s="30">
        <f>INDEX(calibration_phase!$I$5:$I$105,MATCH($K953,calibration_phase!$I$5:$I$105)+1)</f>
        <v>50</v>
      </c>
      <c r="N953" s="30">
        <f>INDEX(calibration_phase!$F$5:$F$105,MATCH($K953,calibration_phase!$I$5:$I$105))</f>
        <v>15.701140040460391</v>
      </c>
      <c r="O953" s="30">
        <f>INDEX(calibration_phase!$F$5:$F$105,MATCH($K953,calibration_phase!$I$5:$I$105)+1)</f>
        <v>45.071975325894087</v>
      </c>
      <c r="P953" s="30">
        <f t="shared" si="28"/>
        <v>22.554328690616785</v>
      </c>
      <c r="Q953" s="6">
        <f>IF(load_time_series!$A$4="T",P953,IF(P953&lt;0,0,P953))</f>
        <v>22.554328690616785</v>
      </c>
    </row>
    <row r="954" spans="1:17">
      <c r="A954" s="3"/>
      <c r="B954" s="6"/>
      <c r="C954" s="30"/>
      <c r="D954" s="30"/>
      <c r="E954" s="30"/>
      <c r="F954" s="30"/>
      <c r="G954" s="30"/>
      <c r="H954" s="6"/>
      <c r="I954" s="3"/>
      <c r="J954" s="3">
        <f>load_time_series!G957</f>
        <v>73635</v>
      </c>
      <c r="K954" s="6">
        <f>load_time_series!H957</f>
        <v>26.880400954950701</v>
      </c>
      <c r="L954" s="30">
        <f>INDEX(calibration_phase!$I$5:$I$105,MATCH($K954,calibration_phase!$I$5:$I$105))</f>
        <v>20.629164714566308</v>
      </c>
      <c r="M954" s="30">
        <f>INDEX(calibration_phase!$I$5:$I$105,MATCH($K954,calibration_phase!$I$5:$I$105)+1)</f>
        <v>50</v>
      </c>
      <c r="N954" s="30">
        <f>INDEX(calibration_phase!$F$5:$F$105,MATCH($K954,calibration_phase!$I$5:$I$105))</f>
        <v>15.701140040460391</v>
      </c>
      <c r="O954" s="30">
        <f>INDEX(calibration_phase!$F$5:$F$105,MATCH($K954,calibration_phase!$I$5:$I$105)+1)</f>
        <v>45.071975325894087</v>
      </c>
      <c r="P954" s="30">
        <f t="shared" si="28"/>
        <v>21.952376280844785</v>
      </c>
      <c r="Q954" s="6">
        <f>IF(load_time_series!$A$4="T",P954,IF(P954&lt;0,0,P954))</f>
        <v>21.952376280844785</v>
      </c>
    </row>
    <row r="955" spans="1:17">
      <c r="A955" s="3"/>
      <c r="B955" s="6"/>
      <c r="C955" s="30"/>
      <c r="D955" s="30"/>
      <c r="E955" s="30"/>
      <c r="F955" s="30"/>
      <c r="G955" s="30"/>
      <c r="H955" s="6"/>
      <c r="I955" s="3"/>
      <c r="J955" s="3">
        <f>load_time_series!G958</f>
        <v>73636</v>
      </c>
      <c r="K955" s="6">
        <f>load_time_series!H958</f>
        <v>28.110982138348401</v>
      </c>
      <c r="L955" s="30">
        <f>INDEX(calibration_phase!$I$5:$I$105,MATCH($K955,calibration_phase!$I$5:$I$105))</f>
        <v>20.629164714566308</v>
      </c>
      <c r="M955" s="30">
        <f>INDEX(calibration_phase!$I$5:$I$105,MATCH($K955,calibration_phase!$I$5:$I$105)+1)</f>
        <v>50</v>
      </c>
      <c r="N955" s="30">
        <f>INDEX(calibration_phase!$F$5:$F$105,MATCH($K955,calibration_phase!$I$5:$I$105))</f>
        <v>15.701140040460391</v>
      </c>
      <c r="O955" s="30">
        <f>INDEX(calibration_phase!$F$5:$F$105,MATCH($K955,calibration_phase!$I$5:$I$105)+1)</f>
        <v>45.071975325894087</v>
      </c>
      <c r="P955" s="30">
        <f t="shared" si="28"/>
        <v>23.182957464242484</v>
      </c>
      <c r="Q955" s="6">
        <f>IF(load_time_series!$A$4="T",P955,IF(P955&lt;0,0,P955))</f>
        <v>23.182957464242484</v>
      </c>
    </row>
    <row r="956" spans="1:17">
      <c r="A956" s="3"/>
      <c r="B956" s="6"/>
      <c r="C956" s="30"/>
      <c r="D956" s="30"/>
      <c r="E956" s="30"/>
      <c r="F956" s="30"/>
      <c r="G956" s="30"/>
      <c r="H956" s="6"/>
      <c r="I956" s="3"/>
      <c r="J956" s="3">
        <f>load_time_series!G959</f>
        <v>73637</v>
      </c>
      <c r="K956" s="6">
        <f>load_time_series!H959</f>
        <v>27.4852320170029</v>
      </c>
      <c r="L956" s="30">
        <f>INDEX(calibration_phase!$I$5:$I$105,MATCH($K956,calibration_phase!$I$5:$I$105))</f>
        <v>20.629164714566308</v>
      </c>
      <c r="M956" s="30">
        <f>INDEX(calibration_phase!$I$5:$I$105,MATCH($K956,calibration_phase!$I$5:$I$105)+1)</f>
        <v>50</v>
      </c>
      <c r="N956" s="30">
        <f>INDEX(calibration_phase!$F$5:$F$105,MATCH($K956,calibration_phase!$I$5:$I$105))</f>
        <v>15.701140040460391</v>
      </c>
      <c r="O956" s="30">
        <f>INDEX(calibration_phase!$F$5:$F$105,MATCH($K956,calibration_phase!$I$5:$I$105)+1)</f>
        <v>45.071975325894087</v>
      </c>
      <c r="P956" s="30">
        <f t="shared" si="28"/>
        <v>22.557207342896984</v>
      </c>
      <c r="Q956" s="6">
        <f>IF(load_time_series!$A$4="T",P956,IF(P956&lt;0,0,P956))</f>
        <v>22.557207342896984</v>
      </c>
    </row>
    <row r="957" spans="1:17">
      <c r="A957" s="3"/>
      <c r="B957" s="6"/>
      <c r="C957" s="30"/>
      <c r="D957" s="30"/>
      <c r="E957" s="30"/>
      <c r="F957" s="30"/>
      <c r="G957" s="30"/>
      <c r="H957" s="6"/>
      <c r="I957" s="3"/>
      <c r="J957" s="3">
        <f>load_time_series!G960</f>
        <v>73638</v>
      </c>
      <c r="K957" s="6">
        <f>load_time_series!H960</f>
        <v>26.1589081427785</v>
      </c>
      <c r="L957" s="30">
        <f>INDEX(calibration_phase!$I$5:$I$105,MATCH($K957,calibration_phase!$I$5:$I$105))</f>
        <v>20.629164714566308</v>
      </c>
      <c r="M957" s="30">
        <f>INDEX(calibration_phase!$I$5:$I$105,MATCH($K957,calibration_phase!$I$5:$I$105)+1)</f>
        <v>50</v>
      </c>
      <c r="N957" s="30">
        <f>INDEX(calibration_phase!$F$5:$F$105,MATCH($K957,calibration_phase!$I$5:$I$105))</f>
        <v>15.701140040460391</v>
      </c>
      <c r="O957" s="30">
        <f>INDEX(calibration_phase!$F$5:$F$105,MATCH($K957,calibration_phase!$I$5:$I$105)+1)</f>
        <v>45.071975325894087</v>
      </c>
      <c r="P957" s="30">
        <f t="shared" si="28"/>
        <v>21.230883468672584</v>
      </c>
      <c r="Q957" s="6">
        <f>IF(load_time_series!$A$4="T",P957,IF(P957&lt;0,0,P957))</f>
        <v>21.230883468672584</v>
      </c>
    </row>
    <row r="958" spans="1:17">
      <c r="A958" s="3"/>
      <c r="B958" s="6"/>
      <c r="C958" s="30"/>
      <c r="D958" s="30"/>
      <c r="E958" s="30"/>
      <c r="F958" s="30"/>
      <c r="G958" s="30"/>
      <c r="H958" s="6"/>
      <c r="I958" s="3"/>
      <c r="J958" s="3">
        <f>load_time_series!G961</f>
        <v>73639</v>
      </c>
      <c r="K958" s="6">
        <f>load_time_series!H961</f>
        <v>26.467797088048499</v>
      </c>
      <c r="L958" s="30">
        <f>INDEX(calibration_phase!$I$5:$I$105,MATCH($K958,calibration_phase!$I$5:$I$105))</f>
        <v>20.629164714566308</v>
      </c>
      <c r="M958" s="30">
        <f>INDEX(calibration_phase!$I$5:$I$105,MATCH($K958,calibration_phase!$I$5:$I$105)+1)</f>
        <v>50</v>
      </c>
      <c r="N958" s="30">
        <f>INDEX(calibration_phase!$F$5:$F$105,MATCH($K958,calibration_phase!$I$5:$I$105))</f>
        <v>15.701140040460391</v>
      </c>
      <c r="O958" s="30">
        <f>INDEX(calibration_phase!$F$5:$F$105,MATCH($K958,calibration_phase!$I$5:$I$105)+1)</f>
        <v>45.071975325894087</v>
      </c>
      <c r="P958" s="30">
        <f t="shared" si="28"/>
        <v>21.539772413942583</v>
      </c>
      <c r="Q958" s="6">
        <f>IF(load_time_series!$A$4="T",P958,IF(P958&lt;0,0,P958))</f>
        <v>21.539772413942583</v>
      </c>
    </row>
    <row r="959" spans="1:17">
      <c r="A959" s="3"/>
      <c r="B959" s="6"/>
      <c r="C959" s="30"/>
      <c r="D959" s="30"/>
      <c r="E959" s="30"/>
      <c r="F959" s="30"/>
      <c r="G959" s="30"/>
      <c r="H959" s="6"/>
      <c r="I959" s="3"/>
      <c r="J959" s="3">
        <f>load_time_series!G962</f>
        <v>73640</v>
      </c>
      <c r="K959" s="6">
        <f>load_time_series!H962</f>
        <v>26.178971797798098</v>
      </c>
      <c r="L959" s="30">
        <f>INDEX(calibration_phase!$I$5:$I$105,MATCH($K959,calibration_phase!$I$5:$I$105))</f>
        <v>20.629164714566308</v>
      </c>
      <c r="M959" s="30">
        <f>INDEX(calibration_phase!$I$5:$I$105,MATCH($K959,calibration_phase!$I$5:$I$105)+1)</f>
        <v>50</v>
      </c>
      <c r="N959" s="30">
        <f>INDEX(calibration_phase!$F$5:$F$105,MATCH($K959,calibration_phase!$I$5:$I$105))</f>
        <v>15.701140040460391</v>
      </c>
      <c r="O959" s="30">
        <f>INDEX(calibration_phase!$F$5:$F$105,MATCH($K959,calibration_phase!$I$5:$I$105)+1)</f>
        <v>45.071975325894087</v>
      </c>
      <c r="P959" s="30">
        <f t="shared" si="28"/>
        <v>21.250947123692182</v>
      </c>
      <c r="Q959" s="6">
        <f>IF(load_time_series!$A$4="T",P959,IF(P959&lt;0,0,P959))</f>
        <v>21.250947123692182</v>
      </c>
    </row>
    <row r="960" spans="1:17">
      <c r="A960" s="3"/>
      <c r="B960" s="6"/>
      <c r="C960" s="30"/>
      <c r="D960" s="30"/>
      <c r="E960" s="30"/>
      <c r="F960" s="30"/>
      <c r="G960" s="30"/>
      <c r="H960" s="6"/>
      <c r="I960" s="3"/>
      <c r="J960" s="3">
        <f>load_time_series!G963</f>
        <v>73641</v>
      </c>
      <c r="K960" s="6">
        <f>load_time_series!H963</f>
        <v>25.986534172242202</v>
      </c>
      <c r="L960" s="30">
        <f>INDEX(calibration_phase!$I$5:$I$105,MATCH($K960,calibration_phase!$I$5:$I$105))</f>
        <v>20.629164714566308</v>
      </c>
      <c r="M960" s="30">
        <f>INDEX(calibration_phase!$I$5:$I$105,MATCH($K960,calibration_phase!$I$5:$I$105)+1)</f>
        <v>50</v>
      </c>
      <c r="N960" s="30">
        <f>INDEX(calibration_phase!$F$5:$F$105,MATCH($K960,calibration_phase!$I$5:$I$105))</f>
        <v>15.701140040460391</v>
      </c>
      <c r="O960" s="30">
        <f>INDEX(calibration_phase!$F$5:$F$105,MATCH($K960,calibration_phase!$I$5:$I$105)+1)</f>
        <v>45.071975325894087</v>
      </c>
      <c r="P960" s="30">
        <f t="shared" si="28"/>
        <v>21.058509498136285</v>
      </c>
      <c r="Q960" s="6">
        <f>IF(load_time_series!$A$4="T",P960,IF(P960&lt;0,0,P960))</f>
        <v>21.058509498136285</v>
      </c>
    </row>
    <row r="961" spans="1:17">
      <c r="A961" s="3"/>
      <c r="B961" s="6"/>
      <c r="C961" s="30"/>
      <c r="D961" s="30"/>
      <c r="E961" s="30"/>
      <c r="F961" s="30"/>
      <c r="G961" s="30"/>
      <c r="H961" s="6"/>
      <c r="I961" s="3"/>
      <c r="J961" s="3">
        <f>load_time_series!G964</f>
        <v>73642</v>
      </c>
      <c r="K961" s="6">
        <f>load_time_series!H964</f>
        <v>26.317030237362498</v>
      </c>
      <c r="L961" s="30">
        <f>INDEX(calibration_phase!$I$5:$I$105,MATCH($K961,calibration_phase!$I$5:$I$105))</f>
        <v>20.629164714566308</v>
      </c>
      <c r="M961" s="30">
        <f>INDEX(calibration_phase!$I$5:$I$105,MATCH($K961,calibration_phase!$I$5:$I$105)+1)</f>
        <v>50</v>
      </c>
      <c r="N961" s="30">
        <f>INDEX(calibration_phase!$F$5:$F$105,MATCH($K961,calibration_phase!$I$5:$I$105))</f>
        <v>15.701140040460391</v>
      </c>
      <c r="O961" s="30">
        <f>INDEX(calibration_phase!$F$5:$F$105,MATCH($K961,calibration_phase!$I$5:$I$105)+1)</f>
        <v>45.071975325894087</v>
      </c>
      <c r="P961" s="30">
        <f t="shared" si="28"/>
        <v>21.389005563256582</v>
      </c>
      <c r="Q961" s="6">
        <f>IF(load_time_series!$A$4="T",P961,IF(P961&lt;0,0,P961))</f>
        <v>21.389005563256582</v>
      </c>
    </row>
    <row r="962" spans="1:17">
      <c r="A962" s="3"/>
      <c r="B962" s="6"/>
      <c r="C962" s="30"/>
      <c r="D962" s="30"/>
      <c r="E962" s="30"/>
      <c r="F962" s="30"/>
      <c r="G962" s="30"/>
      <c r="H962" s="6"/>
      <c r="I962" s="3"/>
      <c r="J962" s="3">
        <f>load_time_series!G965</f>
        <v>73643</v>
      </c>
      <c r="K962" s="6">
        <f>load_time_series!H965</f>
        <v>26.595417709933599</v>
      </c>
      <c r="L962" s="30">
        <f>INDEX(calibration_phase!$I$5:$I$105,MATCH($K962,calibration_phase!$I$5:$I$105))</f>
        <v>20.629164714566308</v>
      </c>
      <c r="M962" s="30">
        <f>INDEX(calibration_phase!$I$5:$I$105,MATCH($K962,calibration_phase!$I$5:$I$105)+1)</f>
        <v>50</v>
      </c>
      <c r="N962" s="30">
        <f>INDEX(calibration_phase!$F$5:$F$105,MATCH($K962,calibration_phase!$I$5:$I$105))</f>
        <v>15.701140040460391</v>
      </c>
      <c r="O962" s="30">
        <f>INDEX(calibration_phase!$F$5:$F$105,MATCH($K962,calibration_phase!$I$5:$I$105)+1)</f>
        <v>45.071975325894087</v>
      </c>
      <c r="P962" s="30">
        <f t="shared" si="28"/>
        <v>21.667393035827683</v>
      </c>
      <c r="Q962" s="6">
        <f>IF(load_time_series!$A$4="T",P962,IF(P962&lt;0,0,P962))</f>
        <v>21.667393035827683</v>
      </c>
    </row>
    <row r="963" spans="1:17">
      <c r="A963" s="3"/>
      <c r="B963" s="6"/>
      <c r="C963" s="30"/>
      <c r="D963" s="30"/>
      <c r="E963" s="30"/>
      <c r="F963" s="30"/>
      <c r="G963" s="30"/>
      <c r="H963" s="6"/>
      <c r="I963" s="3"/>
      <c r="J963" s="3">
        <f>load_time_series!G966</f>
        <v>73644</v>
      </c>
      <c r="K963" s="6">
        <f>load_time_series!H966</f>
        <v>25.7492335001543</v>
      </c>
      <c r="L963" s="30">
        <f>INDEX(calibration_phase!$I$5:$I$105,MATCH($K963,calibration_phase!$I$5:$I$105))</f>
        <v>20.629164714566308</v>
      </c>
      <c r="M963" s="30">
        <f>INDEX(calibration_phase!$I$5:$I$105,MATCH($K963,calibration_phase!$I$5:$I$105)+1)</f>
        <v>50</v>
      </c>
      <c r="N963" s="30">
        <f>INDEX(calibration_phase!$F$5:$F$105,MATCH($K963,calibration_phase!$I$5:$I$105))</f>
        <v>15.701140040460391</v>
      </c>
      <c r="O963" s="30">
        <f>INDEX(calibration_phase!$F$5:$F$105,MATCH($K963,calibration_phase!$I$5:$I$105)+1)</f>
        <v>45.071975325894087</v>
      </c>
      <c r="P963" s="30">
        <f t="shared" si="28"/>
        <v>20.821208826048384</v>
      </c>
      <c r="Q963" s="6">
        <f>IF(load_time_series!$A$4="T",P963,IF(P963&lt;0,0,P963))</f>
        <v>20.821208826048384</v>
      </c>
    </row>
    <row r="964" spans="1:17">
      <c r="A964" s="3"/>
      <c r="B964" s="6"/>
      <c r="C964" s="30"/>
      <c r="D964" s="30"/>
      <c r="E964" s="30"/>
      <c r="F964" s="30"/>
      <c r="G964" s="30"/>
      <c r="H964" s="6"/>
      <c r="I964" s="3"/>
      <c r="J964" s="3">
        <f>load_time_series!G967</f>
        <v>73645</v>
      </c>
      <c r="K964" s="6">
        <f>load_time_series!H967</f>
        <v>26.1948867524066</v>
      </c>
      <c r="L964" s="30">
        <f>INDEX(calibration_phase!$I$5:$I$105,MATCH($K964,calibration_phase!$I$5:$I$105))</f>
        <v>20.629164714566308</v>
      </c>
      <c r="M964" s="30">
        <f>INDEX(calibration_phase!$I$5:$I$105,MATCH($K964,calibration_phase!$I$5:$I$105)+1)</f>
        <v>50</v>
      </c>
      <c r="N964" s="30">
        <f>INDEX(calibration_phase!$F$5:$F$105,MATCH($K964,calibration_phase!$I$5:$I$105))</f>
        <v>15.701140040460391</v>
      </c>
      <c r="O964" s="30">
        <f>INDEX(calibration_phase!$F$5:$F$105,MATCH($K964,calibration_phase!$I$5:$I$105)+1)</f>
        <v>45.071975325894087</v>
      </c>
      <c r="P964" s="30">
        <f t="shared" si="28"/>
        <v>21.266862078300683</v>
      </c>
      <c r="Q964" s="6">
        <f>IF(load_time_series!$A$4="T",P964,IF(P964&lt;0,0,P964))</f>
        <v>21.266862078300683</v>
      </c>
    </row>
    <row r="965" spans="1:17">
      <c r="A965" s="3"/>
      <c r="B965" s="6"/>
      <c r="C965" s="30"/>
      <c r="D965" s="30"/>
      <c r="E965" s="30"/>
      <c r="F965" s="30"/>
      <c r="G965" s="30"/>
      <c r="H965" s="6"/>
      <c r="I965" s="3"/>
      <c r="J965" s="3">
        <f>load_time_series!G968</f>
        <v>73646</v>
      </c>
      <c r="K965" s="6">
        <f>load_time_series!H968</f>
        <v>25.2504448160593</v>
      </c>
      <c r="L965" s="30">
        <f>INDEX(calibration_phase!$I$5:$I$105,MATCH($K965,calibration_phase!$I$5:$I$105))</f>
        <v>20.629164714566308</v>
      </c>
      <c r="M965" s="30">
        <f>INDEX(calibration_phase!$I$5:$I$105,MATCH($K965,calibration_phase!$I$5:$I$105)+1)</f>
        <v>50</v>
      </c>
      <c r="N965" s="30">
        <f>INDEX(calibration_phase!$F$5:$F$105,MATCH($K965,calibration_phase!$I$5:$I$105))</f>
        <v>15.701140040460391</v>
      </c>
      <c r="O965" s="30">
        <f>INDEX(calibration_phase!$F$5:$F$105,MATCH($K965,calibration_phase!$I$5:$I$105)+1)</f>
        <v>45.071975325894087</v>
      </c>
      <c r="P965" s="30">
        <f t="shared" si="28"/>
        <v>20.322420141953383</v>
      </c>
      <c r="Q965" s="6">
        <f>IF(load_time_series!$A$4="T",P965,IF(P965&lt;0,0,P965))</f>
        <v>20.322420141953383</v>
      </c>
    </row>
    <row r="966" spans="1:17">
      <c r="A966" s="3"/>
      <c r="B966" s="6"/>
      <c r="C966" s="30"/>
      <c r="D966" s="30"/>
      <c r="E966" s="30"/>
      <c r="F966" s="30"/>
      <c r="G966" s="30"/>
      <c r="H966" s="6"/>
      <c r="I966" s="3"/>
      <c r="J966" s="3">
        <f>load_time_series!G969</f>
        <v>73647</v>
      </c>
      <c r="K966" s="6">
        <f>load_time_series!H969</f>
        <v>25.689538365846499</v>
      </c>
      <c r="L966" s="30">
        <f>INDEX(calibration_phase!$I$5:$I$105,MATCH($K966,calibration_phase!$I$5:$I$105))</f>
        <v>20.629164714566308</v>
      </c>
      <c r="M966" s="30">
        <f>INDEX(calibration_phase!$I$5:$I$105,MATCH($K966,calibration_phase!$I$5:$I$105)+1)</f>
        <v>50</v>
      </c>
      <c r="N966" s="30">
        <f>INDEX(calibration_phase!$F$5:$F$105,MATCH($K966,calibration_phase!$I$5:$I$105))</f>
        <v>15.701140040460391</v>
      </c>
      <c r="O966" s="30">
        <f>INDEX(calibration_phase!$F$5:$F$105,MATCH($K966,calibration_phase!$I$5:$I$105)+1)</f>
        <v>45.071975325894087</v>
      </c>
      <c r="P966" s="30">
        <f t="shared" ref="P966:P1029" si="29">N966+(O966-N966)*(K966-L966)/(M966-L966)</f>
        <v>20.761513691740582</v>
      </c>
      <c r="Q966" s="6">
        <f>IF(load_time_series!$A$4="T",P966,IF(P966&lt;0,0,P966))</f>
        <v>20.761513691740582</v>
      </c>
    </row>
    <row r="967" spans="1:17">
      <c r="A967" s="3"/>
      <c r="B967" s="6"/>
      <c r="C967" s="30"/>
      <c r="D967" s="30"/>
      <c r="E967" s="30"/>
      <c r="F967" s="30"/>
      <c r="G967" s="30"/>
      <c r="H967" s="6"/>
      <c r="I967" s="3"/>
      <c r="J967" s="3">
        <f>load_time_series!G970</f>
        <v>73648</v>
      </c>
      <c r="K967" s="6">
        <f>load_time_series!H970</f>
        <v>24.720367869188401</v>
      </c>
      <c r="L967" s="30">
        <f>INDEX(calibration_phase!$I$5:$I$105,MATCH($K967,calibration_phase!$I$5:$I$105))</f>
        <v>20.629164714566308</v>
      </c>
      <c r="M967" s="30">
        <f>INDEX(calibration_phase!$I$5:$I$105,MATCH($K967,calibration_phase!$I$5:$I$105)+1)</f>
        <v>50</v>
      </c>
      <c r="N967" s="30">
        <f>INDEX(calibration_phase!$F$5:$F$105,MATCH($K967,calibration_phase!$I$5:$I$105))</f>
        <v>15.701140040460391</v>
      </c>
      <c r="O967" s="30">
        <f>INDEX(calibration_phase!$F$5:$F$105,MATCH($K967,calibration_phase!$I$5:$I$105)+1)</f>
        <v>45.071975325894087</v>
      </c>
      <c r="P967" s="30">
        <f t="shared" si="29"/>
        <v>19.792343195082484</v>
      </c>
      <c r="Q967" s="6">
        <f>IF(load_time_series!$A$4="T",P967,IF(P967&lt;0,0,P967))</f>
        <v>19.792343195082484</v>
      </c>
    </row>
    <row r="968" spans="1:17">
      <c r="A968" s="3"/>
      <c r="B968" s="6"/>
      <c r="C968" s="30"/>
      <c r="D968" s="30"/>
      <c r="E968" s="30"/>
      <c r="F968" s="30"/>
      <c r="G968" s="30"/>
      <c r="H968" s="6"/>
      <c r="I968" s="3"/>
      <c r="J968" s="3">
        <f>load_time_series!G971</f>
        <v>73649</v>
      </c>
      <c r="K968" s="6">
        <f>load_time_series!H971</f>
        <v>25.697139950163201</v>
      </c>
      <c r="L968" s="30">
        <f>INDEX(calibration_phase!$I$5:$I$105,MATCH($K968,calibration_phase!$I$5:$I$105))</f>
        <v>20.629164714566308</v>
      </c>
      <c r="M968" s="30">
        <f>INDEX(calibration_phase!$I$5:$I$105,MATCH($K968,calibration_phase!$I$5:$I$105)+1)</f>
        <v>50</v>
      </c>
      <c r="N968" s="30">
        <f>INDEX(calibration_phase!$F$5:$F$105,MATCH($K968,calibration_phase!$I$5:$I$105))</f>
        <v>15.701140040460391</v>
      </c>
      <c r="O968" s="30">
        <f>INDEX(calibration_phase!$F$5:$F$105,MATCH($K968,calibration_phase!$I$5:$I$105)+1)</f>
        <v>45.071975325894087</v>
      </c>
      <c r="P968" s="30">
        <f t="shared" si="29"/>
        <v>20.769115276057285</v>
      </c>
      <c r="Q968" s="6">
        <f>IF(load_time_series!$A$4="T",P968,IF(P968&lt;0,0,P968))</f>
        <v>20.769115276057285</v>
      </c>
    </row>
    <row r="969" spans="1:17">
      <c r="A969" s="3"/>
      <c r="B969" s="6"/>
      <c r="C969" s="30"/>
      <c r="D969" s="30"/>
      <c r="E969" s="30"/>
      <c r="F969" s="30"/>
      <c r="G969" s="30"/>
      <c r="H969" s="6"/>
      <c r="I969" s="3"/>
      <c r="J969" s="3">
        <f>load_time_series!G972</f>
        <v>73650</v>
      </c>
      <c r="K969" s="6">
        <f>load_time_series!H972</f>
        <v>25.087356261683802</v>
      </c>
      <c r="L969" s="30">
        <f>INDEX(calibration_phase!$I$5:$I$105,MATCH($K969,calibration_phase!$I$5:$I$105))</f>
        <v>20.629164714566308</v>
      </c>
      <c r="M969" s="30">
        <f>INDEX(calibration_phase!$I$5:$I$105,MATCH($K969,calibration_phase!$I$5:$I$105)+1)</f>
        <v>50</v>
      </c>
      <c r="N969" s="30">
        <f>INDEX(calibration_phase!$F$5:$F$105,MATCH($K969,calibration_phase!$I$5:$I$105))</f>
        <v>15.701140040460391</v>
      </c>
      <c r="O969" s="30">
        <f>INDEX(calibration_phase!$F$5:$F$105,MATCH($K969,calibration_phase!$I$5:$I$105)+1)</f>
        <v>45.071975325894087</v>
      </c>
      <c r="P969" s="30">
        <f t="shared" si="29"/>
        <v>20.159331587577885</v>
      </c>
      <c r="Q969" s="6">
        <f>IF(load_time_series!$A$4="T",P969,IF(P969&lt;0,0,P969))</f>
        <v>20.159331587577885</v>
      </c>
    </row>
    <row r="970" spans="1:17">
      <c r="A970" s="3"/>
      <c r="B970" s="6"/>
      <c r="C970" s="30"/>
      <c r="D970" s="30"/>
      <c r="E970" s="30"/>
      <c r="F970" s="30"/>
      <c r="G970" s="30"/>
      <c r="H970" s="6"/>
      <c r="I970" s="3"/>
      <c r="J970" s="3">
        <f>load_time_series!G973</f>
        <v>73651</v>
      </c>
      <c r="K970" s="6">
        <f>load_time_series!H973</f>
        <v>23.413240919109899</v>
      </c>
      <c r="L970" s="30">
        <f>INDEX(calibration_phase!$I$5:$I$105,MATCH($K970,calibration_phase!$I$5:$I$105))</f>
        <v>20.629164714566308</v>
      </c>
      <c r="M970" s="30">
        <f>INDEX(calibration_phase!$I$5:$I$105,MATCH($K970,calibration_phase!$I$5:$I$105)+1)</f>
        <v>50</v>
      </c>
      <c r="N970" s="30">
        <f>INDEX(calibration_phase!$F$5:$F$105,MATCH($K970,calibration_phase!$I$5:$I$105))</f>
        <v>15.701140040460391</v>
      </c>
      <c r="O970" s="30">
        <f>INDEX(calibration_phase!$F$5:$F$105,MATCH($K970,calibration_phase!$I$5:$I$105)+1)</f>
        <v>45.071975325894087</v>
      </c>
      <c r="P970" s="30">
        <f t="shared" si="29"/>
        <v>18.485216245003983</v>
      </c>
      <c r="Q970" s="6">
        <f>IF(load_time_series!$A$4="T",P970,IF(P970&lt;0,0,P970))</f>
        <v>18.485216245003983</v>
      </c>
    </row>
    <row r="971" spans="1:17">
      <c r="A971" s="3"/>
      <c r="B971" s="6"/>
      <c r="C971" s="30"/>
      <c r="D971" s="30"/>
      <c r="E971" s="30"/>
      <c r="F971" s="30"/>
      <c r="G971" s="30"/>
      <c r="H971" s="6"/>
      <c r="I971" s="3"/>
      <c r="J971" s="3">
        <f>load_time_series!G974</f>
        <v>73652</v>
      </c>
      <c r="K971" s="6">
        <f>load_time_series!H974</f>
        <v>24.668961585314101</v>
      </c>
      <c r="L971" s="30">
        <f>INDEX(calibration_phase!$I$5:$I$105,MATCH($K971,calibration_phase!$I$5:$I$105))</f>
        <v>20.629164714566308</v>
      </c>
      <c r="M971" s="30">
        <f>INDEX(calibration_phase!$I$5:$I$105,MATCH($K971,calibration_phase!$I$5:$I$105)+1)</f>
        <v>50</v>
      </c>
      <c r="N971" s="30">
        <f>INDEX(calibration_phase!$F$5:$F$105,MATCH($K971,calibration_phase!$I$5:$I$105))</f>
        <v>15.701140040460391</v>
      </c>
      <c r="O971" s="30">
        <f>INDEX(calibration_phase!$F$5:$F$105,MATCH($K971,calibration_phase!$I$5:$I$105)+1)</f>
        <v>45.071975325894087</v>
      </c>
      <c r="P971" s="30">
        <f t="shared" si="29"/>
        <v>19.740936911208184</v>
      </c>
      <c r="Q971" s="6">
        <f>IF(load_time_series!$A$4="T",P971,IF(P971&lt;0,0,P971))</f>
        <v>19.740936911208184</v>
      </c>
    </row>
    <row r="972" spans="1:17">
      <c r="A972" s="3"/>
      <c r="B972" s="6"/>
      <c r="C972" s="30"/>
      <c r="D972" s="30"/>
      <c r="E972" s="30"/>
      <c r="F972" s="30"/>
      <c r="G972" s="30"/>
      <c r="H972" s="6"/>
      <c r="I972" s="3"/>
      <c r="J972" s="3">
        <f>load_time_series!G975</f>
        <v>73653</v>
      </c>
      <c r="K972" s="6">
        <f>load_time_series!H975</f>
        <v>24.764353371935801</v>
      </c>
      <c r="L972" s="30">
        <f>INDEX(calibration_phase!$I$5:$I$105,MATCH($K972,calibration_phase!$I$5:$I$105))</f>
        <v>20.629164714566308</v>
      </c>
      <c r="M972" s="30">
        <f>INDEX(calibration_phase!$I$5:$I$105,MATCH($K972,calibration_phase!$I$5:$I$105)+1)</f>
        <v>50</v>
      </c>
      <c r="N972" s="30">
        <f>INDEX(calibration_phase!$F$5:$F$105,MATCH($K972,calibration_phase!$I$5:$I$105))</f>
        <v>15.701140040460391</v>
      </c>
      <c r="O972" s="30">
        <f>INDEX(calibration_phase!$F$5:$F$105,MATCH($K972,calibration_phase!$I$5:$I$105)+1)</f>
        <v>45.071975325894087</v>
      </c>
      <c r="P972" s="30">
        <f t="shared" si="29"/>
        <v>19.836328697829885</v>
      </c>
      <c r="Q972" s="6">
        <f>IF(load_time_series!$A$4="T",P972,IF(P972&lt;0,0,P972))</f>
        <v>19.836328697829885</v>
      </c>
    </row>
    <row r="973" spans="1:17">
      <c r="A973" s="3"/>
      <c r="B973" s="6"/>
      <c r="C973" s="30"/>
      <c r="D973" s="30"/>
      <c r="E973" s="30"/>
      <c r="F973" s="30"/>
      <c r="G973" s="30"/>
      <c r="H973" s="6"/>
      <c r="I973" s="3"/>
      <c r="J973" s="3">
        <f>load_time_series!G976</f>
        <v>73654</v>
      </c>
      <c r="K973" s="6">
        <f>load_time_series!H976</f>
        <v>23.416029640763998</v>
      </c>
      <c r="L973" s="30">
        <f>INDEX(calibration_phase!$I$5:$I$105,MATCH($K973,calibration_phase!$I$5:$I$105))</f>
        <v>20.629164714566308</v>
      </c>
      <c r="M973" s="30">
        <f>INDEX(calibration_phase!$I$5:$I$105,MATCH($K973,calibration_phase!$I$5:$I$105)+1)</f>
        <v>50</v>
      </c>
      <c r="N973" s="30">
        <f>INDEX(calibration_phase!$F$5:$F$105,MATCH($K973,calibration_phase!$I$5:$I$105))</f>
        <v>15.701140040460391</v>
      </c>
      <c r="O973" s="30">
        <f>INDEX(calibration_phase!$F$5:$F$105,MATCH($K973,calibration_phase!$I$5:$I$105)+1)</f>
        <v>45.071975325894087</v>
      </c>
      <c r="P973" s="30">
        <f t="shared" si="29"/>
        <v>18.488004966658082</v>
      </c>
      <c r="Q973" s="6">
        <f>IF(load_time_series!$A$4="T",P973,IF(P973&lt;0,0,P973))</f>
        <v>18.488004966658082</v>
      </c>
    </row>
    <row r="974" spans="1:17">
      <c r="A974" s="3"/>
      <c r="B974" s="6"/>
      <c r="C974" s="30"/>
      <c r="D974" s="30"/>
      <c r="E974" s="30"/>
      <c r="F974" s="30"/>
      <c r="G974" s="30"/>
      <c r="H974" s="6"/>
      <c r="I974" s="3"/>
      <c r="J974" s="3">
        <f>load_time_series!G977</f>
        <v>73655</v>
      </c>
      <c r="K974" s="6">
        <f>load_time_series!H977</f>
        <v>22.640575349983202</v>
      </c>
      <c r="L974" s="30">
        <f>INDEX(calibration_phase!$I$5:$I$105,MATCH($K974,calibration_phase!$I$5:$I$105))</f>
        <v>20.629164714566308</v>
      </c>
      <c r="M974" s="30">
        <f>INDEX(calibration_phase!$I$5:$I$105,MATCH($K974,calibration_phase!$I$5:$I$105)+1)</f>
        <v>50</v>
      </c>
      <c r="N974" s="30">
        <f>INDEX(calibration_phase!$F$5:$F$105,MATCH($K974,calibration_phase!$I$5:$I$105))</f>
        <v>15.701140040460391</v>
      </c>
      <c r="O974" s="30">
        <f>INDEX(calibration_phase!$F$5:$F$105,MATCH($K974,calibration_phase!$I$5:$I$105)+1)</f>
        <v>45.071975325894087</v>
      </c>
      <c r="P974" s="30">
        <f t="shared" si="29"/>
        <v>17.712550675877285</v>
      </c>
      <c r="Q974" s="6">
        <f>IF(load_time_series!$A$4="T",P974,IF(P974&lt;0,0,P974))</f>
        <v>17.712550675877285</v>
      </c>
    </row>
    <row r="975" spans="1:17">
      <c r="A975" s="3"/>
      <c r="B975" s="6"/>
      <c r="C975" s="30"/>
      <c r="D975" s="30"/>
      <c r="E975" s="30"/>
      <c r="F975" s="30"/>
      <c r="G975" s="30"/>
      <c r="H975" s="6"/>
      <c r="I975" s="3"/>
      <c r="J975" s="3">
        <f>load_time_series!G978</f>
        <v>73656</v>
      </c>
      <c r="K975" s="6">
        <f>load_time_series!H978</f>
        <v>23.983443376351499</v>
      </c>
      <c r="L975" s="30">
        <f>INDEX(calibration_phase!$I$5:$I$105,MATCH($K975,calibration_phase!$I$5:$I$105))</f>
        <v>20.629164714566308</v>
      </c>
      <c r="M975" s="30">
        <f>INDEX(calibration_phase!$I$5:$I$105,MATCH($K975,calibration_phase!$I$5:$I$105)+1)</f>
        <v>50</v>
      </c>
      <c r="N975" s="30">
        <f>INDEX(calibration_phase!$F$5:$F$105,MATCH($K975,calibration_phase!$I$5:$I$105))</f>
        <v>15.701140040460391</v>
      </c>
      <c r="O975" s="30">
        <f>INDEX(calibration_phase!$F$5:$F$105,MATCH($K975,calibration_phase!$I$5:$I$105)+1)</f>
        <v>45.071975325894087</v>
      </c>
      <c r="P975" s="30">
        <f t="shared" si="29"/>
        <v>19.055418702245582</v>
      </c>
      <c r="Q975" s="6">
        <f>IF(load_time_series!$A$4="T",P975,IF(P975&lt;0,0,P975))</f>
        <v>19.055418702245582</v>
      </c>
    </row>
    <row r="976" spans="1:17">
      <c r="A976" s="3"/>
      <c r="B976" s="6"/>
      <c r="C976" s="30"/>
      <c r="D976" s="30"/>
      <c r="E976" s="30"/>
      <c r="F976" s="30"/>
      <c r="G976" s="30"/>
      <c r="H976" s="6"/>
      <c r="I976" s="3"/>
      <c r="J976" s="3">
        <f>load_time_series!G979</f>
        <v>73657</v>
      </c>
      <c r="K976" s="6">
        <f>load_time_series!H979</f>
        <v>22.2350788185013</v>
      </c>
      <c r="L976" s="30">
        <f>INDEX(calibration_phase!$I$5:$I$105,MATCH($K976,calibration_phase!$I$5:$I$105))</f>
        <v>20.629164714566308</v>
      </c>
      <c r="M976" s="30">
        <f>INDEX(calibration_phase!$I$5:$I$105,MATCH($K976,calibration_phase!$I$5:$I$105)+1)</f>
        <v>50</v>
      </c>
      <c r="N976" s="30">
        <f>INDEX(calibration_phase!$F$5:$F$105,MATCH($K976,calibration_phase!$I$5:$I$105))</f>
        <v>15.701140040460391</v>
      </c>
      <c r="O976" s="30">
        <f>INDEX(calibration_phase!$F$5:$F$105,MATCH($K976,calibration_phase!$I$5:$I$105)+1)</f>
        <v>45.071975325894087</v>
      </c>
      <c r="P976" s="30">
        <f t="shared" si="29"/>
        <v>17.307054144395384</v>
      </c>
      <c r="Q976" s="6">
        <f>IF(load_time_series!$A$4="T",P976,IF(P976&lt;0,0,P976))</f>
        <v>17.307054144395384</v>
      </c>
    </row>
    <row r="977" spans="1:17">
      <c r="A977" s="3"/>
      <c r="B977" s="6"/>
      <c r="C977" s="30"/>
      <c r="D977" s="30"/>
      <c r="E977" s="30"/>
      <c r="F977" s="30"/>
      <c r="G977" s="30"/>
      <c r="H977" s="6"/>
      <c r="I977" s="3"/>
      <c r="J977" s="3">
        <f>load_time_series!G980</f>
        <v>73658</v>
      </c>
      <c r="K977" s="6">
        <f>load_time_series!H980</f>
        <v>22.916525866950899</v>
      </c>
      <c r="L977" s="30">
        <f>INDEX(calibration_phase!$I$5:$I$105,MATCH($K977,calibration_phase!$I$5:$I$105))</f>
        <v>20.629164714566308</v>
      </c>
      <c r="M977" s="30">
        <f>INDEX(calibration_phase!$I$5:$I$105,MATCH($K977,calibration_phase!$I$5:$I$105)+1)</f>
        <v>50</v>
      </c>
      <c r="N977" s="30">
        <f>INDEX(calibration_phase!$F$5:$F$105,MATCH($K977,calibration_phase!$I$5:$I$105))</f>
        <v>15.701140040460391</v>
      </c>
      <c r="O977" s="30">
        <f>INDEX(calibration_phase!$F$5:$F$105,MATCH($K977,calibration_phase!$I$5:$I$105)+1)</f>
        <v>45.071975325894087</v>
      </c>
      <c r="P977" s="30">
        <f t="shared" si="29"/>
        <v>17.988501192844982</v>
      </c>
      <c r="Q977" s="6">
        <f>IF(load_time_series!$A$4="T",P977,IF(P977&lt;0,0,P977))</f>
        <v>17.988501192844982</v>
      </c>
    </row>
    <row r="978" spans="1:17">
      <c r="A978" s="3"/>
      <c r="B978" s="6"/>
      <c r="C978" s="30"/>
      <c r="D978" s="30"/>
      <c r="E978" s="30"/>
      <c r="F978" s="30"/>
      <c r="G978" s="30"/>
      <c r="H978" s="6"/>
      <c r="I978" s="3"/>
      <c r="J978" s="3">
        <f>load_time_series!G981</f>
        <v>73659</v>
      </c>
      <c r="K978" s="6">
        <f>load_time_series!H981</f>
        <v>23.417438220181602</v>
      </c>
      <c r="L978" s="30">
        <f>INDEX(calibration_phase!$I$5:$I$105,MATCH($K978,calibration_phase!$I$5:$I$105))</f>
        <v>20.629164714566308</v>
      </c>
      <c r="M978" s="30">
        <f>INDEX(calibration_phase!$I$5:$I$105,MATCH($K978,calibration_phase!$I$5:$I$105)+1)</f>
        <v>50</v>
      </c>
      <c r="N978" s="30">
        <f>INDEX(calibration_phase!$F$5:$F$105,MATCH($K978,calibration_phase!$I$5:$I$105))</f>
        <v>15.701140040460391</v>
      </c>
      <c r="O978" s="30">
        <f>INDEX(calibration_phase!$F$5:$F$105,MATCH($K978,calibration_phase!$I$5:$I$105)+1)</f>
        <v>45.071975325894087</v>
      </c>
      <c r="P978" s="30">
        <f t="shared" si="29"/>
        <v>18.489413546075685</v>
      </c>
      <c r="Q978" s="6">
        <f>IF(load_time_series!$A$4="T",P978,IF(P978&lt;0,0,P978))</f>
        <v>18.489413546075685</v>
      </c>
    </row>
    <row r="979" spans="1:17">
      <c r="A979" s="3"/>
      <c r="B979" s="6"/>
      <c r="C979" s="30"/>
      <c r="D979" s="30"/>
      <c r="E979" s="30"/>
      <c r="F979" s="30"/>
      <c r="G979" s="30"/>
      <c r="H979" s="6"/>
      <c r="I979" s="3"/>
      <c r="J979" s="3">
        <f>load_time_series!G982</f>
        <v>73660</v>
      </c>
      <c r="K979" s="6">
        <f>load_time_series!H982</f>
        <v>22.3974572882167</v>
      </c>
      <c r="L979" s="30">
        <f>INDEX(calibration_phase!$I$5:$I$105,MATCH($K979,calibration_phase!$I$5:$I$105))</f>
        <v>20.629164714566308</v>
      </c>
      <c r="M979" s="30">
        <f>INDEX(calibration_phase!$I$5:$I$105,MATCH($K979,calibration_phase!$I$5:$I$105)+1)</f>
        <v>50</v>
      </c>
      <c r="N979" s="30">
        <f>INDEX(calibration_phase!$F$5:$F$105,MATCH($K979,calibration_phase!$I$5:$I$105))</f>
        <v>15.701140040460391</v>
      </c>
      <c r="O979" s="30">
        <f>INDEX(calibration_phase!$F$5:$F$105,MATCH($K979,calibration_phase!$I$5:$I$105)+1)</f>
        <v>45.071975325894087</v>
      </c>
      <c r="P979" s="30">
        <f t="shared" si="29"/>
        <v>17.469432614110783</v>
      </c>
      <c r="Q979" s="6">
        <f>IF(load_time_series!$A$4="T",P979,IF(P979&lt;0,0,P979))</f>
        <v>17.469432614110783</v>
      </c>
    </row>
    <row r="980" spans="1:17">
      <c r="A980" s="3"/>
      <c r="B980" s="6"/>
      <c r="C980" s="30"/>
      <c r="D980" s="30"/>
      <c r="E980" s="30"/>
      <c r="F980" s="30"/>
      <c r="G980" s="30"/>
      <c r="H980" s="6"/>
      <c r="I980" s="3"/>
      <c r="J980" s="3">
        <f>load_time_series!G983</f>
        <v>73661</v>
      </c>
      <c r="K980" s="6">
        <f>load_time_series!H983</f>
        <v>21.222528603022099</v>
      </c>
      <c r="L980" s="30">
        <f>INDEX(calibration_phase!$I$5:$I$105,MATCH($K980,calibration_phase!$I$5:$I$105))</f>
        <v>20.629164714566308</v>
      </c>
      <c r="M980" s="30">
        <f>INDEX(calibration_phase!$I$5:$I$105,MATCH($K980,calibration_phase!$I$5:$I$105)+1)</f>
        <v>50</v>
      </c>
      <c r="N980" s="30">
        <f>INDEX(calibration_phase!$F$5:$F$105,MATCH($K980,calibration_phase!$I$5:$I$105))</f>
        <v>15.701140040460391</v>
      </c>
      <c r="O980" s="30">
        <f>INDEX(calibration_phase!$F$5:$F$105,MATCH($K980,calibration_phase!$I$5:$I$105)+1)</f>
        <v>45.071975325894087</v>
      </c>
      <c r="P980" s="30">
        <f t="shared" si="29"/>
        <v>16.294503928916182</v>
      </c>
      <c r="Q980" s="6">
        <f>IF(load_time_series!$A$4="T",P980,IF(P980&lt;0,0,P980))</f>
        <v>16.294503928916182</v>
      </c>
    </row>
    <row r="981" spans="1:17">
      <c r="A981" s="3"/>
      <c r="B981" s="6"/>
      <c r="C981" s="30"/>
      <c r="D981" s="30"/>
      <c r="E981" s="30"/>
      <c r="F981" s="30"/>
      <c r="G981" s="30"/>
      <c r="H981" s="6"/>
      <c r="I981" s="3"/>
      <c r="J981" s="3">
        <f>load_time_series!G984</f>
        <v>73662</v>
      </c>
      <c r="K981" s="6">
        <f>load_time_series!H984</f>
        <v>21.763765985664101</v>
      </c>
      <c r="L981" s="30">
        <f>INDEX(calibration_phase!$I$5:$I$105,MATCH($K981,calibration_phase!$I$5:$I$105))</f>
        <v>20.629164714566308</v>
      </c>
      <c r="M981" s="30">
        <f>INDEX(calibration_phase!$I$5:$I$105,MATCH($K981,calibration_phase!$I$5:$I$105)+1)</f>
        <v>50</v>
      </c>
      <c r="N981" s="30">
        <f>INDEX(calibration_phase!$F$5:$F$105,MATCH($K981,calibration_phase!$I$5:$I$105))</f>
        <v>15.701140040460391</v>
      </c>
      <c r="O981" s="30">
        <f>INDEX(calibration_phase!$F$5:$F$105,MATCH($K981,calibration_phase!$I$5:$I$105)+1)</f>
        <v>45.071975325894087</v>
      </c>
      <c r="P981" s="30">
        <f t="shared" si="29"/>
        <v>16.835741311558184</v>
      </c>
      <c r="Q981" s="6">
        <f>IF(load_time_series!$A$4="T",P981,IF(P981&lt;0,0,P981))</f>
        <v>16.835741311558184</v>
      </c>
    </row>
    <row r="982" spans="1:17">
      <c r="A982" s="3"/>
      <c r="B982" s="6"/>
      <c r="C982" s="30"/>
      <c r="D982" s="30"/>
      <c r="E982" s="30"/>
      <c r="F982" s="30"/>
      <c r="G982" s="30"/>
      <c r="H982" s="6"/>
      <c r="I982" s="3"/>
      <c r="J982" s="3">
        <f>load_time_series!G985</f>
        <v>73663</v>
      </c>
      <c r="K982" s="6">
        <f>load_time_series!H985</f>
        <v>22.025934007672902</v>
      </c>
      <c r="L982" s="30">
        <f>INDEX(calibration_phase!$I$5:$I$105,MATCH($K982,calibration_phase!$I$5:$I$105))</f>
        <v>20.629164714566308</v>
      </c>
      <c r="M982" s="30">
        <f>INDEX(calibration_phase!$I$5:$I$105,MATCH($K982,calibration_phase!$I$5:$I$105)+1)</f>
        <v>50</v>
      </c>
      <c r="N982" s="30">
        <f>INDEX(calibration_phase!$F$5:$F$105,MATCH($K982,calibration_phase!$I$5:$I$105))</f>
        <v>15.701140040460391</v>
      </c>
      <c r="O982" s="30">
        <f>INDEX(calibration_phase!$F$5:$F$105,MATCH($K982,calibration_phase!$I$5:$I$105)+1)</f>
        <v>45.071975325894087</v>
      </c>
      <c r="P982" s="30">
        <f t="shared" si="29"/>
        <v>17.097909333566985</v>
      </c>
      <c r="Q982" s="6">
        <f>IF(load_time_series!$A$4="T",P982,IF(P982&lt;0,0,P982))</f>
        <v>17.097909333566985</v>
      </c>
    </row>
    <row r="983" spans="1:17">
      <c r="A983" s="3"/>
      <c r="B983" s="6"/>
      <c r="C983" s="30"/>
      <c r="D983" s="30"/>
      <c r="E983" s="30"/>
      <c r="F983" s="30"/>
      <c r="G983" s="30"/>
      <c r="H983" s="6"/>
      <c r="I983" s="3"/>
      <c r="J983" s="3">
        <f>load_time_series!G986</f>
        <v>73664</v>
      </c>
      <c r="K983" s="6">
        <f>load_time_series!H986</f>
        <v>20.926245803477698</v>
      </c>
      <c r="L983" s="30">
        <f>INDEX(calibration_phase!$I$5:$I$105,MATCH($K983,calibration_phase!$I$5:$I$105))</f>
        <v>20.629164714566308</v>
      </c>
      <c r="M983" s="30">
        <f>INDEX(calibration_phase!$I$5:$I$105,MATCH($K983,calibration_phase!$I$5:$I$105)+1)</f>
        <v>50</v>
      </c>
      <c r="N983" s="30">
        <f>INDEX(calibration_phase!$F$5:$F$105,MATCH($K983,calibration_phase!$I$5:$I$105))</f>
        <v>15.701140040460391</v>
      </c>
      <c r="O983" s="30">
        <f>INDEX(calibration_phase!$F$5:$F$105,MATCH($K983,calibration_phase!$I$5:$I$105)+1)</f>
        <v>45.071975325894087</v>
      </c>
      <c r="P983" s="30">
        <f t="shared" si="29"/>
        <v>15.998221129371782</v>
      </c>
      <c r="Q983" s="6">
        <f>IF(load_time_series!$A$4="T",P983,IF(P983&lt;0,0,P983))</f>
        <v>15.998221129371782</v>
      </c>
    </row>
    <row r="984" spans="1:17">
      <c r="A984" s="3"/>
      <c r="B984" s="6"/>
      <c r="C984" s="30"/>
      <c r="D984" s="30"/>
      <c r="E984" s="30"/>
      <c r="F984" s="30"/>
      <c r="G984" s="30"/>
      <c r="H984" s="6"/>
      <c r="I984" s="3"/>
      <c r="J984" s="3">
        <f>load_time_series!G987</f>
        <v>73665</v>
      </c>
      <c r="K984" s="6">
        <f>load_time_series!H987</f>
        <v>21.9536398089353</v>
      </c>
      <c r="L984" s="30">
        <f>INDEX(calibration_phase!$I$5:$I$105,MATCH($K984,calibration_phase!$I$5:$I$105))</f>
        <v>20.629164714566308</v>
      </c>
      <c r="M984" s="30">
        <f>INDEX(calibration_phase!$I$5:$I$105,MATCH($K984,calibration_phase!$I$5:$I$105)+1)</f>
        <v>50</v>
      </c>
      <c r="N984" s="30">
        <f>INDEX(calibration_phase!$F$5:$F$105,MATCH($K984,calibration_phase!$I$5:$I$105))</f>
        <v>15.701140040460391</v>
      </c>
      <c r="O984" s="30">
        <f>INDEX(calibration_phase!$F$5:$F$105,MATCH($K984,calibration_phase!$I$5:$I$105)+1)</f>
        <v>45.071975325894087</v>
      </c>
      <c r="P984" s="30">
        <f t="shared" si="29"/>
        <v>17.025615134829383</v>
      </c>
      <c r="Q984" s="6">
        <f>IF(load_time_series!$A$4="T",P984,IF(P984&lt;0,0,P984))</f>
        <v>17.025615134829383</v>
      </c>
    </row>
    <row r="985" spans="1:17">
      <c r="A985" s="3"/>
      <c r="B985" s="6"/>
      <c r="C985" s="30"/>
      <c r="D985" s="30"/>
      <c r="E985" s="30"/>
      <c r="F985" s="30"/>
      <c r="G985" s="30"/>
      <c r="H985" s="6"/>
      <c r="I985" s="3"/>
      <c r="J985" s="3">
        <f>load_time_series!G988</f>
        <v>73666</v>
      </c>
      <c r="K985" s="6">
        <f>load_time_series!H988</f>
        <v>20.8380540324879</v>
      </c>
      <c r="L985" s="30">
        <f>INDEX(calibration_phase!$I$5:$I$105,MATCH($K985,calibration_phase!$I$5:$I$105))</f>
        <v>20.629164714566308</v>
      </c>
      <c r="M985" s="30">
        <f>INDEX(calibration_phase!$I$5:$I$105,MATCH($K985,calibration_phase!$I$5:$I$105)+1)</f>
        <v>50</v>
      </c>
      <c r="N985" s="30">
        <f>INDEX(calibration_phase!$F$5:$F$105,MATCH($K985,calibration_phase!$I$5:$I$105))</f>
        <v>15.701140040460391</v>
      </c>
      <c r="O985" s="30">
        <f>INDEX(calibration_phase!$F$5:$F$105,MATCH($K985,calibration_phase!$I$5:$I$105)+1)</f>
        <v>45.071975325894087</v>
      </c>
      <c r="P985" s="30">
        <f t="shared" si="29"/>
        <v>15.910029358381983</v>
      </c>
      <c r="Q985" s="6">
        <f>IF(load_time_series!$A$4="T",P985,IF(P985&lt;0,0,P985))</f>
        <v>15.910029358381983</v>
      </c>
    </row>
    <row r="986" spans="1:17">
      <c r="A986" s="3"/>
      <c r="B986" s="6"/>
      <c r="C986" s="30"/>
      <c r="D986" s="30"/>
      <c r="E986" s="30"/>
      <c r="F986" s="30"/>
      <c r="G986" s="30"/>
      <c r="H986" s="6"/>
      <c r="I986" s="3"/>
      <c r="J986" s="3">
        <f>load_time_series!G989</f>
        <v>73667</v>
      </c>
      <c r="K986" s="6">
        <f>load_time_series!H989</f>
        <v>20.138014207590999</v>
      </c>
      <c r="L986" s="30">
        <f>INDEX(calibration_phase!$I$5:$I$105,MATCH($K986,calibration_phase!$I$5:$I$105))</f>
        <v>20.133651982495252</v>
      </c>
      <c r="M986" s="30">
        <f>INDEX(calibration_phase!$I$5:$I$105,MATCH($K986,calibration_phase!$I$5:$I$105)+1)</f>
        <v>20.258627641222482</v>
      </c>
      <c r="N986" s="30">
        <f>INDEX(calibration_phase!$F$5:$F$105,MATCH($K986,calibration_phase!$I$5:$I$105))</f>
        <v>15.281497337605099</v>
      </c>
      <c r="O986" s="30">
        <f>INDEX(calibration_phase!$F$5:$F$105,MATCH($K986,calibration_phase!$I$5:$I$105)+1)</f>
        <v>15.426509241484537</v>
      </c>
      <c r="P986" s="30">
        <f t="shared" si="29"/>
        <v>15.286558919778198</v>
      </c>
      <c r="Q986" s="6">
        <f>IF(load_time_series!$A$4="T",P986,IF(P986&lt;0,0,P986))</f>
        <v>15.286558919778198</v>
      </c>
    </row>
    <row r="987" spans="1:17">
      <c r="A987" s="3"/>
      <c r="B987" s="6"/>
      <c r="C987" s="30"/>
      <c r="D987" s="30"/>
      <c r="E987" s="30"/>
      <c r="F987" s="30"/>
      <c r="G987" s="30"/>
      <c r="H987" s="6"/>
      <c r="I987" s="3"/>
      <c r="J987" s="3">
        <f>load_time_series!G990</f>
        <v>73668</v>
      </c>
      <c r="K987" s="6">
        <f>load_time_series!H990</f>
        <v>19.819823852062701</v>
      </c>
      <c r="L987" s="30">
        <f>INDEX(calibration_phase!$I$5:$I$105,MATCH($K987,calibration_phase!$I$5:$I$105))</f>
        <v>19.797371373941701</v>
      </c>
      <c r="M987" s="30">
        <f>INDEX(calibration_phase!$I$5:$I$105,MATCH($K987,calibration_phase!$I$5:$I$105)+1)</f>
        <v>19.906642862167573</v>
      </c>
      <c r="N987" s="30">
        <f>INDEX(calibration_phase!$F$5:$F$105,MATCH($K987,calibration_phase!$I$5:$I$105))</f>
        <v>14.7113311822638</v>
      </c>
      <c r="O987" s="30">
        <f>INDEX(calibration_phase!$F$5:$F$105,MATCH($K987,calibration_phase!$I$5:$I$105)+1)</f>
        <v>14.793046163323369</v>
      </c>
      <c r="P987" s="30">
        <f t="shared" si="29"/>
        <v>14.728121507482081</v>
      </c>
      <c r="Q987" s="6">
        <f>IF(load_time_series!$A$4="T",P987,IF(P987&lt;0,0,P987))</f>
        <v>14.728121507482081</v>
      </c>
    </row>
    <row r="988" spans="1:17">
      <c r="A988" s="3"/>
      <c r="B988" s="6"/>
      <c r="C988" s="30"/>
      <c r="D988" s="30"/>
      <c r="E988" s="30"/>
      <c r="F988" s="30"/>
      <c r="G988" s="30"/>
      <c r="H988" s="6"/>
      <c r="I988" s="3"/>
      <c r="J988" s="3">
        <f>load_time_series!G991</f>
        <v>73669</v>
      </c>
      <c r="K988" s="6">
        <f>load_time_series!H991</f>
        <v>20.879975618090199</v>
      </c>
      <c r="L988" s="30">
        <f>INDEX(calibration_phase!$I$5:$I$105,MATCH($K988,calibration_phase!$I$5:$I$105))</f>
        <v>20.629164714566308</v>
      </c>
      <c r="M988" s="30">
        <f>INDEX(calibration_phase!$I$5:$I$105,MATCH($K988,calibration_phase!$I$5:$I$105)+1)</f>
        <v>50</v>
      </c>
      <c r="N988" s="30">
        <f>INDEX(calibration_phase!$F$5:$F$105,MATCH($K988,calibration_phase!$I$5:$I$105))</f>
        <v>15.701140040460391</v>
      </c>
      <c r="O988" s="30">
        <f>INDEX(calibration_phase!$F$5:$F$105,MATCH($K988,calibration_phase!$I$5:$I$105)+1)</f>
        <v>45.071975325894087</v>
      </c>
      <c r="P988" s="30">
        <f t="shared" si="29"/>
        <v>15.951950943984283</v>
      </c>
      <c r="Q988" s="6">
        <f>IF(load_time_series!$A$4="T",P988,IF(P988&lt;0,0,P988))</f>
        <v>15.951950943984283</v>
      </c>
    </row>
    <row r="989" spans="1:17">
      <c r="A989" s="3"/>
      <c r="B989" s="6"/>
      <c r="C989" s="30"/>
      <c r="D989" s="30"/>
      <c r="E989" s="30"/>
      <c r="F989" s="30"/>
      <c r="G989" s="30"/>
      <c r="H989" s="6"/>
      <c r="I989" s="3"/>
      <c r="J989" s="3">
        <f>load_time_series!G992</f>
        <v>73670</v>
      </c>
      <c r="K989" s="6">
        <f>load_time_series!H992</f>
        <v>20.4152161064521</v>
      </c>
      <c r="L989" s="30">
        <f>INDEX(calibration_phase!$I$5:$I$105,MATCH($K989,calibration_phase!$I$5:$I$105))</f>
        <v>20.356975507472601</v>
      </c>
      <c r="M989" s="30">
        <f>INDEX(calibration_phase!$I$5:$I$105,MATCH($K989,calibration_phase!$I$5:$I$105)+1)</f>
        <v>20.5369583918548</v>
      </c>
      <c r="N989" s="30">
        <f>INDEX(calibration_phase!$F$5:$F$105,MATCH($K989,calibration_phase!$I$5:$I$105))</f>
        <v>15.4849858957169</v>
      </c>
      <c r="O989" s="30">
        <f>INDEX(calibration_phase!$F$5:$F$105,MATCH($K989,calibration_phase!$I$5:$I$105)+1)</f>
        <v>15.5516714680615</v>
      </c>
      <c r="P989" s="30">
        <f t="shared" si="29"/>
        <v>15.506564656886171</v>
      </c>
      <c r="Q989" s="6">
        <f>IF(load_time_series!$A$4="T",P989,IF(P989&lt;0,0,P989))</f>
        <v>15.506564656886171</v>
      </c>
    </row>
    <row r="990" spans="1:17">
      <c r="A990" s="3"/>
      <c r="B990" s="6"/>
      <c r="C990" s="30"/>
      <c r="D990" s="30"/>
      <c r="E990" s="30"/>
      <c r="F990" s="30"/>
      <c r="G990" s="30"/>
      <c r="H990" s="6"/>
      <c r="I990" s="3"/>
      <c r="J990" s="3">
        <f>load_time_series!G993</f>
        <v>73671</v>
      </c>
      <c r="K990" s="6">
        <f>load_time_series!H993</f>
        <v>20.006675626820201</v>
      </c>
      <c r="L990" s="30">
        <f>INDEX(calibration_phase!$I$5:$I$105,MATCH($K990,calibration_phase!$I$5:$I$105))</f>
        <v>19.977757257556139</v>
      </c>
      <c r="M990" s="30">
        <f>INDEX(calibration_phase!$I$5:$I$105,MATCH($K990,calibration_phase!$I$5:$I$105)+1)</f>
        <v>20.019460826365421</v>
      </c>
      <c r="N990" s="30">
        <f>INDEX(calibration_phase!$F$5:$F$105,MATCH($K990,calibration_phase!$I$5:$I$105))</f>
        <v>14.916298536356461</v>
      </c>
      <c r="O990" s="30">
        <f>INDEX(calibration_phase!$F$5:$F$105,MATCH($K990,calibration_phase!$I$5:$I$105)+1)</f>
        <v>15.063622240196192</v>
      </c>
      <c r="P990" s="30">
        <f t="shared" si="29"/>
        <v>15.018456730262359</v>
      </c>
      <c r="Q990" s="6">
        <f>IF(load_time_series!$A$4="T",P990,IF(P990&lt;0,0,P990))</f>
        <v>15.018456730262359</v>
      </c>
    </row>
    <row r="991" spans="1:17">
      <c r="A991" s="3"/>
      <c r="B991" s="6"/>
      <c r="C991" s="30"/>
      <c r="D991" s="30"/>
      <c r="E991" s="30"/>
      <c r="F991" s="30"/>
      <c r="G991" s="30"/>
      <c r="H991" s="6"/>
      <c r="I991" s="3"/>
      <c r="J991" s="3">
        <f>load_time_series!G994</f>
        <v>73672</v>
      </c>
      <c r="K991" s="6">
        <f>load_time_series!H994</f>
        <v>18.645576497167902</v>
      </c>
      <c r="L991" s="30">
        <f>INDEX(calibration_phase!$I$5:$I$105,MATCH($K991,calibration_phase!$I$5:$I$105))</f>
        <v>18.64049361198882</v>
      </c>
      <c r="M991" s="30">
        <f>INDEX(calibration_phase!$I$5:$I$105,MATCH($K991,calibration_phase!$I$5:$I$105)+1)</f>
        <v>18.81706358134495</v>
      </c>
      <c r="N991" s="30">
        <f>INDEX(calibration_phase!$F$5:$F$105,MATCH($K991,calibration_phase!$I$5:$I$105))</f>
        <v>13.65647091915282</v>
      </c>
      <c r="O991" s="30">
        <f>INDEX(calibration_phase!$F$5:$F$105,MATCH($K991,calibration_phase!$I$5:$I$105)+1)</f>
        <v>13.918151161929199</v>
      </c>
      <c r="P991" s="30">
        <f t="shared" si="29"/>
        <v>13.664003857129288</v>
      </c>
      <c r="Q991" s="6">
        <f>IF(load_time_series!$A$4="T",P991,IF(P991&lt;0,0,P991))</f>
        <v>13.664003857129288</v>
      </c>
    </row>
    <row r="992" spans="1:17">
      <c r="A992" s="3"/>
      <c r="B992" s="6"/>
      <c r="C992" s="30"/>
      <c r="D992" s="30"/>
      <c r="E992" s="30"/>
      <c r="F992" s="30"/>
      <c r="G992" s="30"/>
      <c r="H992" s="6"/>
      <c r="I992" s="3"/>
      <c r="J992" s="3">
        <f>load_time_series!G995</f>
        <v>73673</v>
      </c>
      <c r="K992" s="6">
        <f>load_time_series!H995</f>
        <v>19.851883533804099</v>
      </c>
      <c r="L992" s="30">
        <f>INDEX(calibration_phase!$I$5:$I$105,MATCH($K992,calibration_phase!$I$5:$I$105))</f>
        <v>19.797371373941701</v>
      </c>
      <c r="M992" s="30">
        <f>INDEX(calibration_phase!$I$5:$I$105,MATCH($K992,calibration_phase!$I$5:$I$105)+1)</f>
        <v>19.906642862167573</v>
      </c>
      <c r="N992" s="30">
        <f>INDEX(calibration_phase!$F$5:$F$105,MATCH($K992,calibration_phase!$I$5:$I$105))</f>
        <v>14.7113311822638</v>
      </c>
      <c r="O992" s="30">
        <f>INDEX(calibration_phase!$F$5:$F$105,MATCH($K992,calibration_phase!$I$5:$I$105)+1)</f>
        <v>14.793046163323369</v>
      </c>
      <c r="P992" s="30">
        <f t="shared" si="29"/>
        <v>14.752096254498055</v>
      </c>
      <c r="Q992" s="6">
        <f>IF(load_time_series!$A$4="T",P992,IF(P992&lt;0,0,P992))</f>
        <v>14.752096254498055</v>
      </c>
    </row>
    <row r="993" spans="1:17">
      <c r="A993" s="3"/>
      <c r="B993" s="6"/>
      <c r="C993" s="30"/>
      <c r="D993" s="30"/>
      <c r="E993" s="30"/>
      <c r="F993" s="30"/>
      <c r="G993" s="30"/>
      <c r="H993" s="6"/>
      <c r="I993" s="3"/>
      <c r="J993" s="3">
        <f>load_time_series!G996</f>
        <v>73674</v>
      </c>
      <c r="K993" s="6">
        <f>load_time_series!H996</f>
        <v>18.8365642917325</v>
      </c>
      <c r="L993" s="30">
        <f>INDEX(calibration_phase!$I$5:$I$105,MATCH($K993,calibration_phase!$I$5:$I$105))</f>
        <v>18.81706358134495</v>
      </c>
      <c r="M993" s="30">
        <f>INDEX(calibration_phase!$I$5:$I$105,MATCH($K993,calibration_phase!$I$5:$I$105)+1)</f>
        <v>19.001845619903857</v>
      </c>
      <c r="N993" s="30">
        <f>INDEX(calibration_phase!$F$5:$F$105,MATCH($K993,calibration_phase!$I$5:$I$105))</f>
        <v>13.918151161929199</v>
      </c>
      <c r="O993" s="30">
        <f>INDEX(calibration_phase!$F$5:$F$105,MATCH($K993,calibration_phase!$I$5:$I$105)+1)</f>
        <v>14.142539882894861</v>
      </c>
      <c r="P993" s="30">
        <f t="shared" si="29"/>
        <v>13.941831707375661</v>
      </c>
      <c r="Q993" s="6">
        <f>IF(load_time_series!$A$4="T",P993,IF(P993&lt;0,0,P993))</f>
        <v>13.941831707375661</v>
      </c>
    </row>
    <row r="994" spans="1:17">
      <c r="A994" s="3"/>
      <c r="B994" s="6"/>
      <c r="C994" s="30"/>
      <c r="D994" s="30"/>
      <c r="E994" s="30"/>
      <c r="F994" s="30"/>
      <c r="G994" s="30"/>
      <c r="H994" s="6"/>
      <c r="I994" s="3"/>
      <c r="J994" s="3">
        <f>load_time_series!G997</f>
        <v>73675</v>
      </c>
      <c r="K994" s="6">
        <f>load_time_series!H997</f>
        <v>18.974321991733401</v>
      </c>
      <c r="L994" s="30">
        <f>INDEX(calibration_phase!$I$5:$I$105,MATCH($K994,calibration_phase!$I$5:$I$105))</f>
        <v>18.81706358134495</v>
      </c>
      <c r="M994" s="30">
        <f>INDEX(calibration_phase!$I$5:$I$105,MATCH($K994,calibration_phase!$I$5:$I$105)+1)</f>
        <v>19.001845619903857</v>
      </c>
      <c r="N994" s="30">
        <f>INDEX(calibration_phase!$F$5:$F$105,MATCH($K994,calibration_phase!$I$5:$I$105))</f>
        <v>13.918151161929199</v>
      </c>
      <c r="O994" s="30">
        <f>INDEX(calibration_phase!$F$5:$F$105,MATCH($K994,calibration_phase!$I$5:$I$105)+1)</f>
        <v>14.142539882894861</v>
      </c>
      <c r="P994" s="30">
        <f t="shared" si="29"/>
        <v>14.109116765747387</v>
      </c>
      <c r="Q994" s="6">
        <f>IF(load_time_series!$A$4="T",P994,IF(P994&lt;0,0,P994))</f>
        <v>14.109116765747387</v>
      </c>
    </row>
    <row r="995" spans="1:17">
      <c r="A995" s="3"/>
      <c r="B995" s="6"/>
      <c r="C995" s="30"/>
      <c r="D995" s="30"/>
      <c r="E995" s="30"/>
      <c r="F995" s="30"/>
      <c r="G995" s="30"/>
      <c r="H995" s="6"/>
      <c r="I995" s="3"/>
      <c r="J995" s="3">
        <f>load_time_series!G998</f>
        <v>73676</v>
      </c>
      <c r="K995" s="6">
        <f>load_time_series!H998</f>
        <v>19.227443754740701</v>
      </c>
      <c r="L995" s="30">
        <f>INDEX(calibration_phase!$I$5:$I$105,MATCH($K995,calibration_phase!$I$5:$I$105))</f>
        <v>19.14199849955596</v>
      </c>
      <c r="M995" s="30">
        <f>INDEX(calibration_phase!$I$5:$I$105,MATCH($K995,calibration_phase!$I$5:$I$105)+1)</f>
        <v>19.422250353334899</v>
      </c>
      <c r="N995" s="30">
        <f>INDEX(calibration_phase!$F$5:$F$105,MATCH($K995,calibration_phase!$I$5:$I$105))</f>
        <v>14.2599790640229</v>
      </c>
      <c r="O995" s="30">
        <f>INDEX(calibration_phase!$F$5:$F$105,MATCH($K995,calibration_phase!$I$5:$I$105)+1)</f>
        <v>14.415241763591879</v>
      </c>
      <c r="P995" s="30">
        <f t="shared" si="29"/>
        <v>14.307316702673482</v>
      </c>
      <c r="Q995" s="6">
        <f>IF(load_time_series!$A$4="T",P995,IF(P995&lt;0,0,P995))</f>
        <v>14.307316702673482</v>
      </c>
    </row>
    <row r="996" spans="1:17">
      <c r="A996" s="3"/>
      <c r="B996" s="6"/>
      <c r="C996" s="30"/>
      <c r="D996" s="30"/>
      <c r="E996" s="30"/>
      <c r="F996" s="30"/>
      <c r="G996" s="30"/>
      <c r="H996" s="6"/>
      <c r="I996" s="3"/>
      <c r="J996" s="3">
        <f>load_time_series!G999</f>
        <v>73677</v>
      </c>
      <c r="K996" s="6">
        <f>load_time_series!H999</f>
        <v>17.3848296394873</v>
      </c>
      <c r="L996" s="30">
        <f>INDEX(calibration_phase!$I$5:$I$105,MATCH($K996,calibration_phase!$I$5:$I$105))</f>
        <v>17.243356763982842</v>
      </c>
      <c r="M996" s="30">
        <f>INDEX(calibration_phase!$I$5:$I$105,MATCH($K996,calibration_phase!$I$5:$I$105)+1)</f>
        <v>17.504062255439099</v>
      </c>
      <c r="N996" s="30">
        <f>INDEX(calibration_phase!$F$5:$F$105,MATCH($K996,calibration_phase!$I$5:$I$105))</f>
        <v>12.30938900343464</v>
      </c>
      <c r="O996" s="30">
        <f>INDEX(calibration_phase!$F$5:$F$105,MATCH($K996,calibration_phase!$I$5:$I$105)+1)</f>
        <v>12.578970928396201</v>
      </c>
      <c r="P996" s="30">
        <f t="shared" si="29"/>
        <v>12.455678711009666</v>
      </c>
      <c r="Q996" s="6">
        <f>IF(load_time_series!$A$4="T",P996,IF(P996&lt;0,0,P996))</f>
        <v>12.455678711009666</v>
      </c>
    </row>
    <row r="997" spans="1:17">
      <c r="A997" s="3"/>
      <c r="B997" s="6"/>
      <c r="C997" s="30"/>
      <c r="D997" s="30"/>
      <c r="E997" s="30"/>
      <c r="F997" s="30"/>
      <c r="G997" s="30"/>
      <c r="H997" s="6"/>
      <c r="I997" s="3"/>
      <c r="J997" s="3">
        <f>load_time_series!G1000</f>
        <v>73678</v>
      </c>
      <c r="K997" s="6">
        <f>load_time_series!H1000</f>
        <v>18.115256144714699</v>
      </c>
      <c r="L997" s="30">
        <f>INDEX(calibration_phase!$I$5:$I$105,MATCH($K997,calibration_phase!$I$5:$I$105))</f>
        <v>17.769425381720239</v>
      </c>
      <c r="M997" s="30">
        <f>INDEX(calibration_phase!$I$5:$I$105,MATCH($K997,calibration_phase!$I$5:$I$105)+1)</f>
        <v>18.150826731482478</v>
      </c>
      <c r="N997" s="30">
        <f>INDEX(calibration_phase!$F$5:$F$105,MATCH($K997,calibration_phase!$I$5:$I$105))</f>
        <v>12.732931382870721</v>
      </c>
      <c r="O997" s="30">
        <f>INDEX(calibration_phase!$F$5:$F$105,MATCH($K997,calibration_phase!$I$5:$I$105)+1)</f>
        <v>12.979142553953681</v>
      </c>
      <c r="P997" s="30">
        <f t="shared" si="29"/>
        <v>12.956180192048924</v>
      </c>
      <c r="Q997" s="6">
        <f>IF(load_time_series!$A$4="T",P997,IF(P997&lt;0,0,P997))</f>
        <v>12.956180192048924</v>
      </c>
    </row>
    <row r="998" spans="1:17">
      <c r="A998" s="3"/>
      <c r="B998" s="6"/>
      <c r="C998" s="30"/>
      <c r="D998" s="30"/>
      <c r="E998" s="30"/>
      <c r="F998" s="30"/>
      <c r="G998" s="30"/>
      <c r="H998" s="6"/>
      <c r="I998" s="3"/>
      <c r="J998" s="3">
        <f>load_time_series!G1001</f>
        <v>73679</v>
      </c>
      <c r="K998" s="6">
        <f>load_time_series!H1001</f>
        <v>16.683975535494898</v>
      </c>
      <c r="L998" s="30">
        <f>INDEX(calibration_phase!$I$5:$I$105,MATCH($K998,calibration_phase!$I$5:$I$105))</f>
        <v>16.427018426316977</v>
      </c>
      <c r="M998" s="30">
        <f>INDEX(calibration_phase!$I$5:$I$105,MATCH($K998,calibration_phase!$I$5:$I$105)+1)</f>
        <v>16.710242355638613</v>
      </c>
      <c r="N998" s="30">
        <f>INDEX(calibration_phase!$F$5:$F$105,MATCH($K998,calibration_phase!$I$5:$I$105))</f>
        <v>11.294684652610421</v>
      </c>
      <c r="O998" s="30">
        <f>INDEX(calibration_phase!$F$5:$F$105,MATCH($K998,calibration_phase!$I$5:$I$105)+1)</f>
        <v>11.811146409930261</v>
      </c>
      <c r="P998" s="30">
        <f t="shared" si="29"/>
        <v>11.763248592386669</v>
      </c>
      <c r="Q998" s="6">
        <f>IF(load_time_series!$A$4="T",P998,IF(P998&lt;0,0,P998))</f>
        <v>11.763248592386669</v>
      </c>
    </row>
    <row r="999" spans="1:17">
      <c r="A999" s="3"/>
      <c r="B999" s="6"/>
      <c r="C999" s="30"/>
      <c r="D999" s="30"/>
      <c r="E999" s="30"/>
      <c r="F999" s="30"/>
      <c r="G999" s="30"/>
      <c r="H999" s="6"/>
      <c r="I999" s="3"/>
      <c r="J999" s="3">
        <f>load_time_series!G1002</f>
        <v>73680</v>
      </c>
      <c r="K999" s="6">
        <f>load_time_series!H1002</f>
        <v>16.576755592280399</v>
      </c>
      <c r="L999" s="30">
        <f>INDEX(calibration_phase!$I$5:$I$105,MATCH($K999,calibration_phase!$I$5:$I$105))</f>
        <v>16.427018426316977</v>
      </c>
      <c r="M999" s="30">
        <f>INDEX(calibration_phase!$I$5:$I$105,MATCH($K999,calibration_phase!$I$5:$I$105)+1)</f>
        <v>16.710242355638613</v>
      </c>
      <c r="N999" s="30">
        <f>INDEX(calibration_phase!$F$5:$F$105,MATCH($K999,calibration_phase!$I$5:$I$105))</f>
        <v>11.294684652610421</v>
      </c>
      <c r="O999" s="30">
        <f>INDEX(calibration_phase!$F$5:$F$105,MATCH($K999,calibration_phase!$I$5:$I$105)+1)</f>
        <v>11.811146409930261</v>
      </c>
      <c r="P999" s="30">
        <f t="shared" si="29"/>
        <v>11.567731919678522</v>
      </c>
      <c r="Q999" s="6">
        <f>IF(load_time_series!$A$4="T",P999,IF(P999&lt;0,0,P999))</f>
        <v>11.567731919678522</v>
      </c>
    </row>
    <row r="1000" spans="1:17">
      <c r="A1000" s="3"/>
      <c r="B1000" s="6"/>
      <c r="C1000" s="30"/>
      <c r="D1000" s="30"/>
      <c r="E1000" s="30"/>
      <c r="F1000" s="30"/>
      <c r="G1000" s="30"/>
      <c r="H1000" s="6"/>
      <c r="I1000" s="3"/>
      <c r="J1000" s="3">
        <f>load_time_series!G1003</f>
        <v>73681</v>
      </c>
      <c r="K1000" s="6">
        <f>load_time_series!H1003</f>
        <v>17.948389109352298</v>
      </c>
      <c r="L1000" s="30">
        <f>INDEX(calibration_phase!$I$5:$I$105,MATCH($K1000,calibration_phase!$I$5:$I$105))</f>
        <v>17.769425381720239</v>
      </c>
      <c r="M1000" s="30">
        <f>INDEX(calibration_phase!$I$5:$I$105,MATCH($K1000,calibration_phase!$I$5:$I$105)+1)</f>
        <v>18.150826731482478</v>
      </c>
      <c r="N1000" s="30">
        <f>INDEX(calibration_phase!$F$5:$F$105,MATCH($K1000,calibration_phase!$I$5:$I$105))</f>
        <v>12.732931382870721</v>
      </c>
      <c r="O1000" s="30">
        <f>INDEX(calibration_phase!$F$5:$F$105,MATCH($K1000,calibration_phase!$I$5:$I$105)+1)</f>
        <v>12.979142553953681</v>
      </c>
      <c r="P1000" s="30">
        <f t="shared" si="29"/>
        <v>12.848460258133301</v>
      </c>
      <c r="Q1000" s="6">
        <f>IF(load_time_series!$A$4="T",P1000,IF(P1000&lt;0,0,P1000))</f>
        <v>12.848460258133301</v>
      </c>
    </row>
    <row r="1001" spans="1:17">
      <c r="A1001" s="3"/>
      <c r="B1001" s="6"/>
      <c r="C1001" s="30"/>
      <c r="D1001" s="30"/>
      <c r="E1001" s="30"/>
      <c r="F1001" s="30"/>
      <c r="G1001" s="30"/>
      <c r="H1001" s="6"/>
      <c r="I1001" s="3"/>
      <c r="J1001" s="3">
        <f>load_time_series!G1004</f>
        <v>73682</v>
      </c>
      <c r="K1001" s="6">
        <f>load_time_series!H1004</f>
        <v>16.974657844926199</v>
      </c>
      <c r="L1001" s="30">
        <f>INDEX(calibration_phase!$I$5:$I$105,MATCH($K1001,calibration_phase!$I$5:$I$105))</f>
        <v>16.710242355638613</v>
      </c>
      <c r="M1001" s="30">
        <f>INDEX(calibration_phase!$I$5:$I$105,MATCH($K1001,calibration_phase!$I$5:$I$105)+1)</f>
        <v>17.004211974045877</v>
      </c>
      <c r="N1001" s="30">
        <f>INDEX(calibration_phase!$F$5:$F$105,MATCH($K1001,calibration_phase!$I$5:$I$105))</f>
        <v>11.811146409930261</v>
      </c>
      <c r="O1001" s="30">
        <f>INDEX(calibration_phase!$F$5:$F$105,MATCH($K1001,calibration_phase!$I$5:$I$105)+1)</f>
        <v>12.120368872750159</v>
      </c>
      <c r="P1001" s="30">
        <f t="shared" si="29"/>
        <v>12.089281304441576</v>
      </c>
      <c r="Q1001" s="6">
        <f>IF(load_time_series!$A$4="T",P1001,IF(P1001&lt;0,0,P1001))</f>
        <v>12.089281304441576</v>
      </c>
    </row>
    <row r="1002" spans="1:17">
      <c r="A1002" s="3"/>
      <c r="B1002" s="6"/>
      <c r="C1002" s="30"/>
      <c r="D1002" s="30"/>
      <c r="E1002" s="30"/>
      <c r="F1002" s="30"/>
      <c r="G1002" s="30"/>
      <c r="H1002" s="6"/>
      <c r="I1002" s="3"/>
      <c r="J1002" s="3">
        <f>load_time_series!G1005</f>
        <v>73683</v>
      </c>
      <c r="K1002" s="6">
        <f>load_time_series!H1005</f>
        <v>16.909946003046699</v>
      </c>
      <c r="L1002" s="30">
        <f>INDEX(calibration_phase!$I$5:$I$105,MATCH($K1002,calibration_phase!$I$5:$I$105))</f>
        <v>16.710242355638613</v>
      </c>
      <c r="M1002" s="30">
        <f>INDEX(calibration_phase!$I$5:$I$105,MATCH($K1002,calibration_phase!$I$5:$I$105)+1)</f>
        <v>17.004211974045877</v>
      </c>
      <c r="N1002" s="30">
        <f>INDEX(calibration_phase!$F$5:$F$105,MATCH($K1002,calibration_phase!$I$5:$I$105))</f>
        <v>11.811146409930261</v>
      </c>
      <c r="O1002" s="30">
        <f>INDEX(calibration_phase!$F$5:$F$105,MATCH($K1002,calibration_phase!$I$5:$I$105)+1)</f>
        <v>12.120368872750159</v>
      </c>
      <c r="P1002" s="30">
        <f t="shared" si="29"/>
        <v>12.021211837848369</v>
      </c>
      <c r="Q1002" s="6">
        <f>IF(load_time_series!$A$4="T",P1002,IF(P1002&lt;0,0,P1002))</f>
        <v>12.021211837848369</v>
      </c>
    </row>
    <row r="1003" spans="1:17">
      <c r="A1003" s="3"/>
      <c r="B1003" s="6"/>
      <c r="C1003" s="30"/>
      <c r="D1003" s="30"/>
      <c r="E1003" s="30"/>
      <c r="F1003" s="30"/>
      <c r="G1003" s="30"/>
      <c r="H1003" s="6"/>
      <c r="I1003" s="3"/>
      <c r="J1003" s="3">
        <f>load_time_series!G1006</f>
        <v>73684</v>
      </c>
      <c r="K1003" s="6">
        <f>load_time_series!H1006</f>
        <v>15.835216500427601</v>
      </c>
      <c r="L1003" s="30">
        <f>INDEX(calibration_phase!$I$5:$I$105,MATCH($K1003,calibration_phase!$I$5:$I$105))</f>
        <v>15.52411418175541</v>
      </c>
      <c r="M1003" s="30">
        <f>INDEX(calibration_phase!$I$5:$I$105,MATCH($K1003,calibration_phase!$I$5:$I$105)+1)</f>
        <v>15.889222905640542</v>
      </c>
      <c r="N1003" s="30">
        <f>INDEX(calibration_phase!$F$5:$F$105,MATCH($K1003,calibration_phase!$I$5:$I$105))</f>
        <v>10.247200683878509</v>
      </c>
      <c r="O1003" s="30">
        <f>INDEX(calibration_phase!$F$5:$F$105,MATCH($K1003,calibration_phase!$I$5:$I$105)+1)</f>
        <v>10.757758778173169</v>
      </c>
      <c r="P1003" s="30">
        <f t="shared" si="29"/>
        <v>10.682237692202351</v>
      </c>
      <c r="Q1003" s="6">
        <f>IF(load_time_series!$A$4="T",P1003,IF(P1003&lt;0,0,P1003))</f>
        <v>10.682237692202351</v>
      </c>
    </row>
    <row r="1004" spans="1:17">
      <c r="A1004" s="3"/>
      <c r="B1004" s="6"/>
      <c r="C1004" s="30"/>
      <c r="D1004" s="30"/>
      <c r="E1004" s="30"/>
      <c r="F1004" s="30"/>
      <c r="G1004" s="30"/>
      <c r="H1004" s="6"/>
      <c r="I1004" s="3"/>
      <c r="J1004" s="3">
        <f>load_time_series!G1007</f>
        <v>73685</v>
      </c>
      <c r="K1004" s="6">
        <f>load_time_series!H1007</f>
        <v>16.346431587761401</v>
      </c>
      <c r="L1004" s="30">
        <f>INDEX(calibration_phase!$I$5:$I$105,MATCH($K1004,calibration_phase!$I$5:$I$105))</f>
        <v>16.134283161161051</v>
      </c>
      <c r="M1004" s="30">
        <f>INDEX(calibration_phase!$I$5:$I$105,MATCH($K1004,calibration_phase!$I$5:$I$105)+1)</f>
        <v>16.427018426316977</v>
      </c>
      <c r="N1004" s="30">
        <f>INDEX(calibration_phase!$F$5:$F$105,MATCH($K1004,calibration_phase!$I$5:$I$105))</f>
        <v>11.099772296650251</v>
      </c>
      <c r="O1004" s="30">
        <f>INDEX(calibration_phase!$F$5:$F$105,MATCH($K1004,calibration_phase!$I$5:$I$105)+1)</f>
        <v>11.294684652610421</v>
      </c>
      <c r="P1004" s="30">
        <f t="shared" si="29"/>
        <v>11.241027398319988</v>
      </c>
      <c r="Q1004" s="6">
        <f>IF(load_time_series!$A$4="T",P1004,IF(P1004&lt;0,0,P1004))</f>
        <v>11.241027398319988</v>
      </c>
    </row>
    <row r="1005" spans="1:17">
      <c r="A1005" s="3"/>
      <c r="B1005" s="6"/>
      <c r="C1005" s="30"/>
      <c r="D1005" s="30"/>
      <c r="E1005" s="30"/>
      <c r="F1005" s="30"/>
      <c r="G1005" s="30"/>
      <c r="H1005" s="6"/>
      <c r="I1005" s="3"/>
      <c r="J1005" s="3">
        <f>load_time_series!G1008</f>
        <v>73686</v>
      </c>
      <c r="K1005" s="6">
        <f>load_time_series!H1008</f>
        <v>15.0050392800752</v>
      </c>
      <c r="L1005" s="30">
        <f>INDEX(calibration_phase!$I$5:$I$105,MATCH($K1005,calibration_phase!$I$5:$I$105))</f>
        <v>14.514561480528547</v>
      </c>
      <c r="M1005" s="30">
        <f>INDEX(calibration_phase!$I$5:$I$105,MATCH($K1005,calibration_phase!$I$5:$I$105)+1)</f>
        <v>15.137845495766841</v>
      </c>
      <c r="N1005" s="30">
        <f>INDEX(calibration_phase!$F$5:$F$105,MATCH($K1005,calibration_phase!$I$5:$I$105))</f>
        <v>9.8810089326566501</v>
      </c>
      <c r="O1005" s="30">
        <f>INDEX(calibration_phase!$F$5:$F$105,MATCH($K1005,calibration_phase!$I$5:$I$105)+1)</f>
        <v>10.08470361788312</v>
      </c>
      <c r="P1005" s="30">
        <f t="shared" si="29"/>
        <v>10.041301381278215</v>
      </c>
      <c r="Q1005" s="6">
        <f>IF(load_time_series!$A$4="T",P1005,IF(P1005&lt;0,0,P1005))</f>
        <v>10.041301381278215</v>
      </c>
    </row>
    <row r="1006" spans="1:17">
      <c r="A1006" s="3"/>
      <c r="B1006" s="6"/>
      <c r="C1006" s="30"/>
      <c r="D1006" s="30"/>
      <c r="E1006" s="30"/>
      <c r="F1006" s="30"/>
      <c r="G1006" s="30"/>
      <c r="H1006" s="6"/>
      <c r="I1006" s="3"/>
      <c r="J1006" s="3">
        <f>load_time_series!G1009</f>
        <v>73687</v>
      </c>
      <c r="K1006" s="6">
        <f>load_time_series!H1009</f>
        <v>15.880412670100201</v>
      </c>
      <c r="L1006" s="30">
        <f>INDEX(calibration_phase!$I$5:$I$105,MATCH($K1006,calibration_phase!$I$5:$I$105))</f>
        <v>15.52411418175541</v>
      </c>
      <c r="M1006" s="30">
        <f>INDEX(calibration_phase!$I$5:$I$105,MATCH($K1006,calibration_phase!$I$5:$I$105)+1)</f>
        <v>15.889222905640542</v>
      </c>
      <c r="N1006" s="30">
        <f>INDEX(calibration_phase!$F$5:$F$105,MATCH($K1006,calibration_phase!$I$5:$I$105))</f>
        <v>10.247200683878509</v>
      </c>
      <c r="O1006" s="30">
        <f>INDEX(calibration_phase!$F$5:$F$105,MATCH($K1006,calibration_phase!$I$5:$I$105)+1)</f>
        <v>10.757758778173169</v>
      </c>
      <c r="P1006" s="30">
        <f t="shared" si="29"/>
        <v>10.745438784775315</v>
      </c>
      <c r="Q1006" s="6">
        <f>IF(load_time_series!$A$4="T",P1006,IF(P1006&lt;0,0,P1006))</f>
        <v>10.745438784775315</v>
      </c>
    </row>
    <row r="1007" spans="1:17">
      <c r="A1007" s="3"/>
      <c r="B1007" s="6"/>
      <c r="C1007" s="30"/>
      <c r="D1007" s="30"/>
      <c r="E1007" s="30"/>
      <c r="F1007" s="30"/>
      <c r="G1007" s="30"/>
      <c r="H1007" s="6"/>
      <c r="I1007" s="3"/>
      <c r="J1007" s="3">
        <f>load_time_series!G1010</f>
        <v>73688</v>
      </c>
      <c r="K1007" s="6">
        <f>load_time_series!H1010</f>
        <v>14.683467629310099</v>
      </c>
      <c r="L1007" s="30">
        <f>INDEX(calibration_phase!$I$5:$I$105,MATCH($K1007,calibration_phase!$I$5:$I$105))</f>
        <v>14.514561480528547</v>
      </c>
      <c r="M1007" s="30">
        <f>INDEX(calibration_phase!$I$5:$I$105,MATCH($K1007,calibration_phase!$I$5:$I$105)+1)</f>
        <v>15.137845495766841</v>
      </c>
      <c r="N1007" s="30">
        <f>INDEX(calibration_phase!$F$5:$F$105,MATCH($K1007,calibration_phase!$I$5:$I$105))</f>
        <v>9.8810089326566501</v>
      </c>
      <c r="O1007" s="30">
        <f>INDEX(calibration_phase!$F$5:$F$105,MATCH($K1007,calibration_phase!$I$5:$I$105)+1)</f>
        <v>10.08470361788312</v>
      </c>
      <c r="P1007" s="30">
        <f t="shared" si="29"/>
        <v>9.9362089441565757</v>
      </c>
      <c r="Q1007" s="6">
        <f>IF(load_time_series!$A$4="T",P1007,IF(P1007&lt;0,0,P1007))</f>
        <v>9.9362089441565757</v>
      </c>
    </row>
    <row r="1008" spans="1:17">
      <c r="A1008" s="3"/>
      <c r="B1008" s="6"/>
      <c r="C1008" s="30"/>
      <c r="D1008" s="30"/>
      <c r="E1008" s="30"/>
      <c r="F1008" s="30"/>
      <c r="G1008" s="30"/>
      <c r="H1008" s="6"/>
      <c r="I1008" s="3"/>
      <c r="J1008" s="3">
        <f>load_time_series!G1011</f>
        <v>73689</v>
      </c>
      <c r="K1008" s="6">
        <f>load_time_series!H1011</f>
        <v>15.3108734009373</v>
      </c>
      <c r="L1008" s="30">
        <f>INDEX(calibration_phase!$I$5:$I$105,MATCH($K1008,calibration_phase!$I$5:$I$105))</f>
        <v>15.137845495766841</v>
      </c>
      <c r="M1008" s="30">
        <f>INDEX(calibration_phase!$I$5:$I$105,MATCH($K1008,calibration_phase!$I$5:$I$105)+1)</f>
        <v>15.52411418175541</v>
      </c>
      <c r="N1008" s="30">
        <f>INDEX(calibration_phase!$F$5:$F$105,MATCH($K1008,calibration_phase!$I$5:$I$105))</f>
        <v>10.08470361788312</v>
      </c>
      <c r="O1008" s="30">
        <f>INDEX(calibration_phase!$F$5:$F$105,MATCH($K1008,calibration_phase!$I$5:$I$105)+1)</f>
        <v>10.247200683878509</v>
      </c>
      <c r="P1008" s="30">
        <f t="shared" si="29"/>
        <v>10.157493693665655</v>
      </c>
      <c r="Q1008" s="6">
        <f>IF(load_time_series!$A$4="T",P1008,IF(P1008&lt;0,0,P1008))</f>
        <v>10.157493693665655</v>
      </c>
    </row>
    <row r="1009" spans="1:17">
      <c r="A1009" s="3"/>
      <c r="B1009" s="6"/>
      <c r="C1009" s="30"/>
      <c r="D1009" s="30"/>
      <c r="E1009" s="30"/>
      <c r="F1009" s="30"/>
      <c r="G1009" s="30"/>
      <c r="H1009" s="6"/>
      <c r="I1009" s="3"/>
      <c r="J1009" s="3">
        <f>load_time_series!G1012</f>
        <v>73690</v>
      </c>
      <c r="K1009" s="6">
        <f>load_time_series!H1012</f>
        <v>15.756102671404401</v>
      </c>
      <c r="L1009" s="30">
        <f>INDEX(calibration_phase!$I$5:$I$105,MATCH($K1009,calibration_phase!$I$5:$I$105))</f>
        <v>15.52411418175541</v>
      </c>
      <c r="M1009" s="30">
        <f>INDEX(calibration_phase!$I$5:$I$105,MATCH($K1009,calibration_phase!$I$5:$I$105)+1)</f>
        <v>15.889222905640542</v>
      </c>
      <c r="N1009" s="30">
        <f>INDEX(calibration_phase!$F$5:$F$105,MATCH($K1009,calibration_phase!$I$5:$I$105))</f>
        <v>10.247200683878509</v>
      </c>
      <c r="O1009" s="30">
        <f>INDEX(calibration_phase!$F$5:$F$105,MATCH($K1009,calibration_phase!$I$5:$I$105)+1)</f>
        <v>10.757758778173169</v>
      </c>
      <c r="P1009" s="30">
        <f t="shared" si="29"/>
        <v>10.571607068675682</v>
      </c>
      <c r="Q1009" s="6">
        <f>IF(load_time_series!$A$4="T",P1009,IF(P1009&lt;0,0,P1009))</f>
        <v>10.571607068675682</v>
      </c>
    </row>
    <row r="1010" spans="1:17">
      <c r="A1010" s="3"/>
      <c r="B1010" s="6"/>
      <c r="C1010" s="30"/>
      <c r="D1010" s="30"/>
      <c r="E1010" s="30"/>
      <c r="F1010" s="30"/>
      <c r="G1010" s="30"/>
      <c r="H1010" s="6"/>
      <c r="I1010" s="3"/>
      <c r="J1010" s="3">
        <f>load_time_series!G1013</f>
        <v>73691</v>
      </c>
      <c r="K1010" s="6">
        <f>load_time_series!H1013</f>
        <v>14.896622807449599</v>
      </c>
      <c r="L1010" s="30">
        <f>INDEX(calibration_phase!$I$5:$I$105,MATCH($K1010,calibration_phase!$I$5:$I$105))</f>
        <v>14.514561480528547</v>
      </c>
      <c r="M1010" s="30">
        <f>INDEX(calibration_phase!$I$5:$I$105,MATCH($K1010,calibration_phase!$I$5:$I$105)+1)</f>
        <v>15.137845495766841</v>
      </c>
      <c r="N1010" s="30">
        <f>INDEX(calibration_phase!$F$5:$F$105,MATCH($K1010,calibration_phase!$I$5:$I$105))</f>
        <v>9.8810089326566501</v>
      </c>
      <c r="O1010" s="30">
        <f>INDEX(calibration_phase!$F$5:$F$105,MATCH($K1010,calibration_phase!$I$5:$I$105)+1)</f>
        <v>10.08470361788312</v>
      </c>
      <c r="P1010" s="30">
        <f t="shared" si="29"/>
        <v>10.005869926716697</v>
      </c>
      <c r="Q1010" s="6">
        <f>IF(load_time_series!$A$4="T",P1010,IF(P1010&lt;0,0,P1010))</f>
        <v>10.005869926716697</v>
      </c>
    </row>
    <row r="1011" spans="1:17">
      <c r="A1011" s="3"/>
      <c r="B1011" s="6"/>
      <c r="C1011" s="30"/>
      <c r="D1011" s="30"/>
      <c r="E1011" s="30"/>
      <c r="F1011" s="30"/>
      <c r="G1011" s="30"/>
      <c r="H1011" s="6"/>
      <c r="I1011" s="3"/>
      <c r="J1011" s="3">
        <f>load_time_series!G1014</f>
        <v>73692</v>
      </c>
      <c r="K1011" s="6">
        <f>load_time_series!H1014</f>
        <v>13.9650672670798</v>
      </c>
      <c r="L1011" s="30">
        <f>INDEX(calibration_phase!$I$5:$I$105,MATCH($K1011,calibration_phase!$I$5:$I$105))</f>
        <v>13.81202304677703</v>
      </c>
      <c r="M1011" s="30">
        <f>INDEX(calibration_phase!$I$5:$I$105,MATCH($K1011,calibration_phase!$I$5:$I$105)+1)</f>
        <v>14.1855517989334</v>
      </c>
      <c r="N1011" s="30">
        <f>INDEX(calibration_phase!$F$5:$F$105,MATCH($K1011,calibration_phase!$I$5:$I$105))</f>
        <v>8.7604330036857974</v>
      </c>
      <c r="O1011" s="30">
        <f>INDEX(calibration_phase!$F$5:$F$105,MATCH($K1011,calibration_phase!$I$5:$I$105)+1)</f>
        <v>9.2965480948754831</v>
      </c>
      <c r="P1011" s="30">
        <f t="shared" si="29"/>
        <v>8.9800929780519088</v>
      </c>
      <c r="Q1011" s="6">
        <f>IF(load_time_series!$A$4="T",P1011,IF(P1011&lt;0,0,P1011))</f>
        <v>8.9800929780519088</v>
      </c>
    </row>
    <row r="1012" spans="1:17">
      <c r="A1012" s="3"/>
      <c r="B1012" s="6"/>
      <c r="C1012" s="30"/>
      <c r="D1012" s="30"/>
      <c r="E1012" s="30"/>
      <c r="F1012" s="30"/>
      <c r="G1012" s="30"/>
      <c r="H1012" s="6"/>
      <c r="I1012" s="3"/>
      <c r="J1012" s="3">
        <f>load_time_series!G1015</f>
        <v>73693</v>
      </c>
      <c r="K1012" s="6">
        <f>load_time_series!H1015</f>
        <v>13.9609307059449</v>
      </c>
      <c r="L1012" s="30">
        <f>INDEX(calibration_phase!$I$5:$I$105,MATCH($K1012,calibration_phase!$I$5:$I$105))</f>
        <v>13.81202304677703</v>
      </c>
      <c r="M1012" s="30">
        <f>INDEX(calibration_phase!$I$5:$I$105,MATCH($K1012,calibration_phase!$I$5:$I$105)+1)</f>
        <v>14.1855517989334</v>
      </c>
      <c r="N1012" s="30">
        <f>INDEX(calibration_phase!$F$5:$F$105,MATCH($K1012,calibration_phase!$I$5:$I$105))</f>
        <v>8.7604330036857974</v>
      </c>
      <c r="O1012" s="30">
        <f>INDEX(calibration_phase!$F$5:$F$105,MATCH($K1012,calibration_phase!$I$5:$I$105)+1)</f>
        <v>9.2965480948754831</v>
      </c>
      <c r="P1012" s="30">
        <f t="shared" si="29"/>
        <v>8.9741558906463315</v>
      </c>
      <c r="Q1012" s="6">
        <f>IF(load_time_series!$A$4="T",P1012,IF(P1012&lt;0,0,P1012))</f>
        <v>8.9741558906463315</v>
      </c>
    </row>
    <row r="1013" spans="1:17">
      <c r="A1013" s="3"/>
      <c r="B1013" s="6"/>
      <c r="C1013" s="30"/>
      <c r="D1013" s="30"/>
      <c r="E1013" s="30"/>
      <c r="F1013" s="30"/>
      <c r="G1013" s="30"/>
      <c r="H1013" s="6"/>
      <c r="I1013" s="3"/>
      <c r="J1013" s="3">
        <f>load_time_series!G1016</f>
        <v>73694</v>
      </c>
      <c r="K1013" s="6">
        <f>load_time_series!H1016</f>
        <v>12.839346689351499</v>
      </c>
      <c r="L1013" s="30">
        <f>INDEX(calibration_phase!$I$5:$I$105,MATCH($K1013,calibration_phase!$I$5:$I$105))</f>
        <v>12.700214472407939</v>
      </c>
      <c r="M1013" s="30">
        <f>INDEX(calibration_phase!$I$5:$I$105,MATCH($K1013,calibration_phase!$I$5:$I$105)+1)</f>
        <v>13.002298914310884</v>
      </c>
      <c r="N1013" s="30">
        <f>INDEX(calibration_phase!$F$5:$F$105,MATCH($K1013,calibration_phase!$I$5:$I$105))</f>
        <v>7.5785882397462832</v>
      </c>
      <c r="O1013" s="30">
        <f>INDEX(calibration_phase!$F$5:$F$105,MATCH($K1013,calibration_phase!$I$5:$I$105)+1)</f>
        <v>8.0179567594261556</v>
      </c>
      <c r="P1013" s="30">
        <f t="shared" si="29"/>
        <v>7.7809499231656201</v>
      </c>
      <c r="Q1013" s="6">
        <f>IF(load_time_series!$A$4="T",P1013,IF(P1013&lt;0,0,P1013))</f>
        <v>7.7809499231656201</v>
      </c>
    </row>
    <row r="1014" spans="1:17">
      <c r="A1014" s="3"/>
      <c r="B1014" s="6"/>
      <c r="C1014" s="30"/>
      <c r="D1014" s="30"/>
      <c r="E1014" s="30"/>
      <c r="F1014" s="30"/>
      <c r="G1014" s="30"/>
      <c r="H1014" s="6"/>
      <c r="I1014" s="3"/>
      <c r="J1014" s="3">
        <f>load_time_series!G1017</f>
        <v>73695</v>
      </c>
      <c r="K1014" s="6">
        <f>load_time_series!H1017</f>
        <v>13.5806036285266</v>
      </c>
      <c r="L1014" s="30">
        <f>INDEX(calibration_phase!$I$5:$I$105,MATCH($K1014,calibration_phase!$I$5:$I$105))</f>
        <v>13.525527827807359</v>
      </c>
      <c r="M1014" s="30">
        <f>INDEX(calibration_phase!$I$5:$I$105,MATCH($K1014,calibration_phase!$I$5:$I$105)+1)</f>
        <v>13.81202304677703</v>
      </c>
      <c r="N1014" s="30">
        <f>INDEX(calibration_phase!$F$5:$F$105,MATCH($K1014,calibration_phase!$I$5:$I$105))</f>
        <v>8.5059465220722963</v>
      </c>
      <c r="O1014" s="30">
        <f>INDEX(calibration_phase!$F$5:$F$105,MATCH($K1014,calibration_phase!$I$5:$I$105)+1)</f>
        <v>8.7604330036857974</v>
      </c>
      <c r="P1014" s="30">
        <f t="shared" si="29"/>
        <v>8.5548689676108012</v>
      </c>
      <c r="Q1014" s="6">
        <f>IF(load_time_series!$A$4="T",P1014,IF(P1014&lt;0,0,P1014))</f>
        <v>8.5548689676108012</v>
      </c>
    </row>
    <row r="1015" spans="1:17">
      <c r="A1015" s="3"/>
      <c r="B1015" s="6"/>
      <c r="C1015" s="30"/>
      <c r="D1015" s="30"/>
      <c r="E1015" s="30"/>
      <c r="F1015" s="30"/>
      <c r="G1015" s="30"/>
      <c r="H1015" s="6"/>
      <c r="I1015" s="3"/>
      <c r="J1015" s="3">
        <f>load_time_series!G1018</f>
        <v>73696</v>
      </c>
      <c r="K1015" s="6">
        <f>load_time_series!H1018</f>
        <v>14.2584552415801</v>
      </c>
      <c r="L1015" s="30">
        <f>INDEX(calibration_phase!$I$5:$I$105,MATCH($K1015,calibration_phase!$I$5:$I$105))</f>
        <v>14.1855517989334</v>
      </c>
      <c r="M1015" s="30">
        <f>INDEX(calibration_phase!$I$5:$I$105,MATCH($K1015,calibration_phase!$I$5:$I$105)+1)</f>
        <v>14.514561480528547</v>
      </c>
      <c r="N1015" s="30">
        <f>INDEX(calibration_phase!$F$5:$F$105,MATCH($K1015,calibration_phase!$I$5:$I$105))</f>
        <v>9.2965480948754831</v>
      </c>
      <c r="O1015" s="30">
        <f>INDEX(calibration_phase!$F$5:$F$105,MATCH($K1015,calibration_phase!$I$5:$I$105)+1)</f>
        <v>9.8810089326566501</v>
      </c>
      <c r="P1015" s="30">
        <f t="shared" si="29"/>
        <v>9.4260555517984468</v>
      </c>
      <c r="Q1015" s="6">
        <f>IF(load_time_series!$A$4="T",P1015,IF(P1015&lt;0,0,P1015))</f>
        <v>9.4260555517984468</v>
      </c>
    </row>
    <row r="1016" spans="1:17">
      <c r="A1016" s="3"/>
      <c r="B1016" s="6"/>
      <c r="C1016" s="30"/>
      <c r="D1016" s="30"/>
      <c r="E1016" s="30"/>
      <c r="F1016" s="30"/>
      <c r="G1016" s="30"/>
      <c r="H1016" s="6"/>
      <c r="I1016" s="3"/>
      <c r="J1016" s="3">
        <f>load_time_series!G1019</f>
        <v>73697</v>
      </c>
      <c r="K1016" s="6">
        <f>load_time_series!H1019</f>
        <v>13.473281661321</v>
      </c>
      <c r="L1016" s="30">
        <f>INDEX(calibration_phase!$I$5:$I$105,MATCH($K1016,calibration_phase!$I$5:$I$105))</f>
        <v>13.002298914310884</v>
      </c>
      <c r="M1016" s="30">
        <f>INDEX(calibration_phase!$I$5:$I$105,MATCH($K1016,calibration_phase!$I$5:$I$105)+1)</f>
        <v>13.525527827807359</v>
      </c>
      <c r="N1016" s="30">
        <f>INDEX(calibration_phase!$F$5:$F$105,MATCH($K1016,calibration_phase!$I$5:$I$105))</f>
        <v>8.0179567594261556</v>
      </c>
      <c r="O1016" s="30">
        <f>INDEX(calibration_phase!$F$5:$F$105,MATCH($K1016,calibration_phase!$I$5:$I$105)+1)</f>
        <v>8.5059465220722963</v>
      </c>
      <c r="P1016" s="30">
        <f t="shared" si="29"/>
        <v>8.4572191032978346</v>
      </c>
      <c r="Q1016" s="6">
        <f>IF(load_time_series!$A$4="T",P1016,IF(P1016&lt;0,0,P1016))</f>
        <v>8.4572191032978346</v>
      </c>
    </row>
    <row r="1017" spans="1:17">
      <c r="A1017" s="3"/>
      <c r="B1017" s="6"/>
      <c r="C1017" s="30"/>
      <c r="D1017" s="30"/>
      <c r="E1017" s="30"/>
      <c r="F1017" s="30"/>
      <c r="G1017" s="30"/>
      <c r="H1017" s="6"/>
      <c r="I1017" s="3"/>
      <c r="J1017" s="3">
        <f>load_time_series!G1020</f>
        <v>73698</v>
      </c>
      <c r="K1017" s="6">
        <f>load_time_series!H1020</f>
        <v>12.567807769374999</v>
      </c>
      <c r="L1017" s="30">
        <f>INDEX(calibration_phase!$I$5:$I$105,MATCH($K1017,calibration_phase!$I$5:$I$105))</f>
        <v>12.422237442898851</v>
      </c>
      <c r="M1017" s="30">
        <f>INDEX(calibration_phase!$I$5:$I$105,MATCH($K1017,calibration_phase!$I$5:$I$105)+1)</f>
        <v>12.700214472407939</v>
      </c>
      <c r="N1017" s="30">
        <f>INDEX(calibration_phase!$F$5:$F$105,MATCH($K1017,calibration_phase!$I$5:$I$105))</f>
        <v>7.1697763421638445</v>
      </c>
      <c r="O1017" s="30">
        <f>INDEX(calibration_phase!$F$5:$F$105,MATCH($K1017,calibration_phase!$I$5:$I$105)+1)</f>
        <v>7.5785882397462832</v>
      </c>
      <c r="P1017" s="30">
        <f t="shared" si="29"/>
        <v>7.3838619502570975</v>
      </c>
      <c r="Q1017" s="6">
        <f>IF(load_time_series!$A$4="T",P1017,IF(P1017&lt;0,0,P1017))</f>
        <v>7.3838619502570975</v>
      </c>
    </row>
    <row r="1018" spans="1:17">
      <c r="A1018" s="3"/>
      <c r="B1018" s="6"/>
      <c r="C1018" s="30"/>
      <c r="D1018" s="30"/>
      <c r="E1018" s="30"/>
      <c r="F1018" s="30"/>
      <c r="G1018" s="30"/>
      <c r="H1018" s="6"/>
      <c r="I1018" s="3"/>
      <c r="J1018" s="3">
        <f>load_time_series!G1021</f>
        <v>73699</v>
      </c>
      <c r="K1018" s="6">
        <f>load_time_series!H1021</f>
        <v>12.703697935453301</v>
      </c>
      <c r="L1018" s="30">
        <f>INDEX(calibration_phase!$I$5:$I$105,MATCH($K1018,calibration_phase!$I$5:$I$105))</f>
        <v>12.700214472407939</v>
      </c>
      <c r="M1018" s="30">
        <f>INDEX(calibration_phase!$I$5:$I$105,MATCH($K1018,calibration_phase!$I$5:$I$105)+1)</f>
        <v>13.002298914310884</v>
      </c>
      <c r="N1018" s="30">
        <f>INDEX(calibration_phase!$F$5:$F$105,MATCH($K1018,calibration_phase!$I$5:$I$105))</f>
        <v>7.5785882397462832</v>
      </c>
      <c r="O1018" s="30">
        <f>INDEX(calibration_phase!$F$5:$F$105,MATCH($K1018,calibration_phase!$I$5:$I$105)+1)</f>
        <v>8.0179567594261556</v>
      </c>
      <c r="P1018" s="30">
        <f t="shared" si="29"/>
        <v>7.5836547833655397</v>
      </c>
      <c r="Q1018" s="6">
        <f>IF(load_time_series!$A$4="T",P1018,IF(P1018&lt;0,0,P1018))</f>
        <v>7.5836547833655397</v>
      </c>
    </row>
    <row r="1019" spans="1:17">
      <c r="A1019" s="3"/>
      <c r="B1019" s="6"/>
      <c r="C1019" s="30"/>
      <c r="D1019" s="30"/>
      <c r="E1019" s="30"/>
      <c r="F1019" s="30"/>
      <c r="G1019" s="30"/>
      <c r="H1019" s="6"/>
      <c r="I1019" s="3"/>
      <c r="J1019" s="3">
        <f>load_time_series!G1022</f>
        <v>73700</v>
      </c>
      <c r="K1019" s="6">
        <f>load_time_series!H1022</f>
        <v>12.4179486194889</v>
      </c>
      <c r="L1019" s="30">
        <f>INDEX(calibration_phase!$I$5:$I$105,MATCH($K1019,calibration_phase!$I$5:$I$105))</f>
        <v>11.99683324548244</v>
      </c>
      <c r="M1019" s="30">
        <f>INDEX(calibration_phase!$I$5:$I$105,MATCH($K1019,calibration_phase!$I$5:$I$105)+1)</f>
        <v>12.422237442898851</v>
      </c>
      <c r="N1019" s="30">
        <f>INDEX(calibration_phase!$F$5:$F$105,MATCH($K1019,calibration_phase!$I$5:$I$105))</f>
        <v>6.6917387921695095</v>
      </c>
      <c r="O1019" s="30">
        <f>INDEX(calibration_phase!$F$5:$F$105,MATCH($K1019,calibration_phase!$I$5:$I$105)+1)</f>
        <v>7.1697763421638445</v>
      </c>
      <c r="P1019" s="30">
        <f t="shared" si="29"/>
        <v>7.164956881877127</v>
      </c>
      <c r="Q1019" s="6">
        <f>IF(load_time_series!$A$4="T",P1019,IF(P1019&lt;0,0,P1019))</f>
        <v>7.164956881877127</v>
      </c>
    </row>
    <row r="1020" spans="1:17">
      <c r="A1020" s="3"/>
      <c r="B1020" s="6"/>
      <c r="C1020" s="30"/>
      <c r="D1020" s="30"/>
      <c r="E1020" s="30"/>
      <c r="F1020" s="30"/>
      <c r="G1020" s="30"/>
      <c r="H1020" s="6"/>
      <c r="I1020" s="3"/>
      <c r="J1020" s="3">
        <f>load_time_series!G1023</f>
        <v>73701</v>
      </c>
      <c r="K1020" s="6">
        <f>load_time_series!H1023</f>
        <v>12.0373927612857</v>
      </c>
      <c r="L1020" s="30">
        <f>INDEX(calibration_phase!$I$5:$I$105,MATCH($K1020,calibration_phase!$I$5:$I$105))</f>
        <v>11.99683324548244</v>
      </c>
      <c r="M1020" s="30">
        <f>INDEX(calibration_phase!$I$5:$I$105,MATCH($K1020,calibration_phase!$I$5:$I$105)+1)</f>
        <v>12.422237442898851</v>
      </c>
      <c r="N1020" s="30">
        <f>INDEX(calibration_phase!$F$5:$F$105,MATCH($K1020,calibration_phase!$I$5:$I$105))</f>
        <v>6.6917387921695095</v>
      </c>
      <c r="O1020" s="30">
        <f>INDEX(calibration_phase!$F$5:$F$105,MATCH($K1020,calibration_phase!$I$5:$I$105)+1)</f>
        <v>7.1697763421638445</v>
      </c>
      <c r="P1020" s="30">
        <f t="shared" si="29"/>
        <v>6.7373165548744876</v>
      </c>
      <c r="Q1020" s="6">
        <f>IF(load_time_series!$A$4="T",P1020,IF(P1020&lt;0,0,P1020))</f>
        <v>6.7373165548744876</v>
      </c>
    </row>
    <row r="1021" spans="1:17">
      <c r="A1021" s="3"/>
      <c r="B1021" s="6"/>
      <c r="C1021" s="30"/>
      <c r="D1021" s="30"/>
      <c r="E1021" s="30"/>
      <c r="F1021" s="30"/>
      <c r="G1021" s="30"/>
      <c r="H1021" s="6"/>
      <c r="I1021" s="3"/>
      <c r="J1021" s="3">
        <f>load_time_series!G1024</f>
        <v>73702</v>
      </c>
      <c r="K1021" s="6">
        <f>load_time_series!H1024</f>
        <v>11.0647710447873</v>
      </c>
      <c r="L1021" s="30">
        <f>INDEX(calibration_phase!$I$5:$I$105,MATCH($K1021,calibration_phase!$I$5:$I$105))</f>
        <v>10.516495055511792</v>
      </c>
      <c r="M1021" s="30">
        <f>INDEX(calibration_phase!$I$5:$I$105,MATCH($K1021,calibration_phase!$I$5:$I$105)+1)</f>
        <v>11.084861584955023</v>
      </c>
      <c r="N1021" s="30">
        <f>INDEX(calibration_phase!$F$5:$F$105,MATCH($K1021,calibration_phase!$I$5:$I$105))</f>
        <v>5.6365802729794989</v>
      </c>
      <c r="O1021" s="30">
        <f>INDEX(calibration_phase!$F$5:$F$105,MATCH($K1021,calibration_phase!$I$5:$I$105)+1)</f>
        <v>5.9679011063600482</v>
      </c>
      <c r="P1021" s="30">
        <f t="shared" si="29"/>
        <v>5.9561896241269965</v>
      </c>
      <c r="Q1021" s="6">
        <f>IF(load_time_series!$A$4="T",P1021,IF(P1021&lt;0,0,P1021))</f>
        <v>5.9561896241269965</v>
      </c>
    </row>
    <row r="1022" spans="1:17">
      <c r="A1022" s="3"/>
      <c r="B1022" s="6"/>
      <c r="C1022" s="30"/>
      <c r="D1022" s="30"/>
      <c r="E1022" s="30"/>
      <c r="F1022" s="30"/>
      <c r="G1022" s="30"/>
      <c r="H1022" s="6"/>
      <c r="I1022" s="3"/>
      <c r="J1022" s="3">
        <f>load_time_series!G1025</f>
        <v>73703</v>
      </c>
      <c r="K1022" s="6">
        <f>load_time_series!H1025</f>
        <v>11.108462181036</v>
      </c>
      <c r="L1022" s="30">
        <f>INDEX(calibration_phase!$I$5:$I$105,MATCH($K1022,calibration_phase!$I$5:$I$105))</f>
        <v>11.084861584955023</v>
      </c>
      <c r="M1022" s="30">
        <f>INDEX(calibration_phase!$I$5:$I$105,MATCH($K1022,calibration_phase!$I$5:$I$105)+1)</f>
        <v>11.394130370764428</v>
      </c>
      <c r="N1022" s="30">
        <f>INDEX(calibration_phase!$F$5:$F$105,MATCH($K1022,calibration_phase!$I$5:$I$105))</f>
        <v>5.9679011063600482</v>
      </c>
      <c r="O1022" s="30">
        <f>INDEX(calibration_phase!$F$5:$F$105,MATCH($K1022,calibration_phase!$I$5:$I$105)+1)</f>
        <v>6.3642770900811154</v>
      </c>
      <c r="P1022" s="30">
        <f t="shared" si="29"/>
        <v>5.9981489358120825</v>
      </c>
      <c r="Q1022" s="6">
        <f>IF(load_time_series!$A$4="T",P1022,IF(P1022&lt;0,0,P1022))</f>
        <v>5.9981489358120825</v>
      </c>
    </row>
    <row r="1023" spans="1:17">
      <c r="A1023" s="3"/>
      <c r="B1023" s="6"/>
      <c r="C1023" s="30"/>
      <c r="D1023" s="30"/>
      <c r="E1023" s="30"/>
      <c r="F1023" s="30"/>
      <c r="G1023" s="30"/>
      <c r="H1023" s="6"/>
      <c r="I1023" s="3"/>
      <c r="J1023" s="3">
        <f>load_time_series!G1026</f>
        <v>73704</v>
      </c>
      <c r="K1023" s="6">
        <f>load_time_series!H1026</f>
        <v>11.283064884106199</v>
      </c>
      <c r="L1023" s="30">
        <f>INDEX(calibration_phase!$I$5:$I$105,MATCH($K1023,calibration_phase!$I$5:$I$105))</f>
        <v>11.084861584955023</v>
      </c>
      <c r="M1023" s="30">
        <f>INDEX(calibration_phase!$I$5:$I$105,MATCH($K1023,calibration_phase!$I$5:$I$105)+1)</f>
        <v>11.394130370764428</v>
      </c>
      <c r="N1023" s="30">
        <f>INDEX(calibration_phase!$F$5:$F$105,MATCH($K1023,calibration_phase!$I$5:$I$105))</f>
        <v>5.9679011063600482</v>
      </c>
      <c r="O1023" s="30">
        <f>INDEX(calibration_phase!$F$5:$F$105,MATCH($K1023,calibration_phase!$I$5:$I$105)+1)</f>
        <v>6.3642770900811154</v>
      </c>
      <c r="P1023" s="30">
        <f t="shared" si="29"/>
        <v>6.2219294185681386</v>
      </c>
      <c r="Q1023" s="6">
        <f>IF(load_time_series!$A$4="T",P1023,IF(P1023&lt;0,0,P1023))</f>
        <v>6.2219294185681386</v>
      </c>
    </row>
    <row r="1024" spans="1:17">
      <c r="A1024" s="3"/>
      <c r="B1024" s="6"/>
      <c r="C1024" s="30"/>
      <c r="D1024" s="30"/>
      <c r="E1024" s="30"/>
      <c r="F1024" s="30"/>
      <c r="G1024" s="30"/>
      <c r="H1024" s="6"/>
      <c r="I1024" s="3"/>
      <c r="J1024" s="3">
        <f>load_time_series!G1027</f>
        <v>73705</v>
      </c>
      <c r="K1024" s="6">
        <f>load_time_series!H1027</f>
        <v>10.320126871605099</v>
      </c>
      <c r="L1024" s="30">
        <f>INDEX(calibration_phase!$I$5:$I$105,MATCH($K1024,calibration_phase!$I$5:$I$105))</f>
        <v>10.161505512732299</v>
      </c>
      <c r="M1024" s="30">
        <f>INDEX(calibration_phase!$I$5:$I$105,MATCH($K1024,calibration_phase!$I$5:$I$105)+1)</f>
        <v>10.516495055511792</v>
      </c>
      <c r="N1024" s="30">
        <f>INDEX(calibration_phase!$F$5:$F$105,MATCH($K1024,calibration_phase!$I$5:$I$105))</f>
        <v>5.25179594951104</v>
      </c>
      <c r="O1024" s="30">
        <f>INDEX(calibration_phase!$F$5:$F$105,MATCH($K1024,calibration_phase!$I$5:$I$105)+1)</f>
        <v>5.6365802729794989</v>
      </c>
      <c r="P1024" s="30">
        <f t="shared" si="29"/>
        <v>5.4237306261880676</v>
      </c>
      <c r="Q1024" s="6">
        <f>IF(load_time_series!$A$4="T",P1024,IF(P1024&lt;0,0,P1024))</f>
        <v>5.4237306261880676</v>
      </c>
    </row>
    <row r="1025" spans="1:17">
      <c r="A1025" s="3"/>
      <c r="B1025" s="6"/>
      <c r="C1025" s="30"/>
      <c r="D1025" s="30"/>
      <c r="E1025" s="30"/>
      <c r="F1025" s="30"/>
      <c r="G1025" s="30"/>
      <c r="H1025" s="6"/>
      <c r="I1025" s="3"/>
      <c r="J1025" s="3">
        <f>load_time_series!G1028</f>
        <v>73706</v>
      </c>
      <c r="K1025" s="6">
        <f>load_time_series!H1028</f>
        <v>10.6062352275249</v>
      </c>
      <c r="L1025" s="30">
        <f>INDEX(calibration_phase!$I$5:$I$105,MATCH($K1025,calibration_phase!$I$5:$I$105))</f>
        <v>10.516495055511792</v>
      </c>
      <c r="M1025" s="30">
        <f>INDEX(calibration_phase!$I$5:$I$105,MATCH($K1025,calibration_phase!$I$5:$I$105)+1)</f>
        <v>11.084861584955023</v>
      </c>
      <c r="N1025" s="30">
        <f>INDEX(calibration_phase!$F$5:$F$105,MATCH($K1025,calibration_phase!$I$5:$I$105))</f>
        <v>5.6365802729794989</v>
      </c>
      <c r="O1025" s="30">
        <f>INDEX(calibration_phase!$F$5:$F$105,MATCH($K1025,calibration_phase!$I$5:$I$105)+1)</f>
        <v>5.9679011063600482</v>
      </c>
      <c r="P1025" s="30">
        <f t="shared" si="29"/>
        <v>5.6888929744473753</v>
      </c>
      <c r="Q1025" s="6">
        <f>IF(load_time_series!$A$4="T",P1025,IF(P1025&lt;0,0,P1025))</f>
        <v>5.6888929744473753</v>
      </c>
    </row>
    <row r="1026" spans="1:17">
      <c r="A1026" s="3"/>
      <c r="B1026" s="6"/>
      <c r="C1026" s="30"/>
      <c r="D1026" s="30"/>
      <c r="E1026" s="30"/>
      <c r="F1026" s="30"/>
      <c r="G1026" s="30"/>
      <c r="H1026" s="6"/>
      <c r="I1026" s="3"/>
      <c r="J1026" s="3">
        <f>load_time_series!G1029</f>
        <v>73707</v>
      </c>
      <c r="K1026" s="6">
        <f>load_time_series!H1029</f>
        <v>10.7382988568786</v>
      </c>
      <c r="L1026" s="30">
        <f>INDEX(calibration_phase!$I$5:$I$105,MATCH($K1026,calibration_phase!$I$5:$I$105))</f>
        <v>10.516495055511792</v>
      </c>
      <c r="M1026" s="30">
        <f>INDEX(calibration_phase!$I$5:$I$105,MATCH($K1026,calibration_phase!$I$5:$I$105)+1)</f>
        <v>11.084861584955023</v>
      </c>
      <c r="N1026" s="30">
        <f>INDEX(calibration_phase!$F$5:$F$105,MATCH($K1026,calibration_phase!$I$5:$I$105))</f>
        <v>5.6365802729794989</v>
      </c>
      <c r="O1026" s="30">
        <f>INDEX(calibration_phase!$F$5:$F$105,MATCH($K1026,calibration_phase!$I$5:$I$105)+1)</f>
        <v>5.9679011063600482</v>
      </c>
      <c r="P1026" s="30">
        <f t="shared" si="29"/>
        <v>5.7658775072621253</v>
      </c>
      <c r="Q1026" s="6">
        <f>IF(load_time_series!$A$4="T",P1026,IF(P1026&lt;0,0,P1026))</f>
        <v>5.7658775072621253</v>
      </c>
    </row>
    <row r="1027" spans="1:17">
      <c r="A1027" s="3"/>
      <c r="B1027" s="6"/>
      <c r="C1027" s="30"/>
      <c r="D1027" s="30"/>
      <c r="E1027" s="30"/>
      <c r="F1027" s="30"/>
      <c r="G1027" s="30"/>
      <c r="H1027" s="6"/>
      <c r="I1027" s="3"/>
      <c r="J1027" s="3">
        <f>load_time_series!G1030</f>
        <v>73708</v>
      </c>
      <c r="K1027" s="6">
        <f>load_time_series!H1030</f>
        <v>10.931090771465101</v>
      </c>
      <c r="L1027" s="30">
        <f>INDEX(calibration_phase!$I$5:$I$105,MATCH($K1027,calibration_phase!$I$5:$I$105))</f>
        <v>10.516495055511792</v>
      </c>
      <c r="M1027" s="30">
        <f>INDEX(calibration_phase!$I$5:$I$105,MATCH($K1027,calibration_phase!$I$5:$I$105)+1)</f>
        <v>11.084861584955023</v>
      </c>
      <c r="N1027" s="30">
        <f>INDEX(calibration_phase!$F$5:$F$105,MATCH($K1027,calibration_phase!$I$5:$I$105))</f>
        <v>5.6365802729794989</v>
      </c>
      <c r="O1027" s="30">
        <f>INDEX(calibration_phase!$F$5:$F$105,MATCH($K1027,calibration_phase!$I$5:$I$105)+1)</f>
        <v>5.9679011063600482</v>
      </c>
      <c r="P1027" s="30">
        <f t="shared" si="29"/>
        <v>5.8782626927029424</v>
      </c>
      <c r="Q1027" s="6">
        <f>IF(load_time_series!$A$4="T",P1027,IF(P1027&lt;0,0,P1027))</f>
        <v>5.8782626927029424</v>
      </c>
    </row>
    <row r="1028" spans="1:17">
      <c r="A1028" s="3"/>
      <c r="B1028" s="6"/>
      <c r="C1028" s="30"/>
      <c r="D1028" s="30"/>
      <c r="E1028" s="30"/>
      <c r="F1028" s="30"/>
      <c r="G1028" s="30"/>
      <c r="H1028" s="6"/>
      <c r="I1028" s="3"/>
      <c r="J1028" s="3">
        <f>load_time_series!G1031</f>
        <v>73709</v>
      </c>
      <c r="K1028" s="6">
        <f>load_time_series!H1031</f>
        <v>10.0154525753762</v>
      </c>
      <c r="L1028" s="30">
        <f>INDEX(calibration_phase!$I$5:$I$105,MATCH($K1028,calibration_phase!$I$5:$I$105))</f>
        <v>9.4520073072011392</v>
      </c>
      <c r="M1028" s="30">
        <f>INDEX(calibration_phase!$I$5:$I$105,MATCH($K1028,calibration_phase!$I$5:$I$105)+1)</f>
        <v>10.161505512732299</v>
      </c>
      <c r="N1028" s="30">
        <f>INDEX(calibration_phase!$F$5:$F$105,MATCH($K1028,calibration_phase!$I$5:$I$105))</f>
        <v>4.6783141274071847</v>
      </c>
      <c r="O1028" s="30">
        <f>INDEX(calibration_phase!$F$5:$F$105,MATCH($K1028,calibration_phase!$I$5:$I$105)+1)</f>
        <v>5.25179594951104</v>
      </c>
      <c r="P1028" s="30">
        <f t="shared" si="29"/>
        <v>5.1337425083809229</v>
      </c>
      <c r="Q1028" s="6">
        <f>IF(load_time_series!$A$4="T",P1028,IF(P1028&lt;0,0,P1028))</f>
        <v>5.1337425083809229</v>
      </c>
    </row>
    <row r="1029" spans="1:17">
      <c r="A1029" s="3"/>
      <c r="B1029" s="6"/>
      <c r="C1029" s="30"/>
      <c r="D1029" s="30"/>
      <c r="E1029" s="30"/>
      <c r="F1029" s="30"/>
      <c r="G1029" s="30"/>
      <c r="H1029" s="6"/>
      <c r="I1029" s="3"/>
      <c r="J1029" s="3">
        <f>load_time_series!G1032</f>
        <v>73710</v>
      </c>
      <c r="K1029" s="6">
        <f>load_time_series!H1032</f>
        <v>10.186177714205501</v>
      </c>
      <c r="L1029" s="30">
        <f>INDEX(calibration_phase!$I$5:$I$105,MATCH($K1029,calibration_phase!$I$5:$I$105))</f>
        <v>10.161505512732299</v>
      </c>
      <c r="M1029" s="30">
        <f>INDEX(calibration_phase!$I$5:$I$105,MATCH($K1029,calibration_phase!$I$5:$I$105)+1)</f>
        <v>10.516495055511792</v>
      </c>
      <c r="N1029" s="30">
        <f>INDEX(calibration_phase!$F$5:$F$105,MATCH($K1029,calibration_phase!$I$5:$I$105))</f>
        <v>5.25179594951104</v>
      </c>
      <c r="O1029" s="30">
        <f>INDEX(calibration_phase!$F$5:$F$105,MATCH($K1029,calibration_phase!$I$5:$I$105)+1)</f>
        <v>5.6365802729794989</v>
      </c>
      <c r="P1029" s="30">
        <f t="shared" si="29"/>
        <v>5.2785389241857628</v>
      </c>
      <c r="Q1029" s="6">
        <f>IF(load_time_series!$A$4="T",P1029,IF(P1029&lt;0,0,P1029))</f>
        <v>5.2785389241857628</v>
      </c>
    </row>
    <row r="1030" spans="1:17">
      <c r="A1030" s="3"/>
      <c r="B1030" s="6"/>
      <c r="C1030" s="30"/>
      <c r="D1030" s="30"/>
      <c r="E1030" s="30"/>
      <c r="F1030" s="30"/>
      <c r="G1030" s="30"/>
      <c r="H1030" s="6"/>
      <c r="I1030" s="3"/>
      <c r="J1030" s="3">
        <f>load_time_series!G1033</f>
        <v>73711</v>
      </c>
      <c r="K1030" s="6">
        <f>load_time_series!H1033</f>
        <v>10.1177991242503</v>
      </c>
      <c r="L1030" s="30">
        <f>INDEX(calibration_phase!$I$5:$I$105,MATCH($K1030,calibration_phase!$I$5:$I$105))</f>
        <v>9.4520073072011392</v>
      </c>
      <c r="M1030" s="30">
        <f>INDEX(calibration_phase!$I$5:$I$105,MATCH($K1030,calibration_phase!$I$5:$I$105)+1)</f>
        <v>10.161505512732299</v>
      </c>
      <c r="N1030" s="30">
        <f>INDEX(calibration_phase!$F$5:$F$105,MATCH($K1030,calibration_phase!$I$5:$I$105))</f>
        <v>4.6783141274071847</v>
      </c>
      <c r="O1030" s="30">
        <f>INDEX(calibration_phase!$F$5:$F$105,MATCH($K1030,calibration_phase!$I$5:$I$105)+1)</f>
        <v>5.25179594951104</v>
      </c>
      <c r="P1030" s="30">
        <f t="shared" ref="P1030:P1093" si="30">N1030+(O1030-N1030)*(K1030-L1030)/(M1030-L1030)</f>
        <v>5.216468419280754</v>
      </c>
      <c r="Q1030" s="6">
        <f>IF(load_time_series!$A$4="T",P1030,IF(P1030&lt;0,0,P1030))</f>
        <v>5.216468419280754</v>
      </c>
    </row>
    <row r="1031" spans="1:17">
      <c r="A1031" s="3"/>
      <c r="B1031" s="6"/>
      <c r="C1031" s="30"/>
      <c r="D1031" s="30"/>
      <c r="E1031" s="30"/>
      <c r="F1031" s="30"/>
      <c r="G1031" s="30"/>
      <c r="H1031" s="6"/>
      <c r="I1031" s="3"/>
      <c r="J1031" s="3">
        <f>load_time_series!G1034</f>
        <v>73712</v>
      </c>
      <c r="K1031" s="6">
        <f>load_time_series!H1034</f>
        <v>8.7350406827342404</v>
      </c>
      <c r="L1031" s="30">
        <f>INDEX(calibration_phase!$I$5:$I$105,MATCH($K1031,calibration_phase!$I$5:$I$105))</f>
        <v>8.3065839318505006</v>
      </c>
      <c r="M1031" s="30">
        <f>INDEX(calibration_phase!$I$5:$I$105,MATCH($K1031,calibration_phase!$I$5:$I$105)+1)</f>
        <v>8.8366281435294631</v>
      </c>
      <c r="N1031" s="30">
        <f>INDEX(calibration_phase!$F$5:$F$105,MATCH($K1031,calibration_phase!$I$5:$I$105))</f>
        <v>3.3542337196399563</v>
      </c>
      <c r="O1031" s="30">
        <f>INDEX(calibration_phase!$F$5:$F$105,MATCH($K1031,calibration_phase!$I$5:$I$105)+1)</f>
        <v>3.6926287415400139</v>
      </c>
      <c r="P1031" s="30">
        <f t="shared" si="30"/>
        <v>3.6277724705665428</v>
      </c>
      <c r="Q1031" s="6">
        <f>IF(load_time_series!$A$4="T",P1031,IF(P1031&lt;0,0,P1031))</f>
        <v>3.6277724705665428</v>
      </c>
    </row>
    <row r="1032" spans="1:17">
      <c r="A1032" s="3"/>
      <c r="B1032" s="6"/>
      <c r="C1032" s="30"/>
      <c r="D1032" s="30"/>
      <c r="E1032" s="30"/>
      <c r="F1032" s="30"/>
      <c r="G1032" s="30"/>
      <c r="H1032" s="6"/>
      <c r="I1032" s="3"/>
      <c r="J1032" s="3">
        <f>load_time_series!G1035</f>
        <v>73713</v>
      </c>
      <c r="K1032" s="6">
        <f>load_time_series!H1035</f>
        <v>9.3794849103477098</v>
      </c>
      <c r="L1032" s="30">
        <f>INDEX(calibration_phase!$I$5:$I$105,MATCH($K1032,calibration_phase!$I$5:$I$105))</f>
        <v>9.1202485232242019</v>
      </c>
      <c r="M1032" s="30">
        <f>INDEX(calibration_phase!$I$5:$I$105,MATCH($K1032,calibration_phase!$I$5:$I$105)+1)</f>
        <v>9.4520073072011392</v>
      </c>
      <c r="N1032" s="30">
        <f>INDEX(calibration_phase!$F$5:$F$105,MATCH($K1032,calibration_phase!$I$5:$I$105))</f>
        <v>4.1519417433524701</v>
      </c>
      <c r="O1032" s="30">
        <f>INDEX(calibration_phase!$F$5:$F$105,MATCH($K1032,calibration_phase!$I$5:$I$105)+1)</f>
        <v>4.6783141274071847</v>
      </c>
      <c r="P1032" s="30">
        <f t="shared" si="30"/>
        <v>4.5632492405894318</v>
      </c>
      <c r="Q1032" s="6">
        <f>IF(load_time_series!$A$4="T",P1032,IF(P1032&lt;0,0,P1032))</f>
        <v>4.5632492405894318</v>
      </c>
    </row>
    <row r="1033" spans="1:17">
      <c r="A1033" s="3"/>
      <c r="B1033" s="6"/>
      <c r="C1033" s="30"/>
      <c r="D1033" s="30"/>
      <c r="E1033" s="30"/>
      <c r="F1033" s="30"/>
      <c r="G1033" s="30"/>
      <c r="H1033" s="6"/>
      <c r="I1033" s="3"/>
      <c r="J1033" s="3">
        <f>load_time_series!G1036</f>
        <v>73714</v>
      </c>
      <c r="K1033" s="6">
        <f>load_time_series!H1036</f>
        <v>9.4514588727265991</v>
      </c>
      <c r="L1033" s="30">
        <f>INDEX(calibration_phase!$I$5:$I$105,MATCH($K1033,calibration_phase!$I$5:$I$105))</f>
        <v>9.1202485232242019</v>
      </c>
      <c r="M1033" s="30">
        <f>INDEX(calibration_phase!$I$5:$I$105,MATCH($K1033,calibration_phase!$I$5:$I$105)+1)</f>
        <v>9.4520073072011392</v>
      </c>
      <c r="N1033" s="30">
        <f>INDEX(calibration_phase!$F$5:$F$105,MATCH($K1033,calibration_phase!$I$5:$I$105))</f>
        <v>4.1519417433524701</v>
      </c>
      <c r="O1033" s="30">
        <f>INDEX(calibration_phase!$F$5:$F$105,MATCH($K1033,calibration_phase!$I$5:$I$105)+1)</f>
        <v>4.6783141274071847</v>
      </c>
      <c r="P1033" s="30">
        <f t="shared" si="30"/>
        <v>4.6774439748270451</v>
      </c>
      <c r="Q1033" s="6">
        <f>IF(load_time_series!$A$4="T",P1033,IF(P1033&lt;0,0,P1033))</f>
        <v>4.6774439748270451</v>
      </c>
    </row>
    <row r="1034" spans="1:17">
      <c r="A1034" s="3"/>
      <c r="B1034" s="6"/>
      <c r="C1034" s="30"/>
      <c r="D1034" s="30"/>
      <c r="E1034" s="30"/>
      <c r="F1034" s="30"/>
      <c r="G1034" s="30"/>
      <c r="H1034" s="6"/>
      <c r="I1034" s="3"/>
      <c r="J1034" s="3">
        <f>load_time_series!G1037</f>
        <v>73715</v>
      </c>
      <c r="K1034" s="6">
        <f>load_time_series!H1037</f>
        <v>8.5272758464348701</v>
      </c>
      <c r="L1034" s="30">
        <f>INDEX(calibration_phase!$I$5:$I$105,MATCH($K1034,calibration_phase!$I$5:$I$105))</f>
        <v>8.3065839318505006</v>
      </c>
      <c r="M1034" s="30">
        <f>INDEX(calibration_phase!$I$5:$I$105,MATCH($K1034,calibration_phase!$I$5:$I$105)+1)</f>
        <v>8.8366281435294631</v>
      </c>
      <c r="N1034" s="30">
        <f>INDEX(calibration_phase!$F$5:$F$105,MATCH($K1034,calibration_phase!$I$5:$I$105))</f>
        <v>3.3542337196399563</v>
      </c>
      <c r="O1034" s="30">
        <f>INDEX(calibration_phase!$F$5:$F$105,MATCH($K1034,calibration_phase!$I$5:$I$105)+1)</f>
        <v>3.6926287415400139</v>
      </c>
      <c r="P1034" s="30">
        <f t="shared" si="30"/>
        <v>3.4951295989334676</v>
      </c>
      <c r="Q1034" s="6">
        <f>IF(load_time_series!$A$4="T",P1034,IF(P1034&lt;0,0,P1034))</f>
        <v>3.4951295989334676</v>
      </c>
    </row>
    <row r="1035" spans="1:17">
      <c r="A1035" s="3"/>
      <c r="B1035" s="6"/>
      <c r="C1035" s="30"/>
      <c r="D1035" s="30"/>
      <c r="E1035" s="30"/>
      <c r="F1035" s="30"/>
      <c r="G1035" s="30"/>
      <c r="H1035" s="6"/>
      <c r="I1035" s="3"/>
      <c r="J1035" s="3">
        <f>load_time_series!G1038</f>
        <v>73716</v>
      </c>
      <c r="K1035" s="6">
        <f>load_time_series!H1038</f>
        <v>8.3387470173361002</v>
      </c>
      <c r="L1035" s="30">
        <f>INDEX(calibration_phase!$I$5:$I$105,MATCH($K1035,calibration_phase!$I$5:$I$105))</f>
        <v>8.3065839318505006</v>
      </c>
      <c r="M1035" s="30">
        <f>INDEX(calibration_phase!$I$5:$I$105,MATCH($K1035,calibration_phase!$I$5:$I$105)+1)</f>
        <v>8.8366281435294631</v>
      </c>
      <c r="N1035" s="30">
        <f>INDEX(calibration_phase!$F$5:$F$105,MATCH($K1035,calibration_phase!$I$5:$I$105))</f>
        <v>3.3542337196399563</v>
      </c>
      <c r="O1035" s="30">
        <f>INDEX(calibration_phase!$F$5:$F$105,MATCH($K1035,calibration_phase!$I$5:$I$105)+1)</f>
        <v>3.6926287415400139</v>
      </c>
      <c r="P1035" s="30">
        <f t="shared" si="30"/>
        <v>3.3747675313059631</v>
      </c>
      <c r="Q1035" s="6">
        <f>IF(load_time_series!$A$4="T",P1035,IF(P1035&lt;0,0,P1035))</f>
        <v>3.3747675313059631</v>
      </c>
    </row>
    <row r="1036" spans="1:17">
      <c r="A1036" s="3"/>
      <c r="B1036" s="6"/>
      <c r="C1036" s="30"/>
      <c r="D1036" s="30"/>
      <c r="E1036" s="30"/>
      <c r="F1036" s="30"/>
      <c r="G1036" s="30"/>
      <c r="H1036" s="6"/>
      <c r="I1036" s="3"/>
      <c r="J1036" s="3">
        <f>load_time_series!G1039</f>
        <v>73717</v>
      </c>
      <c r="K1036" s="6">
        <f>load_time_series!H1039</f>
        <v>8.2162300923830802</v>
      </c>
      <c r="L1036" s="30">
        <f>INDEX(calibration_phase!$I$5:$I$105,MATCH($K1036,calibration_phase!$I$5:$I$105))</f>
        <v>7.9704615599984514</v>
      </c>
      <c r="M1036" s="30">
        <f>INDEX(calibration_phase!$I$5:$I$105,MATCH($K1036,calibration_phase!$I$5:$I$105)+1)</f>
        <v>8.3065839318505006</v>
      </c>
      <c r="N1036" s="30">
        <f>INDEX(calibration_phase!$F$5:$F$105,MATCH($K1036,calibration_phase!$I$5:$I$105))</f>
        <v>2.7465796280658004</v>
      </c>
      <c r="O1036" s="30">
        <f>INDEX(calibration_phase!$F$5:$F$105,MATCH($K1036,calibration_phase!$I$5:$I$105)+1)</f>
        <v>3.3542337196399563</v>
      </c>
      <c r="P1036" s="30">
        <f t="shared" si="30"/>
        <v>3.1908888046933859</v>
      </c>
      <c r="Q1036" s="6">
        <f>IF(load_time_series!$A$4="T",P1036,IF(P1036&lt;0,0,P1036))</f>
        <v>3.1908888046933859</v>
      </c>
    </row>
    <row r="1037" spans="1:17">
      <c r="A1037" s="3"/>
      <c r="B1037" s="6"/>
      <c r="C1037" s="30"/>
      <c r="D1037" s="30"/>
      <c r="E1037" s="30"/>
      <c r="F1037" s="30"/>
      <c r="G1037" s="30"/>
      <c r="H1037" s="6"/>
      <c r="I1037" s="3"/>
      <c r="J1037" s="3">
        <f>load_time_series!G1040</f>
        <v>73718</v>
      </c>
      <c r="K1037" s="6">
        <f>load_time_series!H1040</f>
        <v>7.4525356637033804</v>
      </c>
      <c r="L1037" s="30">
        <f>INDEX(calibration_phase!$I$5:$I$105,MATCH($K1037,calibration_phase!$I$5:$I$105))</f>
        <v>7.2930244310272263</v>
      </c>
      <c r="M1037" s="30">
        <f>INDEX(calibration_phase!$I$5:$I$105,MATCH($K1037,calibration_phase!$I$5:$I$105)+1)</f>
        <v>7.9704615599984514</v>
      </c>
      <c r="N1037" s="30">
        <f>INDEX(calibration_phase!$F$5:$F$105,MATCH($K1037,calibration_phase!$I$5:$I$105))</f>
        <v>2.4852018320225082</v>
      </c>
      <c r="O1037" s="30">
        <f>INDEX(calibration_phase!$F$5:$F$105,MATCH($K1037,calibration_phase!$I$5:$I$105)+1)</f>
        <v>2.7465796280658004</v>
      </c>
      <c r="P1037" s="30">
        <f t="shared" si="30"/>
        <v>2.5467465756717935</v>
      </c>
      <c r="Q1037" s="6">
        <f>IF(load_time_series!$A$4="T",P1037,IF(P1037&lt;0,0,P1037))</f>
        <v>2.5467465756717935</v>
      </c>
    </row>
    <row r="1038" spans="1:17">
      <c r="A1038" s="3"/>
      <c r="B1038" s="6"/>
      <c r="C1038" s="30"/>
      <c r="D1038" s="30"/>
      <c r="E1038" s="30"/>
      <c r="F1038" s="30"/>
      <c r="G1038" s="30"/>
      <c r="H1038" s="6"/>
      <c r="I1038" s="3"/>
      <c r="J1038" s="3">
        <f>load_time_series!G1041</f>
        <v>73719</v>
      </c>
      <c r="K1038" s="6">
        <f>load_time_series!H1041</f>
        <v>8.46725954350031</v>
      </c>
      <c r="L1038" s="30">
        <f>INDEX(calibration_phase!$I$5:$I$105,MATCH($K1038,calibration_phase!$I$5:$I$105))</f>
        <v>8.3065839318505006</v>
      </c>
      <c r="M1038" s="30">
        <f>INDEX(calibration_phase!$I$5:$I$105,MATCH($K1038,calibration_phase!$I$5:$I$105)+1)</f>
        <v>8.8366281435294631</v>
      </c>
      <c r="N1038" s="30">
        <f>INDEX(calibration_phase!$F$5:$F$105,MATCH($K1038,calibration_phase!$I$5:$I$105))</f>
        <v>3.3542337196399563</v>
      </c>
      <c r="O1038" s="30">
        <f>INDEX(calibration_phase!$F$5:$F$105,MATCH($K1038,calibration_phase!$I$5:$I$105)+1)</f>
        <v>3.6926287415400139</v>
      </c>
      <c r="P1038" s="30">
        <f t="shared" si="30"/>
        <v>3.456813515673979</v>
      </c>
      <c r="Q1038" s="6">
        <f>IF(load_time_series!$A$4="T",P1038,IF(P1038&lt;0,0,P1038))</f>
        <v>3.456813515673979</v>
      </c>
    </row>
    <row r="1039" spans="1:17">
      <c r="A1039" s="3"/>
      <c r="B1039" s="6"/>
      <c r="C1039" s="30"/>
      <c r="D1039" s="30"/>
      <c r="E1039" s="30"/>
      <c r="F1039" s="30"/>
      <c r="G1039" s="30"/>
      <c r="H1039" s="6"/>
      <c r="I1039" s="3"/>
      <c r="J1039" s="3">
        <f>load_time_series!G1042</f>
        <v>73720</v>
      </c>
      <c r="K1039" s="6">
        <f>load_time_series!H1042</f>
        <v>7.5895169733163401</v>
      </c>
      <c r="L1039" s="30">
        <f>INDEX(calibration_phase!$I$5:$I$105,MATCH($K1039,calibration_phase!$I$5:$I$105))</f>
        <v>7.2930244310272263</v>
      </c>
      <c r="M1039" s="30">
        <f>INDEX(calibration_phase!$I$5:$I$105,MATCH($K1039,calibration_phase!$I$5:$I$105)+1)</f>
        <v>7.9704615599984514</v>
      </c>
      <c r="N1039" s="30">
        <f>INDEX(calibration_phase!$F$5:$F$105,MATCH($K1039,calibration_phase!$I$5:$I$105))</f>
        <v>2.4852018320225082</v>
      </c>
      <c r="O1039" s="30">
        <f>INDEX(calibration_phase!$F$5:$F$105,MATCH($K1039,calibration_phase!$I$5:$I$105)+1)</f>
        <v>2.7465796280658004</v>
      </c>
      <c r="P1039" s="30">
        <f t="shared" si="30"/>
        <v>2.5995985249886728</v>
      </c>
      <c r="Q1039" s="6">
        <f>IF(load_time_series!$A$4="T",P1039,IF(P1039&lt;0,0,P1039))</f>
        <v>2.5995985249886728</v>
      </c>
    </row>
    <row r="1040" spans="1:17">
      <c r="A1040" s="3"/>
      <c r="B1040" s="6"/>
      <c r="C1040" s="30"/>
      <c r="D1040" s="30"/>
      <c r="E1040" s="30"/>
      <c r="F1040" s="30"/>
      <c r="G1040" s="30"/>
      <c r="H1040" s="6"/>
      <c r="I1040" s="3"/>
      <c r="J1040" s="3">
        <f>load_time_series!G1043</f>
        <v>73721</v>
      </c>
      <c r="K1040" s="6">
        <f>load_time_series!H1043</f>
        <v>6.5793801411393504</v>
      </c>
      <c r="L1040" s="30">
        <f>INDEX(calibration_phase!$I$5:$I$105,MATCH($K1040,calibration_phase!$I$5:$I$105))</f>
        <v>6.2572892946185092</v>
      </c>
      <c r="M1040" s="30">
        <f>INDEX(calibration_phase!$I$5:$I$105,MATCH($K1040,calibration_phase!$I$5:$I$105)+1)</f>
        <v>6.7887955392640942</v>
      </c>
      <c r="N1040" s="30">
        <f>INDEX(calibration_phase!$F$5:$F$105,MATCH($K1040,calibration_phase!$I$5:$I$105))</f>
        <v>1.4359675937595626</v>
      </c>
      <c r="O1040" s="30">
        <f>INDEX(calibration_phase!$F$5:$F$105,MATCH($K1040,calibration_phase!$I$5:$I$105)+1)</f>
        <v>2.092365013234688</v>
      </c>
      <c r="P1040" s="30">
        <f t="shared" si="30"/>
        <v>1.8337420369061639</v>
      </c>
      <c r="Q1040" s="6">
        <f>IF(load_time_series!$A$4="T",P1040,IF(P1040&lt;0,0,P1040))</f>
        <v>1.8337420369061639</v>
      </c>
    </row>
    <row r="1041" spans="1:17">
      <c r="A1041" s="3"/>
      <c r="B1041" s="6"/>
      <c r="C1041" s="30"/>
      <c r="D1041" s="30"/>
      <c r="E1041" s="30"/>
      <c r="F1041" s="30"/>
      <c r="G1041" s="30"/>
      <c r="H1041" s="6"/>
      <c r="I1041" s="3"/>
      <c r="J1041" s="3">
        <f>load_time_series!G1044</f>
        <v>73722</v>
      </c>
      <c r="K1041" s="6">
        <f>load_time_series!H1044</f>
        <v>6.8926802713248199</v>
      </c>
      <c r="L1041" s="30">
        <f>INDEX(calibration_phase!$I$5:$I$105,MATCH($K1041,calibration_phase!$I$5:$I$105))</f>
        <v>6.7887955392640942</v>
      </c>
      <c r="M1041" s="30">
        <f>INDEX(calibration_phase!$I$5:$I$105,MATCH($K1041,calibration_phase!$I$5:$I$105)+1)</f>
        <v>7.2930244310272263</v>
      </c>
      <c r="N1041" s="30">
        <f>INDEX(calibration_phase!$F$5:$F$105,MATCH($K1041,calibration_phase!$I$5:$I$105))</f>
        <v>2.092365013234688</v>
      </c>
      <c r="O1041" s="30">
        <f>INDEX(calibration_phase!$F$5:$F$105,MATCH($K1041,calibration_phase!$I$5:$I$105)+1)</f>
        <v>2.4852018320225082</v>
      </c>
      <c r="P1041" s="30">
        <f t="shared" si="30"/>
        <v>2.1732999781484628</v>
      </c>
      <c r="Q1041" s="6">
        <f>IF(load_time_series!$A$4="T",P1041,IF(P1041&lt;0,0,P1041))</f>
        <v>2.1732999781484628</v>
      </c>
    </row>
    <row r="1042" spans="1:17">
      <c r="A1042" s="3"/>
      <c r="B1042" s="6"/>
      <c r="C1042" s="30"/>
      <c r="D1042" s="30"/>
      <c r="E1042" s="30"/>
      <c r="F1042" s="30"/>
      <c r="G1042" s="30"/>
      <c r="H1042" s="6"/>
      <c r="I1042" s="3"/>
      <c r="J1042" s="3">
        <f>load_time_series!G1045</f>
        <v>73723</v>
      </c>
      <c r="K1042" s="6">
        <f>load_time_series!H1045</f>
        <v>7.5982264716527297</v>
      </c>
      <c r="L1042" s="30">
        <f>INDEX(calibration_phase!$I$5:$I$105,MATCH($K1042,calibration_phase!$I$5:$I$105))</f>
        <v>7.2930244310272263</v>
      </c>
      <c r="M1042" s="30">
        <f>INDEX(calibration_phase!$I$5:$I$105,MATCH($K1042,calibration_phase!$I$5:$I$105)+1)</f>
        <v>7.9704615599984514</v>
      </c>
      <c r="N1042" s="30">
        <f>INDEX(calibration_phase!$F$5:$F$105,MATCH($K1042,calibration_phase!$I$5:$I$105))</f>
        <v>2.4852018320225082</v>
      </c>
      <c r="O1042" s="30">
        <f>INDEX(calibration_phase!$F$5:$F$105,MATCH($K1042,calibration_phase!$I$5:$I$105)+1)</f>
        <v>2.7465796280658004</v>
      </c>
      <c r="P1042" s="30">
        <f t="shared" si="30"/>
        <v>2.6029589393835337</v>
      </c>
      <c r="Q1042" s="6">
        <f>IF(load_time_series!$A$4="T",P1042,IF(P1042&lt;0,0,P1042))</f>
        <v>2.6029589393835337</v>
      </c>
    </row>
    <row r="1043" spans="1:17">
      <c r="A1043" s="3"/>
      <c r="B1043" s="6"/>
      <c r="C1043" s="30"/>
      <c r="D1043" s="30"/>
      <c r="E1043" s="30"/>
      <c r="F1043" s="30"/>
      <c r="G1043" s="30"/>
      <c r="H1043" s="6"/>
      <c r="I1043" s="3"/>
      <c r="J1043" s="3">
        <f>load_time_series!G1046</f>
        <v>73724</v>
      </c>
      <c r="K1043" s="6">
        <f>load_time_series!H1046</f>
        <v>5.99765119339507</v>
      </c>
      <c r="L1043" s="30">
        <f>INDEX(calibration_phase!$I$5:$I$105,MATCH($K1043,calibration_phase!$I$5:$I$105))</f>
        <v>5.8399017397655903</v>
      </c>
      <c r="M1043" s="30">
        <f>INDEX(calibration_phase!$I$5:$I$105,MATCH($K1043,calibration_phase!$I$5:$I$105)+1)</f>
        <v>6.2572892946185092</v>
      </c>
      <c r="N1043" s="30">
        <f>INDEX(calibration_phase!$F$5:$F$105,MATCH($K1043,calibration_phase!$I$5:$I$105))</f>
        <v>1.0477301316585113</v>
      </c>
      <c r="O1043" s="30">
        <f>INDEX(calibration_phase!$F$5:$F$105,MATCH($K1043,calibration_phase!$I$5:$I$105)+1)</f>
        <v>1.4359675937595626</v>
      </c>
      <c r="P1043" s="30">
        <f t="shared" si="30"/>
        <v>1.1944624594743662</v>
      </c>
      <c r="Q1043" s="6">
        <f>IF(load_time_series!$A$4="T",P1043,IF(P1043&lt;0,0,P1043))</f>
        <v>1.1944624594743662</v>
      </c>
    </row>
    <row r="1044" spans="1:17">
      <c r="A1044" s="3"/>
      <c r="B1044" s="6"/>
      <c r="C1044" s="30"/>
      <c r="D1044" s="30"/>
      <c r="E1044" s="30"/>
      <c r="F1044" s="30"/>
      <c r="G1044" s="30"/>
      <c r="H1044" s="6"/>
      <c r="I1044" s="3"/>
      <c r="J1044" s="3">
        <f>load_time_series!G1047</f>
        <v>73725</v>
      </c>
      <c r="K1044" s="6">
        <f>load_time_series!H1047</f>
        <v>6.8487637482374799</v>
      </c>
      <c r="L1044" s="30">
        <f>INDEX(calibration_phase!$I$5:$I$105,MATCH($K1044,calibration_phase!$I$5:$I$105))</f>
        <v>6.7887955392640942</v>
      </c>
      <c r="M1044" s="30">
        <f>INDEX(calibration_phase!$I$5:$I$105,MATCH($K1044,calibration_phase!$I$5:$I$105)+1)</f>
        <v>7.2930244310272263</v>
      </c>
      <c r="N1044" s="30">
        <f>INDEX(calibration_phase!$F$5:$F$105,MATCH($K1044,calibration_phase!$I$5:$I$105))</f>
        <v>2.092365013234688</v>
      </c>
      <c r="O1044" s="30">
        <f>INDEX(calibration_phase!$F$5:$F$105,MATCH($K1044,calibration_phase!$I$5:$I$105)+1)</f>
        <v>2.4852018320225082</v>
      </c>
      <c r="P1044" s="30">
        <f t="shared" si="30"/>
        <v>2.1390853040120255</v>
      </c>
      <c r="Q1044" s="6">
        <f>IF(load_time_series!$A$4="T",P1044,IF(P1044&lt;0,0,P1044))</f>
        <v>2.1390853040120255</v>
      </c>
    </row>
    <row r="1045" spans="1:17">
      <c r="A1045" s="3"/>
      <c r="B1045" s="6"/>
      <c r="C1045" s="30"/>
      <c r="D1045" s="30"/>
      <c r="E1045" s="30"/>
      <c r="F1045" s="30"/>
      <c r="G1045" s="30"/>
      <c r="H1045" s="6"/>
      <c r="I1045" s="3"/>
      <c r="J1045" s="3">
        <f>load_time_series!G1048</f>
        <v>73726</v>
      </c>
      <c r="K1045" s="6">
        <f>load_time_series!H1048</f>
        <v>6.8241780228705098</v>
      </c>
      <c r="L1045" s="30">
        <f>INDEX(calibration_phase!$I$5:$I$105,MATCH($K1045,calibration_phase!$I$5:$I$105))</f>
        <v>6.7887955392640942</v>
      </c>
      <c r="M1045" s="30">
        <f>INDEX(calibration_phase!$I$5:$I$105,MATCH($K1045,calibration_phase!$I$5:$I$105)+1)</f>
        <v>7.2930244310272263</v>
      </c>
      <c r="N1045" s="30">
        <f>INDEX(calibration_phase!$F$5:$F$105,MATCH($K1045,calibration_phase!$I$5:$I$105))</f>
        <v>2.092365013234688</v>
      </c>
      <c r="O1045" s="30">
        <f>INDEX(calibration_phase!$F$5:$F$105,MATCH($K1045,calibration_phase!$I$5:$I$105)+1)</f>
        <v>2.4852018320225082</v>
      </c>
      <c r="P1045" s="30">
        <f t="shared" si="30"/>
        <v>2.1199309511010291</v>
      </c>
      <c r="Q1045" s="6">
        <f>IF(load_time_series!$A$4="T",P1045,IF(P1045&lt;0,0,P1045))</f>
        <v>2.1199309511010291</v>
      </c>
    </row>
    <row r="1046" spans="1:17">
      <c r="A1046" s="3"/>
      <c r="B1046" s="6"/>
      <c r="C1046" s="30"/>
      <c r="D1046" s="30"/>
      <c r="E1046" s="30"/>
      <c r="F1046" s="30"/>
      <c r="G1046" s="30"/>
      <c r="H1046" s="6"/>
      <c r="I1046" s="3"/>
      <c r="J1046" s="3">
        <f>load_time_series!G1049</f>
        <v>73727</v>
      </c>
      <c r="K1046" s="6">
        <f>load_time_series!H1049</f>
        <v>6.5760000386458701</v>
      </c>
      <c r="L1046" s="30">
        <f>INDEX(calibration_phase!$I$5:$I$105,MATCH($K1046,calibration_phase!$I$5:$I$105))</f>
        <v>6.2572892946185092</v>
      </c>
      <c r="M1046" s="30">
        <f>INDEX(calibration_phase!$I$5:$I$105,MATCH($K1046,calibration_phase!$I$5:$I$105)+1)</f>
        <v>6.7887955392640942</v>
      </c>
      <c r="N1046" s="30">
        <f>INDEX(calibration_phase!$F$5:$F$105,MATCH($K1046,calibration_phase!$I$5:$I$105))</f>
        <v>1.4359675937595626</v>
      </c>
      <c r="O1046" s="30">
        <f>INDEX(calibration_phase!$F$5:$F$105,MATCH($K1046,calibration_phase!$I$5:$I$105)+1)</f>
        <v>2.092365013234688</v>
      </c>
      <c r="P1046" s="30">
        <f t="shared" si="30"/>
        <v>1.8295676916813748</v>
      </c>
      <c r="Q1046" s="6">
        <f>IF(load_time_series!$A$4="T",P1046,IF(P1046&lt;0,0,P1046))</f>
        <v>1.8295676916813748</v>
      </c>
    </row>
    <row r="1047" spans="1:17">
      <c r="A1047" s="3"/>
      <c r="B1047" s="6"/>
      <c r="C1047" s="30"/>
      <c r="D1047" s="30"/>
      <c r="E1047" s="30"/>
      <c r="F1047" s="30"/>
      <c r="G1047" s="30"/>
      <c r="H1047" s="6"/>
      <c r="I1047" s="3"/>
      <c r="J1047" s="3">
        <f>load_time_series!G1050</f>
        <v>73728</v>
      </c>
      <c r="K1047" s="6">
        <f>load_time_series!H1050</f>
        <v>5.1719989773031596</v>
      </c>
      <c r="L1047" s="30">
        <f>INDEX(calibration_phase!$I$5:$I$105,MATCH($K1047,calibration_phase!$I$5:$I$105))</f>
        <v>5.0447767048279397</v>
      </c>
      <c r="M1047" s="30">
        <f>INDEX(calibration_phase!$I$5:$I$105,MATCH($K1047,calibration_phase!$I$5:$I$105)+1)</f>
        <v>5.4891688060944004</v>
      </c>
      <c r="N1047" s="30">
        <f>INDEX(calibration_phase!$F$5:$F$105,MATCH($K1047,calibration_phase!$I$5:$I$105))</f>
        <v>-0.17449684649919836</v>
      </c>
      <c r="O1047" s="30">
        <f>INDEX(calibration_phase!$F$5:$F$105,MATCH($K1047,calibration_phase!$I$5:$I$105)+1)</f>
        <v>0.59325697269251099</v>
      </c>
      <c r="P1047" s="30">
        <f t="shared" si="30"/>
        <v>4.5298656842863744E-2</v>
      </c>
      <c r="Q1047" s="6">
        <f>IF(load_time_series!$A$4="T",P1047,IF(P1047&lt;0,0,P1047))</f>
        <v>4.5298656842863744E-2</v>
      </c>
    </row>
    <row r="1048" spans="1:17">
      <c r="A1048" s="3"/>
      <c r="B1048" s="6"/>
      <c r="C1048" s="30"/>
      <c r="D1048" s="30"/>
      <c r="E1048" s="30"/>
      <c r="F1048" s="30"/>
      <c r="G1048" s="30"/>
      <c r="H1048" s="6"/>
      <c r="I1048" s="3"/>
      <c r="J1048" s="3">
        <f>load_time_series!G1051</f>
        <v>73729</v>
      </c>
      <c r="K1048" s="6">
        <f>load_time_series!H1051</f>
        <v>6.6881716677765803</v>
      </c>
      <c r="L1048" s="30">
        <f>INDEX(calibration_phase!$I$5:$I$105,MATCH($K1048,calibration_phase!$I$5:$I$105))</f>
        <v>6.2572892946185092</v>
      </c>
      <c r="M1048" s="30">
        <f>INDEX(calibration_phase!$I$5:$I$105,MATCH($K1048,calibration_phase!$I$5:$I$105)+1)</f>
        <v>6.7887955392640942</v>
      </c>
      <c r="N1048" s="30">
        <f>INDEX(calibration_phase!$F$5:$F$105,MATCH($K1048,calibration_phase!$I$5:$I$105))</f>
        <v>1.4359675937595626</v>
      </c>
      <c r="O1048" s="30">
        <f>INDEX(calibration_phase!$F$5:$F$105,MATCH($K1048,calibration_phase!$I$5:$I$105)+1)</f>
        <v>2.092365013234688</v>
      </c>
      <c r="P1048" s="30">
        <f t="shared" si="30"/>
        <v>1.9680969538329718</v>
      </c>
      <c r="Q1048" s="6">
        <f>IF(load_time_series!$A$4="T",P1048,IF(P1048&lt;0,0,P1048))</f>
        <v>1.9680969538329718</v>
      </c>
    </row>
    <row r="1049" spans="1:17">
      <c r="A1049" s="3"/>
      <c r="B1049" s="6"/>
      <c r="C1049" s="30"/>
      <c r="D1049" s="30"/>
      <c r="E1049" s="30"/>
      <c r="F1049" s="30"/>
      <c r="G1049" s="30"/>
      <c r="H1049" s="6"/>
      <c r="I1049" s="3"/>
      <c r="J1049" s="3">
        <f>load_time_series!G1052</f>
        <v>73730</v>
      </c>
      <c r="K1049" s="6">
        <f>load_time_series!H1052</f>
        <v>5.4310132011460999</v>
      </c>
      <c r="L1049" s="30">
        <f>INDEX(calibration_phase!$I$5:$I$105,MATCH($K1049,calibration_phase!$I$5:$I$105))</f>
        <v>5.0447767048279397</v>
      </c>
      <c r="M1049" s="30">
        <f>INDEX(calibration_phase!$I$5:$I$105,MATCH($K1049,calibration_phase!$I$5:$I$105)+1)</f>
        <v>5.4891688060944004</v>
      </c>
      <c r="N1049" s="30">
        <f>INDEX(calibration_phase!$F$5:$F$105,MATCH($K1049,calibration_phase!$I$5:$I$105))</f>
        <v>-0.17449684649919836</v>
      </c>
      <c r="O1049" s="30">
        <f>INDEX(calibration_phase!$F$5:$F$105,MATCH($K1049,calibration_phase!$I$5:$I$105)+1)</f>
        <v>0.59325697269251099</v>
      </c>
      <c r="P1049" s="30">
        <f t="shared" si="30"/>
        <v>0.49278446726494485</v>
      </c>
      <c r="Q1049" s="6">
        <f>IF(load_time_series!$A$4="T",P1049,IF(P1049&lt;0,0,P1049))</f>
        <v>0.49278446726494485</v>
      </c>
    </row>
    <row r="1050" spans="1:17">
      <c r="A1050" s="3"/>
      <c r="B1050" s="6"/>
      <c r="C1050" s="30"/>
      <c r="D1050" s="30"/>
      <c r="E1050" s="30"/>
      <c r="F1050" s="30"/>
      <c r="G1050" s="30"/>
      <c r="H1050" s="6"/>
      <c r="I1050" s="3"/>
      <c r="J1050" s="3">
        <f>load_time_series!G1053</f>
        <v>73731</v>
      </c>
      <c r="K1050" s="6">
        <f>load_time_series!H1053</f>
        <v>5.5196056337436996</v>
      </c>
      <c r="L1050" s="30">
        <f>INDEX(calibration_phase!$I$5:$I$105,MATCH($K1050,calibration_phase!$I$5:$I$105))</f>
        <v>5.4891688060944004</v>
      </c>
      <c r="M1050" s="30">
        <f>INDEX(calibration_phase!$I$5:$I$105,MATCH($K1050,calibration_phase!$I$5:$I$105)+1)</f>
        <v>5.8399017397655903</v>
      </c>
      <c r="N1050" s="30">
        <f>INDEX(calibration_phase!$F$5:$F$105,MATCH($K1050,calibration_phase!$I$5:$I$105))</f>
        <v>0.59325697269251099</v>
      </c>
      <c r="O1050" s="30">
        <f>INDEX(calibration_phase!$F$5:$F$105,MATCH($K1050,calibration_phase!$I$5:$I$105)+1)</f>
        <v>1.0477301316585113</v>
      </c>
      <c r="P1050" s="30">
        <f t="shared" si="30"/>
        <v>0.63269644324889962</v>
      </c>
      <c r="Q1050" s="6">
        <f>IF(load_time_series!$A$4="T",P1050,IF(P1050&lt;0,0,P1050))</f>
        <v>0.63269644324889962</v>
      </c>
    </row>
    <row r="1051" spans="1:17">
      <c r="A1051" s="3"/>
      <c r="B1051" s="6"/>
      <c r="C1051" s="30"/>
      <c r="D1051" s="30"/>
      <c r="E1051" s="30"/>
      <c r="F1051" s="30"/>
      <c r="G1051" s="30"/>
      <c r="H1051" s="6"/>
      <c r="I1051" s="3"/>
      <c r="J1051" s="3">
        <f>load_time_series!G1054</f>
        <v>73732</v>
      </c>
      <c r="K1051" s="6">
        <f>load_time_series!H1054</f>
        <v>4.4158367855799003</v>
      </c>
      <c r="L1051" s="30">
        <f>INDEX(calibration_phase!$I$5:$I$105,MATCH($K1051,calibration_phase!$I$5:$I$105))</f>
        <v>4.097108614950657</v>
      </c>
      <c r="M1051" s="30">
        <f>INDEX(calibration_phase!$I$5:$I$105,MATCH($K1051,calibration_phase!$I$5:$I$105)+1)</f>
        <v>4.5916600117452475</v>
      </c>
      <c r="N1051" s="30">
        <f>INDEX(calibration_phase!$F$5:$F$105,MATCH($K1051,calibration_phase!$I$5:$I$105))</f>
        <v>-1.0647359114515711</v>
      </c>
      <c r="O1051" s="30">
        <f>INDEX(calibration_phase!$F$5:$F$105,MATCH($K1051,calibration_phase!$I$5:$I$105)+1)</f>
        <v>-0.53651967299640935</v>
      </c>
      <c r="P1051" s="30">
        <f t="shared" si="30"/>
        <v>-0.72431144501456646</v>
      </c>
      <c r="Q1051" s="6">
        <f>IF(load_time_series!$A$4="T",P1051,IF(P1051&lt;0,0,P1051))</f>
        <v>-0.72431144501456646</v>
      </c>
    </row>
    <row r="1052" spans="1:17">
      <c r="A1052" s="3"/>
      <c r="B1052" s="6"/>
      <c r="C1052" s="30"/>
      <c r="D1052" s="30"/>
      <c r="E1052" s="30"/>
      <c r="F1052" s="30"/>
      <c r="G1052" s="30"/>
      <c r="H1052" s="6"/>
      <c r="I1052" s="3"/>
      <c r="J1052" s="3">
        <f>load_time_series!G1055</f>
        <v>73733</v>
      </c>
      <c r="K1052" s="6">
        <f>load_time_series!H1055</f>
        <v>5.00659391633413</v>
      </c>
      <c r="L1052" s="30">
        <f>INDEX(calibration_phase!$I$5:$I$105,MATCH($K1052,calibration_phase!$I$5:$I$105))</f>
        <v>4.5916600117452475</v>
      </c>
      <c r="M1052" s="30">
        <f>INDEX(calibration_phase!$I$5:$I$105,MATCH($K1052,calibration_phase!$I$5:$I$105)+1)</f>
        <v>5.0447767048279397</v>
      </c>
      <c r="N1052" s="30">
        <f>INDEX(calibration_phase!$F$5:$F$105,MATCH($K1052,calibration_phase!$I$5:$I$105))</f>
        <v>-0.53651967299640935</v>
      </c>
      <c r="O1052" s="30">
        <f>INDEX(calibration_phase!$F$5:$F$105,MATCH($K1052,calibration_phase!$I$5:$I$105)+1)</f>
        <v>-0.17449684649919836</v>
      </c>
      <c r="P1052" s="30">
        <f t="shared" si="30"/>
        <v>-0.20500342730961124</v>
      </c>
      <c r="Q1052" s="6">
        <f>IF(load_time_series!$A$4="T",P1052,IF(P1052&lt;0,0,P1052))</f>
        <v>-0.20500342730961124</v>
      </c>
    </row>
    <row r="1053" spans="1:17">
      <c r="A1053" s="3"/>
      <c r="B1053" s="6"/>
      <c r="C1053" s="30"/>
      <c r="D1053" s="30"/>
      <c r="E1053" s="30"/>
      <c r="F1053" s="30"/>
      <c r="G1053" s="30"/>
      <c r="H1053" s="6"/>
      <c r="I1053" s="3"/>
      <c r="J1053" s="3">
        <f>load_time_series!G1056</f>
        <v>73734</v>
      </c>
      <c r="K1053" s="6">
        <f>load_time_series!H1056</f>
        <v>4.1729430617997103</v>
      </c>
      <c r="L1053" s="30">
        <f>INDEX(calibration_phase!$I$5:$I$105,MATCH($K1053,calibration_phase!$I$5:$I$105))</f>
        <v>4.097108614950657</v>
      </c>
      <c r="M1053" s="30">
        <f>INDEX(calibration_phase!$I$5:$I$105,MATCH($K1053,calibration_phase!$I$5:$I$105)+1)</f>
        <v>4.5916600117452475</v>
      </c>
      <c r="N1053" s="30">
        <f>INDEX(calibration_phase!$F$5:$F$105,MATCH($K1053,calibration_phase!$I$5:$I$105))</f>
        <v>-1.0647359114515711</v>
      </c>
      <c r="O1053" s="30">
        <f>INDEX(calibration_phase!$F$5:$F$105,MATCH($K1053,calibration_phase!$I$5:$I$105)+1)</f>
        <v>-0.53651967299640935</v>
      </c>
      <c r="P1053" s="30">
        <f t="shared" si="30"/>
        <v>-0.98373930216169325</v>
      </c>
      <c r="Q1053" s="6">
        <f>IF(load_time_series!$A$4="T",P1053,IF(P1053&lt;0,0,P1053))</f>
        <v>-0.98373930216169325</v>
      </c>
    </row>
    <row r="1054" spans="1:17">
      <c r="A1054" s="3"/>
      <c r="B1054" s="6"/>
      <c r="C1054" s="30"/>
      <c r="D1054" s="30"/>
      <c r="E1054" s="30"/>
      <c r="F1054" s="30"/>
      <c r="G1054" s="30"/>
      <c r="H1054" s="6"/>
      <c r="I1054" s="3"/>
      <c r="J1054" s="3">
        <f>load_time_series!G1057</f>
        <v>73735</v>
      </c>
      <c r="K1054" s="6">
        <f>load_time_series!H1057</f>
        <v>4.3112674713586498</v>
      </c>
      <c r="L1054" s="30">
        <f>INDEX(calibration_phase!$I$5:$I$105,MATCH($K1054,calibration_phase!$I$5:$I$105))</f>
        <v>4.097108614950657</v>
      </c>
      <c r="M1054" s="30">
        <f>INDEX(calibration_phase!$I$5:$I$105,MATCH($K1054,calibration_phase!$I$5:$I$105)+1)</f>
        <v>4.5916600117452475</v>
      </c>
      <c r="N1054" s="30">
        <f>INDEX(calibration_phase!$F$5:$F$105,MATCH($K1054,calibration_phase!$I$5:$I$105))</f>
        <v>-1.0647359114515711</v>
      </c>
      <c r="O1054" s="30">
        <f>INDEX(calibration_phase!$F$5:$F$105,MATCH($K1054,calibration_phase!$I$5:$I$105)+1)</f>
        <v>-0.53651967299640935</v>
      </c>
      <c r="P1054" s="30">
        <f t="shared" si="30"/>
        <v>-0.83599894640226635</v>
      </c>
      <c r="Q1054" s="6">
        <f>IF(load_time_series!$A$4="T",P1054,IF(P1054&lt;0,0,P1054))</f>
        <v>-0.83599894640226635</v>
      </c>
    </row>
    <row r="1055" spans="1:17">
      <c r="A1055" s="3"/>
      <c r="B1055" s="6"/>
      <c r="C1055" s="30"/>
      <c r="D1055" s="30"/>
      <c r="E1055" s="30"/>
      <c r="F1055" s="30"/>
      <c r="G1055" s="30"/>
      <c r="H1055" s="6"/>
      <c r="I1055" s="3"/>
      <c r="J1055" s="3">
        <f>load_time_series!G1058</f>
        <v>73736</v>
      </c>
      <c r="K1055" s="6">
        <f>load_time_series!H1058</f>
        <v>3.7881449222466701</v>
      </c>
      <c r="L1055" s="30">
        <f>INDEX(calibration_phase!$I$5:$I$105,MATCH($K1055,calibration_phase!$I$5:$I$105))</f>
        <v>3.5765915175074547</v>
      </c>
      <c r="M1055" s="30">
        <f>INDEX(calibration_phase!$I$5:$I$105,MATCH($K1055,calibration_phase!$I$5:$I$105)+1)</f>
        <v>4.097108614950657</v>
      </c>
      <c r="N1055" s="30">
        <f>INDEX(calibration_phase!$F$5:$F$105,MATCH($K1055,calibration_phase!$I$5:$I$105))</f>
        <v>-1.5046826279911456</v>
      </c>
      <c r="O1055" s="30">
        <f>INDEX(calibration_phase!$F$5:$F$105,MATCH($K1055,calibration_phase!$I$5:$I$105)+1)</f>
        <v>-1.0647359114515711</v>
      </c>
      <c r="P1055" s="30">
        <f t="shared" si="30"/>
        <v>-1.3258753875662692</v>
      </c>
      <c r="Q1055" s="6">
        <f>IF(load_time_series!$A$4="T",P1055,IF(P1055&lt;0,0,P1055))</f>
        <v>-1.3258753875662692</v>
      </c>
    </row>
    <row r="1056" spans="1:17">
      <c r="A1056" s="3"/>
      <c r="B1056" s="6"/>
      <c r="C1056" s="30"/>
      <c r="D1056" s="30"/>
      <c r="E1056" s="30"/>
      <c r="F1056" s="30"/>
      <c r="G1056" s="30"/>
      <c r="H1056" s="6"/>
      <c r="I1056" s="3"/>
      <c r="J1056" s="3">
        <f>load_time_series!G1059</f>
        <v>73737</v>
      </c>
      <c r="K1056" s="6">
        <f>load_time_series!H1059</f>
        <v>4.0487336775817697</v>
      </c>
      <c r="L1056" s="30">
        <f>INDEX(calibration_phase!$I$5:$I$105,MATCH($K1056,calibration_phase!$I$5:$I$105))</f>
        <v>3.5765915175074547</v>
      </c>
      <c r="M1056" s="30">
        <f>INDEX(calibration_phase!$I$5:$I$105,MATCH($K1056,calibration_phase!$I$5:$I$105)+1)</f>
        <v>4.097108614950657</v>
      </c>
      <c r="N1056" s="30">
        <f>INDEX(calibration_phase!$F$5:$F$105,MATCH($K1056,calibration_phase!$I$5:$I$105))</f>
        <v>-1.5046826279911456</v>
      </c>
      <c r="O1056" s="30">
        <f>INDEX(calibration_phase!$F$5:$F$105,MATCH($K1056,calibration_phase!$I$5:$I$105)+1)</f>
        <v>-1.0647359114515711</v>
      </c>
      <c r="P1056" s="30">
        <f t="shared" si="30"/>
        <v>-1.1056229350724847</v>
      </c>
      <c r="Q1056" s="6">
        <f>IF(load_time_series!$A$4="T",P1056,IF(P1056&lt;0,0,P1056))</f>
        <v>-1.1056229350724847</v>
      </c>
    </row>
    <row r="1057" spans="1:17">
      <c r="A1057" s="3"/>
      <c r="B1057" s="6"/>
      <c r="C1057" s="30"/>
      <c r="D1057" s="30"/>
      <c r="E1057" s="30"/>
      <c r="F1057" s="30"/>
      <c r="G1057" s="30"/>
      <c r="H1057" s="6"/>
      <c r="I1057" s="3"/>
      <c r="J1057" s="3">
        <f>load_time_series!G1060</f>
        <v>73738</v>
      </c>
      <c r="K1057" s="6">
        <f>load_time_series!H1060</f>
        <v>4.5266501947208901</v>
      </c>
      <c r="L1057" s="30">
        <f>INDEX(calibration_phase!$I$5:$I$105,MATCH($K1057,calibration_phase!$I$5:$I$105))</f>
        <v>4.097108614950657</v>
      </c>
      <c r="M1057" s="30">
        <f>INDEX(calibration_phase!$I$5:$I$105,MATCH($K1057,calibration_phase!$I$5:$I$105)+1)</f>
        <v>4.5916600117452475</v>
      </c>
      <c r="N1057" s="30">
        <f>INDEX(calibration_phase!$F$5:$F$105,MATCH($K1057,calibration_phase!$I$5:$I$105))</f>
        <v>-1.0647359114515711</v>
      </c>
      <c r="O1057" s="30">
        <f>INDEX(calibration_phase!$F$5:$F$105,MATCH($K1057,calibration_phase!$I$5:$I$105)+1)</f>
        <v>-0.53651967299640935</v>
      </c>
      <c r="P1057" s="30">
        <f t="shared" si="30"/>
        <v>-0.60595480397335622</v>
      </c>
      <c r="Q1057" s="6">
        <f>IF(load_time_series!$A$4="T",P1057,IF(P1057&lt;0,0,P1057))</f>
        <v>-0.60595480397335622</v>
      </c>
    </row>
    <row r="1058" spans="1:17">
      <c r="A1058" s="3"/>
      <c r="B1058" s="6"/>
      <c r="C1058" s="30"/>
      <c r="D1058" s="30"/>
      <c r="E1058" s="30"/>
      <c r="F1058" s="30"/>
      <c r="G1058" s="30"/>
      <c r="H1058" s="6"/>
      <c r="I1058" s="3"/>
      <c r="J1058" s="3">
        <f>load_time_series!G1061</f>
        <v>73739</v>
      </c>
      <c r="K1058" s="6">
        <f>load_time_series!H1061</f>
        <v>4.0752641735311501</v>
      </c>
      <c r="L1058" s="30">
        <f>INDEX(calibration_phase!$I$5:$I$105,MATCH($K1058,calibration_phase!$I$5:$I$105))</f>
        <v>3.5765915175074547</v>
      </c>
      <c r="M1058" s="30">
        <f>INDEX(calibration_phase!$I$5:$I$105,MATCH($K1058,calibration_phase!$I$5:$I$105)+1)</f>
        <v>4.097108614950657</v>
      </c>
      <c r="N1058" s="30">
        <f>INDEX(calibration_phase!$F$5:$F$105,MATCH($K1058,calibration_phase!$I$5:$I$105))</f>
        <v>-1.5046826279911456</v>
      </c>
      <c r="O1058" s="30">
        <f>INDEX(calibration_phase!$F$5:$F$105,MATCH($K1058,calibration_phase!$I$5:$I$105)+1)</f>
        <v>-1.0647359114515711</v>
      </c>
      <c r="P1058" s="30">
        <f t="shared" si="30"/>
        <v>-1.0831990711140678</v>
      </c>
      <c r="Q1058" s="6">
        <f>IF(load_time_series!$A$4="T",P1058,IF(P1058&lt;0,0,P1058))</f>
        <v>-1.0831990711140678</v>
      </c>
    </row>
    <row r="1059" spans="1:17">
      <c r="A1059" s="3"/>
      <c r="B1059" s="6"/>
      <c r="C1059" s="30"/>
      <c r="D1059" s="30"/>
      <c r="E1059" s="30"/>
      <c r="F1059" s="30"/>
      <c r="G1059" s="30"/>
      <c r="H1059" s="6"/>
      <c r="I1059" s="3"/>
      <c r="J1059" s="3">
        <f>load_time_series!G1062</f>
        <v>73740</v>
      </c>
      <c r="K1059" s="6">
        <f>load_time_series!H1062</f>
        <v>4.4820651839592101</v>
      </c>
      <c r="L1059" s="30">
        <f>INDEX(calibration_phase!$I$5:$I$105,MATCH($K1059,calibration_phase!$I$5:$I$105))</f>
        <v>4.097108614950657</v>
      </c>
      <c r="M1059" s="30">
        <f>INDEX(calibration_phase!$I$5:$I$105,MATCH($K1059,calibration_phase!$I$5:$I$105)+1)</f>
        <v>4.5916600117452475</v>
      </c>
      <c r="N1059" s="30">
        <f>INDEX(calibration_phase!$F$5:$F$105,MATCH($K1059,calibration_phase!$I$5:$I$105))</f>
        <v>-1.0647359114515711</v>
      </c>
      <c r="O1059" s="30">
        <f>INDEX(calibration_phase!$F$5:$F$105,MATCH($K1059,calibration_phase!$I$5:$I$105)+1)</f>
        <v>-0.53651967299640935</v>
      </c>
      <c r="P1059" s="30">
        <f t="shared" si="30"/>
        <v>-0.65357478205583475</v>
      </c>
      <c r="Q1059" s="6">
        <f>IF(load_time_series!$A$4="T",P1059,IF(P1059&lt;0,0,P1059))</f>
        <v>-0.65357478205583475</v>
      </c>
    </row>
    <row r="1060" spans="1:17">
      <c r="A1060" s="3"/>
      <c r="B1060" s="6"/>
      <c r="C1060" s="30"/>
      <c r="D1060" s="30"/>
      <c r="E1060" s="30"/>
      <c r="F1060" s="30"/>
      <c r="G1060" s="30"/>
      <c r="H1060" s="6"/>
      <c r="I1060" s="3"/>
      <c r="J1060" s="3">
        <f>load_time_series!G1063</f>
        <v>73741</v>
      </c>
      <c r="K1060" s="6">
        <f>load_time_series!H1063</f>
        <v>3.8913839393034899</v>
      </c>
      <c r="L1060" s="30">
        <f>INDEX(calibration_phase!$I$5:$I$105,MATCH($K1060,calibration_phase!$I$5:$I$105))</f>
        <v>3.5765915175074547</v>
      </c>
      <c r="M1060" s="30">
        <f>INDEX(calibration_phase!$I$5:$I$105,MATCH($K1060,calibration_phase!$I$5:$I$105)+1)</f>
        <v>4.097108614950657</v>
      </c>
      <c r="N1060" s="30">
        <f>INDEX(calibration_phase!$F$5:$F$105,MATCH($K1060,calibration_phase!$I$5:$I$105))</f>
        <v>-1.5046826279911456</v>
      </c>
      <c r="O1060" s="30">
        <f>INDEX(calibration_phase!$F$5:$F$105,MATCH($K1060,calibration_phase!$I$5:$I$105)+1)</f>
        <v>-1.0647359114515711</v>
      </c>
      <c r="P1060" s="30">
        <f t="shared" si="30"/>
        <v>-1.2386166466026698</v>
      </c>
      <c r="Q1060" s="6">
        <f>IF(load_time_series!$A$4="T",P1060,IF(P1060&lt;0,0,P1060))</f>
        <v>-1.2386166466026698</v>
      </c>
    </row>
    <row r="1061" spans="1:17">
      <c r="A1061" s="3"/>
      <c r="B1061" s="6"/>
      <c r="C1061" s="30"/>
      <c r="D1061" s="30"/>
      <c r="E1061" s="30"/>
      <c r="F1061" s="30"/>
      <c r="G1061" s="30"/>
      <c r="H1061" s="6"/>
      <c r="I1061" s="3"/>
      <c r="J1061" s="3">
        <f>load_time_series!G1064</f>
        <v>73742</v>
      </c>
      <c r="K1061" s="6">
        <f>load_time_series!H1064</f>
        <v>2.7250355555814001</v>
      </c>
      <c r="L1061" s="30">
        <f>INDEX(calibration_phase!$I$5:$I$105,MATCH($K1061,calibration_phase!$I$5:$I$105))</f>
        <v>2.6058314608266482</v>
      </c>
      <c r="M1061" s="30">
        <f>INDEX(calibration_phase!$I$5:$I$105,MATCH($K1061,calibration_phase!$I$5:$I$105)+1)</f>
        <v>3.07098722656557</v>
      </c>
      <c r="N1061" s="30">
        <f>INDEX(calibration_phase!$F$5:$F$105,MATCH($K1061,calibration_phase!$I$5:$I$105))</f>
        <v>-2.1126582347574381</v>
      </c>
      <c r="O1061" s="30">
        <f>INDEX(calibration_phase!$F$5:$F$105,MATCH($K1061,calibration_phase!$I$5:$I$105)+1)</f>
        <v>-1.7819788637334448</v>
      </c>
      <c r="P1061" s="30">
        <f t="shared" si="30"/>
        <v>-2.0279160086466472</v>
      </c>
      <c r="Q1061" s="6">
        <f>IF(load_time_series!$A$4="T",P1061,IF(P1061&lt;0,0,P1061))</f>
        <v>-2.0279160086466472</v>
      </c>
    </row>
    <row r="1062" spans="1:17">
      <c r="A1062" s="3"/>
      <c r="B1062" s="6"/>
      <c r="C1062" s="30"/>
      <c r="D1062" s="30"/>
      <c r="E1062" s="30"/>
      <c r="F1062" s="30"/>
      <c r="G1062" s="30"/>
      <c r="H1062" s="6"/>
      <c r="I1062" s="3"/>
      <c r="J1062" s="3">
        <f>load_time_series!G1065</f>
        <v>73743</v>
      </c>
      <c r="K1062" s="6">
        <f>load_time_series!H1065</f>
        <v>2.9450242814361398</v>
      </c>
      <c r="L1062" s="30">
        <f>INDEX(calibration_phase!$I$5:$I$105,MATCH($K1062,calibration_phase!$I$5:$I$105))</f>
        <v>2.6058314608266482</v>
      </c>
      <c r="M1062" s="30">
        <f>INDEX(calibration_phase!$I$5:$I$105,MATCH($K1062,calibration_phase!$I$5:$I$105)+1)</f>
        <v>3.07098722656557</v>
      </c>
      <c r="N1062" s="30">
        <f>INDEX(calibration_phase!$F$5:$F$105,MATCH($K1062,calibration_phase!$I$5:$I$105))</f>
        <v>-2.1126582347574381</v>
      </c>
      <c r="O1062" s="30">
        <f>INDEX(calibration_phase!$F$5:$F$105,MATCH($K1062,calibration_phase!$I$5:$I$105)+1)</f>
        <v>-1.7819788637334448</v>
      </c>
      <c r="P1062" s="30">
        <f t="shared" si="30"/>
        <v>-1.8715259585685726</v>
      </c>
      <c r="Q1062" s="6">
        <f>IF(load_time_series!$A$4="T",P1062,IF(P1062&lt;0,0,P1062))</f>
        <v>-1.8715259585685726</v>
      </c>
    </row>
    <row r="1063" spans="1:17">
      <c r="A1063" s="3"/>
      <c r="B1063" s="6"/>
      <c r="C1063" s="30"/>
      <c r="D1063" s="30"/>
      <c r="E1063" s="30"/>
      <c r="F1063" s="30"/>
      <c r="G1063" s="30"/>
      <c r="H1063" s="6"/>
      <c r="I1063" s="3"/>
      <c r="J1063" s="3">
        <f>load_time_series!G1066</f>
        <v>73744</v>
      </c>
      <c r="K1063" s="6">
        <f>load_time_series!H1066</f>
        <v>4.12590952073624</v>
      </c>
      <c r="L1063" s="30">
        <f>INDEX(calibration_phase!$I$5:$I$105,MATCH($K1063,calibration_phase!$I$5:$I$105))</f>
        <v>4.097108614950657</v>
      </c>
      <c r="M1063" s="30">
        <f>INDEX(calibration_phase!$I$5:$I$105,MATCH($K1063,calibration_phase!$I$5:$I$105)+1)</f>
        <v>4.5916600117452475</v>
      </c>
      <c r="N1063" s="30">
        <f>INDEX(calibration_phase!$F$5:$F$105,MATCH($K1063,calibration_phase!$I$5:$I$105))</f>
        <v>-1.0647359114515711</v>
      </c>
      <c r="O1063" s="30">
        <f>INDEX(calibration_phase!$F$5:$F$105,MATCH($K1063,calibration_phase!$I$5:$I$105)+1)</f>
        <v>-0.53651967299640935</v>
      </c>
      <c r="P1063" s="30">
        <f t="shared" si="30"/>
        <v>-1.0339744856083422</v>
      </c>
      <c r="Q1063" s="6">
        <f>IF(load_time_series!$A$4="T",P1063,IF(P1063&lt;0,0,P1063))</f>
        <v>-1.0339744856083422</v>
      </c>
    </row>
    <row r="1064" spans="1:17">
      <c r="A1064" s="3"/>
      <c r="B1064" s="6"/>
      <c r="C1064" s="30"/>
      <c r="D1064" s="30"/>
      <c r="E1064" s="30"/>
      <c r="F1064" s="30"/>
      <c r="G1064" s="30"/>
      <c r="H1064" s="6"/>
      <c r="I1064" s="3"/>
      <c r="J1064" s="3">
        <f>load_time_series!G1067</f>
        <v>73745</v>
      </c>
      <c r="K1064" s="6">
        <f>load_time_series!H1067</f>
        <v>3.95181955822579</v>
      </c>
      <c r="L1064" s="30">
        <f>INDEX(calibration_phase!$I$5:$I$105,MATCH($K1064,calibration_phase!$I$5:$I$105))</f>
        <v>3.5765915175074547</v>
      </c>
      <c r="M1064" s="30">
        <f>INDEX(calibration_phase!$I$5:$I$105,MATCH($K1064,calibration_phase!$I$5:$I$105)+1)</f>
        <v>4.097108614950657</v>
      </c>
      <c r="N1064" s="30">
        <f>INDEX(calibration_phase!$F$5:$F$105,MATCH($K1064,calibration_phase!$I$5:$I$105))</f>
        <v>-1.5046826279911456</v>
      </c>
      <c r="O1064" s="30">
        <f>INDEX(calibration_phase!$F$5:$F$105,MATCH($K1064,calibration_phase!$I$5:$I$105)+1)</f>
        <v>-1.0647359114515711</v>
      </c>
      <c r="P1064" s="30">
        <f t="shared" si="30"/>
        <v>-1.1875358036534061</v>
      </c>
      <c r="Q1064" s="6">
        <f>IF(load_time_series!$A$4="T",P1064,IF(P1064&lt;0,0,P1064))</f>
        <v>-1.1875358036534061</v>
      </c>
    </row>
    <row r="1065" spans="1:17">
      <c r="A1065" s="3"/>
      <c r="B1065" s="6"/>
      <c r="C1065" s="30"/>
      <c r="D1065" s="30"/>
      <c r="E1065" s="30"/>
      <c r="F1065" s="30"/>
      <c r="G1065" s="30"/>
      <c r="H1065" s="6"/>
      <c r="I1065" s="3"/>
      <c r="J1065" s="3">
        <f>load_time_series!G1068</f>
        <v>73746</v>
      </c>
      <c r="K1065" s="6">
        <f>load_time_series!H1068</f>
        <v>4.0204678652456503</v>
      </c>
      <c r="L1065" s="30">
        <f>INDEX(calibration_phase!$I$5:$I$105,MATCH($K1065,calibration_phase!$I$5:$I$105))</f>
        <v>3.5765915175074547</v>
      </c>
      <c r="M1065" s="30">
        <f>INDEX(calibration_phase!$I$5:$I$105,MATCH($K1065,calibration_phase!$I$5:$I$105)+1)</f>
        <v>4.097108614950657</v>
      </c>
      <c r="N1065" s="30">
        <f>INDEX(calibration_phase!$F$5:$F$105,MATCH($K1065,calibration_phase!$I$5:$I$105))</f>
        <v>-1.5046826279911456</v>
      </c>
      <c r="O1065" s="30">
        <f>INDEX(calibration_phase!$F$5:$F$105,MATCH($K1065,calibration_phase!$I$5:$I$105)+1)</f>
        <v>-1.0647359114515711</v>
      </c>
      <c r="P1065" s="30">
        <f t="shared" si="30"/>
        <v>-1.129513507329732</v>
      </c>
      <c r="Q1065" s="6">
        <f>IF(load_time_series!$A$4="T",P1065,IF(P1065&lt;0,0,P1065))</f>
        <v>-1.129513507329732</v>
      </c>
    </row>
    <row r="1066" spans="1:17">
      <c r="A1066" s="3"/>
      <c r="B1066" s="6"/>
      <c r="C1066" s="30"/>
      <c r="D1066" s="30"/>
      <c r="E1066" s="30"/>
      <c r="F1066" s="30"/>
      <c r="G1066" s="30"/>
      <c r="H1066" s="6"/>
      <c r="I1066" s="3"/>
      <c r="J1066" s="3">
        <f>load_time_series!G1069</f>
        <v>73747</v>
      </c>
      <c r="K1066" s="6">
        <f>load_time_series!H1069</f>
        <v>2.5600594694896199</v>
      </c>
      <c r="L1066" s="30">
        <f>INDEX(calibration_phase!$I$5:$I$105,MATCH($K1066,calibration_phase!$I$5:$I$105))</f>
        <v>2.2397452547554191</v>
      </c>
      <c r="M1066" s="30">
        <f>INDEX(calibration_phase!$I$5:$I$105,MATCH($K1066,calibration_phase!$I$5:$I$105)+1)</f>
        <v>2.6058314608266482</v>
      </c>
      <c r="N1066" s="30">
        <f>INDEX(calibration_phase!$F$5:$F$105,MATCH($K1066,calibration_phase!$I$5:$I$105))</f>
        <v>-2.6719346738210894</v>
      </c>
      <c r="O1066" s="30">
        <f>INDEX(calibration_phase!$F$5:$F$105,MATCH($K1066,calibration_phase!$I$5:$I$105)+1)</f>
        <v>-2.1126582347574381</v>
      </c>
      <c r="P1066" s="30">
        <f t="shared" si="30"/>
        <v>-2.1825849238795207</v>
      </c>
      <c r="Q1066" s="6">
        <f>IF(load_time_series!$A$4="T",P1066,IF(P1066&lt;0,0,P1066))</f>
        <v>-2.1825849238795207</v>
      </c>
    </row>
    <row r="1067" spans="1:17">
      <c r="A1067" s="3"/>
      <c r="B1067" s="6"/>
      <c r="C1067" s="30"/>
      <c r="D1067" s="30"/>
      <c r="E1067" s="30"/>
      <c r="F1067" s="30"/>
      <c r="G1067" s="30"/>
      <c r="H1067" s="6"/>
      <c r="I1067" s="3"/>
      <c r="J1067" s="3">
        <f>load_time_series!G1070</f>
        <v>73748</v>
      </c>
      <c r="K1067" s="6">
        <f>load_time_series!H1070</f>
        <v>3.7633605372606902</v>
      </c>
      <c r="L1067" s="30">
        <f>INDEX(calibration_phase!$I$5:$I$105,MATCH($K1067,calibration_phase!$I$5:$I$105))</f>
        <v>3.5765915175074547</v>
      </c>
      <c r="M1067" s="30">
        <f>INDEX(calibration_phase!$I$5:$I$105,MATCH($K1067,calibration_phase!$I$5:$I$105)+1)</f>
        <v>4.097108614950657</v>
      </c>
      <c r="N1067" s="30">
        <f>INDEX(calibration_phase!$F$5:$F$105,MATCH($K1067,calibration_phase!$I$5:$I$105))</f>
        <v>-1.5046826279911456</v>
      </c>
      <c r="O1067" s="30">
        <f>INDEX(calibration_phase!$F$5:$F$105,MATCH($K1067,calibration_phase!$I$5:$I$105)+1)</f>
        <v>-1.0647359114515711</v>
      </c>
      <c r="P1067" s="30">
        <f t="shared" si="30"/>
        <v>-1.3468234195321633</v>
      </c>
      <c r="Q1067" s="6">
        <f>IF(load_time_series!$A$4="T",P1067,IF(P1067&lt;0,0,P1067))</f>
        <v>-1.3468234195321633</v>
      </c>
    </row>
    <row r="1068" spans="1:17">
      <c r="A1068" s="3"/>
      <c r="B1068" s="6"/>
      <c r="C1068" s="30"/>
      <c r="D1068" s="30"/>
      <c r="E1068" s="30"/>
      <c r="F1068" s="30"/>
      <c r="G1068" s="30"/>
      <c r="H1068" s="6"/>
      <c r="I1068" s="3"/>
      <c r="J1068" s="3">
        <f>load_time_series!G1071</f>
        <v>73749</v>
      </c>
      <c r="K1068" s="6">
        <f>load_time_series!H1071</f>
        <v>2.89593503134537</v>
      </c>
      <c r="L1068" s="30">
        <f>INDEX(calibration_phase!$I$5:$I$105,MATCH($K1068,calibration_phase!$I$5:$I$105))</f>
        <v>2.6058314608266482</v>
      </c>
      <c r="M1068" s="30">
        <f>INDEX(calibration_phase!$I$5:$I$105,MATCH($K1068,calibration_phase!$I$5:$I$105)+1)</f>
        <v>3.07098722656557</v>
      </c>
      <c r="N1068" s="30">
        <f>INDEX(calibration_phase!$F$5:$F$105,MATCH($K1068,calibration_phase!$I$5:$I$105))</f>
        <v>-2.1126582347574381</v>
      </c>
      <c r="O1068" s="30">
        <f>INDEX(calibration_phase!$F$5:$F$105,MATCH($K1068,calibration_phase!$I$5:$I$105)+1)</f>
        <v>-1.7819788637334448</v>
      </c>
      <c r="P1068" s="30">
        <f t="shared" si="30"/>
        <v>-1.9064235209330178</v>
      </c>
      <c r="Q1068" s="6">
        <f>IF(load_time_series!$A$4="T",P1068,IF(P1068&lt;0,0,P1068))</f>
        <v>-1.9064235209330178</v>
      </c>
    </row>
    <row r="1069" spans="1:17">
      <c r="A1069" s="3"/>
      <c r="B1069" s="6"/>
      <c r="C1069" s="30"/>
      <c r="D1069" s="30"/>
      <c r="E1069" s="30"/>
      <c r="F1069" s="30"/>
      <c r="G1069" s="30"/>
      <c r="H1069" s="6"/>
      <c r="I1069" s="3"/>
      <c r="J1069" s="3">
        <f>load_time_series!G1072</f>
        <v>73750</v>
      </c>
      <c r="K1069" s="6">
        <f>load_time_series!H1072</f>
        <v>2.85600494429239</v>
      </c>
      <c r="L1069" s="30">
        <f>INDEX(calibration_phase!$I$5:$I$105,MATCH($K1069,calibration_phase!$I$5:$I$105))</f>
        <v>2.6058314608266482</v>
      </c>
      <c r="M1069" s="30">
        <f>INDEX(calibration_phase!$I$5:$I$105,MATCH($K1069,calibration_phase!$I$5:$I$105)+1)</f>
        <v>3.07098722656557</v>
      </c>
      <c r="N1069" s="30">
        <f>INDEX(calibration_phase!$F$5:$F$105,MATCH($K1069,calibration_phase!$I$5:$I$105))</f>
        <v>-2.1126582347574381</v>
      </c>
      <c r="O1069" s="30">
        <f>INDEX(calibration_phase!$F$5:$F$105,MATCH($K1069,calibration_phase!$I$5:$I$105)+1)</f>
        <v>-1.7819788637334448</v>
      </c>
      <c r="P1069" s="30">
        <f t="shared" si="30"/>
        <v>-1.9348098315931415</v>
      </c>
      <c r="Q1069" s="6">
        <f>IF(load_time_series!$A$4="T",P1069,IF(P1069&lt;0,0,P1069))</f>
        <v>-1.9348098315931415</v>
      </c>
    </row>
    <row r="1070" spans="1:17">
      <c r="A1070" s="3"/>
      <c r="B1070" s="6"/>
      <c r="C1070" s="30"/>
      <c r="D1070" s="30"/>
      <c r="E1070" s="30"/>
      <c r="F1070" s="30"/>
      <c r="G1070" s="30"/>
      <c r="H1070" s="6"/>
      <c r="I1070" s="3"/>
      <c r="J1070" s="3">
        <f>load_time_series!G1073</f>
        <v>73751</v>
      </c>
      <c r="K1070" s="6">
        <f>load_time_series!H1073</f>
        <v>2.6421554529544502</v>
      </c>
      <c r="L1070" s="30">
        <f>INDEX(calibration_phase!$I$5:$I$105,MATCH($K1070,calibration_phase!$I$5:$I$105))</f>
        <v>2.6058314608266482</v>
      </c>
      <c r="M1070" s="30">
        <f>INDEX(calibration_phase!$I$5:$I$105,MATCH($K1070,calibration_phase!$I$5:$I$105)+1)</f>
        <v>3.07098722656557</v>
      </c>
      <c r="N1070" s="30">
        <f>INDEX(calibration_phase!$F$5:$F$105,MATCH($K1070,calibration_phase!$I$5:$I$105))</f>
        <v>-2.1126582347574381</v>
      </c>
      <c r="O1070" s="30">
        <f>INDEX(calibration_phase!$F$5:$F$105,MATCH($K1070,calibration_phase!$I$5:$I$105)+1)</f>
        <v>-1.7819788637334448</v>
      </c>
      <c r="P1070" s="30">
        <f t="shared" si="30"/>
        <v>-2.0868354980429507</v>
      </c>
      <c r="Q1070" s="6">
        <f>IF(load_time_series!$A$4="T",P1070,IF(P1070&lt;0,0,P1070))</f>
        <v>-2.0868354980429507</v>
      </c>
    </row>
    <row r="1071" spans="1:17">
      <c r="A1071" s="3"/>
      <c r="B1071" s="6"/>
      <c r="C1071" s="30"/>
      <c r="D1071" s="30"/>
      <c r="E1071" s="30"/>
      <c r="F1071" s="30"/>
      <c r="G1071" s="30"/>
      <c r="H1071" s="6"/>
      <c r="I1071" s="3"/>
      <c r="J1071" s="3">
        <f>load_time_series!G1074</f>
        <v>73752</v>
      </c>
      <c r="K1071" s="6">
        <f>load_time_series!H1074</f>
        <v>2.92669157130265</v>
      </c>
      <c r="L1071" s="30">
        <f>INDEX(calibration_phase!$I$5:$I$105,MATCH($K1071,calibration_phase!$I$5:$I$105))</f>
        <v>2.6058314608266482</v>
      </c>
      <c r="M1071" s="30">
        <f>INDEX(calibration_phase!$I$5:$I$105,MATCH($K1071,calibration_phase!$I$5:$I$105)+1)</f>
        <v>3.07098722656557</v>
      </c>
      <c r="N1071" s="30">
        <f>INDEX(calibration_phase!$F$5:$F$105,MATCH($K1071,calibration_phase!$I$5:$I$105))</f>
        <v>-2.1126582347574381</v>
      </c>
      <c r="O1071" s="30">
        <f>INDEX(calibration_phase!$F$5:$F$105,MATCH($K1071,calibration_phase!$I$5:$I$105)+1)</f>
        <v>-1.7819788637334448</v>
      </c>
      <c r="P1071" s="30">
        <f t="shared" si="30"/>
        <v>-1.8845586876082254</v>
      </c>
      <c r="Q1071" s="6">
        <f>IF(load_time_series!$A$4="T",P1071,IF(P1071&lt;0,0,P1071))</f>
        <v>-1.8845586876082254</v>
      </c>
    </row>
    <row r="1072" spans="1:17">
      <c r="A1072" s="3"/>
      <c r="B1072" s="6"/>
      <c r="C1072" s="30"/>
      <c r="D1072" s="30"/>
      <c r="E1072" s="30"/>
      <c r="F1072" s="30"/>
      <c r="G1072" s="30"/>
      <c r="H1072" s="6"/>
      <c r="I1072" s="3"/>
      <c r="J1072" s="3">
        <f>load_time_series!G1075</f>
        <v>73753</v>
      </c>
      <c r="K1072" s="6">
        <f>load_time_series!H1075</f>
        <v>2.4476860890859999</v>
      </c>
      <c r="L1072" s="30">
        <f>INDEX(calibration_phase!$I$5:$I$105,MATCH($K1072,calibration_phase!$I$5:$I$105))</f>
        <v>2.2397452547554191</v>
      </c>
      <c r="M1072" s="30">
        <f>INDEX(calibration_phase!$I$5:$I$105,MATCH($K1072,calibration_phase!$I$5:$I$105)+1)</f>
        <v>2.6058314608266482</v>
      </c>
      <c r="N1072" s="30">
        <f>INDEX(calibration_phase!$F$5:$F$105,MATCH($K1072,calibration_phase!$I$5:$I$105))</f>
        <v>-2.6719346738210894</v>
      </c>
      <c r="O1072" s="30">
        <f>INDEX(calibration_phase!$F$5:$F$105,MATCH($K1072,calibration_phase!$I$5:$I$105)+1)</f>
        <v>-2.1126582347574381</v>
      </c>
      <c r="P1072" s="30">
        <f t="shared" si="30"/>
        <v>-2.3542597452614915</v>
      </c>
      <c r="Q1072" s="6">
        <f>IF(load_time_series!$A$4="T",P1072,IF(P1072&lt;0,0,P1072))</f>
        <v>-2.3542597452614915</v>
      </c>
    </row>
    <row r="1073" spans="1:17">
      <c r="A1073" s="3"/>
      <c r="B1073" s="6"/>
      <c r="C1073" s="30"/>
      <c r="D1073" s="30"/>
      <c r="E1073" s="30"/>
      <c r="F1073" s="30"/>
      <c r="G1073" s="30"/>
      <c r="H1073" s="6"/>
      <c r="I1073" s="3"/>
      <c r="J1073" s="3">
        <f>load_time_series!G1076</f>
        <v>73754</v>
      </c>
      <c r="K1073" s="6">
        <f>load_time_series!H1076</f>
        <v>1.8810416566046499</v>
      </c>
      <c r="L1073" s="30">
        <f>INDEX(calibration_phase!$I$5:$I$105,MATCH($K1073,calibration_phase!$I$5:$I$105))</f>
        <v>1.6281558212848932</v>
      </c>
      <c r="M1073" s="30">
        <f>INDEX(calibration_phase!$I$5:$I$105,MATCH($K1073,calibration_phase!$I$5:$I$105)+1)</f>
        <v>2.2397452547554191</v>
      </c>
      <c r="N1073" s="30">
        <f>INDEX(calibration_phase!$F$5:$F$105,MATCH($K1073,calibration_phase!$I$5:$I$105))</f>
        <v>-3.1263098241502751</v>
      </c>
      <c r="O1073" s="30">
        <f>INDEX(calibration_phase!$F$5:$F$105,MATCH($K1073,calibration_phase!$I$5:$I$105)+1)</f>
        <v>-2.6719346738210894</v>
      </c>
      <c r="P1073" s="30">
        <f t="shared" si="30"/>
        <v>-2.9384304509120946</v>
      </c>
      <c r="Q1073" s="6">
        <f>IF(load_time_series!$A$4="T",P1073,IF(P1073&lt;0,0,P1073))</f>
        <v>-2.9384304509120946</v>
      </c>
    </row>
    <row r="1074" spans="1:17">
      <c r="A1074" s="3"/>
      <c r="B1074" s="6"/>
      <c r="C1074" s="30"/>
      <c r="D1074" s="30"/>
      <c r="E1074" s="30"/>
      <c r="F1074" s="30"/>
      <c r="G1074" s="30"/>
      <c r="H1074" s="6"/>
      <c r="I1074" s="3"/>
      <c r="J1074" s="3">
        <f>load_time_series!G1077</f>
        <v>73755</v>
      </c>
      <c r="K1074" s="6">
        <f>load_time_series!H1077</f>
        <v>1.37973984956101</v>
      </c>
      <c r="L1074" s="30">
        <f>INDEX(calibration_phase!$I$5:$I$105,MATCH($K1074,calibration_phase!$I$5:$I$105))</f>
        <v>1.3697707603205733</v>
      </c>
      <c r="M1074" s="30">
        <f>INDEX(calibration_phase!$I$5:$I$105,MATCH($K1074,calibration_phase!$I$5:$I$105)+1)</f>
        <v>1.6281558212848932</v>
      </c>
      <c r="N1074" s="30">
        <f>INDEX(calibration_phase!$F$5:$F$105,MATCH($K1074,calibration_phase!$I$5:$I$105))</f>
        <v>-3.5765278089409764</v>
      </c>
      <c r="O1074" s="30">
        <f>INDEX(calibration_phase!$F$5:$F$105,MATCH($K1074,calibration_phase!$I$5:$I$105)+1)</f>
        <v>-3.1263098241502751</v>
      </c>
      <c r="P1074" s="30">
        <f t="shared" si="30"/>
        <v>-3.5591573648012207</v>
      </c>
      <c r="Q1074" s="6">
        <f>IF(load_time_series!$A$4="T",P1074,IF(P1074&lt;0,0,P1074))</f>
        <v>-3.5591573648012207</v>
      </c>
    </row>
    <row r="1075" spans="1:17">
      <c r="A1075" s="3"/>
      <c r="B1075" s="6"/>
      <c r="C1075" s="30"/>
      <c r="D1075" s="30"/>
      <c r="E1075" s="30"/>
      <c r="F1075" s="30"/>
      <c r="G1075" s="30"/>
      <c r="H1075" s="6"/>
      <c r="I1075" s="3"/>
      <c r="J1075" s="3">
        <f>load_time_series!G1078</f>
        <v>73756</v>
      </c>
      <c r="K1075" s="6">
        <f>load_time_series!H1078</f>
        <v>1.05829685943887</v>
      </c>
      <c r="L1075" s="30">
        <f>INDEX(calibration_phase!$I$5:$I$105,MATCH($K1075,calibration_phase!$I$5:$I$105))</f>
        <v>0.71741080932653201</v>
      </c>
      <c r="M1075" s="30">
        <f>INDEX(calibration_phase!$I$5:$I$105,MATCH($K1075,calibration_phase!$I$5:$I$105)+1)</f>
        <v>1.3697707603205733</v>
      </c>
      <c r="N1075" s="30">
        <f>INDEX(calibration_phase!$F$5:$F$105,MATCH($K1075,calibration_phase!$I$5:$I$105))</f>
        <v>-4.1550003201624301</v>
      </c>
      <c r="O1075" s="30">
        <f>INDEX(calibration_phase!$F$5:$F$105,MATCH($K1075,calibration_phase!$I$5:$I$105)+1)</f>
        <v>-3.5765278089409764</v>
      </c>
      <c r="P1075" s="30">
        <f t="shared" si="30"/>
        <v>-3.8527236259104747</v>
      </c>
      <c r="Q1075" s="6">
        <f>IF(load_time_series!$A$4="T",P1075,IF(P1075&lt;0,0,P1075))</f>
        <v>-3.8527236259104747</v>
      </c>
    </row>
    <row r="1076" spans="1:17">
      <c r="A1076" s="3"/>
      <c r="B1076" s="6"/>
      <c r="C1076" s="30"/>
      <c r="D1076" s="30"/>
      <c r="E1076" s="30"/>
      <c r="F1076" s="30"/>
      <c r="G1076" s="30"/>
      <c r="H1076" s="6"/>
      <c r="I1076" s="3"/>
      <c r="J1076" s="3">
        <f>load_time_series!G1079</f>
        <v>73757</v>
      </c>
      <c r="K1076" s="6">
        <f>load_time_series!H1079</f>
        <v>1.1553622922995801</v>
      </c>
      <c r="L1076" s="30">
        <f>INDEX(calibration_phase!$I$5:$I$105,MATCH($K1076,calibration_phase!$I$5:$I$105))</f>
        <v>0.71741080932653201</v>
      </c>
      <c r="M1076" s="30">
        <f>INDEX(calibration_phase!$I$5:$I$105,MATCH($K1076,calibration_phase!$I$5:$I$105)+1)</f>
        <v>1.3697707603205733</v>
      </c>
      <c r="N1076" s="30">
        <f>INDEX(calibration_phase!$F$5:$F$105,MATCH($K1076,calibration_phase!$I$5:$I$105))</f>
        <v>-4.1550003201624301</v>
      </c>
      <c r="O1076" s="30">
        <f>INDEX(calibration_phase!$F$5:$F$105,MATCH($K1076,calibration_phase!$I$5:$I$105)+1)</f>
        <v>-3.5765278089409764</v>
      </c>
      <c r="P1076" s="30">
        <f t="shared" si="30"/>
        <v>-3.7666519953418391</v>
      </c>
      <c r="Q1076" s="6">
        <f>IF(load_time_series!$A$4="T",P1076,IF(P1076&lt;0,0,P1076))</f>
        <v>-3.7666519953418391</v>
      </c>
    </row>
    <row r="1077" spans="1:17">
      <c r="A1077" s="3"/>
      <c r="B1077" s="6"/>
      <c r="C1077" s="30"/>
      <c r="D1077" s="30"/>
      <c r="E1077" s="30"/>
      <c r="F1077" s="30"/>
      <c r="G1077" s="30"/>
      <c r="H1077" s="6"/>
      <c r="I1077" s="3"/>
      <c r="J1077" s="3">
        <f>load_time_series!G1080</f>
        <v>73758</v>
      </c>
      <c r="K1077" s="6">
        <f>load_time_series!H1080</f>
        <v>1.5338754875081</v>
      </c>
      <c r="L1077" s="30">
        <f>INDEX(calibration_phase!$I$5:$I$105,MATCH($K1077,calibration_phase!$I$5:$I$105))</f>
        <v>1.3697707603205733</v>
      </c>
      <c r="M1077" s="30">
        <f>INDEX(calibration_phase!$I$5:$I$105,MATCH($K1077,calibration_phase!$I$5:$I$105)+1)</f>
        <v>1.6281558212848932</v>
      </c>
      <c r="N1077" s="30">
        <f>INDEX(calibration_phase!$F$5:$F$105,MATCH($K1077,calibration_phase!$I$5:$I$105))</f>
        <v>-3.5765278089409764</v>
      </c>
      <c r="O1077" s="30">
        <f>INDEX(calibration_phase!$F$5:$F$105,MATCH($K1077,calibration_phase!$I$5:$I$105)+1)</f>
        <v>-3.1263098241502751</v>
      </c>
      <c r="P1077" s="30">
        <f t="shared" si="30"/>
        <v>-3.2905867437212715</v>
      </c>
      <c r="Q1077" s="6">
        <f>IF(load_time_series!$A$4="T",P1077,IF(P1077&lt;0,0,P1077))</f>
        <v>-3.2905867437212715</v>
      </c>
    </row>
    <row r="1078" spans="1:17">
      <c r="A1078" s="3"/>
      <c r="B1078" s="6"/>
      <c r="C1078" s="30"/>
      <c r="D1078" s="30"/>
      <c r="E1078" s="30"/>
      <c r="F1078" s="30"/>
      <c r="G1078" s="30"/>
      <c r="H1078" s="6"/>
      <c r="I1078" s="3"/>
      <c r="J1078" s="3">
        <f>load_time_series!G1081</f>
        <v>73759</v>
      </c>
      <c r="K1078" s="6">
        <f>load_time_series!H1081</f>
        <v>0.71380488771227901</v>
      </c>
      <c r="L1078" s="30">
        <f>INDEX(calibration_phase!$I$5:$I$105,MATCH($K1078,calibration_phase!$I$5:$I$105))</f>
        <v>0.31937376589536115</v>
      </c>
      <c r="M1078" s="30">
        <f>INDEX(calibration_phase!$I$5:$I$105,MATCH($K1078,calibration_phase!$I$5:$I$105)+1)</f>
        <v>0.71741080932653201</v>
      </c>
      <c r="N1078" s="30">
        <f>INDEX(calibration_phase!$F$5:$F$105,MATCH($K1078,calibration_phase!$I$5:$I$105))</f>
        <v>-4.4862851841333393</v>
      </c>
      <c r="O1078" s="30">
        <f>INDEX(calibration_phase!$F$5:$F$105,MATCH($K1078,calibration_phase!$I$5:$I$105)+1)</f>
        <v>-4.1550003201624301</v>
      </c>
      <c r="P1078" s="30">
        <f t="shared" si="30"/>
        <v>-4.1580015163354549</v>
      </c>
      <c r="Q1078" s="6">
        <f>IF(load_time_series!$A$4="T",P1078,IF(P1078&lt;0,0,P1078))</f>
        <v>-4.1580015163354549</v>
      </c>
    </row>
    <row r="1079" spans="1:17">
      <c r="A1079" s="3"/>
      <c r="B1079" s="6"/>
      <c r="C1079" s="30"/>
      <c r="D1079" s="30"/>
      <c r="E1079" s="30"/>
      <c r="F1079" s="30"/>
      <c r="G1079" s="30"/>
      <c r="H1079" s="6"/>
      <c r="I1079" s="3"/>
      <c r="J1079" s="3">
        <f>load_time_series!G1082</f>
        <v>73760</v>
      </c>
      <c r="K1079" s="6">
        <f>load_time_series!H1082</f>
        <v>2.54322412007151</v>
      </c>
      <c r="L1079" s="30">
        <f>INDEX(calibration_phase!$I$5:$I$105,MATCH($K1079,calibration_phase!$I$5:$I$105))</f>
        <v>2.2397452547554191</v>
      </c>
      <c r="M1079" s="30">
        <f>INDEX(calibration_phase!$I$5:$I$105,MATCH($K1079,calibration_phase!$I$5:$I$105)+1)</f>
        <v>2.6058314608266482</v>
      </c>
      <c r="N1079" s="30">
        <f>INDEX(calibration_phase!$F$5:$F$105,MATCH($K1079,calibration_phase!$I$5:$I$105))</f>
        <v>-2.6719346738210894</v>
      </c>
      <c r="O1079" s="30">
        <f>INDEX(calibration_phase!$F$5:$F$105,MATCH($K1079,calibration_phase!$I$5:$I$105)+1)</f>
        <v>-2.1126582347574381</v>
      </c>
      <c r="P1079" s="30">
        <f t="shared" si="30"/>
        <v>-2.208304588037314</v>
      </c>
      <c r="Q1079" s="6">
        <f>IF(load_time_series!$A$4="T",P1079,IF(P1079&lt;0,0,P1079))</f>
        <v>-2.208304588037314</v>
      </c>
    </row>
    <row r="1080" spans="1:17">
      <c r="A1080" s="3"/>
      <c r="B1080" s="6"/>
      <c r="C1080" s="30"/>
      <c r="D1080" s="30"/>
      <c r="E1080" s="30"/>
      <c r="F1080" s="30"/>
      <c r="G1080" s="30"/>
      <c r="H1080" s="6"/>
      <c r="I1080" s="3"/>
      <c r="J1080" s="3">
        <f>load_time_series!G1083</f>
        <v>73761</v>
      </c>
      <c r="K1080" s="6">
        <f>load_time_series!H1083</f>
        <v>1.1779540647300899</v>
      </c>
      <c r="L1080" s="30">
        <f>INDEX(calibration_phase!$I$5:$I$105,MATCH($K1080,calibration_phase!$I$5:$I$105))</f>
        <v>0.71741080932653201</v>
      </c>
      <c r="M1080" s="30">
        <f>INDEX(calibration_phase!$I$5:$I$105,MATCH($K1080,calibration_phase!$I$5:$I$105)+1)</f>
        <v>1.3697707603205733</v>
      </c>
      <c r="N1080" s="30">
        <f>INDEX(calibration_phase!$F$5:$F$105,MATCH($K1080,calibration_phase!$I$5:$I$105))</f>
        <v>-4.1550003201624301</v>
      </c>
      <c r="O1080" s="30">
        <f>INDEX(calibration_phase!$F$5:$F$105,MATCH($K1080,calibration_phase!$I$5:$I$105)+1)</f>
        <v>-3.5765278089409764</v>
      </c>
      <c r="P1080" s="30">
        <f t="shared" si="30"/>
        <v>-3.7466190069419425</v>
      </c>
      <c r="Q1080" s="6">
        <f>IF(load_time_series!$A$4="T",P1080,IF(P1080&lt;0,0,P1080))</f>
        <v>-3.7466190069419425</v>
      </c>
    </row>
    <row r="1081" spans="1:17">
      <c r="A1081" s="3"/>
      <c r="B1081" s="6"/>
      <c r="C1081" s="30"/>
      <c r="D1081" s="30"/>
      <c r="E1081" s="30"/>
      <c r="F1081" s="30"/>
      <c r="G1081" s="30"/>
      <c r="H1081" s="6"/>
      <c r="I1081" s="3"/>
      <c r="J1081" s="3">
        <f>load_time_series!G1084</f>
        <v>73762</v>
      </c>
      <c r="K1081" s="6">
        <f>load_time_series!H1084</f>
        <v>2.38617518215213</v>
      </c>
      <c r="L1081" s="30">
        <f>INDEX(calibration_phase!$I$5:$I$105,MATCH($K1081,calibration_phase!$I$5:$I$105))</f>
        <v>2.2397452547554191</v>
      </c>
      <c r="M1081" s="30">
        <f>INDEX(calibration_phase!$I$5:$I$105,MATCH($K1081,calibration_phase!$I$5:$I$105)+1)</f>
        <v>2.6058314608266482</v>
      </c>
      <c r="N1081" s="30">
        <f>INDEX(calibration_phase!$F$5:$F$105,MATCH($K1081,calibration_phase!$I$5:$I$105))</f>
        <v>-2.6719346738210894</v>
      </c>
      <c r="O1081" s="30">
        <f>INDEX(calibration_phase!$F$5:$F$105,MATCH($K1081,calibration_phase!$I$5:$I$105)+1)</f>
        <v>-2.1126582347574381</v>
      </c>
      <c r="P1081" s="30">
        <f t="shared" si="30"/>
        <v>-2.4482310569990799</v>
      </c>
      <c r="Q1081" s="6">
        <f>IF(load_time_series!$A$4="T",P1081,IF(P1081&lt;0,0,P1081))</f>
        <v>-2.4482310569990799</v>
      </c>
    </row>
    <row r="1082" spans="1:17">
      <c r="A1082" s="3"/>
      <c r="B1082" s="6"/>
      <c r="C1082" s="30"/>
      <c r="D1082" s="30"/>
      <c r="E1082" s="30"/>
      <c r="F1082" s="30"/>
      <c r="G1082" s="30"/>
      <c r="H1082" s="6"/>
      <c r="I1082" s="3"/>
      <c r="J1082" s="3">
        <f>load_time_series!G1085</f>
        <v>73763</v>
      </c>
      <c r="K1082" s="6">
        <f>load_time_series!H1085</f>
        <v>0.47057897094289203</v>
      </c>
      <c r="L1082" s="30">
        <f>INDEX(calibration_phase!$I$5:$I$105,MATCH($K1082,calibration_phase!$I$5:$I$105))</f>
        <v>0.31937376589536115</v>
      </c>
      <c r="M1082" s="30">
        <f>INDEX(calibration_phase!$I$5:$I$105,MATCH($K1082,calibration_phase!$I$5:$I$105)+1)</f>
        <v>0.71741080932653201</v>
      </c>
      <c r="N1082" s="30">
        <f>INDEX(calibration_phase!$F$5:$F$105,MATCH($K1082,calibration_phase!$I$5:$I$105))</f>
        <v>-4.4862851841333393</v>
      </c>
      <c r="O1082" s="30">
        <f>INDEX(calibration_phase!$F$5:$F$105,MATCH($K1082,calibration_phase!$I$5:$I$105)+1)</f>
        <v>-4.1550003201624301</v>
      </c>
      <c r="P1082" s="30">
        <f t="shared" si="30"/>
        <v>-4.3604376113696084</v>
      </c>
      <c r="Q1082" s="6">
        <f>IF(load_time_series!$A$4="T",P1082,IF(P1082&lt;0,0,P1082))</f>
        <v>-4.3604376113696084</v>
      </c>
    </row>
    <row r="1083" spans="1:17">
      <c r="A1083" s="3"/>
      <c r="B1083" s="6"/>
      <c r="C1083" s="30"/>
      <c r="D1083" s="30"/>
      <c r="E1083" s="30"/>
      <c r="F1083" s="30"/>
      <c r="G1083" s="30"/>
      <c r="H1083" s="6"/>
      <c r="I1083" s="3"/>
      <c r="J1083" s="3">
        <f>load_time_series!G1086</f>
        <v>73764</v>
      </c>
      <c r="K1083" s="6">
        <f>load_time_series!H1086</f>
        <v>1.14903135270558</v>
      </c>
      <c r="L1083" s="30">
        <f>INDEX(calibration_phase!$I$5:$I$105,MATCH($K1083,calibration_phase!$I$5:$I$105))</f>
        <v>0.71741080932653201</v>
      </c>
      <c r="M1083" s="30">
        <f>INDEX(calibration_phase!$I$5:$I$105,MATCH($K1083,calibration_phase!$I$5:$I$105)+1)</f>
        <v>1.3697707603205733</v>
      </c>
      <c r="N1083" s="30">
        <f>INDEX(calibration_phase!$F$5:$F$105,MATCH($K1083,calibration_phase!$I$5:$I$105))</f>
        <v>-4.1550003201624301</v>
      </c>
      <c r="O1083" s="30">
        <f>INDEX(calibration_phase!$F$5:$F$105,MATCH($K1083,calibration_phase!$I$5:$I$105)+1)</f>
        <v>-3.5765278089409764</v>
      </c>
      <c r="P1083" s="30">
        <f t="shared" si="30"/>
        <v>-3.7722658815403283</v>
      </c>
      <c r="Q1083" s="6">
        <f>IF(load_time_series!$A$4="T",P1083,IF(P1083&lt;0,0,P1083))</f>
        <v>-3.7722658815403283</v>
      </c>
    </row>
    <row r="1084" spans="1:17">
      <c r="A1084" s="3"/>
      <c r="B1084" s="6"/>
      <c r="C1084" s="30"/>
      <c r="D1084" s="30"/>
      <c r="E1084" s="30"/>
      <c r="F1084" s="30"/>
      <c r="G1084" s="30"/>
      <c r="H1084" s="6"/>
      <c r="I1084" s="3"/>
      <c r="J1084" s="3">
        <f>load_time_series!G1087</f>
        <v>73765</v>
      </c>
      <c r="K1084" s="6">
        <f>load_time_series!H1087</f>
        <v>0.85664770301786997</v>
      </c>
      <c r="L1084" s="30">
        <f>INDEX(calibration_phase!$I$5:$I$105,MATCH($K1084,calibration_phase!$I$5:$I$105))</f>
        <v>0.71741080932653201</v>
      </c>
      <c r="M1084" s="30">
        <f>INDEX(calibration_phase!$I$5:$I$105,MATCH($K1084,calibration_phase!$I$5:$I$105)+1)</f>
        <v>1.3697707603205733</v>
      </c>
      <c r="N1084" s="30">
        <f>INDEX(calibration_phase!$F$5:$F$105,MATCH($K1084,calibration_phase!$I$5:$I$105))</f>
        <v>-4.1550003201624301</v>
      </c>
      <c r="O1084" s="30">
        <f>INDEX(calibration_phase!$F$5:$F$105,MATCH($K1084,calibration_phase!$I$5:$I$105)+1)</f>
        <v>-3.5765278089409764</v>
      </c>
      <c r="P1084" s="30">
        <f t="shared" si="30"/>
        <v>-4.0315336428693627</v>
      </c>
      <c r="Q1084" s="6">
        <f>IF(load_time_series!$A$4="T",P1084,IF(P1084&lt;0,0,P1084))</f>
        <v>-4.0315336428693627</v>
      </c>
    </row>
    <row r="1085" spans="1:17">
      <c r="A1085" s="3"/>
      <c r="B1085" s="6"/>
      <c r="C1085" s="30"/>
      <c r="D1085" s="30"/>
      <c r="E1085" s="30"/>
      <c r="F1085" s="30"/>
      <c r="G1085" s="30"/>
      <c r="H1085" s="6"/>
      <c r="I1085" s="3"/>
      <c r="J1085" s="3">
        <f>load_time_series!G1088</f>
        <v>73766</v>
      </c>
      <c r="K1085" s="6">
        <f>load_time_series!H1088</f>
        <v>0.97544341697118697</v>
      </c>
      <c r="L1085" s="30">
        <f>INDEX(calibration_phase!$I$5:$I$105,MATCH($K1085,calibration_phase!$I$5:$I$105))</f>
        <v>0.71741080932653201</v>
      </c>
      <c r="M1085" s="30">
        <f>INDEX(calibration_phase!$I$5:$I$105,MATCH($K1085,calibration_phase!$I$5:$I$105)+1)</f>
        <v>1.3697707603205733</v>
      </c>
      <c r="N1085" s="30">
        <f>INDEX(calibration_phase!$F$5:$F$105,MATCH($K1085,calibration_phase!$I$5:$I$105))</f>
        <v>-4.1550003201624301</v>
      </c>
      <c r="O1085" s="30">
        <f>INDEX(calibration_phase!$F$5:$F$105,MATCH($K1085,calibration_phase!$I$5:$I$105)+1)</f>
        <v>-3.5765278089409764</v>
      </c>
      <c r="P1085" s="30">
        <f t="shared" si="30"/>
        <v>-3.9261929412088636</v>
      </c>
      <c r="Q1085" s="6">
        <f>IF(load_time_series!$A$4="T",P1085,IF(P1085&lt;0,0,P1085))</f>
        <v>-3.9261929412088636</v>
      </c>
    </row>
    <row r="1086" spans="1:17">
      <c r="A1086" s="3"/>
      <c r="B1086" s="6"/>
      <c r="C1086" s="30"/>
      <c r="D1086" s="30"/>
      <c r="E1086" s="30"/>
      <c r="F1086" s="30"/>
      <c r="G1086" s="30"/>
      <c r="H1086" s="6"/>
      <c r="I1086" s="3"/>
      <c r="J1086" s="3">
        <f>load_time_series!G1089</f>
        <v>73767</v>
      </c>
      <c r="K1086" s="6">
        <f>load_time_series!H1089</f>
        <v>1.76772361404735</v>
      </c>
      <c r="L1086" s="30">
        <f>INDEX(calibration_phase!$I$5:$I$105,MATCH($K1086,calibration_phase!$I$5:$I$105))</f>
        <v>1.6281558212848932</v>
      </c>
      <c r="M1086" s="30">
        <f>INDEX(calibration_phase!$I$5:$I$105,MATCH($K1086,calibration_phase!$I$5:$I$105)+1)</f>
        <v>2.2397452547554191</v>
      </c>
      <c r="N1086" s="30">
        <f>INDEX(calibration_phase!$F$5:$F$105,MATCH($K1086,calibration_phase!$I$5:$I$105))</f>
        <v>-3.1263098241502751</v>
      </c>
      <c r="O1086" s="30">
        <f>INDEX(calibration_phase!$F$5:$F$105,MATCH($K1086,calibration_phase!$I$5:$I$105)+1)</f>
        <v>-2.6719346738210894</v>
      </c>
      <c r="P1086" s="30">
        <f t="shared" si="30"/>
        <v>-3.0226191235806255</v>
      </c>
      <c r="Q1086" s="6">
        <f>IF(load_time_series!$A$4="T",P1086,IF(P1086&lt;0,0,P1086))</f>
        <v>-3.0226191235806255</v>
      </c>
    </row>
    <row r="1087" spans="1:17">
      <c r="A1087" s="3"/>
      <c r="B1087" s="6"/>
      <c r="C1087" s="30"/>
      <c r="D1087" s="30"/>
      <c r="E1087" s="30"/>
      <c r="F1087" s="30"/>
      <c r="G1087" s="30"/>
      <c r="H1087" s="6"/>
      <c r="I1087" s="3"/>
      <c r="J1087" s="3">
        <f>load_time_series!G1090</f>
        <v>73768</v>
      </c>
      <c r="K1087" s="6">
        <f>load_time_series!H1090</f>
        <v>1.0576083577103601</v>
      </c>
      <c r="L1087" s="30">
        <f>INDEX(calibration_phase!$I$5:$I$105,MATCH($K1087,calibration_phase!$I$5:$I$105))</f>
        <v>0.71741080932653201</v>
      </c>
      <c r="M1087" s="30">
        <f>INDEX(calibration_phase!$I$5:$I$105,MATCH($K1087,calibration_phase!$I$5:$I$105)+1)</f>
        <v>1.3697707603205733</v>
      </c>
      <c r="N1087" s="30">
        <f>INDEX(calibration_phase!$F$5:$F$105,MATCH($K1087,calibration_phase!$I$5:$I$105))</f>
        <v>-4.1550003201624301</v>
      </c>
      <c r="O1087" s="30">
        <f>INDEX(calibration_phase!$F$5:$F$105,MATCH($K1087,calibration_phase!$I$5:$I$105)+1)</f>
        <v>-3.5765278089409764</v>
      </c>
      <c r="P1087" s="30">
        <f t="shared" si="30"/>
        <v>-3.8533341467176832</v>
      </c>
      <c r="Q1087" s="6">
        <f>IF(load_time_series!$A$4="T",P1087,IF(P1087&lt;0,0,P1087))</f>
        <v>-3.8533341467176832</v>
      </c>
    </row>
    <row r="1088" spans="1:17">
      <c r="A1088" s="3"/>
      <c r="B1088" s="6"/>
      <c r="C1088" s="30"/>
      <c r="D1088" s="30"/>
      <c r="E1088" s="30"/>
      <c r="F1088" s="30"/>
      <c r="G1088" s="30"/>
      <c r="H1088" s="6"/>
      <c r="I1088" s="3"/>
      <c r="J1088" s="3">
        <f>load_time_series!G1091</f>
        <v>73769</v>
      </c>
      <c r="K1088" s="6">
        <f>load_time_series!H1091</f>
        <v>0.24476371261405</v>
      </c>
      <c r="L1088" s="30">
        <f>INDEX(calibration_phase!$I$5:$I$105,MATCH($K1088,calibration_phase!$I$5:$I$105))</f>
        <v>-5.7256138464996546E-2</v>
      </c>
      <c r="M1088" s="30">
        <f>INDEX(calibration_phase!$I$5:$I$105,MATCH($K1088,calibration_phase!$I$5:$I$105)+1)</f>
        <v>0.31937376589536115</v>
      </c>
      <c r="N1088" s="30">
        <f>INDEX(calibration_phase!$F$5:$F$105,MATCH($K1088,calibration_phase!$I$5:$I$105))</f>
        <v>-5.0918458146891572</v>
      </c>
      <c r="O1088" s="30">
        <f>INDEX(calibration_phase!$F$5:$F$105,MATCH($K1088,calibration_phase!$I$5:$I$105)+1)</f>
        <v>-4.4862851841333393</v>
      </c>
      <c r="P1088" s="30">
        <f t="shared" si="30"/>
        <v>-4.6062462132172248</v>
      </c>
      <c r="Q1088" s="6">
        <f>IF(load_time_series!$A$4="T",P1088,IF(P1088&lt;0,0,P1088))</f>
        <v>-4.6062462132172248</v>
      </c>
    </row>
    <row r="1089" spans="1:17">
      <c r="A1089" s="3"/>
      <c r="B1089" s="6"/>
      <c r="C1089" s="30"/>
      <c r="D1089" s="30"/>
      <c r="E1089" s="30"/>
      <c r="F1089" s="30"/>
      <c r="G1089" s="30"/>
      <c r="H1089" s="6"/>
      <c r="I1089" s="3"/>
      <c r="J1089" s="3">
        <f>load_time_series!G1092</f>
        <v>73770</v>
      </c>
      <c r="K1089" s="6">
        <f>load_time_series!H1092</f>
        <v>0.19439300985205901</v>
      </c>
      <c r="L1089" s="30">
        <f>INDEX(calibration_phase!$I$5:$I$105,MATCH($K1089,calibration_phase!$I$5:$I$105))</f>
        <v>-5.7256138464996546E-2</v>
      </c>
      <c r="M1089" s="30">
        <f>INDEX(calibration_phase!$I$5:$I$105,MATCH($K1089,calibration_phase!$I$5:$I$105)+1)</f>
        <v>0.31937376589536115</v>
      </c>
      <c r="N1089" s="30">
        <f>INDEX(calibration_phase!$F$5:$F$105,MATCH($K1089,calibration_phase!$I$5:$I$105))</f>
        <v>-5.0918458146891572</v>
      </c>
      <c r="O1089" s="30">
        <f>INDEX(calibration_phase!$F$5:$F$105,MATCH($K1089,calibration_phase!$I$5:$I$105)+1)</f>
        <v>-4.4862851841333393</v>
      </c>
      <c r="P1089" s="30">
        <f t="shared" si="30"/>
        <v>-4.6872342446320285</v>
      </c>
      <c r="Q1089" s="6">
        <f>IF(load_time_series!$A$4="T",P1089,IF(P1089&lt;0,0,P1089))</f>
        <v>-4.6872342446320285</v>
      </c>
    </row>
    <row r="1090" spans="1:17">
      <c r="A1090" s="3"/>
      <c r="B1090" s="6"/>
      <c r="C1090" s="30"/>
      <c r="D1090" s="30"/>
      <c r="E1090" s="30"/>
      <c r="F1090" s="30"/>
      <c r="G1090" s="30"/>
      <c r="H1090" s="6"/>
      <c r="I1090" s="3"/>
      <c r="J1090" s="3">
        <f>load_time_series!G1093</f>
        <v>73771</v>
      </c>
      <c r="K1090" s="6">
        <f>load_time_series!H1093</f>
        <v>1.13271487754413</v>
      </c>
      <c r="L1090" s="30">
        <f>INDEX(calibration_phase!$I$5:$I$105,MATCH($K1090,calibration_phase!$I$5:$I$105))</f>
        <v>0.71741080932653201</v>
      </c>
      <c r="M1090" s="30">
        <f>INDEX(calibration_phase!$I$5:$I$105,MATCH($K1090,calibration_phase!$I$5:$I$105)+1)</f>
        <v>1.3697707603205733</v>
      </c>
      <c r="N1090" s="30">
        <f>INDEX(calibration_phase!$F$5:$F$105,MATCH($K1090,calibration_phase!$I$5:$I$105))</f>
        <v>-4.1550003201624301</v>
      </c>
      <c r="O1090" s="30">
        <f>INDEX(calibration_phase!$F$5:$F$105,MATCH($K1090,calibration_phase!$I$5:$I$105)+1)</f>
        <v>-3.5765278089409764</v>
      </c>
      <c r="P1090" s="30">
        <f t="shared" si="30"/>
        <v>-3.7867343239187181</v>
      </c>
      <c r="Q1090" s="6">
        <f>IF(load_time_series!$A$4="T",P1090,IF(P1090&lt;0,0,P1090))</f>
        <v>-3.7867343239187181</v>
      </c>
    </row>
    <row r="1091" spans="1:17">
      <c r="A1091" s="3"/>
      <c r="B1091" s="6"/>
      <c r="C1091" s="30"/>
      <c r="D1091" s="30"/>
      <c r="E1091" s="30"/>
      <c r="F1091" s="30"/>
      <c r="G1091" s="30"/>
      <c r="H1091" s="6"/>
      <c r="I1091" s="3"/>
      <c r="J1091" s="3">
        <f>load_time_series!G1094</f>
        <v>73772</v>
      </c>
      <c r="K1091" s="6">
        <f>load_time_series!H1094</f>
        <v>1.5817258050221801</v>
      </c>
      <c r="L1091" s="30">
        <f>INDEX(calibration_phase!$I$5:$I$105,MATCH($K1091,calibration_phase!$I$5:$I$105))</f>
        <v>1.3697707603205733</v>
      </c>
      <c r="M1091" s="30">
        <f>INDEX(calibration_phase!$I$5:$I$105,MATCH($K1091,calibration_phase!$I$5:$I$105)+1)</f>
        <v>1.6281558212848932</v>
      </c>
      <c r="N1091" s="30">
        <f>INDEX(calibration_phase!$F$5:$F$105,MATCH($K1091,calibration_phase!$I$5:$I$105))</f>
        <v>-3.5765278089409764</v>
      </c>
      <c r="O1091" s="30">
        <f>INDEX(calibration_phase!$F$5:$F$105,MATCH($K1091,calibration_phase!$I$5:$I$105)+1)</f>
        <v>-3.1263098241502751</v>
      </c>
      <c r="P1091" s="30">
        <f t="shared" si="30"/>
        <v>-3.2072108958979362</v>
      </c>
      <c r="Q1091" s="6">
        <f>IF(load_time_series!$A$4="T",P1091,IF(P1091&lt;0,0,P1091))</f>
        <v>-3.2072108958979362</v>
      </c>
    </row>
    <row r="1092" spans="1:17">
      <c r="A1092" s="3"/>
      <c r="B1092" s="6"/>
      <c r="C1092" s="30"/>
      <c r="D1092" s="30"/>
      <c r="E1092" s="30"/>
      <c r="F1092" s="30"/>
      <c r="G1092" s="30"/>
      <c r="H1092" s="6"/>
      <c r="I1092" s="3"/>
      <c r="J1092" s="3">
        <f>load_time_series!G1095</f>
        <v>73773</v>
      </c>
      <c r="K1092" s="6">
        <f>load_time_series!H1095</f>
        <v>1.2589831727254699</v>
      </c>
      <c r="L1092" s="30">
        <f>INDEX(calibration_phase!$I$5:$I$105,MATCH($K1092,calibration_phase!$I$5:$I$105))</f>
        <v>0.71741080932653201</v>
      </c>
      <c r="M1092" s="30">
        <f>INDEX(calibration_phase!$I$5:$I$105,MATCH($K1092,calibration_phase!$I$5:$I$105)+1)</f>
        <v>1.3697707603205733</v>
      </c>
      <c r="N1092" s="30">
        <f>INDEX(calibration_phase!$F$5:$F$105,MATCH($K1092,calibration_phase!$I$5:$I$105))</f>
        <v>-4.1550003201624301</v>
      </c>
      <c r="O1092" s="30">
        <f>INDEX(calibration_phase!$F$5:$F$105,MATCH($K1092,calibration_phase!$I$5:$I$105)+1)</f>
        <v>-3.5765278089409764</v>
      </c>
      <c r="P1092" s="30">
        <f t="shared" si="30"/>
        <v>-3.6747673987727127</v>
      </c>
      <c r="Q1092" s="6">
        <f>IF(load_time_series!$A$4="T",P1092,IF(P1092&lt;0,0,P1092))</f>
        <v>-3.6747673987727127</v>
      </c>
    </row>
    <row r="1093" spans="1:17">
      <c r="A1093" s="3"/>
      <c r="B1093" s="6"/>
      <c r="C1093" s="30"/>
      <c r="D1093" s="30"/>
      <c r="E1093" s="30"/>
      <c r="F1093" s="30"/>
      <c r="G1093" s="30"/>
      <c r="H1093" s="6"/>
      <c r="I1093" s="3"/>
      <c r="J1093" s="3">
        <f>load_time_series!G1096</f>
        <v>73774</v>
      </c>
      <c r="K1093" s="6">
        <f>load_time_series!H1096</f>
        <v>1.8805616658278601</v>
      </c>
      <c r="L1093" s="30">
        <f>INDEX(calibration_phase!$I$5:$I$105,MATCH($K1093,calibration_phase!$I$5:$I$105))</f>
        <v>1.6281558212848932</v>
      </c>
      <c r="M1093" s="30">
        <f>INDEX(calibration_phase!$I$5:$I$105,MATCH($K1093,calibration_phase!$I$5:$I$105)+1)</f>
        <v>2.2397452547554191</v>
      </c>
      <c r="N1093" s="30">
        <f>INDEX(calibration_phase!$F$5:$F$105,MATCH($K1093,calibration_phase!$I$5:$I$105))</f>
        <v>-3.1263098241502751</v>
      </c>
      <c r="O1093" s="30">
        <f>INDEX(calibration_phase!$F$5:$F$105,MATCH($K1093,calibration_phase!$I$5:$I$105)+1)</f>
        <v>-2.6719346738210894</v>
      </c>
      <c r="P1093" s="30">
        <f t="shared" si="30"/>
        <v>-2.9387870559634983</v>
      </c>
      <c r="Q1093" s="6">
        <f>IF(load_time_series!$A$4="T",P1093,IF(P1093&lt;0,0,P1093))</f>
        <v>-2.9387870559634983</v>
      </c>
    </row>
    <row r="1094" spans="1:17">
      <c r="A1094" s="3"/>
      <c r="B1094" s="6"/>
      <c r="C1094" s="30"/>
      <c r="D1094" s="30"/>
      <c r="E1094" s="30"/>
      <c r="F1094" s="30"/>
      <c r="G1094" s="30"/>
      <c r="H1094" s="6"/>
      <c r="I1094" s="3"/>
      <c r="J1094" s="3">
        <f>load_time_series!G1097</f>
        <v>73775</v>
      </c>
      <c r="K1094" s="6">
        <f>load_time_series!H1097</f>
        <v>1.5692606856486599</v>
      </c>
      <c r="L1094" s="30">
        <f>INDEX(calibration_phase!$I$5:$I$105,MATCH($K1094,calibration_phase!$I$5:$I$105))</f>
        <v>1.3697707603205733</v>
      </c>
      <c r="M1094" s="30">
        <f>INDEX(calibration_phase!$I$5:$I$105,MATCH($K1094,calibration_phase!$I$5:$I$105)+1)</f>
        <v>1.6281558212848932</v>
      </c>
      <c r="N1094" s="30">
        <f>INDEX(calibration_phase!$F$5:$F$105,MATCH($K1094,calibration_phase!$I$5:$I$105))</f>
        <v>-3.5765278089409764</v>
      </c>
      <c r="O1094" s="30">
        <f>INDEX(calibration_phase!$F$5:$F$105,MATCH($K1094,calibration_phase!$I$5:$I$105)+1)</f>
        <v>-3.1263098241502751</v>
      </c>
      <c r="P1094" s="30">
        <f t="shared" ref="P1094:P1100" si="31">N1094+(O1094-N1094)*(K1094-L1094)/(M1094-L1094)</f>
        <v>-3.228930498817614</v>
      </c>
      <c r="Q1094" s="6">
        <f>IF(load_time_series!$A$4="T",P1094,IF(P1094&lt;0,0,P1094))</f>
        <v>-3.228930498817614</v>
      </c>
    </row>
    <row r="1095" spans="1:17">
      <c r="A1095" s="3"/>
      <c r="B1095" s="6"/>
      <c r="C1095" s="30"/>
      <c r="D1095" s="30"/>
      <c r="E1095" s="30"/>
      <c r="F1095" s="30"/>
      <c r="G1095" s="30"/>
      <c r="H1095" s="6"/>
      <c r="I1095" s="3"/>
      <c r="J1095" s="3">
        <f>load_time_series!G1098</f>
        <v>73776</v>
      </c>
      <c r="K1095" s="6">
        <f>load_time_series!H1098</f>
        <v>1.5107669748940999</v>
      </c>
      <c r="L1095" s="30">
        <f>INDEX(calibration_phase!$I$5:$I$105,MATCH($K1095,calibration_phase!$I$5:$I$105))</f>
        <v>1.3697707603205733</v>
      </c>
      <c r="M1095" s="30">
        <f>INDEX(calibration_phase!$I$5:$I$105,MATCH($K1095,calibration_phase!$I$5:$I$105)+1)</f>
        <v>1.6281558212848932</v>
      </c>
      <c r="N1095" s="30">
        <f>INDEX(calibration_phase!$F$5:$F$105,MATCH($K1095,calibration_phase!$I$5:$I$105))</f>
        <v>-3.5765278089409764</v>
      </c>
      <c r="O1095" s="30">
        <f>INDEX(calibration_phase!$F$5:$F$105,MATCH($K1095,calibration_phase!$I$5:$I$105)+1)</f>
        <v>-3.1263098241502751</v>
      </c>
      <c r="P1095" s="30">
        <f t="shared" si="31"/>
        <v>-3.330851718568336</v>
      </c>
      <c r="Q1095" s="6">
        <f>IF(load_time_series!$A$4="T",P1095,IF(P1095&lt;0,0,P1095))</f>
        <v>-3.330851718568336</v>
      </c>
    </row>
    <row r="1096" spans="1:17">
      <c r="A1096" s="3"/>
      <c r="B1096" s="6"/>
      <c r="C1096" s="30"/>
      <c r="D1096" s="30"/>
      <c r="E1096" s="30"/>
      <c r="F1096" s="30"/>
      <c r="G1096" s="30"/>
      <c r="H1096" s="6"/>
      <c r="I1096" s="3"/>
      <c r="J1096" s="3">
        <f>load_time_series!G1099</f>
        <v>73777</v>
      </c>
      <c r="K1096" s="6">
        <f>load_time_series!H1099</f>
        <v>0.65269464829405199</v>
      </c>
      <c r="L1096" s="30">
        <f>INDEX(calibration_phase!$I$5:$I$105,MATCH($K1096,calibration_phase!$I$5:$I$105))</f>
        <v>0.31937376589536115</v>
      </c>
      <c r="M1096" s="30">
        <f>INDEX(calibration_phase!$I$5:$I$105,MATCH($K1096,calibration_phase!$I$5:$I$105)+1)</f>
        <v>0.71741080932653201</v>
      </c>
      <c r="N1096" s="30">
        <f>INDEX(calibration_phase!$F$5:$F$105,MATCH($K1096,calibration_phase!$I$5:$I$105))</f>
        <v>-4.4862851841333393</v>
      </c>
      <c r="O1096" s="30">
        <f>INDEX(calibration_phase!$F$5:$F$105,MATCH($K1096,calibration_phase!$I$5:$I$105)+1)</f>
        <v>-4.1550003201624301</v>
      </c>
      <c r="P1096" s="30">
        <f t="shared" si="31"/>
        <v>-4.2088633586865614</v>
      </c>
      <c r="Q1096" s="6">
        <f>IF(load_time_series!$A$4="T",P1096,IF(P1096&lt;0,0,P1096))</f>
        <v>-4.2088633586865614</v>
      </c>
    </row>
    <row r="1097" spans="1:17">
      <c r="A1097" s="3"/>
      <c r="B1097" s="6"/>
      <c r="C1097" s="30"/>
      <c r="D1097" s="30"/>
      <c r="E1097" s="30"/>
      <c r="F1097" s="30"/>
      <c r="G1097" s="30"/>
      <c r="H1097" s="6"/>
      <c r="I1097" s="3"/>
      <c r="J1097" s="3">
        <f>load_time_series!G1100</f>
        <v>73778</v>
      </c>
      <c r="K1097" s="6">
        <f>load_time_series!H1100</f>
        <v>1.0479664431916</v>
      </c>
      <c r="L1097" s="30">
        <f>INDEX(calibration_phase!$I$5:$I$105,MATCH($K1097,calibration_phase!$I$5:$I$105))</f>
        <v>0.71741080932653201</v>
      </c>
      <c r="M1097" s="30">
        <f>INDEX(calibration_phase!$I$5:$I$105,MATCH($K1097,calibration_phase!$I$5:$I$105)+1)</f>
        <v>1.3697707603205733</v>
      </c>
      <c r="N1097" s="30">
        <f>INDEX(calibration_phase!$F$5:$F$105,MATCH($K1097,calibration_phase!$I$5:$I$105))</f>
        <v>-4.1550003201624301</v>
      </c>
      <c r="O1097" s="30">
        <f>INDEX(calibration_phase!$F$5:$F$105,MATCH($K1097,calibration_phase!$I$5:$I$105)+1)</f>
        <v>-3.5765278089409764</v>
      </c>
      <c r="P1097" s="30">
        <f t="shared" si="31"/>
        <v>-3.8618840009755218</v>
      </c>
      <c r="Q1097" s="6">
        <f>IF(load_time_series!$A$4="T",P1097,IF(P1097&lt;0,0,P1097))</f>
        <v>-3.8618840009755218</v>
      </c>
    </row>
    <row r="1098" spans="1:17">
      <c r="A1098" s="3"/>
      <c r="B1098" s="6"/>
      <c r="C1098" s="30"/>
      <c r="D1098" s="30"/>
      <c r="E1098" s="30"/>
      <c r="F1098" s="30"/>
      <c r="G1098" s="30"/>
      <c r="H1098" s="6"/>
      <c r="I1098" s="3"/>
      <c r="J1098" s="3">
        <f>load_time_series!G1101</f>
        <v>73779</v>
      </c>
      <c r="K1098" s="6">
        <f>load_time_series!H1101</f>
        <v>1.3033497590665</v>
      </c>
      <c r="L1098" s="30">
        <f>INDEX(calibration_phase!$I$5:$I$105,MATCH($K1098,calibration_phase!$I$5:$I$105))</f>
        <v>0.71741080932653201</v>
      </c>
      <c r="M1098" s="30">
        <f>INDEX(calibration_phase!$I$5:$I$105,MATCH($K1098,calibration_phase!$I$5:$I$105)+1)</f>
        <v>1.3697707603205733</v>
      </c>
      <c r="N1098" s="30">
        <f>INDEX(calibration_phase!$F$5:$F$105,MATCH($K1098,calibration_phase!$I$5:$I$105))</f>
        <v>-4.1550003201624301</v>
      </c>
      <c r="O1098" s="30">
        <f>INDEX(calibration_phase!$F$5:$F$105,MATCH($K1098,calibration_phase!$I$5:$I$105)+1)</f>
        <v>-3.5765278089409764</v>
      </c>
      <c r="P1098" s="30">
        <f t="shared" si="31"/>
        <v>-3.6354258503286183</v>
      </c>
      <c r="Q1098" s="6">
        <f>IF(load_time_series!$A$4="T",P1098,IF(P1098&lt;0,0,P1098))</f>
        <v>-3.6354258503286183</v>
      </c>
    </row>
    <row r="1099" spans="1:17">
      <c r="A1099" s="3"/>
      <c r="B1099" s="6"/>
      <c r="C1099" s="30"/>
      <c r="D1099" s="30"/>
      <c r="E1099" s="30"/>
      <c r="F1099" s="30"/>
      <c r="G1099" s="30"/>
      <c r="H1099" s="6"/>
      <c r="I1099" s="3"/>
      <c r="J1099" s="3">
        <f>load_time_series!G1102</f>
        <v>73780</v>
      </c>
      <c r="K1099" s="6">
        <f>load_time_series!H1102</f>
        <v>1.04729649641386</v>
      </c>
      <c r="L1099" s="30">
        <f>INDEX(calibration_phase!$I$5:$I$105,MATCH($K1099,calibration_phase!$I$5:$I$105))</f>
        <v>0.71741080932653201</v>
      </c>
      <c r="M1099" s="30">
        <f>INDEX(calibration_phase!$I$5:$I$105,MATCH($K1099,calibration_phase!$I$5:$I$105)+1)</f>
        <v>1.3697707603205733</v>
      </c>
      <c r="N1099" s="30">
        <f>INDEX(calibration_phase!$F$5:$F$105,MATCH($K1099,calibration_phase!$I$5:$I$105))</f>
        <v>-4.1550003201624301</v>
      </c>
      <c r="O1099" s="30">
        <f>INDEX(calibration_phase!$F$5:$F$105,MATCH($K1099,calibration_phase!$I$5:$I$105)+1)</f>
        <v>-3.5765278089409764</v>
      </c>
      <c r="P1099" s="30">
        <f t="shared" si="31"/>
        <v>-3.8624780683984428</v>
      </c>
      <c r="Q1099" s="6">
        <f>IF(load_time_series!$A$4="T",P1099,IF(P1099&lt;0,0,P1099))</f>
        <v>-3.8624780683984428</v>
      </c>
    </row>
    <row r="1100" spans="1:17">
      <c r="A1100" s="3"/>
      <c r="B1100" s="6"/>
      <c r="C1100" s="30"/>
      <c r="D1100" s="30"/>
      <c r="E1100" s="30"/>
      <c r="F1100" s="30"/>
      <c r="G1100" s="30"/>
      <c r="H1100" s="6"/>
      <c r="I1100" s="3"/>
      <c r="J1100" s="3"/>
      <c r="K1100" s="6"/>
      <c r="L1100" s="30"/>
      <c r="M1100" s="30"/>
      <c r="N1100" s="30"/>
      <c r="O1100" s="30"/>
      <c r="P1100" s="30"/>
      <c r="Q1100" s="6"/>
    </row>
    <row r="1101" spans="1:17">
      <c r="B1101" s="6"/>
    </row>
    <row r="1102" spans="1:17">
      <c r="B1102" s="6"/>
    </row>
    <row r="1103" spans="1:17">
      <c r="B1103" s="6"/>
    </row>
    <row r="1104" spans="1:17">
      <c r="B1104" s="6"/>
    </row>
    <row r="1107" spans="2:9">
      <c r="I1107" s="6"/>
    </row>
    <row r="1110" spans="2:9">
      <c r="B1110" s="6"/>
      <c r="C1110" s="30"/>
      <c r="D1110" s="30"/>
      <c r="E1110" s="30"/>
      <c r="F1110" s="30"/>
      <c r="G1110" s="30"/>
    </row>
  </sheetData>
  <mergeCells count="3">
    <mergeCell ref="A1:XFD1"/>
    <mergeCell ref="A3:H3"/>
    <mergeCell ref="J3:Q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Grafici</vt:lpstr>
      </vt:variant>
      <vt:variant>
        <vt:i4>6</vt:i4>
      </vt:variant>
    </vt:vector>
  </HeadingPairs>
  <TitlesOfParts>
    <vt:vector size="11" baseType="lpstr">
      <vt:lpstr>Read_me</vt:lpstr>
      <vt:lpstr>load_time_series</vt:lpstr>
      <vt:lpstr>select_common_period</vt:lpstr>
      <vt:lpstr>calibration_phase</vt:lpstr>
      <vt:lpstr>projection_phase</vt:lpstr>
      <vt:lpstr>plot_ctrl_obs</vt:lpstr>
      <vt:lpstr>plot_cdf</vt:lpstr>
      <vt:lpstr>plot_correction_function</vt:lpstr>
      <vt:lpstr>plot_check1</vt:lpstr>
      <vt:lpstr>plot_check2</vt:lpstr>
      <vt:lpstr>plot_downscaled_time_series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Giuliani</dc:creator>
  <cp:lastModifiedBy>Matteo Giuliani</cp:lastModifiedBy>
  <dcterms:created xsi:type="dcterms:W3CDTF">2015-02-13T07:26:16Z</dcterms:created>
  <dcterms:modified xsi:type="dcterms:W3CDTF">2015-05-21T19:32:26Z</dcterms:modified>
</cp:coreProperties>
</file>