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drawings/drawing3.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45" windowWidth="10500" windowHeight="6030"/>
  </bookViews>
  <sheets>
    <sheet name="Emp. jaotusfun. &amp; histogramm" sheetId="2" r:id="rId1"/>
    <sheet name="Exceli prots. Histogram abil" sheetId="1" r:id="rId2"/>
    <sheet name="Punkthinnangud (rühmit. andmed)" sheetId="3" r:id="rId3"/>
  </sheets>
  <definedNames>
    <definedName name="_xlnm._FilterDatabase" localSheetId="0" hidden="1">'Emp. jaotusfun. &amp; histogramm'!$A$1:$A$62</definedName>
  </definedNames>
  <calcPr calcId="145621"/>
</workbook>
</file>

<file path=xl/calcChain.xml><?xml version="1.0" encoding="utf-8"?>
<calcChain xmlns="http://schemas.openxmlformats.org/spreadsheetml/2006/main">
  <c r="I16" i="2" l="1"/>
  <c r="I15" i="2"/>
  <c r="H16" i="2"/>
  <c r="D1" i="2"/>
  <c r="H9" i="2" l="1"/>
  <c r="H8" i="2"/>
  <c r="G7" i="2"/>
  <c r="D8" i="2"/>
  <c r="E8" i="2" s="1"/>
  <c r="E7" i="2"/>
  <c r="E8" i="3"/>
  <c r="F8" i="3"/>
  <c r="E9" i="3"/>
  <c r="F9" i="3"/>
  <c r="E10" i="3"/>
  <c r="F10" i="3"/>
  <c r="E11" i="3"/>
  <c r="F11" i="3"/>
  <c r="E12" i="3"/>
  <c r="F12" i="3"/>
  <c r="E13" i="3"/>
  <c r="F13" i="3"/>
  <c r="E14" i="3"/>
  <c r="F14" i="3"/>
  <c r="E15" i="3"/>
  <c r="F15" i="3"/>
  <c r="E16" i="3"/>
  <c r="F16" i="3"/>
  <c r="E17" i="3"/>
  <c r="F17" i="3"/>
  <c r="E18" i="3"/>
  <c r="F18" i="3"/>
  <c r="E19" i="3"/>
  <c r="F19" i="3"/>
  <c r="D20" i="3"/>
  <c r="D4" i="2"/>
  <c r="H15" i="2"/>
  <c r="H17" i="2"/>
  <c r="H18" i="2" s="1"/>
  <c r="H19" i="2" s="1"/>
  <c r="H20" i="2" s="1"/>
  <c r="H21" i="2" s="1"/>
  <c r="H22" i="2" s="1"/>
  <c r="H23" i="2" s="1"/>
  <c r="H24" i="2" s="1"/>
  <c r="H25" i="2" s="1"/>
  <c r="H26" i="2" s="1"/>
  <c r="H27" i="2" s="1"/>
  <c r="H28" i="2" s="1"/>
  <c r="H29" i="2" s="1"/>
  <c r="H30" i="2" s="1"/>
  <c r="H31" i="2" s="1"/>
  <c r="H32" i="2" s="1"/>
  <c r="H33" i="2" s="1"/>
  <c r="H34" i="2" s="1"/>
  <c r="H35" i="2" s="1"/>
  <c r="H36" i="2" s="1"/>
  <c r="H37" i="2" s="1"/>
  <c r="H38" i="2" s="1"/>
  <c r="H39" i="2" s="1"/>
  <c r="H40" i="2" s="1"/>
  <c r="H41" i="2" s="1"/>
  <c r="H42" i="2" s="1"/>
  <c r="H43" i="2" s="1"/>
  <c r="H44" i="2" s="1"/>
  <c r="H45" i="2" s="1"/>
  <c r="H46" i="2" s="1"/>
  <c r="H47" i="2" s="1"/>
  <c r="H48" i="2" s="1"/>
  <c r="H49" i="2" s="1"/>
  <c r="H50" i="2" s="1"/>
  <c r="H51" i="2" s="1"/>
  <c r="H52" i="2" s="1"/>
  <c r="H53" i="2" s="1"/>
  <c r="H54" i="2" s="1"/>
  <c r="H55" i="2" s="1"/>
  <c r="H56" i="2" s="1"/>
  <c r="H57" i="2" s="1"/>
  <c r="H58" i="2" s="1"/>
  <c r="H59" i="2" s="1"/>
  <c r="H60" i="2" s="1"/>
  <c r="H61" i="2" s="1"/>
  <c r="H62" i="2" s="1"/>
  <c r="H63" i="2" s="1"/>
  <c r="H64" i="2" s="1"/>
  <c r="H65" i="2" s="1"/>
  <c r="H66" i="2" s="1"/>
  <c r="H67" i="2" s="1"/>
  <c r="H68" i="2" s="1"/>
  <c r="H69" i="2" s="1"/>
  <c r="H70" i="2" s="1"/>
  <c r="H71" i="2" s="1"/>
  <c r="H72" i="2" s="1"/>
  <c r="H73" i="2" s="1"/>
  <c r="H74" i="2" s="1"/>
  <c r="H75" i="2" s="1"/>
  <c r="D3" i="2"/>
  <c r="D5" i="2"/>
  <c r="D2" i="2"/>
  <c r="D21" i="1"/>
  <c r="D24" i="1"/>
  <c r="E27" i="1"/>
  <c r="E28" i="1"/>
  <c r="E29" i="1"/>
  <c r="E30" i="1"/>
  <c r="E31" i="1"/>
  <c r="D27" i="1"/>
  <c r="D28" i="1"/>
  <c r="D29" i="1"/>
  <c r="D30" i="1"/>
  <c r="D31" i="1"/>
  <c r="D23" i="1"/>
  <c r="D22" i="1"/>
  <c r="F20" i="3"/>
  <c r="I1" i="3"/>
  <c r="G13" i="3"/>
  <c r="G8" i="3"/>
  <c r="G20" i="3"/>
  <c r="I2" i="3"/>
  <c r="I3" i="3"/>
  <c r="G16" i="3"/>
  <c r="G15" i="3"/>
  <c r="G10" i="3"/>
  <c r="G18" i="3"/>
  <c r="G9" i="3"/>
  <c r="G17" i="3"/>
  <c r="G12" i="3"/>
  <c r="G11" i="3"/>
  <c r="G19" i="3"/>
  <c r="G14" i="3"/>
  <c r="D9" i="2" l="1"/>
  <c r="E9" i="2" l="1"/>
  <c r="D10" i="2"/>
  <c r="E10" i="2" l="1"/>
  <c r="D11" i="2"/>
  <c r="D12" i="2" l="1"/>
  <c r="E12" i="2" s="1"/>
  <c r="E11" i="2"/>
  <c r="F7" i="2" s="1" a="1"/>
  <c r="F9" i="2" s="1"/>
  <c r="G9" i="2" s="1"/>
  <c r="F8" i="2" l="1"/>
  <c r="G8" i="2" s="1"/>
  <c r="F10" i="2"/>
  <c r="G10" i="2" s="1"/>
  <c r="F7" i="2"/>
  <c r="H7" i="2" s="1"/>
  <c r="H10" i="2" s="1"/>
  <c r="H11" i="2" s="1"/>
  <c r="H12" i="2" s="1"/>
  <c r="F11" i="2"/>
  <c r="G11" i="2" s="1"/>
  <c r="I70" i="2" s="1"/>
  <c r="F12" i="2"/>
  <c r="G12" i="2" s="1"/>
  <c r="I75" i="2"/>
  <c r="I39" i="2"/>
  <c r="I19" i="2"/>
  <c r="I30" i="2"/>
  <c r="I65" i="2"/>
  <c r="I37" i="2"/>
  <c r="I58" i="2"/>
  <c r="I21" i="2"/>
  <c r="I43" i="2"/>
  <c r="I20" i="2"/>
  <c r="I69" i="2"/>
  <c r="I63" i="2"/>
  <c r="I54" i="2"/>
  <c r="I31" i="2"/>
  <c r="I38" i="2"/>
  <c r="I52" i="2" l="1"/>
  <c r="I68" i="2"/>
  <c r="I64" i="2"/>
  <c r="I28" i="2"/>
  <c r="I46" i="2"/>
  <c r="I51" i="2"/>
  <c r="I33" i="2"/>
  <c r="I44" i="2"/>
  <c r="I22" i="2"/>
  <c r="I42" i="2"/>
  <c r="I60" i="2"/>
  <c r="I61" i="2"/>
  <c r="I47" i="2"/>
  <c r="I74" i="2"/>
  <c r="I49" i="2"/>
  <c r="I67" i="2"/>
  <c r="I26" i="2"/>
  <c r="I34" i="2"/>
  <c r="I41" i="2"/>
  <c r="I53" i="2"/>
  <c r="I57" i="2"/>
  <c r="I73" i="2"/>
  <c r="I50" i="2"/>
  <c r="I25" i="2"/>
  <c r="I45" i="2"/>
  <c r="I66" i="2"/>
  <c r="I56" i="2"/>
  <c r="I27" i="2"/>
  <c r="I59" i="2"/>
  <c r="I23" i="2"/>
  <c r="I35" i="2"/>
  <c r="I32" i="2"/>
  <c r="I40" i="2"/>
  <c r="I48" i="2"/>
  <c r="I72" i="2"/>
  <c r="I18" i="2"/>
  <c r="I29" i="2"/>
  <c r="I62" i="2"/>
  <c r="I55" i="2"/>
  <c r="I17" i="2"/>
  <c r="I71" i="2"/>
  <c r="I24" i="2"/>
  <c r="I36" i="2"/>
</calcChain>
</file>

<file path=xl/comments1.xml><?xml version="1.0" encoding="utf-8"?>
<comments xmlns="http://schemas.openxmlformats.org/spreadsheetml/2006/main">
  <authors>
    <author>ITK</author>
  </authors>
  <commentList>
    <comment ref="F6" authorId="0">
      <text>
        <r>
          <rPr>
            <sz val="12"/>
            <color indexed="81"/>
            <rFont val="Tahoma"/>
            <family val="2"/>
            <charset val="186"/>
          </rPr>
          <t xml:space="preserve">Andmete rühmitamiseks saab kasutada massiivifunktsiooni  
</t>
        </r>
        <r>
          <rPr>
            <sz val="12"/>
            <color indexed="10"/>
            <rFont val="Tahoma"/>
            <family val="2"/>
            <charset val="186"/>
          </rPr>
          <t xml:space="preserve">= </t>
        </r>
        <r>
          <rPr>
            <b/>
            <sz val="12"/>
            <color indexed="10"/>
            <rFont val="Tahoma"/>
            <family val="2"/>
            <charset val="186"/>
          </rPr>
          <t>FREQUENCY</t>
        </r>
        <r>
          <rPr>
            <sz val="12"/>
            <color indexed="10"/>
            <rFont val="Tahoma"/>
            <family val="2"/>
            <charset val="186"/>
          </rPr>
          <t xml:space="preserve">(algandmete plokk;rühmade ülemiste piiride plokk).
</t>
        </r>
        <r>
          <rPr>
            <sz val="12"/>
            <color indexed="8"/>
            <rFont val="Tahoma"/>
            <family val="2"/>
            <charset val="186"/>
          </rPr>
          <t xml:space="preserve">Frequency funktsiooniplokis olevad valemid kuvavad rühmapiiriplokiga määratud rühmade sagedusi. Esimesse lahtrisse loendatakse väärtuste arv, mis on väiksem kui esimese rühma ülemine piir või sellega võrdne. Järgnevatesse lahtritesse loendatakse väärtuste arv, mis on suuremad kui eelmise rühma ülemine piir ja väiksemad või võrdsed kui antud rühma ülemine piir. </t>
        </r>
        <r>
          <rPr>
            <sz val="12"/>
            <color indexed="10"/>
            <rFont val="Tahoma"/>
            <family val="2"/>
            <charset val="186"/>
          </rPr>
          <t xml:space="preserve">
</t>
        </r>
        <r>
          <rPr>
            <sz val="12"/>
            <color indexed="8"/>
            <rFont val="Tahoma"/>
            <family val="2"/>
            <charset val="186"/>
          </rPr>
          <t>Töölehel oleva tulemuse saamiseks tuleb
1) märgistada lahtrid, kuhu soovitakse saada tulemusi (lahtrid  F7:F12);
2) sisestada valem = FREQUENCY(A2:A61;E7:E12)
3) lõpetada sisestus klahvikombinatsiooniga Ctrl+Shift+Enter, mille tulemusena täidetakse eelnevalt valitud lahtrid massiivivalemiga.</t>
        </r>
      </text>
    </comment>
    <comment ref="H14" authorId="0">
      <text>
        <r>
          <rPr>
            <sz val="12"/>
            <color indexed="81"/>
            <rFont val="Tahoma"/>
            <family val="2"/>
            <charset val="186"/>
          </rPr>
          <t xml:space="preserve">Jaotusfunktsiooni graafiku konstrueerimiseks on punkthaaval ette antud argumendi x väärtused (alates madalaimast klassipiirist kuni kõrgeima klassipiirini) ja jaotusfunktsiooni F(x) väärtused. Jaotusfunktsiooni väärtused võib üle kanda eelpool toodud tabelist, aga võib ka arvutada kasutades funktsiooni </t>
        </r>
        <r>
          <rPr>
            <sz val="12"/>
            <color indexed="10"/>
            <rFont val="Tahoma"/>
            <family val="2"/>
            <charset val="186"/>
          </rPr>
          <t>=</t>
        </r>
        <r>
          <rPr>
            <b/>
            <sz val="12"/>
            <color indexed="10"/>
            <rFont val="Tahoma"/>
            <family val="2"/>
            <charset val="186"/>
          </rPr>
          <t>PROB</t>
        </r>
        <r>
          <rPr>
            <sz val="12"/>
            <color indexed="10"/>
            <rFont val="Tahoma"/>
            <family val="2"/>
            <charset val="186"/>
          </rPr>
          <t>(alumiste klassipiiride plokk; suhteliste sageduste plokk; esimene klassipiir; vastav argumendi x väärtus)</t>
        </r>
        <r>
          <rPr>
            <sz val="12"/>
            <color indexed="81"/>
            <rFont val="Tahoma"/>
            <family val="2"/>
            <charset val="186"/>
          </rPr>
          <t>.</t>
        </r>
      </text>
    </comment>
  </commentList>
</comments>
</file>

<file path=xl/comments2.xml><?xml version="1.0" encoding="utf-8"?>
<comments xmlns="http://schemas.openxmlformats.org/spreadsheetml/2006/main">
  <authors>
    <author>ITK</author>
  </authors>
  <commentList>
    <comment ref="D6" authorId="0">
      <text>
        <r>
          <rPr>
            <sz val="12"/>
            <color indexed="81"/>
            <rFont val="Tahoma"/>
            <family val="2"/>
            <charset val="186"/>
          </rPr>
          <t>Antud intervalli sattunud mõõtmiste arv.</t>
        </r>
      </text>
    </comment>
  </commentList>
</comments>
</file>

<file path=xl/sharedStrings.xml><?xml version="1.0" encoding="utf-8"?>
<sst xmlns="http://schemas.openxmlformats.org/spreadsheetml/2006/main" count="47" uniqueCount="38">
  <si>
    <t>More</t>
  </si>
  <si>
    <t>Frequency</t>
  </si>
  <si>
    <t>Männi kõrgus</t>
  </si>
  <si>
    <t>Valimi maht</t>
  </si>
  <si>
    <t>Väikseim kõrgus</t>
  </si>
  <si>
    <t>Suurim kõrgus</t>
  </si>
  <si>
    <t>Otstarbekas klasside arv</t>
  </si>
  <si>
    <t>Klassi ülemine piir</t>
  </si>
  <si>
    <t>Cumulative %</t>
  </si>
  <si>
    <t>Klassi alumine piir</t>
  </si>
  <si>
    <t>Klassi number</t>
  </si>
  <si>
    <t>Sagedus</t>
  </si>
  <si>
    <t>Suhteline sagedus</t>
  </si>
  <si>
    <t>x</t>
  </si>
  <si>
    <t>F*(x)</t>
  </si>
  <si>
    <t>F* (x)</t>
  </si>
  <si>
    <t>Vähim kõrgus</t>
  </si>
  <si>
    <t>Tulemusena saame tabeli ja diagrammi</t>
  </si>
  <si>
    <t>Keskväärtuse hinnang</t>
  </si>
  <si>
    <t xml:space="preserve">Klassifitseerimisel saadi tabeli esimestes veergudes olev variatsioonrida  </t>
  </si>
  <si>
    <t>Dispersiooni hinnag</t>
  </si>
  <si>
    <t>(rohelise taustaga ala).</t>
  </si>
  <si>
    <t>Standardhälbe hinnang</t>
  </si>
  <si>
    <t xml:space="preserve">Leida jaotuse keskväärtuse, dispersiooni ja standardhälbe nihutamata hinnangud.  </t>
  </si>
  <si>
    <t>Intervalli nr.</t>
  </si>
  <si>
    <t>Intervalli vasak otspunkt</t>
  </si>
  <si>
    <t>Intervalli parem otspunkt</t>
  </si>
  <si>
    <t>Intervalli keskpunkt</t>
  </si>
  <si>
    <t>i</t>
  </si>
  <si>
    <t>Summa:</t>
  </si>
  <si>
    <r>
      <t xml:space="preserve">Mõõdeti 270 detaili. Nende pikkus on vahemikus 66 kuni 90 </t>
    </r>
    <r>
      <rPr>
        <i/>
        <sz val="14"/>
        <rFont val="Arial"/>
        <family val="2"/>
      </rPr>
      <t>cm.</t>
    </r>
    <r>
      <rPr>
        <sz val="14"/>
        <rFont val="Arial"/>
        <family val="2"/>
      </rPr>
      <t xml:space="preserve">  </t>
    </r>
  </si>
  <si>
    <r>
      <t>a</t>
    </r>
    <r>
      <rPr>
        <i/>
        <vertAlign val="subscript"/>
        <sz val="14"/>
        <rFont val="Arial"/>
        <family val="2"/>
      </rPr>
      <t>i</t>
    </r>
    <r>
      <rPr>
        <vertAlign val="subscript"/>
        <sz val="14"/>
        <rFont val="Arial"/>
        <family val="2"/>
      </rPr>
      <t>-1</t>
    </r>
  </si>
  <si>
    <r>
      <t>a</t>
    </r>
    <r>
      <rPr>
        <i/>
        <vertAlign val="subscript"/>
        <sz val="14"/>
        <rFont val="Arial"/>
        <family val="2"/>
      </rPr>
      <t>i</t>
    </r>
  </si>
  <si>
    <r>
      <t>n</t>
    </r>
    <r>
      <rPr>
        <i/>
        <vertAlign val="subscript"/>
        <sz val="14"/>
        <rFont val="Arial"/>
        <family val="2"/>
      </rPr>
      <t>i</t>
    </r>
  </si>
  <si>
    <r>
      <t>x</t>
    </r>
    <r>
      <rPr>
        <i/>
        <vertAlign val="subscript"/>
        <sz val="14"/>
        <rFont val="Arial"/>
        <family val="2"/>
      </rPr>
      <t>i</t>
    </r>
    <r>
      <rPr>
        <i/>
        <vertAlign val="superscript"/>
        <sz val="14"/>
        <rFont val="Arial"/>
        <family val="2"/>
      </rPr>
      <t>k</t>
    </r>
  </si>
  <si>
    <r>
      <t>n</t>
    </r>
    <r>
      <rPr>
        <i/>
        <vertAlign val="subscript"/>
        <sz val="14"/>
        <rFont val="Arial"/>
        <family val="2"/>
      </rPr>
      <t>i</t>
    </r>
    <r>
      <rPr>
        <i/>
        <sz val="14"/>
        <rFont val="Arial"/>
        <family val="2"/>
      </rPr>
      <t>*x</t>
    </r>
    <r>
      <rPr>
        <i/>
        <vertAlign val="subscript"/>
        <sz val="14"/>
        <rFont val="Arial"/>
        <family val="2"/>
      </rPr>
      <t>i</t>
    </r>
    <r>
      <rPr>
        <i/>
        <vertAlign val="superscript"/>
        <sz val="14"/>
        <rFont val="Arial"/>
        <family val="2"/>
      </rPr>
      <t>k</t>
    </r>
  </si>
  <si>
    <r>
      <t>n</t>
    </r>
    <r>
      <rPr>
        <i/>
        <vertAlign val="subscript"/>
        <sz val="14"/>
        <rFont val="Arial"/>
        <family val="2"/>
      </rPr>
      <t>i</t>
    </r>
    <r>
      <rPr>
        <i/>
        <sz val="14"/>
        <rFont val="Arial"/>
        <family val="2"/>
      </rPr>
      <t>*</t>
    </r>
    <r>
      <rPr>
        <sz val="14"/>
        <rFont val="Arial"/>
        <family val="2"/>
      </rPr>
      <t>(</t>
    </r>
    <r>
      <rPr>
        <i/>
        <sz val="14"/>
        <rFont val="Arial"/>
        <family val="2"/>
      </rPr>
      <t>x</t>
    </r>
    <r>
      <rPr>
        <i/>
        <vertAlign val="subscript"/>
        <sz val="14"/>
        <rFont val="Arial"/>
        <family val="2"/>
      </rPr>
      <t>i</t>
    </r>
    <r>
      <rPr>
        <i/>
        <vertAlign val="superscript"/>
        <sz val="14"/>
        <rFont val="Arial"/>
        <family val="2"/>
      </rPr>
      <t xml:space="preserve">k </t>
    </r>
    <r>
      <rPr>
        <i/>
        <sz val="14"/>
        <rFont val="Arial"/>
        <family val="2"/>
      </rPr>
      <t>- x</t>
    </r>
    <r>
      <rPr>
        <sz val="14"/>
        <rFont val="Arial"/>
        <family val="2"/>
      </rPr>
      <t>)</t>
    </r>
    <r>
      <rPr>
        <vertAlign val="superscript"/>
        <sz val="14"/>
        <rFont val="Arial"/>
        <family val="2"/>
      </rPr>
      <t>2</t>
    </r>
  </si>
  <si>
    <t>Klassi laius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</si>
</sst>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name val="Arial"/>
      <charset val="186"/>
    </font>
    <font>
      <i/>
      <sz val="12"/>
      <name val="Arial"/>
      <family val="2"/>
      <charset val="186"/>
    </font>
    <font>
      <b/>
      <sz val="12"/>
      <name val="Arial"/>
      <family val="2"/>
    </font>
    <font>
      <b/>
      <sz val="14"/>
      <name val="Arial"/>
      <family val="2"/>
    </font>
    <font>
      <sz val="14"/>
      <name val="Arial"/>
      <family val="2"/>
    </font>
    <font>
      <b/>
      <sz val="14"/>
      <color indexed="12"/>
      <name val="Arial"/>
      <family val="2"/>
    </font>
    <font>
      <sz val="12"/>
      <color indexed="81"/>
      <name val="Tahoma"/>
      <family val="2"/>
      <charset val="186"/>
    </font>
    <font>
      <sz val="12"/>
      <color indexed="10"/>
      <name val="Tahoma"/>
      <family val="2"/>
      <charset val="186"/>
    </font>
    <font>
      <sz val="12"/>
      <color indexed="8"/>
      <name val="Tahoma"/>
      <family val="2"/>
      <charset val="186"/>
    </font>
    <font>
      <b/>
      <sz val="12"/>
      <color indexed="12"/>
      <name val="Arial"/>
      <family val="2"/>
      <charset val="186"/>
    </font>
    <font>
      <sz val="14"/>
      <color indexed="12"/>
      <name val="Arial"/>
      <family val="2"/>
    </font>
    <font>
      <b/>
      <sz val="12"/>
      <color indexed="10"/>
      <name val="Tahoma"/>
      <family val="2"/>
      <charset val="186"/>
    </font>
    <font>
      <sz val="10"/>
      <name val="Arial"/>
      <family val="2"/>
      <charset val="186"/>
    </font>
    <font>
      <i/>
      <sz val="14"/>
      <name val="Arial"/>
      <family val="2"/>
    </font>
    <font>
      <sz val="14"/>
      <name val="Arial"/>
      <family val="2"/>
      <charset val="186"/>
    </font>
    <font>
      <i/>
      <vertAlign val="subscript"/>
      <sz val="14"/>
      <name val="Arial"/>
      <family val="2"/>
    </font>
    <font>
      <vertAlign val="subscript"/>
      <sz val="14"/>
      <name val="Arial"/>
      <family val="2"/>
    </font>
    <font>
      <i/>
      <vertAlign val="superscript"/>
      <sz val="14"/>
      <name val="Arial"/>
      <family val="2"/>
    </font>
    <font>
      <vertAlign val="superscript"/>
      <sz val="14"/>
      <name val="Arial"/>
      <family val="2"/>
    </font>
    <font>
      <b/>
      <sz val="14"/>
      <name val="Arial"/>
      <family val="2"/>
      <charset val="186"/>
    </font>
    <font>
      <b/>
      <sz val="14"/>
      <color indexed="12"/>
      <name val="Arial"/>
      <family val="2"/>
      <charset val="186"/>
    </font>
  </fonts>
  <fills count="5">
    <fill>
      <patternFill patternType="none"/>
    </fill>
    <fill>
      <patternFill patternType="gray125"/>
    </fill>
    <fill>
      <patternFill patternType="solid">
        <fgColor indexed="13"/>
        <bgColor indexed="64"/>
      </patternFill>
    </fill>
    <fill>
      <patternFill patternType="solid">
        <fgColor indexed="42"/>
        <bgColor indexed="64"/>
      </patternFill>
    </fill>
    <fill>
      <patternFill patternType="solid">
        <fgColor rgb="FFFFFF00"/>
        <bgColor indexed="64"/>
      </patternFill>
    </fill>
  </fills>
  <borders count="11">
    <border>
      <left/>
      <right/>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2" fillId="0" borderId="0"/>
  </cellStyleXfs>
  <cellXfs count="56">
    <xf numFmtId="0" fontId="0" fillId="0" borderId="0" xfId="0"/>
    <xf numFmtId="0" fontId="0" fillId="0" borderId="0" xfId="0" applyNumberFormat="1" applyFill="1" applyBorder="1" applyAlignmen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0" fillId="0" borderId="0" xfId="0" applyBorder="1"/>
    <xf numFmtId="0" fontId="1" fillId="0" borderId="0" xfId="0" applyFont="1" applyFill="1" applyBorder="1" applyAlignment="1">
      <alignment horizontal="center"/>
    </xf>
    <xf numFmtId="0" fontId="3" fillId="0" borderId="0" xfId="0" applyFont="1"/>
    <xf numFmtId="0" fontId="4" fillId="0" borderId="0" xfId="0" applyFont="1"/>
    <xf numFmtId="0" fontId="3" fillId="2" borderId="3" xfId="0" applyFont="1" applyFill="1" applyBorder="1"/>
    <xf numFmtId="0" fontId="3" fillId="2" borderId="3" xfId="0" applyFont="1" applyFill="1" applyBorder="1" applyAlignment="1">
      <alignment wrapText="1"/>
    </xf>
    <xf numFmtId="0" fontId="5" fillId="0" borderId="3" xfId="0" applyFont="1" applyBorder="1" applyAlignment="1">
      <alignment horizontal="center" wrapText="1"/>
    </xf>
    <xf numFmtId="0" fontId="5" fillId="0" borderId="3" xfId="0" applyFont="1" applyFill="1" applyBorder="1" applyAlignment="1">
      <alignment horizontal="center" wrapText="1"/>
    </xf>
    <xf numFmtId="0" fontId="5" fillId="0" borderId="3" xfId="0" applyFont="1" applyBorder="1" applyAlignment="1">
      <alignment horizontal="center"/>
    </xf>
    <xf numFmtId="0" fontId="3" fillId="0" borderId="3" xfId="0" applyFont="1" applyBorder="1"/>
    <xf numFmtId="0" fontId="3" fillId="0" borderId="3" xfId="0" applyFont="1" applyFill="1" applyBorder="1"/>
    <xf numFmtId="0" fontId="3" fillId="2" borderId="0" xfId="0" applyFont="1" applyFill="1"/>
    <xf numFmtId="0" fontId="3" fillId="0" borderId="0" xfId="0" applyFont="1" applyAlignment="1">
      <alignment horizontal="left"/>
    </xf>
    <xf numFmtId="0" fontId="3" fillId="2" borderId="0" xfId="0" applyFont="1" applyFill="1" applyAlignment="1">
      <alignment horizontal="left"/>
    </xf>
    <xf numFmtId="0" fontId="3" fillId="3" borderId="3" xfId="0" applyFont="1" applyFill="1" applyBorder="1" applyAlignment="1">
      <alignment wrapText="1"/>
    </xf>
    <xf numFmtId="0" fontId="4" fillId="3" borderId="3" xfId="0" applyFont="1" applyFill="1" applyBorder="1"/>
    <xf numFmtId="0" fontId="2" fillId="3" borderId="0" xfId="0" applyFont="1" applyFill="1"/>
    <xf numFmtId="0" fontId="0" fillId="3" borderId="0" xfId="0" applyFill="1"/>
    <xf numFmtId="0" fontId="4" fillId="3" borderId="4" xfId="0" applyFont="1" applyFill="1" applyBorder="1"/>
    <xf numFmtId="0" fontId="4" fillId="0" borderId="0" xfId="0" applyFont="1" applyBorder="1"/>
    <xf numFmtId="0" fontId="9" fillId="0" borderId="0" xfId="0" applyFont="1"/>
    <xf numFmtId="0" fontId="10" fillId="0" borderId="0" xfId="0" applyFont="1" applyBorder="1" applyAlignment="1"/>
    <xf numFmtId="0" fontId="4" fillId="3" borderId="0" xfId="1" applyFont="1" applyFill="1"/>
    <xf numFmtId="0" fontId="4" fillId="2" borderId="5" xfId="1" applyFont="1" applyFill="1" applyBorder="1"/>
    <xf numFmtId="0" fontId="4" fillId="2" borderId="6" xfId="1" applyFont="1" applyFill="1" applyBorder="1"/>
    <xf numFmtId="0" fontId="4" fillId="0" borderId="0" xfId="1" applyFont="1"/>
    <xf numFmtId="0" fontId="12" fillId="0" borderId="0" xfId="1"/>
    <xf numFmtId="0" fontId="4" fillId="2" borderId="7" xfId="1" applyFont="1" applyFill="1" applyBorder="1"/>
    <xf numFmtId="0" fontId="4" fillId="2" borderId="8" xfId="1" applyFont="1" applyFill="1" applyBorder="1"/>
    <xf numFmtId="0" fontId="14" fillId="3" borderId="0" xfId="1" applyFont="1" applyFill="1"/>
    <xf numFmtId="0" fontId="12" fillId="3" borderId="0" xfId="1" applyFill="1"/>
    <xf numFmtId="0" fontId="4" fillId="2" borderId="9" xfId="1" applyFont="1" applyFill="1" applyBorder="1"/>
    <xf numFmtId="0" fontId="4" fillId="2" borderId="10" xfId="1" applyFont="1" applyFill="1" applyBorder="1"/>
    <xf numFmtId="0" fontId="4" fillId="0" borderId="0" xfId="1" applyFont="1" applyFill="1"/>
    <xf numFmtId="0" fontId="12" fillId="0" borderId="0" xfId="1" applyFill="1"/>
    <xf numFmtId="0" fontId="4" fillId="3" borderId="0" xfId="1" applyFont="1" applyFill="1" applyAlignment="1">
      <alignment horizontal="center" wrapText="1"/>
    </xf>
    <xf numFmtId="0" fontId="4" fillId="0" borderId="0" xfId="1" applyFont="1" applyAlignment="1">
      <alignment horizontal="center" wrapText="1"/>
    </xf>
    <xf numFmtId="0" fontId="4" fillId="0" borderId="0" xfId="1" applyFont="1" applyAlignment="1">
      <alignment horizontal="center"/>
    </xf>
    <xf numFmtId="0" fontId="4" fillId="3" borderId="1" xfId="1" applyFont="1" applyFill="1" applyBorder="1" applyAlignment="1">
      <alignment horizontal="center"/>
    </xf>
    <xf numFmtId="0" fontId="13" fillId="3" borderId="1" xfId="1" applyFont="1" applyFill="1" applyBorder="1" applyAlignment="1">
      <alignment horizontal="center"/>
    </xf>
    <xf numFmtId="0" fontId="13" fillId="0" borderId="1" xfId="1" applyFont="1" applyBorder="1" applyAlignment="1">
      <alignment horizontal="center"/>
    </xf>
    <xf numFmtId="0" fontId="4" fillId="3" borderId="0" xfId="1" applyFont="1" applyFill="1" applyAlignment="1">
      <alignment horizontal="center"/>
    </xf>
    <xf numFmtId="0" fontId="4" fillId="0" borderId="1" xfId="1" applyFont="1" applyBorder="1" applyAlignment="1">
      <alignment horizontal="center"/>
    </xf>
    <xf numFmtId="0" fontId="4" fillId="0" borderId="1" xfId="1" applyFont="1" applyBorder="1"/>
    <xf numFmtId="0" fontId="19" fillId="4" borderId="3" xfId="0" applyFont="1" applyFill="1" applyBorder="1"/>
    <xf numFmtId="1" fontId="19" fillId="4" borderId="3" xfId="0" applyNumberFormat="1" applyFont="1" applyFill="1" applyBorder="1"/>
    <xf numFmtId="0" fontId="0" fillId="0" borderId="0" xfId="0" applyNumberFormat="1"/>
    <xf numFmtId="10" fontId="0" fillId="0" borderId="0" xfId="0" applyNumberFormat="1"/>
    <xf numFmtId="10" fontId="0" fillId="0" borderId="0" xfId="0" applyNumberFormat="1" applyFill="1" applyBorder="1" applyAlignment="1"/>
    <xf numFmtId="10" fontId="0" fillId="0" borderId="1" xfId="0" applyNumberFormat="1" applyFill="1" applyBorder="1" applyAlignment="1"/>
    <xf numFmtId="0" fontId="20" fillId="0" borderId="0" xfId="0" applyFont="1" applyBorder="1" applyAlignment="1"/>
  </cellXfs>
  <cellStyles count="2">
    <cellStyle name="Normal" xfId="0" builtinId="0"/>
    <cellStyle name="Normal_loeng7_17_lisa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t-E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t-EE"/>
              <a:t>Empiiriline jaotusfunktsioon</a:t>
            </a:r>
          </a:p>
        </c:rich>
      </c:tx>
      <c:layout>
        <c:manualLayout>
          <c:xMode val="edge"/>
          <c:yMode val="edge"/>
          <c:x val="0.27902240325865579"/>
          <c:y val="3.4482758620689655E-2"/>
        </c:manualLayout>
      </c:layout>
      <c:overlay val="0"/>
      <c:spPr>
        <a:noFill/>
        <a:ln w="25400">
          <a:noFill/>
        </a:ln>
      </c:spPr>
    </c:title>
    <c:autoTitleDeleted val="0"/>
    <c:plotArea>
      <c:layout>
        <c:manualLayout>
          <c:layoutTarget val="inner"/>
          <c:xMode val="edge"/>
          <c:yMode val="edge"/>
          <c:x val="0.14052953156822812"/>
          <c:y val="0.19827641847504288"/>
          <c:w val="0.80244399185336046"/>
          <c:h val="0.60344996927186956"/>
        </c:manualLayout>
      </c:layout>
      <c:scatterChart>
        <c:scatterStyle val="lineMarker"/>
        <c:varyColors val="0"/>
        <c:ser>
          <c:idx val="0"/>
          <c:order val="0"/>
          <c:tx>
            <c:strRef>
              <c:f>'Emp. jaotusfun. &amp; histogramm'!$I$14</c:f>
              <c:strCache>
                <c:ptCount val="1"/>
                <c:pt idx="0">
                  <c:v>F*(x)</c:v>
                </c:pt>
              </c:strCache>
            </c:strRef>
          </c:tx>
          <c:spPr>
            <a:ln w="28575">
              <a:noFill/>
            </a:ln>
          </c:spPr>
          <c:marker>
            <c:symbol val="diamond"/>
            <c:size val="5"/>
            <c:spPr>
              <a:solidFill>
                <a:srgbClr val="000080"/>
              </a:solidFill>
              <a:ln>
                <a:solidFill>
                  <a:srgbClr val="000080"/>
                </a:solidFill>
                <a:prstDash val="solid"/>
              </a:ln>
            </c:spPr>
          </c:marker>
          <c:xVal>
            <c:numRef>
              <c:f>'Emp. jaotusfun. &amp; histogramm'!$H$15:$H$76</c:f>
              <c:numCache>
                <c:formatCode>General</c:formatCode>
                <c:ptCount val="62"/>
                <c:pt idx="0">
                  <c:v>8.5</c:v>
                </c:pt>
                <c:pt idx="1">
                  <c:v>8.6</c:v>
                </c:pt>
                <c:pt idx="2">
                  <c:v>8.6999999999999993</c:v>
                </c:pt>
                <c:pt idx="3">
                  <c:v>8.7999999999999989</c:v>
                </c:pt>
                <c:pt idx="4">
                  <c:v>8.8999999999999986</c:v>
                </c:pt>
                <c:pt idx="5">
                  <c:v>8.9999999999999982</c:v>
                </c:pt>
                <c:pt idx="6">
                  <c:v>9.0999999999999979</c:v>
                </c:pt>
                <c:pt idx="7">
                  <c:v>9.1999999999999975</c:v>
                </c:pt>
                <c:pt idx="8">
                  <c:v>9.2999999999999972</c:v>
                </c:pt>
                <c:pt idx="9">
                  <c:v>9.3999999999999968</c:v>
                </c:pt>
                <c:pt idx="10">
                  <c:v>9.4999999999999964</c:v>
                </c:pt>
                <c:pt idx="11">
                  <c:v>9.5999999999999961</c:v>
                </c:pt>
                <c:pt idx="12">
                  <c:v>9.6999999999999957</c:v>
                </c:pt>
                <c:pt idx="13">
                  <c:v>9.7999999999999954</c:v>
                </c:pt>
                <c:pt idx="14">
                  <c:v>9.899999999999995</c:v>
                </c:pt>
                <c:pt idx="15">
                  <c:v>9.9999999999999947</c:v>
                </c:pt>
                <c:pt idx="16">
                  <c:v>10.099999999999994</c:v>
                </c:pt>
                <c:pt idx="17">
                  <c:v>10.199999999999994</c:v>
                </c:pt>
                <c:pt idx="18">
                  <c:v>10.299999999999994</c:v>
                </c:pt>
                <c:pt idx="19">
                  <c:v>10.399999999999993</c:v>
                </c:pt>
                <c:pt idx="20">
                  <c:v>10.499999999999993</c:v>
                </c:pt>
                <c:pt idx="21">
                  <c:v>10.599999999999993</c:v>
                </c:pt>
                <c:pt idx="22">
                  <c:v>10.699999999999992</c:v>
                </c:pt>
                <c:pt idx="23">
                  <c:v>10.799999999999992</c:v>
                </c:pt>
                <c:pt idx="24">
                  <c:v>10.899999999999991</c:v>
                </c:pt>
                <c:pt idx="25">
                  <c:v>10.999999999999991</c:v>
                </c:pt>
                <c:pt idx="26">
                  <c:v>11.099999999999991</c:v>
                </c:pt>
                <c:pt idx="27">
                  <c:v>11.19999999999999</c:v>
                </c:pt>
                <c:pt idx="28">
                  <c:v>11.29999999999999</c:v>
                </c:pt>
                <c:pt idx="29">
                  <c:v>11.39999999999999</c:v>
                </c:pt>
                <c:pt idx="30">
                  <c:v>11.499999999999989</c:v>
                </c:pt>
                <c:pt idx="31">
                  <c:v>11.599999999999989</c:v>
                </c:pt>
                <c:pt idx="32">
                  <c:v>11.699999999999989</c:v>
                </c:pt>
                <c:pt idx="33">
                  <c:v>11.799999999999988</c:v>
                </c:pt>
                <c:pt idx="34">
                  <c:v>11.899999999999988</c:v>
                </c:pt>
                <c:pt idx="35">
                  <c:v>11.999999999999988</c:v>
                </c:pt>
                <c:pt idx="36">
                  <c:v>12.099999999999987</c:v>
                </c:pt>
                <c:pt idx="37">
                  <c:v>12.199999999999987</c:v>
                </c:pt>
                <c:pt idx="38">
                  <c:v>12.299999999999986</c:v>
                </c:pt>
                <c:pt idx="39">
                  <c:v>12.399999999999986</c:v>
                </c:pt>
                <c:pt idx="40">
                  <c:v>12.499999999999986</c:v>
                </c:pt>
                <c:pt idx="41">
                  <c:v>12.599999999999985</c:v>
                </c:pt>
                <c:pt idx="42">
                  <c:v>12.699999999999985</c:v>
                </c:pt>
                <c:pt idx="43">
                  <c:v>12.799999999999985</c:v>
                </c:pt>
                <c:pt idx="44">
                  <c:v>12.899999999999984</c:v>
                </c:pt>
                <c:pt idx="45">
                  <c:v>12.999999999999984</c:v>
                </c:pt>
                <c:pt idx="46">
                  <c:v>13.099999999999984</c:v>
                </c:pt>
                <c:pt idx="47">
                  <c:v>13.199999999999983</c:v>
                </c:pt>
                <c:pt idx="48">
                  <c:v>13.299999999999983</c:v>
                </c:pt>
                <c:pt idx="49">
                  <c:v>13.399999999999983</c:v>
                </c:pt>
                <c:pt idx="50">
                  <c:v>13.499999999999982</c:v>
                </c:pt>
                <c:pt idx="51">
                  <c:v>13.599999999999982</c:v>
                </c:pt>
                <c:pt idx="52">
                  <c:v>13.699999999999982</c:v>
                </c:pt>
                <c:pt idx="53">
                  <c:v>13.799999999999981</c:v>
                </c:pt>
                <c:pt idx="54">
                  <c:v>13.899999999999981</c:v>
                </c:pt>
                <c:pt idx="55">
                  <c:v>13.99999999999998</c:v>
                </c:pt>
                <c:pt idx="56">
                  <c:v>14.09999999999998</c:v>
                </c:pt>
                <c:pt idx="57">
                  <c:v>14.19999999999998</c:v>
                </c:pt>
                <c:pt idx="58">
                  <c:v>14.299999999999979</c:v>
                </c:pt>
                <c:pt idx="59">
                  <c:v>14.399999999999979</c:v>
                </c:pt>
                <c:pt idx="60">
                  <c:v>14.499999999999979</c:v>
                </c:pt>
              </c:numCache>
            </c:numRef>
          </c:xVal>
          <c:yVal>
            <c:numRef>
              <c:f>'Emp. jaotusfun. &amp; histogramm'!$I$15:$I$76</c:f>
              <c:numCache>
                <c:formatCode>General</c:formatCode>
                <c:ptCount val="62"/>
                <c:pt idx="0">
                  <c:v>1.6666666666666666E-2</c:v>
                </c:pt>
                <c:pt idx="1">
                  <c:v>1.6666666666666666E-2</c:v>
                </c:pt>
                <c:pt idx="2">
                  <c:v>1.6666666666666666E-2</c:v>
                </c:pt>
                <c:pt idx="3">
                  <c:v>1.6666666666666666E-2</c:v>
                </c:pt>
                <c:pt idx="4">
                  <c:v>1.6666666666666666E-2</c:v>
                </c:pt>
                <c:pt idx="5">
                  <c:v>1.6666666666666666E-2</c:v>
                </c:pt>
                <c:pt idx="6">
                  <c:v>1.6666666666666666E-2</c:v>
                </c:pt>
                <c:pt idx="7">
                  <c:v>1.6666666666666666E-2</c:v>
                </c:pt>
                <c:pt idx="8">
                  <c:v>1.6666666666666666E-2</c:v>
                </c:pt>
                <c:pt idx="9">
                  <c:v>1.6666666666666666E-2</c:v>
                </c:pt>
                <c:pt idx="10">
                  <c:v>1.6666666666666666E-2</c:v>
                </c:pt>
                <c:pt idx="11">
                  <c:v>6.6666666666666666E-2</c:v>
                </c:pt>
                <c:pt idx="12">
                  <c:v>6.6666666666666666E-2</c:v>
                </c:pt>
                <c:pt idx="13">
                  <c:v>6.6666666666666666E-2</c:v>
                </c:pt>
                <c:pt idx="14">
                  <c:v>6.6666666666666666E-2</c:v>
                </c:pt>
                <c:pt idx="15">
                  <c:v>6.6666666666666666E-2</c:v>
                </c:pt>
                <c:pt idx="16">
                  <c:v>6.6666666666666666E-2</c:v>
                </c:pt>
                <c:pt idx="17">
                  <c:v>6.6666666666666666E-2</c:v>
                </c:pt>
                <c:pt idx="18">
                  <c:v>6.6666666666666666E-2</c:v>
                </c:pt>
                <c:pt idx="19">
                  <c:v>6.6666666666666666E-2</c:v>
                </c:pt>
                <c:pt idx="20">
                  <c:v>6.6666666666666666E-2</c:v>
                </c:pt>
                <c:pt idx="21">
                  <c:v>0.26666666666666666</c:v>
                </c:pt>
                <c:pt idx="22">
                  <c:v>0.26666666666666666</c:v>
                </c:pt>
                <c:pt idx="23">
                  <c:v>0.26666666666666666</c:v>
                </c:pt>
                <c:pt idx="24">
                  <c:v>0.26666666666666666</c:v>
                </c:pt>
                <c:pt idx="25">
                  <c:v>0.26666666666666666</c:v>
                </c:pt>
                <c:pt idx="26">
                  <c:v>0.26666666666666666</c:v>
                </c:pt>
                <c:pt idx="27">
                  <c:v>0.26666666666666666</c:v>
                </c:pt>
                <c:pt idx="28">
                  <c:v>0.26666666666666666</c:v>
                </c:pt>
                <c:pt idx="29">
                  <c:v>0.26666666666666666</c:v>
                </c:pt>
                <c:pt idx="30">
                  <c:v>0.26666666666666666</c:v>
                </c:pt>
                <c:pt idx="31">
                  <c:v>0.58333333333333326</c:v>
                </c:pt>
                <c:pt idx="32">
                  <c:v>0.58333333333333326</c:v>
                </c:pt>
                <c:pt idx="33">
                  <c:v>0.58333333333333326</c:v>
                </c:pt>
                <c:pt idx="34">
                  <c:v>0.58333333333333326</c:v>
                </c:pt>
                <c:pt idx="35">
                  <c:v>0.58333333333333326</c:v>
                </c:pt>
                <c:pt idx="36">
                  <c:v>0.58333333333333326</c:v>
                </c:pt>
                <c:pt idx="37">
                  <c:v>0.58333333333333326</c:v>
                </c:pt>
                <c:pt idx="38">
                  <c:v>0.58333333333333326</c:v>
                </c:pt>
                <c:pt idx="39">
                  <c:v>0.58333333333333326</c:v>
                </c:pt>
                <c:pt idx="40">
                  <c:v>0.58333333333333326</c:v>
                </c:pt>
                <c:pt idx="41">
                  <c:v>0.8833333333333333</c:v>
                </c:pt>
                <c:pt idx="42">
                  <c:v>0.8833333333333333</c:v>
                </c:pt>
                <c:pt idx="43">
                  <c:v>0.8833333333333333</c:v>
                </c:pt>
                <c:pt idx="44">
                  <c:v>0.8833333333333333</c:v>
                </c:pt>
                <c:pt idx="45">
                  <c:v>0.8833333333333333</c:v>
                </c:pt>
                <c:pt idx="46">
                  <c:v>0.8833333333333333</c:v>
                </c:pt>
                <c:pt idx="47">
                  <c:v>0.8833333333333333</c:v>
                </c:pt>
                <c:pt idx="48">
                  <c:v>0.8833333333333333</c:v>
                </c:pt>
                <c:pt idx="49">
                  <c:v>0.8833333333333333</c:v>
                </c:pt>
                <c:pt idx="50">
                  <c:v>0.8833333333333333</c:v>
                </c:pt>
                <c:pt idx="51">
                  <c:v>1</c:v>
                </c:pt>
                <c:pt idx="52">
                  <c:v>1</c:v>
                </c:pt>
                <c:pt idx="53">
                  <c:v>1</c:v>
                </c:pt>
                <c:pt idx="54">
                  <c:v>1</c:v>
                </c:pt>
                <c:pt idx="55">
                  <c:v>1</c:v>
                </c:pt>
                <c:pt idx="56">
                  <c:v>1</c:v>
                </c:pt>
                <c:pt idx="57">
                  <c:v>1</c:v>
                </c:pt>
                <c:pt idx="58">
                  <c:v>1</c:v>
                </c:pt>
                <c:pt idx="59">
                  <c:v>1</c:v>
                </c:pt>
                <c:pt idx="60">
                  <c:v>1</c:v>
                </c:pt>
              </c:numCache>
            </c:numRef>
          </c:yVal>
          <c:smooth val="0"/>
        </c:ser>
        <c:dLbls>
          <c:showLegendKey val="0"/>
          <c:showVal val="0"/>
          <c:showCatName val="0"/>
          <c:showSerName val="0"/>
          <c:showPercent val="0"/>
          <c:showBubbleSize val="0"/>
        </c:dLbls>
        <c:axId val="142210112"/>
        <c:axId val="142210688"/>
      </c:scatterChart>
      <c:valAx>
        <c:axId val="142210112"/>
        <c:scaling>
          <c:orientation val="minMax"/>
          <c:max val="14.5"/>
          <c:min val="8.5"/>
        </c:scaling>
        <c:delete val="0"/>
        <c:axPos val="b"/>
        <c:title>
          <c:tx>
            <c:rich>
              <a:bodyPr/>
              <a:lstStyle/>
              <a:p>
                <a:pPr>
                  <a:defRPr sz="950" b="1" i="0" u="none" strike="noStrike" baseline="0">
                    <a:solidFill>
                      <a:srgbClr val="000000"/>
                    </a:solidFill>
                    <a:latin typeface="Arial"/>
                    <a:ea typeface="Arial"/>
                    <a:cs typeface="Arial"/>
                  </a:defRPr>
                </a:pPr>
                <a:r>
                  <a:rPr lang="et-EE"/>
                  <a:t>x</a:t>
                </a:r>
              </a:p>
            </c:rich>
          </c:tx>
          <c:layout>
            <c:manualLayout>
              <c:xMode val="edge"/>
              <c:yMode val="edge"/>
              <c:x val="0.52953156822810588"/>
              <c:y val="0.8908070111925664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t-EE"/>
          </a:p>
        </c:txPr>
        <c:crossAx val="142210688"/>
        <c:crosses val="autoZero"/>
        <c:crossBetween val="midCat"/>
        <c:majorUnit val="1"/>
      </c:valAx>
      <c:valAx>
        <c:axId val="142210688"/>
        <c:scaling>
          <c:orientation val="minMax"/>
        </c:scaling>
        <c:delete val="0"/>
        <c:axPos val="l"/>
        <c:majorGridlines>
          <c:spPr>
            <a:ln w="3175">
              <a:solidFill>
                <a:srgbClr val="000000"/>
              </a:solidFill>
              <a:prstDash val="solid"/>
            </a:ln>
          </c:spPr>
        </c:majorGridlines>
        <c:title>
          <c:tx>
            <c:rich>
              <a:bodyPr/>
              <a:lstStyle/>
              <a:p>
                <a:pPr>
                  <a:defRPr sz="950" b="1" i="0" u="none" strike="noStrike" baseline="0">
                    <a:solidFill>
                      <a:srgbClr val="000000"/>
                    </a:solidFill>
                    <a:latin typeface="Arial"/>
                    <a:ea typeface="Arial"/>
                    <a:cs typeface="Arial"/>
                  </a:defRPr>
                </a:pPr>
                <a:r>
                  <a:rPr lang="et-EE"/>
                  <a:t>F*(x)</a:t>
                </a:r>
              </a:p>
            </c:rich>
          </c:tx>
          <c:layout>
            <c:manualLayout>
              <c:xMode val="edge"/>
              <c:yMode val="edge"/>
              <c:x val="3.2586558044806514E-2"/>
              <c:y val="0.4540241952514556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t-EE"/>
          </a:p>
        </c:txPr>
        <c:crossAx val="142210112"/>
        <c:crosses val="autoZero"/>
        <c:crossBetween val="midCat"/>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t-EE"/>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t-E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t-EE"/>
              <a:t>Histogramm</a:t>
            </a:r>
          </a:p>
        </c:rich>
      </c:tx>
      <c:layout>
        <c:manualLayout>
          <c:xMode val="edge"/>
          <c:yMode val="edge"/>
          <c:x val="0.40081885469837741"/>
          <c:y val="3.3898305084745763E-2"/>
        </c:manualLayout>
      </c:layout>
      <c:overlay val="0"/>
      <c:spPr>
        <a:noFill/>
        <a:ln w="25400">
          <a:noFill/>
        </a:ln>
      </c:spPr>
    </c:title>
    <c:autoTitleDeleted val="0"/>
    <c:plotArea>
      <c:layout>
        <c:manualLayout>
          <c:layoutTarget val="inner"/>
          <c:xMode val="edge"/>
          <c:yMode val="edge"/>
          <c:x val="0.15541953328606947"/>
          <c:y val="0.19491579194195782"/>
          <c:w val="0.81595254975186471"/>
          <c:h val="0.61017117477482452"/>
        </c:manualLayout>
      </c:layout>
      <c:barChart>
        <c:barDir val="col"/>
        <c:grouping val="clustered"/>
        <c:varyColors val="0"/>
        <c:ser>
          <c:idx val="0"/>
          <c:order val="0"/>
          <c:tx>
            <c:strRef>
              <c:f>'Emp. jaotusfun. &amp; histogramm'!$G$6</c:f>
              <c:strCache>
                <c:ptCount val="1"/>
                <c:pt idx="0">
                  <c:v>Suhteline sagedus</c:v>
                </c:pt>
              </c:strCache>
            </c:strRef>
          </c:tx>
          <c:spPr>
            <a:solidFill>
              <a:srgbClr val="9999FF"/>
            </a:solidFill>
            <a:ln w="12700">
              <a:solidFill>
                <a:srgbClr val="000000"/>
              </a:solidFill>
              <a:prstDash val="solid"/>
            </a:ln>
          </c:spPr>
          <c:invertIfNegative val="0"/>
          <c:val>
            <c:numRef>
              <c:f>'Emp. jaotusfun. &amp; histogramm'!$G$7:$G$12</c:f>
              <c:numCache>
                <c:formatCode>General</c:formatCode>
                <c:ptCount val="6"/>
                <c:pt idx="0">
                  <c:v>1.6666666666666666E-2</c:v>
                </c:pt>
                <c:pt idx="1">
                  <c:v>0.05</c:v>
                </c:pt>
                <c:pt idx="2">
                  <c:v>0.2</c:v>
                </c:pt>
                <c:pt idx="3">
                  <c:v>0.31666666666666665</c:v>
                </c:pt>
                <c:pt idx="4">
                  <c:v>0.3</c:v>
                </c:pt>
                <c:pt idx="5">
                  <c:v>0.11666666666666667</c:v>
                </c:pt>
              </c:numCache>
            </c:numRef>
          </c:val>
        </c:ser>
        <c:dLbls>
          <c:showLegendKey val="0"/>
          <c:showVal val="0"/>
          <c:showCatName val="0"/>
          <c:showSerName val="0"/>
          <c:showPercent val="0"/>
          <c:showBubbleSize val="0"/>
        </c:dLbls>
        <c:gapWidth val="150"/>
        <c:axId val="141243904"/>
        <c:axId val="142212416"/>
      </c:barChart>
      <c:catAx>
        <c:axId val="141243904"/>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t-EE"/>
                  <a:t>Klassid</a:t>
                </a:r>
              </a:p>
            </c:rich>
          </c:tx>
          <c:layout>
            <c:manualLayout>
              <c:xMode val="edge"/>
              <c:yMode val="edge"/>
              <c:x val="0.51329350702327858"/>
              <c:y val="0.8926577398164212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t-EE"/>
          </a:p>
        </c:txPr>
        <c:crossAx val="142212416"/>
        <c:crosses val="autoZero"/>
        <c:auto val="1"/>
        <c:lblAlgn val="ctr"/>
        <c:lblOffset val="100"/>
        <c:tickLblSkip val="1"/>
        <c:tickMarkSkip val="1"/>
        <c:noMultiLvlLbl val="0"/>
      </c:catAx>
      <c:valAx>
        <c:axId val="142212416"/>
        <c:scaling>
          <c:orientation val="minMax"/>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t-EE"/>
                  <a:t>Suhteline sagedus</a:t>
                </a:r>
              </a:p>
            </c:rich>
          </c:tx>
          <c:layout>
            <c:manualLayout>
              <c:xMode val="edge"/>
              <c:yMode val="edge"/>
              <c:x val="3.2719836400817999E-2"/>
              <c:y val="0.3305093642955647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t-EE"/>
          </a:p>
        </c:txPr>
        <c:crossAx val="141243904"/>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t-EE"/>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t-E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t-EE"/>
              <a:t>Histogram</a:t>
            </a:r>
          </a:p>
        </c:rich>
      </c:tx>
      <c:overlay val="0"/>
    </c:title>
    <c:autoTitleDeleted val="0"/>
    <c:plotArea>
      <c:layout/>
      <c:barChart>
        <c:barDir val="col"/>
        <c:grouping val="clustered"/>
        <c:varyColors val="0"/>
        <c:ser>
          <c:idx val="0"/>
          <c:order val="0"/>
          <c:tx>
            <c:v>Frequency</c:v>
          </c:tx>
          <c:invertIfNegative val="0"/>
          <c:cat>
            <c:strRef>
              <c:f>'Exceli prots. Histogram abil'!$C$36:$C$41</c:f>
              <c:strCache>
                <c:ptCount val="6"/>
                <c:pt idx="0">
                  <c:v>9,5</c:v>
                </c:pt>
                <c:pt idx="1">
                  <c:v>10,5</c:v>
                </c:pt>
                <c:pt idx="2">
                  <c:v>11,5</c:v>
                </c:pt>
                <c:pt idx="3">
                  <c:v>12,5</c:v>
                </c:pt>
                <c:pt idx="4">
                  <c:v>13,5</c:v>
                </c:pt>
                <c:pt idx="5">
                  <c:v>More</c:v>
                </c:pt>
              </c:strCache>
            </c:strRef>
          </c:cat>
          <c:val>
            <c:numRef>
              <c:f>'Exceli prots. Histogram abil'!$D$36:$D$41</c:f>
              <c:numCache>
                <c:formatCode>General</c:formatCode>
                <c:ptCount val="6"/>
                <c:pt idx="0">
                  <c:v>1</c:v>
                </c:pt>
                <c:pt idx="1">
                  <c:v>3</c:v>
                </c:pt>
                <c:pt idx="2">
                  <c:v>12</c:v>
                </c:pt>
                <c:pt idx="3">
                  <c:v>19</c:v>
                </c:pt>
                <c:pt idx="4">
                  <c:v>18</c:v>
                </c:pt>
                <c:pt idx="5">
                  <c:v>7</c:v>
                </c:pt>
              </c:numCache>
            </c:numRef>
          </c:val>
        </c:ser>
        <c:dLbls>
          <c:showLegendKey val="0"/>
          <c:showVal val="0"/>
          <c:showCatName val="0"/>
          <c:showSerName val="0"/>
          <c:showPercent val="0"/>
          <c:showBubbleSize val="0"/>
        </c:dLbls>
        <c:gapWidth val="150"/>
        <c:axId val="141244416"/>
        <c:axId val="152183936"/>
      </c:barChart>
      <c:lineChart>
        <c:grouping val="standard"/>
        <c:varyColors val="0"/>
        <c:ser>
          <c:idx val="1"/>
          <c:order val="1"/>
          <c:tx>
            <c:v>Cumulative %</c:v>
          </c:tx>
          <c:cat>
            <c:strRef>
              <c:f>'Exceli prots. Histogram abil'!$C$36:$C$41</c:f>
              <c:strCache>
                <c:ptCount val="6"/>
                <c:pt idx="0">
                  <c:v>9,5</c:v>
                </c:pt>
                <c:pt idx="1">
                  <c:v>10,5</c:v>
                </c:pt>
                <c:pt idx="2">
                  <c:v>11,5</c:v>
                </c:pt>
                <c:pt idx="3">
                  <c:v>12,5</c:v>
                </c:pt>
                <c:pt idx="4">
                  <c:v>13,5</c:v>
                </c:pt>
                <c:pt idx="5">
                  <c:v>More</c:v>
                </c:pt>
              </c:strCache>
            </c:strRef>
          </c:cat>
          <c:val>
            <c:numRef>
              <c:f>'Exceli prots. Histogram abil'!$E$36:$E$41</c:f>
              <c:numCache>
                <c:formatCode>0.00%</c:formatCode>
                <c:ptCount val="6"/>
                <c:pt idx="0">
                  <c:v>1.6666666666666666E-2</c:v>
                </c:pt>
                <c:pt idx="1">
                  <c:v>6.6666666666666666E-2</c:v>
                </c:pt>
                <c:pt idx="2">
                  <c:v>0.26666666666666666</c:v>
                </c:pt>
                <c:pt idx="3">
                  <c:v>0.58333333333333337</c:v>
                </c:pt>
                <c:pt idx="4">
                  <c:v>0.8833333333333333</c:v>
                </c:pt>
                <c:pt idx="5">
                  <c:v>1</c:v>
                </c:pt>
              </c:numCache>
            </c:numRef>
          </c:val>
          <c:smooth val="0"/>
        </c:ser>
        <c:dLbls>
          <c:showLegendKey val="0"/>
          <c:showVal val="0"/>
          <c:showCatName val="0"/>
          <c:showSerName val="0"/>
          <c:showPercent val="0"/>
          <c:showBubbleSize val="0"/>
        </c:dLbls>
        <c:marker val="1"/>
        <c:smooth val="0"/>
        <c:axId val="111346176"/>
        <c:axId val="152184512"/>
      </c:lineChart>
      <c:catAx>
        <c:axId val="141244416"/>
        <c:scaling>
          <c:orientation val="minMax"/>
        </c:scaling>
        <c:delete val="0"/>
        <c:axPos val="b"/>
        <c:title>
          <c:tx>
            <c:rich>
              <a:bodyPr/>
              <a:lstStyle/>
              <a:p>
                <a:pPr>
                  <a:defRPr/>
                </a:pPr>
                <a:r>
                  <a:rPr lang="et-EE"/>
                  <a:t>Klassi ülemine piir</a:t>
                </a:r>
              </a:p>
            </c:rich>
          </c:tx>
          <c:overlay val="0"/>
        </c:title>
        <c:majorTickMark val="out"/>
        <c:minorTickMark val="none"/>
        <c:tickLblPos val="nextTo"/>
        <c:crossAx val="152183936"/>
        <c:crosses val="autoZero"/>
        <c:auto val="1"/>
        <c:lblAlgn val="ctr"/>
        <c:lblOffset val="100"/>
        <c:noMultiLvlLbl val="0"/>
      </c:catAx>
      <c:valAx>
        <c:axId val="152183936"/>
        <c:scaling>
          <c:orientation val="minMax"/>
        </c:scaling>
        <c:delete val="0"/>
        <c:axPos val="l"/>
        <c:title>
          <c:tx>
            <c:rich>
              <a:bodyPr/>
              <a:lstStyle/>
              <a:p>
                <a:pPr>
                  <a:defRPr/>
                </a:pPr>
                <a:r>
                  <a:rPr lang="et-EE"/>
                  <a:t>Frequency</a:t>
                </a:r>
              </a:p>
            </c:rich>
          </c:tx>
          <c:overlay val="0"/>
        </c:title>
        <c:numFmt formatCode="General" sourceLinked="1"/>
        <c:majorTickMark val="out"/>
        <c:minorTickMark val="none"/>
        <c:tickLblPos val="nextTo"/>
        <c:crossAx val="141244416"/>
        <c:crosses val="autoZero"/>
        <c:crossBetween val="between"/>
      </c:valAx>
      <c:valAx>
        <c:axId val="152184512"/>
        <c:scaling>
          <c:orientation val="minMax"/>
        </c:scaling>
        <c:delete val="0"/>
        <c:axPos val="r"/>
        <c:numFmt formatCode="0.00%" sourceLinked="1"/>
        <c:majorTickMark val="out"/>
        <c:minorTickMark val="none"/>
        <c:tickLblPos val="nextTo"/>
        <c:crossAx val="111346176"/>
        <c:crosses val="max"/>
        <c:crossBetween val="between"/>
      </c:valAx>
      <c:catAx>
        <c:axId val="111346176"/>
        <c:scaling>
          <c:orientation val="minMax"/>
        </c:scaling>
        <c:delete val="1"/>
        <c:axPos val="b"/>
        <c:majorTickMark val="out"/>
        <c:minorTickMark val="none"/>
        <c:tickLblPos val="nextTo"/>
        <c:crossAx val="152184512"/>
        <c:crosses val="autoZero"/>
        <c:auto val="1"/>
        <c:lblAlgn val="ctr"/>
        <c:lblOffset val="100"/>
        <c:noMultiLvlLbl val="0"/>
      </c:cat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vmlDrawing2.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xdr:col>
      <xdr:colOff>19050</xdr:colOff>
      <xdr:row>13</xdr:row>
      <xdr:rowOff>19050</xdr:rowOff>
    </xdr:from>
    <xdr:to>
      <xdr:col>6</xdr:col>
      <xdr:colOff>285750</xdr:colOff>
      <xdr:row>27</xdr:row>
      <xdr:rowOff>133350</xdr:rowOff>
    </xdr:to>
    <xdr:graphicFrame macro="">
      <xdr:nvGraphicFramePr>
        <xdr:cNvPr id="208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19050</xdr:colOff>
      <xdr:row>28</xdr:row>
      <xdr:rowOff>85725</xdr:rowOff>
    </xdr:from>
    <xdr:to>
      <xdr:col>6</xdr:col>
      <xdr:colOff>266700</xdr:colOff>
      <xdr:row>43</xdr:row>
      <xdr:rowOff>28575</xdr:rowOff>
    </xdr:to>
    <xdr:graphicFrame macro="">
      <xdr:nvGraphicFramePr>
        <xdr:cNvPr id="208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0</xdr:colOff>
      <xdr:row>19</xdr:row>
      <xdr:rowOff>123825</xdr:rowOff>
    </xdr:to>
    <xdr:sp macro="" textlink="">
      <xdr:nvSpPr>
        <xdr:cNvPr id="5" name="Text Box 7"/>
        <xdr:cNvSpPr txBox="1">
          <a:spLocks noChangeArrowheads="1"/>
        </xdr:cNvSpPr>
      </xdr:nvSpPr>
      <xdr:spPr bwMode="auto">
        <a:xfrm>
          <a:off x="0" y="0"/>
          <a:ext cx="8267700" cy="3848100"/>
        </a:xfrm>
        <a:prstGeom prst="rect">
          <a:avLst/>
        </a:prstGeom>
        <a:solidFill>
          <a:srgbClr val="CCFFCC"/>
        </a:solidFill>
        <a:ln w="9525">
          <a:solidFill>
            <a:srgbClr val="000000"/>
          </a:solidFill>
          <a:miter lim="800000"/>
          <a:headEnd/>
          <a:tailEnd/>
        </a:ln>
      </xdr:spPr>
      <xdr:txBody>
        <a:bodyPr vertOverflow="clip" wrap="square" lIns="36576" tIns="22860" rIns="0" bIns="0" anchor="t" upright="1"/>
        <a:lstStyle/>
        <a:p>
          <a:pPr algn="l" rtl="0">
            <a:defRPr sz="1000"/>
          </a:pPr>
          <a:r>
            <a:rPr lang="et-EE" sz="1200" b="0" i="0" strike="noStrike">
              <a:solidFill>
                <a:srgbClr val="000000"/>
              </a:solidFill>
              <a:latin typeface="Arial"/>
              <a:cs typeface="Arial"/>
            </a:rPr>
            <a:t>MS Exceli keskkonnas võib vaadeldud suurused leida ka </a:t>
          </a:r>
          <a:r>
            <a:rPr lang="et-EE" sz="1200" b="1" i="0" strike="noStrike">
              <a:solidFill>
                <a:srgbClr val="000000"/>
              </a:solidFill>
              <a:latin typeface="Arial"/>
              <a:cs typeface="Arial"/>
            </a:rPr>
            <a:t>protseduuriga </a:t>
          </a:r>
          <a:r>
            <a:rPr lang="et-EE" sz="1200" b="1" i="1" strike="noStrike">
              <a:solidFill>
                <a:srgbClr val="000000"/>
              </a:solidFill>
              <a:latin typeface="Arial"/>
              <a:cs typeface="Arial"/>
            </a:rPr>
            <a:t>Histogramm</a:t>
          </a:r>
          <a:r>
            <a:rPr lang="et-EE" sz="1200" b="1" i="0" strike="noStrike">
              <a:solidFill>
                <a:srgbClr val="000000"/>
              </a:solidFill>
              <a:latin typeface="Arial"/>
              <a:cs typeface="Arial"/>
            </a:rPr>
            <a:t>.</a:t>
          </a:r>
          <a:r>
            <a:rPr lang="et-EE" sz="1200" b="0" i="0" strike="noStrike">
              <a:solidFill>
                <a:srgbClr val="000000"/>
              </a:solidFill>
              <a:latin typeface="Arial"/>
              <a:cs typeface="Arial"/>
            </a:rPr>
            <a:t> Selle protseduuri rakendamiseks tuleb eelnevalt moodustada rühmitamiseeskiri rühmade ülemiste piiride ploki näol. (Käesolevas lahenduses on eelmiselt lehelt üle kantud kogu klassipiiride plokk).</a:t>
          </a:r>
        </a:p>
        <a:p>
          <a:pPr algn="l" rtl="0">
            <a:defRPr sz="1000"/>
          </a:pPr>
          <a:endParaRPr lang="et-EE" sz="1200" b="0" i="0" strike="noStrike">
            <a:solidFill>
              <a:srgbClr val="000000"/>
            </a:solidFill>
            <a:latin typeface="Arial"/>
            <a:cs typeface="Arial"/>
          </a:endParaRPr>
        </a:p>
        <a:p>
          <a:pPr algn="l" rtl="0">
            <a:defRPr sz="1000"/>
          </a:pPr>
          <a:r>
            <a:rPr lang="et-EE" sz="1200" b="0" i="0" strike="noStrike">
              <a:solidFill>
                <a:srgbClr val="000000"/>
              </a:solidFill>
              <a:latin typeface="Arial"/>
              <a:cs typeface="Arial"/>
            </a:rPr>
            <a:t>Järgnevalt tuleb vajadusel laadida lisandmoodul - analüüsi tööriistapakett </a:t>
          </a:r>
          <a:r>
            <a:rPr lang="et-EE" sz="1200">
              <a:latin typeface="Arial" pitchFamily="34" charset="0"/>
              <a:cs typeface="Arial" pitchFamily="34" charset="0"/>
            </a:rPr>
            <a:t>(</a:t>
          </a:r>
          <a:r>
            <a:rPr lang="et-EE" sz="1200" i="1">
              <a:latin typeface="Arial" pitchFamily="34" charset="0"/>
              <a:cs typeface="Arial" pitchFamily="34" charset="0"/>
            </a:rPr>
            <a:t>Analysis ToolPak</a:t>
          </a:r>
          <a:r>
            <a:rPr lang="et-EE" sz="1200">
              <a:latin typeface="Arial" pitchFamily="34" charset="0"/>
              <a:cs typeface="Arial" pitchFamily="34" charset="0"/>
            </a:rPr>
            <a:t>). </a:t>
          </a:r>
        </a:p>
        <a:p>
          <a:pPr algn="l" rtl="0">
            <a:defRPr sz="1000"/>
          </a:pPr>
          <a:r>
            <a:rPr lang="et-EE" sz="1200">
              <a:latin typeface="Arial" pitchFamily="34" charset="0"/>
              <a:cs typeface="Arial" pitchFamily="34" charset="0"/>
            </a:rPr>
            <a:t>Selleks (Excel 2010s):</a:t>
          </a:r>
        </a:p>
        <a:p>
          <a:pPr algn="l" rtl="0">
            <a:defRPr sz="1000"/>
          </a:pPr>
          <a:endParaRPr lang="et-EE" sz="400" b="0" i="0" strike="noStrike">
            <a:solidFill>
              <a:srgbClr val="000000"/>
            </a:solidFill>
            <a:latin typeface="Arial" pitchFamily="34" charset="0"/>
            <a:cs typeface="Arial" pitchFamily="34" charset="0"/>
          </a:endParaRPr>
        </a:p>
        <a:p>
          <a:pPr algn="l" rtl="0">
            <a:defRPr sz="1000"/>
          </a:pPr>
          <a:r>
            <a:rPr lang="et-EE" sz="1200" b="0" i="0">
              <a:latin typeface="Arial" pitchFamily="34" charset="0"/>
              <a:ea typeface="Tahoma" pitchFamily="34" charset="0"/>
              <a:cs typeface="Arial" pitchFamily="34" charset="0"/>
            </a:rPr>
            <a:t>1) V</a:t>
          </a:r>
          <a:r>
            <a:rPr lang="et-EE" sz="1200" b="0">
              <a:latin typeface="Arial" pitchFamily="34" charset="0"/>
              <a:ea typeface="Tahoma" pitchFamily="34" charset="0"/>
              <a:cs typeface="Arial" pitchFamily="34" charset="0"/>
            </a:rPr>
            <a:t>alida</a:t>
          </a:r>
          <a:r>
            <a:rPr lang="et-EE" sz="1200" b="0" baseline="0">
              <a:latin typeface="Arial" pitchFamily="34" charset="0"/>
              <a:ea typeface="Tahoma" pitchFamily="34" charset="0"/>
              <a:cs typeface="Arial" pitchFamily="34" charset="0"/>
            </a:rPr>
            <a:t> </a:t>
          </a:r>
          <a:r>
            <a:rPr lang="et-EE" sz="1200" b="1" i="1" baseline="0">
              <a:latin typeface="Arial" pitchFamily="34" charset="0"/>
              <a:ea typeface="Tahoma" pitchFamily="34" charset="0"/>
              <a:cs typeface="Arial" pitchFamily="34" charset="0"/>
            </a:rPr>
            <a:t>File</a:t>
          </a:r>
          <a:r>
            <a:rPr lang="et-EE" sz="1200" b="0" baseline="0">
              <a:latin typeface="Arial" pitchFamily="34" charset="0"/>
              <a:ea typeface="Tahoma" pitchFamily="34" charset="0"/>
              <a:cs typeface="Arial" pitchFamily="34" charset="0"/>
            </a:rPr>
            <a:t> menüüst</a:t>
          </a:r>
          <a:r>
            <a:rPr lang="et-EE" sz="1200" b="1" i="1" baseline="0">
              <a:latin typeface="Arial" pitchFamily="34" charset="0"/>
              <a:ea typeface="Tahoma" pitchFamily="34" charset="0"/>
              <a:cs typeface="Arial" pitchFamily="34" charset="0"/>
            </a:rPr>
            <a:t> Options</a:t>
          </a:r>
          <a:r>
            <a:rPr lang="et-EE" sz="1200" b="0" baseline="0">
              <a:latin typeface="Arial" pitchFamily="34" charset="0"/>
              <a:ea typeface="Tahoma" pitchFamily="34" charset="0"/>
              <a:cs typeface="Arial" pitchFamily="34" charset="0"/>
            </a:rPr>
            <a:t>.</a:t>
          </a:r>
        </a:p>
        <a:p>
          <a:pPr algn="l" rtl="0">
            <a:defRPr sz="1000"/>
          </a:pPr>
          <a:r>
            <a:rPr lang="et-EE" sz="1200" b="0" i="0" strike="noStrike" baseline="0">
              <a:solidFill>
                <a:srgbClr val="000000"/>
              </a:solidFill>
              <a:latin typeface="Arial" pitchFamily="34" charset="0"/>
              <a:ea typeface="Tahoma" pitchFamily="34" charset="0"/>
              <a:cs typeface="Arial" pitchFamily="34" charset="0"/>
            </a:rPr>
            <a:t>2) Vasakpoolsest loendist valida </a:t>
          </a:r>
          <a:r>
            <a:rPr lang="et-EE" sz="1200" b="1" i="1">
              <a:latin typeface="Arial" pitchFamily="34" charset="0"/>
              <a:ea typeface="+mn-ea"/>
              <a:cs typeface="Arial" pitchFamily="34" charset="0"/>
            </a:rPr>
            <a:t>Add-Ins</a:t>
          </a:r>
          <a:r>
            <a:rPr lang="et-EE" sz="1200" b="0" i="0">
              <a:latin typeface="Arial" pitchFamily="34" charset="0"/>
              <a:ea typeface="+mn-ea"/>
              <a:cs typeface="Arial" pitchFamily="34" charset="0"/>
            </a:rPr>
            <a:t> ja paremalt </a:t>
          </a:r>
          <a:r>
            <a:rPr lang="et-EE" sz="1200" b="1" i="1">
              <a:latin typeface="Arial" pitchFamily="34" charset="0"/>
              <a:ea typeface="+mn-ea"/>
              <a:cs typeface="Arial" pitchFamily="34" charset="0"/>
            </a:rPr>
            <a:t>Analysis ToolPak </a:t>
          </a:r>
          <a:r>
            <a:rPr lang="et-EE" sz="1200" b="0" i="0">
              <a:latin typeface="Arial" pitchFamily="34" charset="0"/>
              <a:ea typeface="+mn-ea"/>
              <a:cs typeface="Arial" pitchFamily="34" charset="0"/>
            </a:rPr>
            <a:t>(</a:t>
          </a:r>
          <a:r>
            <a:rPr lang="et-EE" sz="1200" b="0" i="1">
              <a:effectLst/>
              <a:latin typeface="Arial" pitchFamily="34" charset="0"/>
              <a:ea typeface="+mn-ea"/>
              <a:cs typeface="Arial" pitchFamily="34" charset="0"/>
            </a:rPr>
            <a:t>Analüüsi tööriistapakett</a:t>
          </a:r>
          <a:r>
            <a:rPr lang="et-EE" sz="1200" b="0" i="0">
              <a:effectLst/>
              <a:latin typeface="Arial" pitchFamily="34" charset="0"/>
              <a:ea typeface="+mn-ea"/>
              <a:cs typeface="Arial" pitchFamily="34" charset="0"/>
            </a:rPr>
            <a:t>)</a:t>
          </a:r>
          <a:r>
            <a:rPr lang="et-EE" sz="1200" b="0" i="0">
              <a:latin typeface="Arial" pitchFamily="34" charset="0"/>
              <a:ea typeface="+mn-ea"/>
              <a:cs typeface="Arial" pitchFamily="34" charset="0"/>
            </a:rPr>
            <a:t>, seejärel klõpsata </a:t>
          </a:r>
          <a:r>
            <a:rPr lang="et-EE" sz="1200" b="1" i="1">
              <a:latin typeface="Arial" pitchFamily="34" charset="0"/>
              <a:ea typeface="+mn-ea"/>
              <a:cs typeface="Arial" pitchFamily="34" charset="0"/>
            </a:rPr>
            <a:t>Go. </a:t>
          </a:r>
        </a:p>
        <a:p>
          <a:pPr algn="l" rtl="0">
            <a:defRPr sz="1000"/>
          </a:pPr>
          <a:r>
            <a:rPr lang="et-EE" sz="1200" b="0" i="0">
              <a:latin typeface="Arial" pitchFamily="34" charset="0"/>
              <a:ea typeface="+mn-ea"/>
              <a:cs typeface="Arial" pitchFamily="34" charset="0"/>
            </a:rPr>
            <a:t>3) Avanenud aknas märgida linnukesega </a:t>
          </a:r>
          <a:r>
            <a:rPr lang="et-EE" sz="1200" b="1" i="1">
              <a:latin typeface="Arial" pitchFamily="34" charset="0"/>
              <a:ea typeface="+mn-ea"/>
              <a:cs typeface="Arial" pitchFamily="34" charset="0"/>
            </a:rPr>
            <a:t>AnalysisToolPak</a:t>
          </a:r>
          <a:r>
            <a:rPr lang="et-EE" sz="1200" b="1" i="0">
              <a:latin typeface="Arial" pitchFamily="34" charset="0"/>
              <a:ea typeface="+mn-ea"/>
              <a:cs typeface="Arial" pitchFamily="34" charset="0"/>
            </a:rPr>
            <a:t> </a:t>
          </a:r>
          <a:r>
            <a:rPr lang="et-EE" sz="1200" b="0" i="0">
              <a:effectLst/>
              <a:latin typeface="Arial" pitchFamily="34" charset="0"/>
              <a:ea typeface="+mn-ea"/>
              <a:cs typeface="Arial" pitchFamily="34" charset="0"/>
            </a:rPr>
            <a:t>(</a:t>
          </a:r>
          <a:r>
            <a:rPr lang="et-EE" sz="1200" b="0" i="1">
              <a:effectLst/>
              <a:latin typeface="Arial" pitchFamily="34" charset="0"/>
              <a:ea typeface="+mn-ea"/>
              <a:cs typeface="Arial" pitchFamily="34" charset="0"/>
            </a:rPr>
            <a:t>Analüüsi tööriistapakett</a:t>
          </a:r>
          <a:r>
            <a:rPr lang="et-EE" sz="1000" b="0" i="0">
              <a:effectLst/>
              <a:latin typeface="+mn-lt"/>
              <a:ea typeface="+mn-ea"/>
              <a:cs typeface="+mn-cs"/>
            </a:rPr>
            <a:t>) </a:t>
          </a:r>
          <a:r>
            <a:rPr lang="et-EE" sz="1200" b="0" i="0">
              <a:latin typeface="Arial" pitchFamily="34" charset="0"/>
              <a:ea typeface="+mn-ea"/>
              <a:cs typeface="Arial" pitchFamily="34" charset="0"/>
            </a:rPr>
            <a:t>.</a:t>
          </a:r>
        </a:p>
        <a:p>
          <a:pPr algn="l" rtl="0">
            <a:defRPr sz="1000"/>
          </a:pPr>
          <a:endParaRPr lang="et-EE" sz="1200" b="0" i="0">
            <a:latin typeface="Arial" pitchFamily="34" charset="0"/>
            <a:ea typeface="+mn-ea"/>
            <a:cs typeface="Arial" pitchFamily="34" charset="0"/>
          </a:endParaRPr>
        </a:p>
        <a:p>
          <a:pPr algn="l" rtl="0">
            <a:defRPr sz="1000"/>
          </a:pPr>
          <a:r>
            <a:rPr lang="et-EE" sz="1200" b="0" i="0">
              <a:latin typeface="Arial" pitchFamily="34" charset="0"/>
              <a:ea typeface="+mn-ea"/>
              <a:cs typeface="Arial" pitchFamily="34" charset="0"/>
            </a:rPr>
            <a:t>Pärast lisandmooduli </a:t>
          </a:r>
          <a:r>
            <a:rPr lang="et-EE" sz="1200" b="0" i="1">
              <a:latin typeface="Arial" pitchFamily="34" charset="0"/>
              <a:ea typeface="+mn-ea"/>
              <a:cs typeface="Arial" pitchFamily="34" charset="0"/>
            </a:rPr>
            <a:t>Analysis ToolPak </a:t>
          </a:r>
          <a:r>
            <a:rPr lang="et-EE" sz="1200" b="0" i="0">
              <a:latin typeface="Arial" pitchFamily="34" charset="0"/>
              <a:ea typeface="+mn-ea"/>
              <a:cs typeface="Arial" pitchFamily="34" charset="0"/>
            </a:rPr>
            <a:t>lisamist </a:t>
          </a:r>
          <a:r>
            <a:rPr lang="et-EE" sz="1200" b="0" i="0" baseline="0">
              <a:latin typeface="Arial" pitchFamily="34" charset="0"/>
              <a:ea typeface="+mn-ea"/>
              <a:cs typeface="Arial" pitchFamily="34" charset="0"/>
            </a:rPr>
            <a:t> ilmub menüü </a:t>
          </a:r>
          <a:r>
            <a:rPr lang="et-EE" sz="1200" b="1" i="1" baseline="0">
              <a:latin typeface="Arial" pitchFamily="34" charset="0"/>
              <a:ea typeface="+mn-ea"/>
              <a:cs typeface="Arial" pitchFamily="34" charset="0"/>
            </a:rPr>
            <a:t>Data</a:t>
          </a:r>
          <a:r>
            <a:rPr lang="et-EE" sz="1200" b="0" i="1" baseline="0">
              <a:latin typeface="Arial" pitchFamily="34" charset="0"/>
              <a:ea typeface="+mn-ea"/>
              <a:cs typeface="Arial" pitchFamily="34" charset="0"/>
            </a:rPr>
            <a:t>  </a:t>
          </a:r>
          <a:r>
            <a:rPr lang="et-EE" sz="1200" b="0" i="0" baseline="0">
              <a:latin typeface="Arial" pitchFamily="34" charset="0"/>
              <a:ea typeface="+mn-ea"/>
              <a:cs typeface="Arial" pitchFamily="34" charset="0"/>
            </a:rPr>
            <a:t>jaotisse</a:t>
          </a:r>
          <a:r>
            <a:rPr lang="et-EE" sz="1200" b="0" i="1" baseline="0">
              <a:latin typeface="Arial" pitchFamily="34" charset="0"/>
              <a:ea typeface="+mn-ea"/>
              <a:cs typeface="Arial" pitchFamily="34" charset="0"/>
            </a:rPr>
            <a:t> </a:t>
          </a:r>
          <a:r>
            <a:rPr lang="et-EE" sz="1200" b="1" i="1" baseline="0">
              <a:latin typeface="Arial" pitchFamily="34" charset="0"/>
              <a:ea typeface="+mn-ea"/>
              <a:cs typeface="Arial" pitchFamily="34" charset="0"/>
            </a:rPr>
            <a:t>Analysis</a:t>
          </a:r>
          <a:r>
            <a:rPr lang="et-EE" sz="1200" b="0" i="1" baseline="0">
              <a:latin typeface="Arial" pitchFamily="34" charset="0"/>
              <a:ea typeface="+mn-ea"/>
              <a:cs typeface="Arial" pitchFamily="34" charset="0"/>
            </a:rPr>
            <a:t> </a:t>
          </a:r>
          <a:r>
            <a:rPr lang="et-EE" sz="1200" b="0" i="0" baseline="0">
              <a:latin typeface="Arial" pitchFamily="34" charset="0"/>
              <a:ea typeface="+mn-ea"/>
              <a:cs typeface="Arial" pitchFamily="34" charset="0"/>
            </a:rPr>
            <a:t>valik</a:t>
          </a:r>
          <a:r>
            <a:rPr lang="et-EE" sz="1200" b="0" i="1" baseline="0">
              <a:latin typeface="Arial" pitchFamily="34" charset="0"/>
              <a:ea typeface="+mn-ea"/>
              <a:cs typeface="Arial" pitchFamily="34" charset="0"/>
            </a:rPr>
            <a:t> </a:t>
          </a:r>
          <a:r>
            <a:rPr lang="et-EE" sz="1200" b="1" i="1" baseline="0">
              <a:latin typeface="Arial" pitchFamily="34" charset="0"/>
              <a:ea typeface="+mn-ea"/>
              <a:cs typeface="Arial" pitchFamily="34" charset="0"/>
            </a:rPr>
            <a:t>Data Analysis</a:t>
          </a:r>
          <a:r>
            <a:rPr lang="et-EE" sz="1200" b="0" i="1" baseline="0">
              <a:latin typeface="Arial" pitchFamily="34" charset="0"/>
              <a:ea typeface="+mn-ea"/>
              <a:cs typeface="Arial" pitchFamily="34" charset="0"/>
            </a:rPr>
            <a:t>.</a:t>
          </a:r>
          <a:endParaRPr lang="et-EE" sz="1200" b="0" i="0">
            <a:latin typeface="Arial" pitchFamily="34" charset="0"/>
            <a:ea typeface="+mn-ea"/>
            <a:cs typeface="Arial" pitchFamily="34" charset="0"/>
          </a:endParaRPr>
        </a:p>
        <a:p>
          <a:pPr algn="l" rtl="0">
            <a:defRPr sz="1000"/>
          </a:pPr>
          <a:endParaRPr lang="et-EE" sz="1200" b="0" i="0" strike="noStrike">
            <a:solidFill>
              <a:srgbClr val="000000"/>
            </a:solidFill>
            <a:latin typeface="Arial" pitchFamily="34" charset="0"/>
            <a:ea typeface="Tahoma" pitchFamily="34" charset="0"/>
            <a:cs typeface="Arial" pitchFamily="34" charset="0"/>
          </a:endParaRPr>
        </a:p>
        <a:p>
          <a:pPr algn="l" rtl="0">
            <a:defRPr sz="1000"/>
          </a:pPr>
          <a:r>
            <a:rPr lang="et-EE" sz="1200" b="0" i="0" strike="noStrike">
              <a:solidFill>
                <a:srgbClr val="000000"/>
              </a:solidFill>
              <a:latin typeface="Arial"/>
              <a:cs typeface="Arial"/>
            </a:rPr>
            <a:t>Edasi valida menüü</a:t>
          </a:r>
          <a:r>
            <a:rPr lang="et-EE" sz="1200" b="0" i="0" strike="noStrike" baseline="0">
              <a:solidFill>
                <a:srgbClr val="000000"/>
              </a:solidFill>
              <a:latin typeface="Arial"/>
              <a:cs typeface="Arial"/>
            </a:rPr>
            <a:t> </a:t>
          </a:r>
          <a:r>
            <a:rPr lang="et-EE" sz="1200" b="1" i="1" strike="noStrike">
              <a:solidFill>
                <a:srgbClr val="000000"/>
              </a:solidFill>
              <a:latin typeface="Arial"/>
              <a:cs typeface="Arial"/>
            </a:rPr>
            <a:t>Data</a:t>
          </a:r>
          <a:r>
            <a:rPr lang="et-EE" sz="1200" b="0" i="0" strike="noStrike">
              <a:solidFill>
                <a:srgbClr val="000000"/>
              </a:solidFill>
              <a:latin typeface="Arial"/>
              <a:cs typeface="Arial"/>
            </a:rPr>
            <a:t> </a:t>
          </a:r>
          <a:r>
            <a:rPr lang="et-EE" sz="1200" b="0" i="0" baseline="0">
              <a:latin typeface="Arial" pitchFamily="34" charset="0"/>
              <a:ea typeface="+mn-ea"/>
              <a:cs typeface="Arial" pitchFamily="34" charset="0"/>
            </a:rPr>
            <a:t>jaotisest</a:t>
          </a:r>
          <a:r>
            <a:rPr lang="et-EE" sz="1200" b="0" i="1" baseline="0">
              <a:latin typeface="Arial" pitchFamily="34" charset="0"/>
              <a:ea typeface="+mn-ea"/>
              <a:cs typeface="Arial" pitchFamily="34" charset="0"/>
            </a:rPr>
            <a:t> </a:t>
          </a:r>
          <a:r>
            <a:rPr lang="et-EE" sz="1200" b="1" i="1" baseline="0">
              <a:latin typeface="Arial" pitchFamily="34" charset="0"/>
              <a:ea typeface="+mn-ea"/>
              <a:cs typeface="Arial" pitchFamily="34" charset="0"/>
            </a:rPr>
            <a:t>Analysis</a:t>
          </a:r>
          <a:r>
            <a:rPr lang="et-EE" sz="1200" b="0" i="1" baseline="0">
              <a:latin typeface="Arial" pitchFamily="34" charset="0"/>
              <a:ea typeface="+mn-ea"/>
              <a:cs typeface="Arial" pitchFamily="34" charset="0"/>
            </a:rPr>
            <a:t> </a:t>
          </a:r>
          <a:r>
            <a:rPr lang="et-EE" sz="1200" b="0" i="0" strike="noStrike">
              <a:solidFill>
                <a:srgbClr val="000000"/>
              </a:solidFill>
              <a:latin typeface="Arial"/>
              <a:cs typeface="Arial"/>
            </a:rPr>
            <a:t>käsk </a:t>
          </a:r>
          <a:r>
            <a:rPr lang="et-EE" sz="1200" b="1" i="1" strike="noStrike">
              <a:solidFill>
                <a:srgbClr val="000000"/>
              </a:solidFill>
              <a:latin typeface="Arial"/>
              <a:cs typeface="Arial"/>
            </a:rPr>
            <a:t>Data Analysis</a:t>
          </a:r>
          <a:r>
            <a:rPr lang="et-EE" sz="1200" b="0" i="0" strike="noStrike">
              <a:solidFill>
                <a:srgbClr val="000000"/>
              </a:solidFill>
              <a:latin typeface="Arial"/>
              <a:cs typeface="Arial"/>
            </a:rPr>
            <a:t> ning viimasest protseduur </a:t>
          </a:r>
          <a:r>
            <a:rPr lang="et-EE" sz="1200" b="1" i="1" strike="noStrike">
              <a:solidFill>
                <a:srgbClr val="000000"/>
              </a:solidFill>
              <a:latin typeface="Arial"/>
              <a:cs typeface="Arial"/>
            </a:rPr>
            <a:t>Histogram</a:t>
          </a:r>
          <a:r>
            <a:rPr lang="et-EE" sz="1200" b="0" i="0" strike="noStrike">
              <a:solidFill>
                <a:srgbClr val="000000"/>
              </a:solidFill>
              <a:latin typeface="Arial"/>
              <a:cs typeface="Arial"/>
            </a:rPr>
            <a:t>. </a:t>
          </a:r>
        </a:p>
        <a:p>
          <a:pPr algn="l" rtl="0">
            <a:defRPr sz="1000"/>
          </a:pPr>
          <a:r>
            <a:rPr lang="et-EE" sz="1200" b="0" i="0" strike="noStrike">
              <a:solidFill>
                <a:srgbClr val="000000"/>
              </a:solidFill>
              <a:latin typeface="Arial"/>
              <a:cs typeface="Arial"/>
            </a:rPr>
            <a:t>Järgnevalt tuleb teha rida valikuid, millest pöörame tähelepanu vaid minimaalselt vajalikule:</a:t>
          </a:r>
        </a:p>
        <a:p>
          <a:pPr algn="l" rtl="0">
            <a:defRPr sz="1000"/>
          </a:pPr>
          <a:r>
            <a:rPr lang="et-EE" sz="1200" b="0" i="0" strike="noStrike">
              <a:solidFill>
                <a:srgbClr val="000000"/>
              </a:solidFill>
              <a:latin typeface="Arial"/>
              <a:cs typeface="Arial"/>
            </a:rPr>
            <a:t>1)</a:t>
          </a:r>
          <a:r>
            <a:rPr lang="et-EE" sz="1200" b="0" i="1" strike="noStrike">
              <a:solidFill>
                <a:srgbClr val="000000"/>
              </a:solidFill>
              <a:latin typeface="Arial"/>
              <a:cs typeface="Arial"/>
            </a:rPr>
            <a:t> Input Range</a:t>
          </a:r>
          <a:r>
            <a:rPr lang="et-EE" sz="1200" b="0" i="0" strike="noStrike">
              <a:solidFill>
                <a:srgbClr val="000000"/>
              </a:solidFill>
              <a:latin typeface="Arial"/>
              <a:cs typeface="Arial"/>
            </a:rPr>
            <a:t> - märkida algandmete plokk</a:t>
          </a:r>
        </a:p>
        <a:p>
          <a:pPr algn="l" rtl="0">
            <a:defRPr sz="1000"/>
          </a:pPr>
          <a:r>
            <a:rPr lang="et-EE" sz="1200" b="0" i="0" strike="noStrike">
              <a:solidFill>
                <a:srgbClr val="000000"/>
              </a:solidFill>
              <a:latin typeface="Arial"/>
              <a:cs typeface="Arial"/>
            </a:rPr>
            <a:t>2) </a:t>
          </a:r>
          <a:r>
            <a:rPr lang="et-EE" sz="1200" b="0" i="1" strike="noStrike">
              <a:solidFill>
                <a:srgbClr val="000000"/>
              </a:solidFill>
              <a:latin typeface="Arial"/>
              <a:cs typeface="Arial"/>
            </a:rPr>
            <a:t>Bin Range</a:t>
          </a:r>
          <a:r>
            <a:rPr lang="et-EE" sz="1200" b="0" i="0" strike="noStrike">
              <a:solidFill>
                <a:srgbClr val="000000"/>
              </a:solidFill>
              <a:latin typeface="Arial"/>
              <a:cs typeface="Arial"/>
            </a:rPr>
            <a:t> -  märkida rühmade ülemiste piiride väärtuste plokk, ilma viimaseta (protseduur genereerib alati ise ühe lisaklassi rühmitamiseeskirjaga mittemääratud andmete tarvis);</a:t>
          </a:r>
        </a:p>
        <a:p>
          <a:pPr algn="l" rtl="0">
            <a:defRPr sz="1000"/>
          </a:pPr>
          <a:r>
            <a:rPr lang="et-EE" sz="1200" b="0" i="0" strike="noStrike">
              <a:solidFill>
                <a:srgbClr val="000000"/>
              </a:solidFill>
              <a:latin typeface="Arial"/>
              <a:cs typeface="Arial"/>
            </a:rPr>
            <a:t>3) </a:t>
          </a:r>
          <a:r>
            <a:rPr lang="et-EE" sz="1200" b="0" i="1" strike="noStrike">
              <a:solidFill>
                <a:srgbClr val="000000"/>
              </a:solidFill>
              <a:latin typeface="Arial"/>
              <a:cs typeface="Arial"/>
            </a:rPr>
            <a:t>Labels</a:t>
          </a:r>
          <a:r>
            <a:rPr lang="et-EE" sz="1200" b="0" i="0" strike="noStrike">
              <a:solidFill>
                <a:srgbClr val="000000"/>
              </a:solidFill>
              <a:latin typeface="Arial"/>
              <a:cs typeface="Arial"/>
            </a:rPr>
            <a:t> - märgistatakse tunnuse nime või tähise olemasolul andmeploki ülemises reas;</a:t>
          </a:r>
        </a:p>
        <a:p>
          <a:pPr algn="l" rtl="0">
            <a:defRPr sz="1000"/>
          </a:pPr>
          <a:r>
            <a:rPr lang="et-EE" sz="1200" b="0" i="0" strike="noStrike">
              <a:solidFill>
                <a:srgbClr val="000000"/>
              </a:solidFill>
              <a:latin typeface="Arial"/>
              <a:cs typeface="Arial"/>
            </a:rPr>
            <a:t>4) </a:t>
          </a:r>
          <a:r>
            <a:rPr lang="et-EE" sz="1200" b="0" i="1" strike="noStrike">
              <a:solidFill>
                <a:srgbClr val="000000"/>
              </a:solidFill>
              <a:latin typeface="Arial"/>
              <a:cs typeface="Arial"/>
            </a:rPr>
            <a:t>Output options</a:t>
          </a:r>
          <a:r>
            <a:rPr lang="et-EE" sz="1200" b="0" i="0" strike="noStrike">
              <a:solidFill>
                <a:srgbClr val="000000"/>
              </a:solidFill>
              <a:latin typeface="Arial"/>
              <a:cs typeface="Arial"/>
            </a:rPr>
            <a:t> - määrata asukoht tulemuse väljastamiseks;</a:t>
          </a:r>
        </a:p>
        <a:p>
          <a:pPr algn="l" rtl="0">
            <a:defRPr sz="1000"/>
          </a:pPr>
          <a:r>
            <a:rPr lang="et-EE" sz="1200" b="0" i="0" strike="noStrike">
              <a:solidFill>
                <a:srgbClr val="000000"/>
              </a:solidFill>
              <a:latin typeface="Arial"/>
              <a:cs typeface="Arial"/>
            </a:rPr>
            <a:t>5) </a:t>
          </a:r>
          <a:r>
            <a:rPr lang="et-EE" sz="1200" b="0" i="1" strike="noStrike">
              <a:solidFill>
                <a:srgbClr val="000000"/>
              </a:solidFill>
              <a:latin typeface="Arial"/>
              <a:cs typeface="Arial"/>
            </a:rPr>
            <a:t>Cumulative Percentage</a:t>
          </a:r>
          <a:r>
            <a:rPr lang="et-EE" sz="1200" b="0" i="0" strike="noStrike">
              <a:solidFill>
                <a:srgbClr val="000000"/>
              </a:solidFill>
              <a:latin typeface="Arial"/>
              <a:cs typeface="Arial"/>
            </a:rPr>
            <a:t> - arvutatakse jaotusfunktsiooni väärtused;</a:t>
          </a:r>
        </a:p>
        <a:p>
          <a:pPr algn="l" rtl="0">
            <a:defRPr sz="1000"/>
          </a:pPr>
          <a:r>
            <a:rPr lang="et-EE" sz="1200" b="0" i="0" strike="noStrike">
              <a:solidFill>
                <a:srgbClr val="000000"/>
              </a:solidFill>
              <a:latin typeface="Arial"/>
              <a:cs typeface="Arial"/>
            </a:rPr>
            <a:t>6) </a:t>
          </a:r>
          <a:r>
            <a:rPr lang="et-EE" sz="1200" b="0" i="1" strike="noStrike">
              <a:solidFill>
                <a:srgbClr val="000000"/>
              </a:solidFill>
              <a:latin typeface="Arial"/>
              <a:cs typeface="Arial"/>
            </a:rPr>
            <a:t>Chart Output</a:t>
          </a:r>
          <a:r>
            <a:rPr lang="et-EE" sz="1200" b="0" i="0" strike="noStrike">
              <a:solidFill>
                <a:srgbClr val="000000"/>
              </a:solidFill>
              <a:latin typeface="Arial"/>
              <a:cs typeface="Arial"/>
            </a:rPr>
            <a:t> - tulemused väljastatakse lisaks tabelile ka graafikul.</a:t>
          </a:r>
        </a:p>
      </xdr:txBody>
    </xdr:sp>
    <xdr:clientData/>
  </xdr:twoCellAnchor>
  <xdr:twoCellAnchor>
    <xdr:from>
      <xdr:col>2</xdr:col>
      <xdr:colOff>76200</xdr:colOff>
      <xdr:row>43</xdr:row>
      <xdr:rowOff>19050</xdr:rowOff>
    </xdr:from>
    <xdr:to>
      <xdr:col>4</xdr:col>
      <xdr:colOff>1762125</xdr:colOff>
      <xdr:row>61</xdr:row>
      <xdr:rowOff>28576</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1114425</xdr:colOff>
      <xdr:row>6</xdr:row>
      <xdr:rowOff>123825</xdr:rowOff>
    </xdr:from>
    <xdr:to>
      <xdr:col>6</xdr:col>
      <xdr:colOff>1095375</xdr:colOff>
      <xdr:row>6</xdr:row>
      <xdr:rowOff>123825</xdr:rowOff>
    </xdr:to>
    <xdr:sp macro="" textlink="">
      <xdr:nvSpPr>
        <xdr:cNvPr id="6178" name="Line 1"/>
        <xdr:cNvSpPr>
          <a:spLocks noChangeShapeType="1"/>
        </xdr:cNvSpPr>
      </xdr:nvSpPr>
      <xdr:spPr bwMode="auto">
        <a:xfrm>
          <a:off x="7172325" y="196215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800100</xdr:colOff>
      <xdr:row>6</xdr:row>
      <xdr:rowOff>95250</xdr:rowOff>
    </xdr:from>
    <xdr:to>
      <xdr:col>6</xdr:col>
      <xdr:colOff>904875</xdr:colOff>
      <xdr:row>6</xdr:row>
      <xdr:rowOff>95250</xdr:rowOff>
    </xdr:to>
    <xdr:sp macro="" textlink="">
      <xdr:nvSpPr>
        <xdr:cNvPr id="6179" name="Line 3"/>
        <xdr:cNvSpPr>
          <a:spLocks noChangeShapeType="1"/>
        </xdr:cNvSpPr>
      </xdr:nvSpPr>
      <xdr:spPr bwMode="auto">
        <a:xfrm>
          <a:off x="6877050" y="1933575"/>
          <a:ext cx="1047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mc:AlternateContent xmlns:mc="http://schemas.openxmlformats.org/markup-compatibility/2006">
    <mc:Choice xmlns:a14="http://schemas.microsoft.com/office/drawing/2010/main" Requires="a14">
      <xdr:twoCellAnchor>
        <xdr:from>
          <xdr:col>7</xdr:col>
          <xdr:colOff>704850</xdr:colOff>
          <xdr:row>10</xdr:row>
          <xdr:rowOff>133350</xdr:rowOff>
        </xdr:from>
        <xdr:to>
          <xdr:col>10</xdr:col>
          <xdr:colOff>485775</xdr:colOff>
          <xdr:row>14</xdr:row>
          <xdr:rowOff>9525</xdr:rowOff>
        </xdr:to>
        <xdr:sp macro="" textlink="">
          <xdr:nvSpPr>
            <xdr:cNvPr id="6146" name="Object 2" hidden="1">
              <a:extLst>
                <a:ext uri="{63B3BB69-23CF-44E3-9099-C40C66FF867C}">
                  <a14:compatExt spid="_x0000_s61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676275</xdr:colOff>
          <xdr:row>6</xdr:row>
          <xdr:rowOff>228600</xdr:rowOff>
        </xdr:from>
        <xdr:to>
          <xdr:col>8</xdr:col>
          <xdr:colOff>533400</xdr:colOff>
          <xdr:row>10</xdr:row>
          <xdr:rowOff>66675</xdr:rowOff>
        </xdr:to>
        <xdr:sp macro="" textlink="">
          <xdr:nvSpPr>
            <xdr:cNvPr id="6148" name="Object 4" hidden="1">
              <a:extLst>
                <a:ext uri="{63B3BB69-23CF-44E3-9099-C40C66FF867C}">
                  <a14:compatExt spid="_x0000_s6148"/>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vmlDrawing" Target="../drawings/vmlDrawing2.vml"/><Relationship Id="rId7" Type="http://schemas.openxmlformats.org/officeDocument/2006/relationships/image" Target="../media/image2.emf"/><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28"/>
  <sheetViews>
    <sheetView tabSelected="1" topLeftCell="A5" workbookViewId="0">
      <selection activeCell="I17" sqref="I17"/>
    </sheetView>
  </sheetViews>
  <sheetFormatPr defaultRowHeight="15" x14ac:dyDescent="0.2"/>
  <cols>
    <col min="1" max="1" width="8.77734375" customWidth="1"/>
    <col min="2" max="2" width="3.44140625" customWidth="1"/>
    <col min="3" max="3" width="15.6640625" customWidth="1"/>
    <col min="4" max="4" width="13.109375" customWidth="1"/>
    <col min="5" max="5" width="13.33203125" customWidth="1"/>
    <col min="6" max="6" width="9.33203125" customWidth="1"/>
    <col min="7" max="7" width="10.44140625" customWidth="1"/>
  </cols>
  <sheetData>
    <row r="1" spans="1:9" ht="35.25" customHeight="1" x14ac:dyDescent="0.25">
      <c r="A1" s="19" t="s">
        <v>2</v>
      </c>
      <c r="B1" s="8"/>
      <c r="C1" s="9" t="s">
        <v>3</v>
      </c>
      <c r="D1" s="9">
        <f>COUNT(A2:A61)</f>
        <v>60</v>
      </c>
      <c r="E1" s="8"/>
      <c r="F1" s="8"/>
      <c r="G1" s="8"/>
      <c r="H1" s="8"/>
      <c r="I1" s="8"/>
    </row>
    <row r="2" spans="1:9" ht="35.25" customHeight="1" x14ac:dyDescent="0.25">
      <c r="A2" s="20">
        <v>11.6</v>
      </c>
      <c r="B2" s="8"/>
      <c r="C2" s="10" t="s">
        <v>4</v>
      </c>
      <c r="D2" s="9">
        <f>MIN(A2:A62)</f>
        <v>9.4</v>
      </c>
      <c r="E2" s="8"/>
      <c r="F2" s="8"/>
      <c r="G2" s="8"/>
      <c r="H2" s="8"/>
      <c r="I2" s="8"/>
    </row>
    <row r="3" spans="1:9" ht="35.25" customHeight="1" x14ac:dyDescent="0.25">
      <c r="A3" s="20">
        <v>13.9</v>
      </c>
      <c r="B3" s="8"/>
      <c r="C3" s="10" t="s">
        <v>5</v>
      </c>
      <c r="D3" s="9">
        <f>MAX(A2:A62)</f>
        <v>14.3</v>
      </c>
      <c r="E3" s="8"/>
      <c r="F3" s="8"/>
      <c r="G3" s="8"/>
      <c r="H3" s="8"/>
      <c r="I3" s="8"/>
    </row>
    <row r="4" spans="1:9" ht="35.25" customHeight="1" x14ac:dyDescent="0.25">
      <c r="A4" s="20">
        <v>12.5</v>
      </c>
      <c r="B4" s="8"/>
      <c r="C4" s="10" t="s">
        <v>6</v>
      </c>
      <c r="D4" s="9">
        <f>1+INT(LOG(D1,2))</f>
        <v>6</v>
      </c>
      <c r="E4" s="8"/>
      <c r="F4" s="8"/>
      <c r="G4" s="8"/>
      <c r="H4" s="8"/>
      <c r="I4" s="8"/>
    </row>
    <row r="5" spans="1:9" ht="35.25" customHeight="1" x14ac:dyDescent="0.25">
      <c r="A5" s="20">
        <v>11.9</v>
      </c>
      <c r="B5" s="8"/>
      <c r="C5" s="49" t="s">
        <v>37</v>
      </c>
      <c r="D5" s="50">
        <f>(D3-D2)/D4</f>
        <v>0.81666666666666676</v>
      </c>
      <c r="E5" s="8"/>
      <c r="F5" s="8"/>
      <c r="G5" s="8"/>
      <c r="H5" s="8"/>
      <c r="I5" s="8"/>
    </row>
    <row r="6" spans="1:9" ht="54" x14ac:dyDescent="0.25">
      <c r="A6" s="20">
        <v>12.8</v>
      </c>
      <c r="B6" s="8"/>
      <c r="C6" s="11" t="s">
        <v>10</v>
      </c>
      <c r="D6" s="11" t="s">
        <v>9</v>
      </c>
      <c r="E6" s="12" t="s">
        <v>7</v>
      </c>
      <c r="F6" s="13" t="s">
        <v>11</v>
      </c>
      <c r="G6" s="11" t="s">
        <v>12</v>
      </c>
      <c r="H6" s="11" t="s">
        <v>15</v>
      </c>
      <c r="I6" s="8"/>
    </row>
    <row r="7" spans="1:9" ht="18" x14ac:dyDescent="0.25">
      <c r="A7" s="20">
        <v>11.8</v>
      </c>
      <c r="B7" s="8"/>
      <c r="C7" s="14">
        <v>1</v>
      </c>
      <c r="D7" s="14">
        <v>8.5</v>
      </c>
      <c r="E7" s="15">
        <f t="shared" ref="E7:E12" si="0">D7+1</f>
        <v>9.5</v>
      </c>
      <c r="F7" s="14">
        <f t="array" ref="F7:F12">FREQUENCY(A2:A61,E7:E12)</f>
        <v>1</v>
      </c>
      <c r="G7" s="14">
        <f>F7/$D$1</f>
        <v>1.6666666666666666E-2</v>
      </c>
      <c r="H7" s="14">
        <f>G7</f>
        <v>1.6666666666666666E-2</v>
      </c>
      <c r="I7" s="8"/>
    </row>
    <row r="8" spans="1:9" ht="18" x14ac:dyDescent="0.25">
      <c r="A8" s="20">
        <v>10.7</v>
      </c>
      <c r="B8" s="8"/>
      <c r="C8" s="14">
        <v>2</v>
      </c>
      <c r="D8" s="14">
        <f>D7+1</f>
        <v>9.5</v>
      </c>
      <c r="E8" s="15">
        <f t="shared" si="0"/>
        <v>10.5</v>
      </c>
      <c r="F8" s="14">
        <v>3</v>
      </c>
      <c r="G8" s="14">
        <f t="shared" ref="G8:G12" si="1">F8/$D$1</f>
        <v>0.05</v>
      </c>
      <c r="H8" s="14">
        <f>H7+G8</f>
        <v>6.6666666666666666E-2</v>
      </c>
      <c r="I8" s="8"/>
    </row>
    <row r="9" spans="1:9" ht="18" x14ac:dyDescent="0.25">
      <c r="A9" s="20">
        <v>13.6</v>
      </c>
      <c r="B9" s="8"/>
      <c r="C9" s="14">
        <v>3</v>
      </c>
      <c r="D9" s="14">
        <f>D8+1</f>
        <v>10.5</v>
      </c>
      <c r="E9" s="15">
        <f t="shared" si="0"/>
        <v>11.5</v>
      </c>
      <c r="F9" s="14">
        <v>12</v>
      </c>
      <c r="G9" s="14">
        <f t="shared" si="1"/>
        <v>0.2</v>
      </c>
      <c r="H9" s="14">
        <f>H8+G9</f>
        <v>0.26666666666666666</v>
      </c>
      <c r="I9" s="8"/>
    </row>
    <row r="10" spans="1:9" ht="18" x14ac:dyDescent="0.25">
      <c r="A10" s="20">
        <v>11.3</v>
      </c>
      <c r="B10" s="8"/>
      <c r="C10" s="14">
        <v>4</v>
      </c>
      <c r="D10" s="14">
        <f>D9+1</f>
        <v>11.5</v>
      </c>
      <c r="E10" s="15">
        <f t="shared" si="0"/>
        <v>12.5</v>
      </c>
      <c r="F10" s="14">
        <v>19</v>
      </c>
      <c r="G10" s="14">
        <f t="shared" si="1"/>
        <v>0.31666666666666665</v>
      </c>
      <c r="H10" s="14">
        <f>H9+G10</f>
        <v>0.58333333333333326</v>
      </c>
      <c r="I10" s="8"/>
    </row>
    <row r="11" spans="1:9" ht="18" x14ac:dyDescent="0.25">
      <c r="A11" s="20">
        <v>11.1</v>
      </c>
      <c r="B11" s="8"/>
      <c r="C11" s="14">
        <v>5</v>
      </c>
      <c r="D11" s="14">
        <f>D10+1</f>
        <v>12.5</v>
      </c>
      <c r="E11" s="15">
        <f t="shared" si="0"/>
        <v>13.5</v>
      </c>
      <c r="F11" s="14">
        <v>18</v>
      </c>
      <c r="G11" s="14">
        <f t="shared" si="1"/>
        <v>0.3</v>
      </c>
      <c r="H11" s="14">
        <f>H10+G11</f>
        <v>0.8833333333333333</v>
      </c>
      <c r="I11" s="8"/>
    </row>
    <row r="12" spans="1:9" ht="18" x14ac:dyDescent="0.25">
      <c r="A12" s="20">
        <v>10.9</v>
      </c>
      <c r="B12" s="8"/>
      <c r="C12" s="14">
        <v>6</v>
      </c>
      <c r="D12" s="14">
        <f>D11+1</f>
        <v>13.5</v>
      </c>
      <c r="E12" s="15">
        <f t="shared" si="0"/>
        <v>14.5</v>
      </c>
      <c r="F12" s="14">
        <v>7</v>
      </c>
      <c r="G12" s="14">
        <f t="shared" si="1"/>
        <v>0.11666666666666667</v>
      </c>
      <c r="H12" s="14">
        <f>H11+G12</f>
        <v>1</v>
      </c>
      <c r="I12" s="8"/>
    </row>
    <row r="13" spans="1:9" ht="18" x14ac:dyDescent="0.25">
      <c r="A13" s="20">
        <v>13.1</v>
      </c>
      <c r="B13" s="8"/>
      <c r="C13" s="8"/>
      <c r="D13" s="8"/>
      <c r="E13" s="8"/>
      <c r="F13" s="8"/>
      <c r="G13" s="8"/>
      <c r="H13" s="8"/>
      <c r="I13" s="8"/>
    </row>
    <row r="14" spans="1:9" ht="18" x14ac:dyDescent="0.25">
      <c r="A14" s="20">
        <v>10.6</v>
      </c>
      <c r="B14" s="8"/>
      <c r="C14" s="8"/>
      <c r="D14" s="8"/>
      <c r="E14" s="8"/>
      <c r="F14" s="8"/>
      <c r="G14" s="8"/>
      <c r="H14" s="7" t="s">
        <v>13</v>
      </c>
      <c r="I14" s="7" t="s">
        <v>14</v>
      </c>
    </row>
    <row r="15" spans="1:9" ht="18" x14ac:dyDescent="0.25">
      <c r="A15" s="20">
        <v>13.2</v>
      </c>
      <c r="B15" s="8"/>
      <c r="C15" s="8"/>
      <c r="D15" s="8"/>
      <c r="E15" s="8"/>
      <c r="F15" s="8"/>
      <c r="G15" s="8"/>
      <c r="H15" s="8">
        <f>D7</f>
        <v>8.5</v>
      </c>
      <c r="I15" s="8">
        <f>PROB($D$7:$D$12,$G$7:$G$12,$D$7,H15)</f>
        <v>1.6666666666666666E-2</v>
      </c>
    </row>
    <row r="16" spans="1:9" ht="18" x14ac:dyDescent="0.25">
      <c r="A16" s="20">
        <v>10.7</v>
      </c>
      <c r="B16" s="8"/>
      <c r="C16" s="8"/>
      <c r="D16" s="8"/>
      <c r="E16" s="8"/>
      <c r="F16" s="8"/>
      <c r="G16" s="8"/>
      <c r="H16" s="8">
        <f>H15+0.1</f>
        <v>8.6</v>
      </c>
      <c r="I16" s="8">
        <f>PROB($D$7:$D$12,$G$7:$G$12,$D$7,H16)</f>
        <v>1.6666666666666666E-2</v>
      </c>
    </row>
    <row r="17" spans="1:9" ht="18" x14ac:dyDescent="0.25">
      <c r="A17" s="20">
        <v>12.4</v>
      </c>
      <c r="B17" s="8"/>
      <c r="C17" s="8"/>
      <c r="D17" s="8"/>
      <c r="E17" s="8"/>
      <c r="F17" s="8"/>
      <c r="G17" s="8"/>
      <c r="H17" s="8">
        <f t="shared" ref="H17:H75" si="2">H16+0.1</f>
        <v>8.6999999999999993</v>
      </c>
      <c r="I17" s="8">
        <f t="shared" ref="I16:I75" si="3">PROB($D$7:$D$12,$G$7:$G$12,$D$7,H17)</f>
        <v>1.6666666666666666E-2</v>
      </c>
    </row>
    <row r="18" spans="1:9" ht="18" x14ac:dyDescent="0.25">
      <c r="A18" s="20">
        <v>12.4</v>
      </c>
      <c r="B18" s="8"/>
      <c r="C18" s="8"/>
      <c r="D18" s="8"/>
      <c r="E18" s="8"/>
      <c r="F18" s="8"/>
      <c r="G18" s="8"/>
      <c r="H18" s="8">
        <f t="shared" si="2"/>
        <v>8.7999999999999989</v>
      </c>
      <c r="I18" s="8">
        <f t="shared" si="3"/>
        <v>1.6666666666666666E-2</v>
      </c>
    </row>
    <row r="19" spans="1:9" ht="18" x14ac:dyDescent="0.25">
      <c r="A19" s="20">
        <v>11.9</v>
      </c>
      <c r="B19" s="8"/>
      <c r="C19" s="8"/>
      <c r="D19" s="8"/>
      <c r="E19" s="8"/>
      <c r="F19" s="8"/>
      <c r="G19" s="8"/>
      <c r="H19" s="8">
        <f t="shared" si="2"/>
        <v>8.8999999999999986</v>
      </c>
      <c r="I19" s="8">
        <f t="shared" si="3"/>
        <v>1.6666666666666666E-2</v>
      </c>
    </row>
    <row r="20" spans="1:9" ht="18" x14ac:dyDescent="0.25">
      <c r="A20" s="20">
        <v>14.3</v>
      </c>
      <c r="B20" s="8"/>
      <c r="C20" s="8"/>
      <c r="D20" s="8"/>
      <c r="E20" s="8"/>
      <c r="F20" s="8"/>
      <c r="G20" s="8"/>
      <c r="H20" s="8">
        <f t="shared" si="2"/>
        <v>8.9999999999999982</v>
      </c>
      <c r="I20" s="8">
        <f t="shared" si="3"/>
        <v>1.6666666666666666E-2</v>
      </c>
    </row>
    <row r="21" spans="1:9" ht="18" x14ac:dyDescent="0.25">
      <c r="A21" s="20">
        <v>12.7</v>
      </c>
      <c r="B21" s="8"/>
      <c r="C21" s="8"/>
      <c r="D21" s="8"/>
      <c r="E21" s="8"/>
      <c r="F21" s="8"/>
      <c r="G21" s="8"/>
      <c r="H21" s="8">
        <f t="shared" si="2"/>
        <v>9.0999999999999979</v>
      </c>
      <c r="I21" s="8">
        <f t="shared" si="3"/>
        <v>1.6666666666666666E-2</v>
      </c>
    </row>
    <row r="22" spans="1:9" ht="18" x14ac:dyDescent="0.25">
      <c r="A22" s="20">
        <v>10.9</v>
      </c>
      <c r="B22" s="8"/>
      <c r="C22" s="8"/>
      <c r="D22" s="8"/>
      <c r="E22" s="8"/>
      <c r="F22" s="8"/>
      <c r="G22" s="8"/>
      <c r="H22" s="8">
        <f t="shared" si="2"/>
        <v>9.1999999999999975</v>
      </c>
      <c r="I22" s="8">
        <f t="shared" si="3"/>
        <v>1.6666666666666666E-2</v>
      </c>
    </row>
    <row r="23" spans="1:9" ht="18" x14ac:dyDescent="0.25">
      <c r="A23" s="20">
        <v>12.6</v>
      </c>
      <c r="B23" s="8"/>
      <c r="C23" s="8"/>
      <c r="D23" s="8"/>
      <c r="E23" s="8"/>
      <c r="F23" s="8"/>
      <c r="G23" s="8"/>
      <c r="H23" s="8">
        <f t="shared" si="2"/>
        <v>9.2999999999999972</v>
      </c>
      <c r="I23" s="8">
        <f t="shared" si="3"/>
        <v>1.6666666666666666E-2</v>
      </c>
    </row>
    <row r="24" spans="1:9" ht="18" x14ac:dyDescent="0.25">
      <c r="A24" s="20">
        <v>11.9</v>
      </c>
      <c r="B24" s="8"/>
      <c r="C24" s="8"/>
      <c r="D24" s="8"/>
      <c r="E24" s="8"/>
      <c r="F24" s="8"/>
      <c r="G24" s="8"/>
      <c r="H24" s="8">
        <f t="shared" si="2"/>
        <v>9.3999999999999968</v>
      </c>
      <c r="I24" s="8">
        <f t="shared" si="3"/>
        <v>1.6666666666666666E-2</v>
      </c>
    </row>
    <row r="25" spans="1:9" ht="18" x14ac:dyDescent="0.25">
      <c r="A25" s="20">
        <v>14</v>
      </c>
      <c r="B25" s="8"/>
      <c r="C25" s="8"/>
      <c r="D25" s="8"/>
      <c r="E25" s="8"/>
      <c r="F25" s="8"/>
      <c r="G25" s="8"/>
      <c r="H25" s="8">
        <f t="shared" si="2"/>
        <v>9.4999999999999964</v>
      </c>
      <c r="I25" s="8">
        <f t="shared" si="3"/>
        <v>1.6666666666666666E-2</v>
      </c>
    </row>
    <row r="26" spans="1:9" ht="18" x14ac:dyDescent="0.25">
      <c r="A26" s="20">
        <v>11</v>
      </c>
      <c r="B26" s="8"/>
      <c r="C26" s="8"/>
      <c r="D26" s="8"/>
      <c r="E26" s="8"/>
      <c r="F26" s="8"/>
      <c r="G26" s="8"/>
      <c r="H26" s="8">
        <f t="shared" si="2"/>
        <v>9.5999999999999961</v>
      </c>
      <c r="I26" s="8">
        <f t="shared" si="3"/>
        <v>6.6666666666666666E-2</v>
      </c>
    </row>
    <row r="27" spans="1:9" ht="18" x14ac:dyDescent="0.25">
      <c r="A27" s="20">
        <v>12</v>
      </c>
      <c r="B27" s="8"/>
      <c r="C27" s="8"/>
      <c r="D27" s="8"/>
      <c r="E27" s="8"/>
      <c r="F27" s="8"/>
      <c r="G27" s="8"/>
      <c r="H27" s="8">
        <f t="shared" si="2"/>
        <v>9.6999999999999957</v>
      </c>
      <c r="I27" s="8">
        <f t="shared" si="3"/>
        <v>6.6666666666666666E-2</v>
      </c>
    </row>
    <row r="28" spans="1:9" ht="18" x14ac:dyDescent="0.25">
      <c r="A28" s="20">
        <v>12.2</v>
      </c>
      <c r="B28" s="8"/>
      <c r="C28" s="8"/>
      <c r="D28" s="8"/>
      <c r="E28" s="8"/>
      <c r="F28" s="8"/>
      <c r="G28" s="8"/>
      <c r="H28" s="8">
        <f t="shared" si="2"/>
        <v>9.7999999999999954</v>
      </c>
      <c r="I28" s="8">
        <f t="shared" si="3"/>
        <v>6.6666666666666666E-2</v>
      </c>
    </row>
    <row r="29" spans="1:9" ht="18" x14ac:dyDescent="0.25">
      <c r="A29" s="20">
        <v>12.8</v>
      </c>
      <c r="B29" s="8"/>
      <c r="C29" s="8"/>
      <c r="D29" s="8"/>
      <c r="E29" s="8"/>
      <c r="F29" s="8"/>
      <c r="G29" s="8"/>
      <c r="H29" s="8">
        <f t="shared" si="2"/>
        <v>9.899999999999995</v>
      </c>
      <c r="I29" s="8">
        <f t="shared" si="3"/>
        <v>6.6666666666666666E-2</v>
      </c>
    </row>
    <row r="30" spans="1:9" ht="18" x14ac:dyDescent="0.25">
      <c r="A30" s="20">
        <v>12.2</v>
      </c>
      <c r="B30" s="8"/>
      <c r="C30" s="8"/>
      <c r="D30" s="8"/>
      <c r="E30" s="8"/>
      <c r="F30" s="8"/>
      <c r="G30" s="8"/>
      <c r="H30" s="8">
        <f t="shared" si="2"/>
        <v>9.9999999999999947</v>
      </c>
      <c r="I30" s="8">
        <f t="shared" si="3"/>
        <v>6.6666666666666666E-2</v>
      </c>
    </row>
    <row r="31" spans="1:9" ht="18" x14ac:dyDescent="0.25">
      <c r="A31" s="20">
        <v>12</v>
      </c>
      <c r="B31" s="8"/>
      <c r="C31" s="8"/>
      <c r="D31" s="8"/>
      <c r="E31" s="8"/>
      <c r="F31" s="8"/>
      <c r="G31" s="8"/>
      <c r="H31" s="8">
        <f t="shared" si="2"/>
        <v>10.099999999999994</v>
      </c>
      <c r="I31" s="8">
        <f t="shared" si="3"/>
        <v>6.6666666666666666E-2</v>
      </c>
    </row>
    <row r="32" spans="1:9" ht="18" x14ac:dyDescent="0.25">
      <c r="A32" s="20">
        <v>10.8</v>
      </c>
      <c r="B32" s="8"/>
      <c r="C32" s="8"/>
      <c r="D32" s="8"/>
      <c r="E32" s="8"/>
      <c r="F32" s="8"/>
      <c r="G32" s="8"/>
      <c r="H32" s="8">
        <f t="shared" si="2"/>
        <v>10.199999999999994</v>
      </c>
      <c r="I32" s="8">
        <f t="shared" si="3"/>
        <v>6.6666666666666666E-2</v>
      </c>
    </row>
    <row r="33" spans="1:9" ht="18" x14ac:dyDescent="0.25">
      <c r="A33" s="20">
        <v>10.1</v>
      </c>
      <c r="B33" s="8"/>
      <c r="C33" s="8"/>
      <c r="D33" s="8"/>
      <c r="E33" s="8"/>
      <c r="F33" s="8"/>
      <c r="G33" s="8"/>
      <c r="H33" s="8">
        <f t="shared" si="2"/>
        <v>10.299999999999994</v>
      </c>
      <c r="I33" s="8">
        <f t="shared" si="3"/>
        <v>6.6666666666666666E-2</v>
      </c>
    </row>
    <row r="34" spans="1:9" ht="18" x14ac:dyDescent="0.25">
      <c r="A34" s="20">
        <v>13</v>
      </c>
      <c r="B34" s="8"/>
      <c r="C34" s="8"/>
      <c r="D34" s="8"/>
      <c r="E34" s="8"/>
      <c r="F34" s="8"/>
      <c r="G34" s="8"/>
      <c r="H34" s="8">
        <f t="shared" si="2"/>
        <v>10.399999999999993</v>
      </c>
      <c r="I34" s="8">
        <f t="shared" si="3"/>
        <v>6.6666666666666666E-2</v>
      </c>
    </row>
    <row r="35" spans="1:9" ht="18" x14ac:dyDescent="0.25">
      <c r="A35" s="20">
        <v>14.3</v>
      </c>
      <c r="B35" s="8"/>
      <c r="C35" s="8"/>
      <c r="D35" s="8"/>
      <c r="E35" s="8"/>
      <c r="F35" s="8"/>
      <c r="G35" s="8"/>
      <c r="H35" s="8">
        <f t="shared" si="2"/>
        <v>10.499999999999993</v>
      </c>
      <c r="I35" s="8">
        <f t="shared" si="3"/>
        <v>6.6666666666666666E-2</v>
      </c>
    </row>
    <row r="36" spans="1:9" ht="18" x14ac:dyDescent="0.25">
      <c r="A36" s="20">
        <v>11.7</v>
      </c>
      <c r="B36" s="8"/>
      <c r="C36" s="8"/>
      <c r="D36" s="8"/>
      <c r="E36" s="8"/>
      <c r="F36" s="8"/>
      <c r="G36" s="8"/>
      <c r="H36" s="8">
        <f t="shared" si="2"/>
        <v>10.599999999999993</v>
      </c>
      <c r="I36" s="8">
        <f t="shared" si="3"/>
        <v>0.26666666666666666</v>
      </c>
    </row>
    <row r="37" spans="1:9" ht="18" x14ac:dyDescent="0.25">
      <c r="A37" s="20">
        <v>12.3</v>
      </c>
      <c r="B37" s="8"/>
      <c r="C37" s="8"/>
      <c r="D37" s="8"/>
      <c r="E37" s="8"/>
      <c r="F37" s="8"/>
      <c r="G37" s="8"/>
      <c r="H37" s="8">
        <f t="shared" si="2"/>
        <v>10.699999999999992</v>
      </c>
      <c r="I37" s="8">
        <f t="shared" si="3"/>
        <v>0.26666666666666666</v>
      </c>
    </row>
    <row r="38" spans="1:9" ht="18" x14ac:dyDescent="0.25">
      <c r="A38" s="20">
        <v>10.6</v>
      </c>
      <c r="B38" s="8"/>
      <c r="C38" s="8"/>
      <c r="D38" s="8"/>
      <c r="E38" s="8"/>
      <c r="F38" s="8"/>
      <c r="G38" s="8"/>
      <c r="H38" s="8">
        <f t="shared" si="2"/>
        <v>10.799999999999992</v>
      </c>
      <c r="I38" s="8">
        <f t="shared" si="3"/>
        <v>0.26666666666666666</v>
      </c>
    </row>
    <row r="39" spans="1:9" ht="18" x14ac:dyDescent="0.25">
      <c r="A39" s="20">
        <v>9.4</v>
      </c>
      <c r="B39" s="8"/>
      <c r="C39" s="8"/>
      <c r="D39" s="8"/>
      <c r="E39" s="8"/>
      <c r="F39" s="8"/>
      <c r="G39" s="8"/>
      <c r="H39" s="8">
        <f t="shared" si="2"/>
        <v>10.899999999999991</v>
      </c>
      <c r="I39" s="8">
        <f t="shared" si="3"/>
        <v>0.26666666666666666</v>
      </c>
    </row>
    <row r="40" spans="1:9" ht="18" x14ac:dyDescent="0.25">
      <c r="A40" s="20">
        <v>12.8</v>
      </c>
      <c r="B40" s="8"/>
      <c r="C40" s="8"/>
      <c r="D40" s="8"/>
      <c r="E40" s="8"/>
      <c r="F40" s="8"/>
      <c r="G40" s="8"/>
      <c r="H40" s="8">
        <f t="shared" si="2"/>
        <v>10.999999999999991</v>
      </c>
      <c r="I40" s="8">
        <f t="shared" si="3"/>
        <v>0.26666666666666666</v>
      </c>
    </row>
    <row r="41" spans="1:9" ht="18" x14ac:dyDescent="0.25">
      <c r="A41" s="20">
        <v>10.1</v>
      </c>
      <c r="B41" s="8"/>
      <c r="C41" s="8"/>
      <c r="D41" s="8"/>
      <c r="E41" s="8"/>
      <c r="F41" s="8"/>
      <c r="G41" s="8"/>
      <c r="H41" s="8">
        <f t="shared" si="2"/>
        <v>11.099999999999991</v>
      </c>
      <c r="I41" s="8">
        <f t="shared" si="3"/>
        <v>0.26666666666666666</v>
      </c>
    </row>
    <row r="42" spans="1:9" ht="18" x14ac:dyDescent="0.25">
      <c r="A42" s="20">
        <v>10.199999999999999</v>
      </c>
      <c r="B42" s="8"/>
      <c r="C42" s="8"/>
      <c r="D42" s="8"/>
      <c r="E42" s="8"/>
      <c r="F42" s="8"/>
      <c r="G42" s="8"/>
      <c r="H42" s="8">
        <f t="shared" si="2"/>
        <v>11.19999999999999</v>
      </c>
      <c r="I42" s="8">
        <f t="shared" si="3"/>
        <v>0.26666666666666666</v>
      </c>
    </row>
    <row r="43" spans="1:9" ht="18" x14ac:dyDescent="0.25">
      <c r="A43" s="20">
        <v>13</v>
      </c>
      <c r="B43" s="8"/>
      <c r="C43" s="8"/>
      <c r="D43" s="8"/>
      <c r="E43" s="8"/>
      <c r="F43" s="8"/>
      <c r="G43" s="8"/>
      <c r="H43" s="8">
        <f t="shared" si="2"/>
        <v>11.29999999999999</v>
      </c>
      <c r="I43" s="8">
        <f t="shared" si="3"/>
        <v>0.26666666666666666</v>
      </c>
    </row>
    <row r="44" spans="1:9" ht="18" x14ac:dyDescent="0.25">
      <c r="A44" s="20">
        <v>10.9</v>
      </c>
      <c r="B44" s="8"/>
      <c r="C44" s="8"/>
      <c r="D44" s="8"/>
      <c r="E44" s="8"/>
      <c r="F44" s="8"/>
      <c r="G44" s="8"/>
      <c r="H44" s="8">
        <f t="shared" si="2"/>
        <v>11.39999999999999</v>
      </c>
      <c r="I44" s="8">
        <f t="shared" si="3"/>
        <v>0.26666666666666666</v>
      </c>
    </row>
    <row r="45" spans="1:9" ht="18" x14ac:dyDescent="0.25">
      <c r="A45" s="20">
        <v>13.5</v>
      </c>
      <c r="B45" s="8"/>
      <c r="C45" s="8"/>
      <c r="D45" s="8"/>
      <c r="E45" s="8"/>
      <c r="F45" s="8"/>
      <c r="G45" s="8"/>
      <c r="H45" s="8">
        <f t="shared" si="2"/>
        <v>11.499999999999989</v>
      </c>
      <c r="I45" s="8">
        <f t="shared" si="3"/>
        <v>0.26666666666666666</v>
      </c>
    </row>
    <row r="46" spans="1:9" ht="18" x14ac:dyDescent="0.25">
      <c r="A46" s="20">
        <v>11.9</v>
      </c>
      <c r="B46" s="8"/>
      <c r="C46" s="8"/>
      <c r="D46" s="8"/>
      <c r="E46" s="8"/>
      <c r="F46" s="8"/>
      <c r="G46" s="8"/>
      <c r="H46" s="8">
        <f t="shared" si="2"/>
        <v>11.599999999999989</v>
      </c>
      <c r="I46" s="8">
        <f t="shared" si="3"/>
        <v>0.58333333333333326</v>
      </c>
    </row>
    <row r="47" spans="1:9" ht="18" x14ac:dyDescent="0.25">
      <c r="A47" s="20">
        <v>12.6</v>
      </c>
      <c r="B47" s="8"/>
      <c r="C47" s="8"/>
      <c r="D47" s="8"/>
      <c r="E47" s="8"/>
      <c r="F47" s="8"/>
      <c r="G47" s="8"/>
      <c r="H47" s="8">
        <f t="shared" si="2"/>
        <v>11.699999999999989</v>
      </c>
      <c r="I47" s="8">
        <f t="shared" si="3"/>
        <v>0.58333333333333326</v>
      </c>
    </row>
    <row r="48" spans="1:9" ht="18" x14ac:dyDescent="0.25">
      <c r="A48" s="20">
        <v>13.1</v>
      </c>
      <c r="B48" s="8"/>
      <c r="C48" s="8"/>
      <c r="D48" s="8"/>
      <c r="E48" s="8"/>
      <c r="F48" s="8"/>
      <c r="G48" s="8"/>
      <c r="H48" s="8">
        <f t="shared" si="2"/>
        <v>11.799999999999988</v>
      </c>
      <c r="I48" s="8">
        <f t="shared" si="3"/>
        <v>0.58333333333333326</v>
      </c>
    </row>
    <row r="49" spans="1:9" ht="18" x14ac:dyDescent="0.25">
      <c r="A49" s="20">
        <v>13.7</v>
      </c>
      <c r="B49" s="8"/>
      <c r="C49" s="8"/>
      <c r="D49" s="8"/>
      <c r="E49" s="8"/>
      <c r="F49" s="8"/>
      <c r="G49" s="8"/>
      <c r="H49" s="8">
        <f t="shared" si="2"/>
        <v>11.899999999999988</v>
      </c>
      <c r="I49" s="8">
        <f t="shared" si="3"/>
        <v>0.58333333333333326</v>
      </c>
    </row>
    <row r="50" spans="1:9" ht="18" x14ac:dyDescent="0.25">
      <c r="A50" s="20">
        <v>11.7</v>
      </c>
      <c r="B50" s="8"/>
      <c r="C50" s="8"/>
      <c r="D50" s="8"/>
      <c r="E50" s="8"/>
      <c r="F50" s="8"/>
      <c r="G50" s="8"/>
      <c r="H50" s="8">
        <f t="shared" si="2"/>
        <v>11.999999999999988</v>
      </c>
      <c r="I50" s="8">
        <f t="shared" si="3"/>
        <v>0.58333333333333326</v>
      </c>
    </row>
    <row r="51" spans="1:9" ht="18" x14ac:dyDescent="0.25">
      <c r="A51" s="20">
        <v>13</v>
      </c>
      <c r="B51" s="8"/>
      <c r="C51" s="8"/>
      <c r="D51" s="8"/>
      <c r="E51" s="8"/>
      <c r="F51" s="8"/>
      <c r="G51" s="8"/>
      <c r="H51" s="8">
        <f t="shared" si="2"/>
        <v>12.099999999999987</v>
      </c>
      <c r="I51" s="8">
        <f t="shared" si="3"/>
        <v>0.58333333333333326</v>
      </c>
    </row>
    <row r="52" spans="1:9" ht="18" x14ac:dyDescent="0.25">
      <c r="A52" s="20">
        <v>11.8</v>
      </c>
      <c r="B52" s="8"/>
      <c r="C52" s="8"/>
      <c r="D52" s="8"/>
      <c r="E52" s="8"/>
      <c r="F52" s="8"/>
      <c r="G52" s="8"/>
      <c r="H52" s="8">
        <f t="shared" si="2"/>
        <v>12.199999999999987</v>
      </c>
      <c r="I52" s="8">
        <f t="shared" si="3"/>
        <v>0.58333333333333326</v>
      </c>
    </row>
    <row r="53" spans="1:9" ht="18" x14ac:dyDescent="0.25">
      <c r="A53" s="20">
        <v>12.8</v>
      </c>
      <c r="B53" s="8"/>
      <c r="C53" s="8"/>
      <c r="D53" s="8"/>
      <c r="E53" s="8"/>
      <c r="F53" s="8"/>
      <c r="G53" s="8"/>
      <c r="H53" s="8">
        <f>H52+0.1</f>
        <v>12.299999999999986</v>
      </c>
      <c r="I53" s="8">
        <f t="shared" si="3"/>
        <v>0.58333333333333326</v>
      </c>
    </row>
    <row r="54" spans="1:9" ht="18" x14ac:dyDescent="0.25">
      <c r="A54" s="20">
        <v>12.6</v>
      </c>
      <c r="B54" s="8"/>
      <c r="C54" s="8"/>
      <c r="D54" s="8"/>
      <c r="E54" s="8"/>
      <c r="F54" s="8"/>
      <c r="G54" s="8"/>
      <c r="H54" s="8">
        <f t="shared" si="2"/>
        <v>12.399999999999986</v>
      </c>
      <c r="I54" s="8">
        <f t="shared" si="3"/>
        <v>0.58333333333333326</v>
      </c>
    </row>
    <row r="55" spans="1:9" ht="18" x14ac:dyDescent="0.25">
      <c r="A55" s="20">
        <v>12.6</v>
      </c>
      <c r="B55" s="8"/>
      <c r="C55" s="8"/>
      <c r="D55" s="8"/>
      <c r="E55" s="8"/>
      <c r="F55" s="8"/>
      <c r="G55" s="8"/>
      <c r="H55" s="8">
        <f t="shared" si="2"/>
        <v>12.499999999999986</v>
      </c>
      <c r="I55" s="8">
        <f t="shared" si="3"/>
        <v>0.58333333333333326</v>
      </c>
    </row>
    <row r="56" spans="1:9" ht="18" x14ac:dyDescent="0.25">
      <c r="A56" s="20">
        <v>13</v>
      </c>
      <c r="B56" s="8"/>
      <c r="C56" s="8"/>
      <c r="D56" s="8"/>
      <c r="E56" s="8"/>
      <c r="F56" s="8"/>
      <c r="G56" s="8"/>
      <c r="H56" s="8">
        <f t="shared" si="2"/>
        <v>12.599999999999985</v>
      </c>
      <c r="I56" s="8">
        <f t="shared" si="3"/>
        <v>0.8833333333333333</v>
      </c>
    </row>
    <row r="57" spans="1:9" ht="18" x14ac:dyDescent="0.25">
      <c r="A57" s="20">
        <v>12.8</v>
      </c>
      <c r="B57" s="8"/>
      <c r="C57" s="8"/>
      <c r="D57" s="8"/>
      <c r="E57" s="8"/>
      <c r="F57" s="8"/>
      <c r="G57" s="8"/>
      <c r="H57" s="8">
        <f t="shared" si="2"/>
        <v>12.699999999999985</v>
      </c>
      <c r="I57" s="8">
        <f t="shared" si="3"/>
        <v>0.8833333333333333</v>
      </c>
    </row>
    <row r="58" spans="1:9" ht="18" x14ac:dyDescent="0.25">
      <c r="A58" s="20">
        <v>13.8</v>
      </c>
      <c r="B58" s="8"/>
      <c r="C58" s="8"/>
      <c r="D58" s="8"/>
      <c r="E58" s="8"/>
      <c r="F58" s="8"/>
      <c r="G58" s="8"/>
      <c r="H58" s="8">
        <f t="shared" si="2"/>
        <v>12.799999999999985</v>
      </c>
      <c r="I58" s="8">
        <f t="shared" si="3"/>
        <v>0.8833333333333333</v>
      </c>
    </row>
    <row r="59" spans="1:9" ht="18" x14ac:dyDescent="0.25">
      <c r="A59" s="20">
        <v>11.6</v>
      </c>
      <c r="B59" s="8"/>
      <c r="C59" s="8"/>
      <c r="D59" s="8"/>
      <c r="E59" s="8"/>
      <c r="F59" s="8"/>
      <c r="G59" s="8"/>
      <c r="H59" s="8">
        <f t="shared" si="2"/>
        <v>12.899999999999984</v>
      </c>
      <c r="I59" s="8">
        <f t="shared" si="3"/>
        <v>0.8833333333333333</v>
      </c>
    </row>
    <row r="60" spans="1:9" ht="18" x14ac:dyDescent="0.25">
      <c r="A60" s="20">
        <v>11.1</v>
      </c>
      <c r="B60" s="8"/>
      <c r="C60" s="8"/>
      <c r="D60" s="8"/>
      <c r="E60" s="8"/>
      <c r="F60" s="8"/>
      <c r="G60" s="8"/>
      <c r="H60" s="8">
        <f t="shared" si="2"/>
        <v>12.999999999999984</v>
      </c>
      <c r="I60" s="8">
        <f t="shared" si="3"/>
        <v>0.8833333333333333</v>
      </c>
    </row>
    <row r="61" spans="1:9" ht="18" x14ac:dyDescent="0.25">
      <c r="A61" s="23">
        <v>12.4</v>
      </c>
      <c r="B61" s="8"/>
      <c r="C61" s="8"/>
      <c r="D61" s="8"/>
      <c r="E61" s="8"/>
      <c r="F61" s="8"/>
      <c r="G61" s="8"/>
      <c r="H61" s="8">
        <f t="shared" si="2"/>
        <v>13.099999999999984</v>
      </c>
      <c r="I61" s="8">
        <f t="shared" si="3"/>
        <v>0.8833333333333333</v>
      </c>
    </row>
    <row r="62" spans="1:9" ht="18" x14ac:dyDescent="0.25">
      <c r="A62" s="24"/>
      <c r="B62" s="8"/>
      <c r="C62" s="8"/>
      <c r="D62" s="8"/>
      <c r="E62" s="8"/>
      <c r="F62" s="8"/>
      <c r="G62" s="8"/>
      <c r="H62" s="8">
        <f t="shared" si="2"/>
        <v>13.199999999999983</v>
      </c>
      <c r="I62" s="8">
        <f t="shared" si="3"/>
        <v>0.8833333333333333</v>
      </c>
    </row>
    <row r="63" spans="1:9" ht="18" x14ac:dyDescent="0.25">
      <c r="A63" s="8"/>
      <c r="B63" s="8"/>
      <c r="C63" s="8"/>
      <c r="D63" s="8"/>
      <c r="E63" s="8"/>
      <c r="F63" s="8"/>
      <c r="G63" s="8"/>
      <c r="H63" s="8">
        <f t="shared" si="2"/>
        <v>13.299999999999983</v>
      </c>
      <c r="I63" s="8">
        <f t="shared" si="3"/>
        <v>0.8833333333333333</v>
      </c>
    </row>
    <row r="64" spans="1:9" ht="18" x14ac:dyDescent="0.25">
      <c r="A64" s="8"/>
      <c r="B64" s="8"/>
      <c r="C64" s="8"/>
      <c r="D64" s="8"/>
      <c r="E64" s="8"/>
      <c r="F64" s="8"/>
      <c r="G64" s="8"/>
      <c r="H64" s="8">
        <f t="shared" si="2"/>
        <v>13.399999999999983</v>
      </c>
      <c r="I64" s="8">
        <f t="shared" si="3"/>
        <v>0.8833333333333333</v>
      </c>
    </row>
    <row r="65" spans="1:9" ht="18" x14ac:dyDescent="0.25">
      <c r="A65" s="8"/>
      <c r="B65" s="8"/>
      <c r="C65" s="8"/>
      <c r="D65" s="8"/>
      <c r="E65" s="8"/>
      <c r="F65" s="8"/>
      <c r="G65" s="8"/>
      <c r="H65" s="8">
        <f t="shared" si="2"/>
        <v>13.499999999999982</v>
      </c>
      <c r="I65" s="8">
        <f t="shared" si="3"/>
        <v>0.8833333333333333</v>
      </c>
    </row>
    <row r="66" spans="1:9" ht="18" x14ac:dyDescent="0.25">
      <c r="A66" s="8"/>
      <c r="B66" s="8"/>
      <c r="C66" s="8"/>
      <c r="D66" s="8"/>
      <c r="E66" s="8"/>
      <c r="F66" s="8"/>
      <c r="G66" s="8"/>
      <c r="H66" s="8">
        <f t="shared" si="2"/>
        <v>13.599999999999982</v>
      </c>
      <c r="I66" s="8">
        <f t="shared" si="3"/>
        <v>1</v>
      </c>
    </row>
    <row r="67" spans="1:9" ht="18" x14ac:dyDescent="0.25">
      <c r="A67" s="8"/>
      <c r="B67" s="8"/>
      <c r="C67" s="8"/>
      <c r="D67" s="8"/>
      <c r="E67" s="8"/>
      <c r="F67" s="8"/>
      <c r="G67" s="8"/>
      <c r="H67" s="8">
        <f t="shared" si="2"/>
        <v>13.699999999999982</v>
      </c>
      <c r="I67" s="8">
        <f t="shared" si="3"/>
        <v>1</v>
      </c>
    </row>
    <row r="68" spans="1:9" ht="18" x14ac:dyDescent="0.25">
      <c r="A68" s="8"/>
      <c r="B68" s="8"/>
      <c r="C68" s="8"/>
      <c r="D68" s="8"/>
      <c r="E68" s="8"/>
      <c r="F68" s="8"/>
      <c r="G68" s="8"/>
      <c r="H68" s="8">
        <f t="shared" si="2"/>
        <v>13.799999999999981</v>
      </c>
      <c r="I68" s="8">
        <f t="shared" si="3"/>
        <v>1</v>
      </c>
    </row>
    <row r="69" spans="1:9" ht="18" x14ac:dyDescent="0.25">
      <c r="A69" s="8"/>
      <c r="B69" s="8"/>
      <c r="C69" s="8"/>
      <c r="D69" s="8"/>
      <c r="E69" s="8"/>
      <c r="F69" s="8"/>
      <c r="G69" s="8"/>
      <c r="H69" s="8">
        <f t="shared" si="2"/>
        <v>13.899999999999981</v>
      </c>
      <c r="I69" s="8">
        <f t="shared" si="3"/>
        <v>1</v>
      </c>
    </row>
    <row r="70" spans="1:9" ht="18" x14ac:dyDescent="0.25">
      <c r="A70" s="8"/>
      <c r="B70" s="8"/>
      <c r="C70" s="8"/>
      <c r="D70" s="8"/>
      <c r="E70" s="8"/>
      <c r="F70" s="8"/>
      <c r="G70" s="8"/>
      <c r="H70" s="8">
        <f t="shared" si="2"/>
        <v>13.99999999999998</v>
      </c>
      <c r="I70" s="8">
        <f t="shared" si="3"/>
        <v>1</v>
      </c>
    </row>
    <row r="71" spans="1:9" ht="18" x14ac:dyDescent="0.25">
      <c r="A71" s="8"/>
      <c r="B71" s="8"/>
      <c r="C71" s="8"/>
      <c r="D71" s="8"/>
      <c r="E71" s="8"/>
      <c r="F71" s="8"/>
      <c r="G71" s="8"/>
      <c r="H71" s="8">
        <f t="shared" si="2"/>
        <v>14.09999999999998</v>
      </c>
      <c r="I71" s="8">
        <f t="shared" si="3"/>
        <v>1</v>
      </c>
    </row>
    <row r="72" spans="1:9" ht="18" x14ac:dyDescent="0.25">
      <c r="A72" s="8"/>
      <c r="B72" s="8"/>
      <c r="C72" s="8"/>
      <c r="D72" s="8"/>
      <c r="E72" s="8"/>
      <c r="F72" s="8"/>
      <c r="G72" s="8"/>
      <c r="H72" s="8">
        <f t="shared" si="2"/>
        <v>14.19999999999998</v>
      </c>
      <c r="I72" s="8">
        <f t="shared" si="3"/>
        <v>1</v>
      </c>
    </row>
    <row r="73" spans="1:9" ht="18" x14ac:dyDescent="0.25">
      <c r="A73" s="8"/>
      <c r="B73" s="8"/>
      <c r="C73" s="8"/>
      <c r="D73" s="8"/>
      <c r="E73" s="8"/>
      <c r="F73" s="8"/>
      <c r="G73" s="8"/>
      <c r="H73" s="8">
        <f>H72+0.1</f>
        <v>14.299999999999979</v>
      </c>
      <c r="I73" s="8">
        <f t="shared" si="3"/>
        <v>1</v>
      </c>
    </row>
    <row r="74" spans="1:9" ht="18" x14ac:dyDescent="0.25">
      <c r="A74" s="8"/>
      <c r="B74" s="8"/>
      <c r="C74" s="8"/>
      <c r="D74" s="8"/>
      <c r="E74" s="8"/>
      <c r="F74" s="8"/>
      <c r="G74" s="8"/>
      <c r="H74" s="8">
        <f t="shared" si="2"/>
        <v>14.399999999999979</v>
      </c>
      <c r="I74" s="8">
        <f t="shared" si="3"/>
        <v>1</v>
      </c>
    </row>
    <row r="75" spans="1:9" ht="18" x14ac:dyDescent="0.25">
      <c r="A75" s="8"/>
      <c r="B75" s="8"/>
      <c r="C75" s="8"/>
      <c r="D75" s="8"/>
      <c r="E75" s="8"/>
      <c r="F75" s="8"/>
      <c r="G75" s="8"/>
      <c r="H75" s="8">
        <f t="shared" si="2"/>
        <v>14.499999999999979</v>
      </c>
      <c r="I75" s="8">
        <f t="shared" si="3"/>
        <v>1</v>
      </c>
    </row>
    <row r="76" spans="1:9" ht="18" x14ac:dyDescent="0.25">
      <c r="A76" s="8"/>
      <c r="B76" s="8"/>
      <c r="C76" s="8"/>
      <c r="D76" s="8"/>
      <c r="E76" s="8"/>
      <c r="F76" s="8"/>
      <c r="G76" s="8"/>
      <c r="H76" s="8"/>
      <c r="I76" s="8"/>
    </row>
    <row r="77" spans="1:9" ht="18" x14ac:dyDescent="0.25">
      <c r="A77" s="8"/>
      <c r="B77" s="8"/>
      <c r="C77" s="8"/>
      <c r="D77" s="8"/>
      <c r="E77" s="8"/>
      <c r="F77" s="8"/>
      <c r="G77" s="8"/>
      <c r="H77" s="8"/>
      <c r="I77" s="8"/>
    </row>
    <row r="78" spans="1:9" ht="18" x14ac:dyDescent="0.25">
      <c r="A78" s="8"/>
      <c r="B78" s="8"/>
      <c r="C78" s="8"/>
      <c r="D78" s="8"/>
      <c r="E78" s="8"/>
      <c r="F78" s="8"/>
      <c r="G78" s="8"/>
      <c r="H78" s="8"/>
      <c r="I78" s="8"/>
    </row>
    <row r="79" spans="1:9" ht="18" x14ac:dyDescent="0.25">
      <c r="A79" s="8"/>
      <c r="B79" s="8"/>
      <c r="C79" s="8"/>
      <c r="D79" s="8"/>
      <c r="E79" s="8"/>
      <c r="F79" s="8"/>
      <c r="G79" s="8"/>
      <c r="H79" s="8"/>
      <c r="I79" s="8"/>
    </row>
    <row r="80" spans="1:9" ht="18" x14ac:dyDescent="0.25">
      <c r="A80" s="8"/>
      <c r="B80" s="8"/>
      <c r="C80" s="8"/>
      <c r="D80" s="8"/>
      <c r="E80" s="8"/>
      <c r="F80" s="8"/>
      <c r="G80" s="8"/>
      <c r="H80" s="8"/>
      <c r="I80" s="8"/>
    </row>
    <row r="81" spans="1:9" ht="18" x14ac:dyDescent="0.25">
      <c r="A81" s="8"/>
      <c r="B81" s="8"/>
      <c r="C81" s="8"/>
      <c r="D81" s="8"/>
      <c r="E81" s="8"/>
      <c r="F81" s="8"/>
      <c r="G81" s="8"/>
      <c r="H81" s="8"/>
      <c r="I81" s="8"/>
    </row>
    <row r="82" spans="1:9" ht="18" x14ac:dyDescent="0.25">
      <c r="A82" s="8"/>
      <c r="B82" s="8"/>
      <c r="C82" s="8"/>
      <c r="D82" s="8"/>
      <c r="E82" s="8"/>
      <c r="F82" s="8"/>
      <c r="G82" s="8"/>
      <c r="H82" s="8"/>
      <c r="I82" s="8"/>
    </row>
    <row r="83" spans="1:9" ht="18" x14ac:dyDescent="0.25">
      <c r="A83" s="8"/>
      <c r="B83" s="8"/>
      <c r="C83" s="8"/>
      <c r="D83" s="8"/>
      <c r="E83" s="8"/>
      <c r="F83" s="8"/>
      <c r="G83" s="8"/>
      <c r="H83" s="8"/>
      <c r="I83" s="8"/>
    </row>
    <row r="84" spans="1:9" ht="18" x14ac:dyDescent="0.25">
      <c r="A84" s="8"/>
      <c r="B84" s="8"/>
      <c r="C84" s="8"/>
      <c r="D84" s="8"/>
      <c r="E84" s="8"/>
      <c r="F84" s="8"/>
      <c r="G84" s="8"/>
      <c r="H84" s="8"/>
      <c r="I84" s="8"/>
    </row>
    <row r="85" spans="1:9" ht="18" x14ac:dyDescent="0.25">
      <c r="A85" s="8"/>
      <c r="B85" s="8"/>
      <c r="C85" s="8"/>
      <c r="D85" s="8"/>
      <c r="E85" s="8"/>
      <c r="F85" s="8"/>
      <c r="G85" s="8"/>
      <c r="H85" s="8"/>
      <c r="I85" s="8"/>
    </row>
    <row r="86" spans="1:9" ht="18" x14ac:dyDescent="0.25">
      <c r="A86" s="8"/>
      <c r="B86" s="8"/>
      <c r="C86" s="8"/>
      <c r="D86" s="8"/>
      <c r="E86" s="8"/>
      <c r="F86" s="8"/>
      <c r="G86" s="8"/>
      <c r="H86" s="8"/>
      <c r="I86" s="8"/>
    </row>
    <row r="87" spans="1:9" ht="18" x14ac:dyDescent="0.25">
      <c r="A87" s="8"/>
      <c r="B87" s="8"/>
      <c r="C87" s="8"/>
      <c r="D87" s="8"/>
      <c r="E87" s="8"/>
      <c r="F87" s="8"/>
      <c r="G87" s="8"/>
      <c r="H87" s="8"/>
      <c r="I87" s="8"/>
    </row>
    <row r="88" spans="1:9" ht="18" x14ac:dyDescent="0.25">
      <c r="A88" s="8"/>
      <c r="B88" s="8"/>
      <c r="C88" s="8"/>
      <c r="D88" s="8"/>
      <c r="E88" s="8"/>
      <c r="F88" s="8"/>
      <c r="G88" s="8"/>
      <c r="H88" s="8"/>
      <c r="I88" s="8"/>
    </row>
    <row r="89" spans="1:9" ht="18" x14ac:dyDescent="0.25">
      <c r="A89" s="8"/>
      <c r="B89" s="8"/>
      <c r="C89" s="8"/>
      <c r="D89" s="8"/>
      <c r="E89" s="8"/>
      <c r="F89" s="8"/>
      <c r="G89" s="8"/>
      <c r="H89" s="8"/>
      <c r="I89" s="8"/>
    </row>
    <row r="90" spans="1:9" ht="18" x14ac:dyDescent="0.25">
      <c r="A90" s="8"/>
      <c r="B90" s="8"/>
      <c r="C90" s="8"/>
      <c r="D90" s="8"/>
      <c r="E90" s="8"/>
      <c r="F90" s="8"/>
      <c r="G90" s="8"/>
      <c r="H90" s="8"/>
      <c r="I90" s="8"/>
    </row>
    <row r="91" spans="1:9" ht="18" x14ac:dyDescent="0.25">
      <c r="A91" s="8"/>
      <c r="B91" s="8"/>
      <c r="C91" s="8"/>
      <c r="D91" s="8"/>
      <c r="E91" s="8"/>
      <c r="F91" s="8"/>
      <c r="G91" s="8"/>
      <c r="H91" s="8"/>
      <c r="I91" s="8"/>
    </row>
    <row r="92" spans="1:9" ht="18" x14ac:dyDescent="0.25">
      <c r="A92" s="8"/>
      <c r="B92" s="8"/>
      <c r="C92" s="8"/>
      <c r="D92" s="8"/>
      <c r="E92" s="8"/>
      <c r="F92" s="8"/>
      <c r="G92" s="8"/>
      <c r="H92" s="8"/>
      <c r="I92" s="8"/>
    </row>
    <row r="93" spans="1:9" ht="18" x14ac:dyDescent="0.25">
      <c r="A93" s="8"/>
      <c r="B93" s="8"/>
      <c r="C93" s="8"/>
      <c r="D93" s="8"/>
      <c r="E93" s="8"/>
      <c r="F93" s="8"/>
      <c r="G93" s="8"/>
      <c r="H93" s="8"/>
      <c r="I93" s="8"/>
    </row>
    <row r="94" spans="1:9" ht="18" x14ac:dyDescent="0.25">
      <c r="A94" s="8"/>
      <c r="B94" s="8"/>
      <c r="C94" s="8"/>
      <c r="D94" s="8"/>
      <c r="E94" s="8"/>
      <c r="F94" s="8"/>
      <c r="G94" s="8"/>
      <c r="H94" s="8"/>
      <c r="I94" s="8"/>
    </row>
    <row r="95" spans="1:9" ht="18" x14ac:dyDescent="0.25">
      <c r="A95" s="8"/>
      <c r="B95" s="8"/>
      <c r="C95" s="8"/>
      <c r="D95" s="8"/>
      <c r="E95" s="8"/>
      <c r="F95" s="8"/>
      <c r="G95" s="8"/>
      <c r="H95" s="8"/>
      <c r="I95" s="8"/>
    </row>
    <row r="96" spans="1:9" ht="18" x14ac:dyDescent="0.25">
      <c r="A96" s="8"/>
      <c r="B96" s="8"/>
      <c r="C96" s="8"/>
      <c r="D96" s="8"/>
      <c r="E96" s="8"/>
      <c r="F96" s="8"/>
      <c r="G96" s="8"/>
      <c r="H96" s="8"/>
      <c r="I96" s="8"/>
    </row>
    <row r="97" spans="1:9" ht="18" x14ac:dyDescent="0.25">
      <c r="A97" s="8"/>
      <c r="B97" s="8"/>
      <c r="C97" s="8"/>
      <c r="D97" s="8"/>
      <c r="E97" s="8"/>
      <c r="F97" s="8"/>
      <c r="G97" s="8"/>
      <c r="H97" s="8"/>
      <c r="I97" s="8"/>
    </row>
    <row r="98" spans="1:9" ht="18" x14ac:dyDescent="0.25">
      <c r="A98" s="8"/>
      <c r="B98" s="8"/>
      <c r="C98" s="8"/>
      <c r="D98" s="8"/>
      <c r="E98" s="8"/>
      <c r="F98" s="8"/>
      <c r="G98" s="8"/>
      <c r="H98" s="8"/>
      <c r="I98" s="8"/>
    </row>
    <row r="99" spans="1:9" ht="18" x14ac:dyDescent="0.25">
      <c r="A99" s="8"/>
      <c r="B99" s="8"/>
      <c r="C99" s="8"/>
      <c r="D99" s="8"/>
      <c r="E99" s="8"/>
      <c r="F99" s="8"/>
      <c r="G99" s="8"/>
      <c r="H99" s="8"/>
      <c r="I99" s="8"/>
    </row>
    <row r="100" spans="1:9" ht="18" x14ac:dyDescent="0.25">
      <c r="A100" s="8"/>
      <c r="B100" s="8"/>
      <c r="C100" s="8"/>
      <c r="D100" s="8"/>
      <c r="E100" s="8"/>
      <c r="F100" s="8"/>
      <c r="G100" s="8"/>
      <c r="H100" s="8"/>
      <c r="I100" s="8"/>
    </row>
    <row r="101" spans="1:9" ht="18" x14ac:dyDescent="0.25">
      <c r="A101" s="8"/>
      <c r="B101" s="8"/>
      <c r="C101" s="8"/>
      <c r="D101" s="8"/>
      <c r="E101" s="8"/>
      <c r="F101" s="8"/>
      <c r="G101" s="8"/>
      <c r="H101" s="8"/>
      <c r="I101" s="8"/>
    </row>
    <row r="102" spans="1:9" ht="18" x14ac:dyDescent="0.25">
      <c r="A102" s="8"/>
      <c r="B102" s="8"/>
      <c r="C102" s="8"/>
      <c r="D102" s="8"/>
      <c r="E102" s="8"/>
      <c r="F102" s="8"/>
      <c r="G102" s="8"/>
      <c r="H102" s="8"/>
      <c r="I102" s="8"/>
    </row>
    <row r="103" spans="1:9" ht="18" x14ac:dyDescent="0.25">
      <c r="A103" s="8"/>
      <c r="B103" s="8"/>
      <c r="C103" s="8"/>
      <c r="D103" s="8"/>
      <c r="E103" s="8"/>
      <c r="F103" s="8"/>
      <c r="G103" s="8"/>
      <c r="H103" s="8"/>
      <c r="I103" s="8"/>
    </row>
    <row r="104" spans="1:9" ht="18" x14ac:dyDescent="0.25">
      <c r="A104" s="8"/>
      <c r="B104" s="8"/>
      <c r="C104" s="8"/>
      <c r="D104" s="8"/>
      <c r="E104" s="8"/>
      <c r="F104" s="8"/>
      <c r="G104" s="8"/>
      <c r="H104" s="8"/>
      <c r="I104" s="8"/>
    </row>
    <row r="105" spans="1:9" ht="18" x14ac:dyDescent="0.25">
      <c r="A105" s="8"/>
      <c r="B105" s="8"/>
      <c r="C105" s="8"/>
      <c r="D105" s="8"/>
      <c r="E105" s="8"/>
      <c r="F105" s="8"/>
      <c r="G105" s="8"/>
      <c r="H105" s="8"/>
      <c r="I105" s="8"/>
    </row>
    <row r="106" spans="1:9" ht="18" x14ac:dyDescent="0.25">
      <c r="A106" s="8"/>
      <c r="B106" s="8"/>
      <c r="C106" s="8"/>
      <c r="D106" s="8"/>
      <c r="E106" s="8"/>
      <c r="F106" s="8"/>
      <c r="G106" s="8"/>
      <c r="H106" s="8"/>
      <c r="I106" s="8"/>
    </row>
    <row r="107" spans="1:9" ht="18" x14ac:dyDescent="0.25">
      <c r="A107" s="8"/>
      <c r="B107" s="8"/>
      <c r="C107" s="8"/>
      <c r="D107" s="8"/>
      <c r="E107" s="8"/>
      <c r="F107" s="8"/>
      <c r="G107" s="8"/>
      <c r="H107" s="8"/>
      <c r="I107" s="8"/>
    </row>
    <row r="108" spans="1:9" ht="18" x14ac:dyDescent="0.25">
      <c r="A108" s="8"/>
      <c r="B108" s="8"/>
      <c r="C108" s="8"/>
      <c r="D108" s="8"/>
      <c r="E108" s="8"/>
      <c r="F108" s="8"/>
      <c r="G108" s="8"/>
      <c r="H108" s="8"/>
      <c r="I108" s="8"/>
    </row>
    <row r="109" spans="1:9" ht="18" x14ac:dyDescent="0.25">
      <c r="A109" s="8"/>
      <c r="B109" s="8"/>
      <c r="C109" s="8"/>
      <c r="D109" s="8"/>
      <c r="E109" s="8"/>
      <c r="F109" s="8"/>
      <c r="G109" s="8"/>
      <c r="H109" s="8"/>
      <c r="I109" s="8"/>
    </row>
    <row r="110" spans="1:9" ht="18" x14ac:dyDescent="0.25">
      <c r="A110" s="8"/>
      <c r="B110" s="8"/>
      <c r="C110" s="8"/>
      <c r="D110" s="8"/>
      <c r="E110" s="8"/>
      <c r="F110" s="8"/>
      <c r="G110" s="8"/>
      <c r="H110" s="8"/>
      <c r="I110" s="8"/>
    </row>
    <row r="111" spans="1:9" ht="18" x14ac:dyDescent="0.25">
      <c r="A111" s="8"/>
      <c r="B111" s="8"/>
      <c r="C111" s="8"/>
      <c r="D111" s="8"/>
      <c r="E111" s="8"/>
      <c r="F111" s="8"/>
      <c r="G111" s="8"/>
      <c r="H111" s="8"/>
      <c r="I111" s="8"/>
    </row>
    <row r="112" spans="1:9" ht="18" x14ac:dyDescent="0.25">
      <c r="A112" s="8"/>
      <c r="B112" s="8"/>
      <c r="C112" s="8"/>
      <c r="D112" s="8"/>
      <c r="E112" s="8"/>
      <c r="F112" s="8"/>
      <c r="G112" s="8"/>
      <c r="H112" s="8"/>
      <c r="I112" s="8"/>
    </row>
    <row r="113" spans="1:9" ht="18" x14ac:dyDescent="0.25">
      <c r="A113" s="8"/>
      <c r="B113" s="8"/>
      <c r="C113" s="8"/>
      <c r="D113" s="8"/>
      <c r="E113" s="8"/>
      <c r="F113" s="8"/>
      <c r="G113" s="8"/>
      <c r="H113" s="8"/>
      <c r="I113" s="8"/>
    </row>
    <row r="114" spans="1:9" ht="18" x14ac:dyDescent="0.25">
      <c r="A114" s="8"/>
      <c r="B114" s="8"/>
      <c r="C114" s="8"/>
      <c r="D114" s="8"/>
      <c r="E114" s="8"/>
      <c r="F114" s="8"/>
      <c r="G114" s="8"/>
      <c r="H114" s="8"/>
      <c r="I114" s="8"/>
    </row>
    <row r="115" spans="1:9" ht="18" x14ac:dyDescent="0.25">
      <c r="A115" s="8"/>
      <c r="B115" s="8"/>
      <c r="C115" s="8"/>
      <c r="D115" s="8"/>
      <c r="E115" s="8"/>
      <c r="F115" s="8"/>
      <c r="G115" s="8"/>
      <c r="H115" s="8"/>
      <c r="I115" s="8"/>
    </row>
    <row r="116" spans="1:9" ht="18" x14ac:dyDescent="0.25">
      <c r="A116" s="8"/>
      <c r="B116" s="8"/>
      <c r="C116" s="8"/>
      <c r="D116" s="8"/>
      <c r="E116" s="8"/>
      <c r="F116" s="8"/>
      <c r="G116" s="8"/>
      <c r="H116" s="8"/>
      <c r="I116" s="8"/>
    </row>
    <row r="117" spans="1:9" ht="18" x14ac:dyDescent="0.25">
      <c r="A117" s="8"/>
      <c r="B117" s="8"/>
      <c r="C117" s="8"/>
      <c r="D117" s="8"/>
      <c r="E117" s="8"/>
      <c r="F117" s="8"/>
      <c r="G117" s="8"/>
      <c r="H117" s="8"/>
      <c r="I117" s="8"/>
    </row>
    <row r="118" spans="1:9" ht="18" x14ac:dyDescent="0.25">
      <c r="A118" s="8"/>
      <c r="B118" s="8"/>
      <c r="C118" s="8"/>
      <c r="D118" s="8"/>
      <c r="E118" s="8"/>
      <c r="F118" s="8"/>
      <c r="G118" s="8"/>
      <c r="H118" s="8"/>
      <c r="I118" s="8"/>
    </row>
    <row r="119" spans="1:9" ht="18" x14ac:dyDescent="0.25">
      <c r="A119" s="8"/>
      <c r="B119" s="8"/>
      <c r="C119" s="8"/>
      <c r="D119" s="8"/>
      <c r="E119" s="8"/>
      <c r="F119" s="8"/>
      <c r="G119" s="8"/>
      <c r="H119" s="8"/>
      <c r="I119" s="8"/>
    </row>
    <row r="120" spans="1:9" ht="18" x14ac:dyDescent="0.25">
      <c r="A120" s="8"/>
      <c r="B120" s="8"/>
      <c r="C120" s="8"/>
      <c r="D120" s="8"/>
      <c r="E120" s="8"/>
      <c r="F120" s="8"/>
      <c r="G120" s="8"/>
      <c r="H120" s="8"/>
      <c r="I120" s="8"/>
    </row>
    <row r="121" spans="1:9" ht="18" x14ac:dyDescent="0.25">
      <c r="A121" s="8"/>
      <c r="B121" s="8"/>
      <c r="C121" s="8"/>
      <c r="D121" s="8"/>
      <c r="E121" s="8"/>
      <c r="F121" s="8"/>
      <c r="G121" s="8"/>
      <c r="H121" s="8"/>
      <c r="I121" s="8"/>
    </row>
    <row r="122" spans="1:9" ht="18" x14ac:dyDescent="0.25">
      <c r="A122" s="8"/>
      <c r="B122" s="8"/>
      <c r="C122" s="8"/>
      <c r="D122" s="8"/>
      <c r="E122" s="8"/>
      <c r="F122" s="8"/>
      <c r="G122" s="8"/>
      <c r="H122" s="8"/>
      <c r="I122" s="8"/>
    </row>
    <row r="123" spans="1:9" ht="18" x14ac:dyDescent="0.25">
      <c r="A123" s="8"/>
      <c r="B123" s="8"/>
      <c r="C123" s="8"/>
      <c r="D123" s="8"/>
      <c r="E123" s="8"/>
      <c r="F123" s="8"/>
      <c r="G123" s="8"/>
      <c r="H123" s="8"/>
      <c r="I123" s="8"/>
    </row>
    <row r="124" spans="1:9" ht="18" x14ac:dyDescent="0.25">
      <c r="A124" s="8"/>
      <c r="B124" s="8"/>
      <c r="C124" s="8"/>
      <c r="D124" s="8"/>
      <c r="E124" s="8"/>
      <c r="F124" s="8"/>
      <c r="G124" s="8"/>
      <c r="H124" s="8"/>
      <c r="I124" s="8"/>
    </row>
    <row r="125" spans="1:9" ht="18" x14ac:dyDescent="0.25">
      <c r="A125" s="8"/>
      <c r="B125" s="8"/>
      <c r="C125" s="8"/>
      <c r="D125" s="8"/>
      <c r="E125" s="8"/>
      <c r="F125" s="8"/>
      <c r="G125" s="8"/>
      <c r="H125" s="8"/>
      <c r="I125" s="8"/>
    </row>
    <row r="126" spans="1:9" ht="18" x14ac:dyDescent="0.25">
      <c r="A126" s="8"/>
      <c r="B126" s="8"/>
      <c r="C126" s="8"/>
      <c r="D126" s="8"/>
      <c r="E126" s="8"/>
      <c r="F126" s="8"/>
      <c r="G126" s="8"/>
      <c r="H126" s="8"/>
      <c r="I126" s="8"/>
    </row>
    <row r="127" spans="1:9" ht="18" x14ac:dyDescent="0.25">
      <c r="A127" s="8"/>
      <c r="B127" s="8"/>
      <c r="C127" s="8"/>
      <c r="D127" s="8"/>
      <c r="E127" s="8"/>
      <c r="F127" s="8"/>
      <c r="G127" s="8"/>
      <c r="H127" s="8"/>
      <c r="I127" s="8"/>
    </row>
    <row r="128" spans="1:9" ht="18" x14ac:dyDescent="0.25">
      <c r="A128" s="8"/>
      <c r="B128" s="8"/>
      <c r="C128" s="8"/>
      <c r="D128" s="8"/>
      <c r="E128" s="8"/>
      <c r="F128" s="8"/>
      <c r="G128" s="8"/>
      <c r="H128" s="8"/>
      <c r="I128" s="8"/>
    </row>
  </sheetData>
  <phoneticPr fontId="0" type="noConversion"/>
  <pageMargins left="0.75" right="0.75" top="1" bottom="1" header="0.5" footer="0.5"/>
  <pageSetup paperSize="9"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I81"/>
  <sheetViews>
    <sheetView workbookViewId="0">
      <selection activeCell="I27" sqref="I27"/>
    </sheetView>
  </sheetViews>
  <sheetFormatPr defaultRowHeight="15" x14ac:dyDescent="0.2"/>
  <cols>
    <col min="1" max="1" width="12.5546875" customWidth="1"/>
    <col min="2" max="2" width="5.109375" customWidth="1"/>
    <col min="3" max="3" width="28.33203125" customWidth="1"/>
    <col min="4" max="4" width="19.88671875" customWidth="1"/>
    <col min="5" max="5" width="20.6640625" customWidth="1"/>
    <col min="6" max="6" width="9.88671875" customWidth="1"/>
  </cols>
  <sheetData>
    <row r="9" spans="1:1" ht="15.75" x14ac:dyDescent="0.25">
      <c r="A9" s="25"/>
    </row>
    <row r="10" spans="1:1" ht="15.75" x14ac:dyDescent="0.25">
      <c r="A10" s="25"/>
    </row>
    <row r="11" spans="1:1" ht="15.75" x14ac:dyDescent="0.25">
      <c r="A11" s="25"/>
    </row>
    <row r="12" spans="1:1" ht="15.75" x14ac:dyDescent="0.25">
      <c r="A12" s="25"/>
    </row>
    <row r="13" spans="1:1" ht="15.75" x14ac:dyDescent="0.25">
      <c r="A13" s="25"/>
    </row>
    <row r="14" spans="1:1" ht="15.75" x14ac:dyDescent="0.25">
      <c r="A14" s="25"/>
    </row>
    <row r="15" spans="1:1" ht="15.75" x14ac:dyDescent="0.25">
      <c r="A15" s="25"/>
    </row>
    <row r="16" spans="1:1" ht="15.75" x14ac:dyDescent="0.25">
      <c r="A16" s="25"/>
    </row>
    <row r="17" spans="1:5" ht="15.75" x14ac:dyDescent="0.25">
      <c r="A17" s="25"/>
    </row>
    <row r="18" spans="1:5" ht="15.75" x14ac:dyDescent="0.25">
      <c r="A18" s="25"/>
    </row>
    <row r="19" spans="1:5" ht="15.75" x14ac:dyDescent="0.25">
      <c r="A19" s="25"/>
    </row>
    <row r="20" spans="1:5" ht="15.75" x14ac:dyDescent="0.25">
      <c r="A20" s="25"/>
    </row>
    <row r="21" spans="1:5" ht="18" x14ac:dyDescent="0.25">
      <c r="A21" s="21" t="s">
        <v>2</v>
      </c>
      <c r="C21" s="16" t="s">
        <v>3</v>
      </c>
      <c r="D21" s="16">
        <f>COUNT(A22:A81)</f>
        <v>60</v>
      </c>
      <c r="E21" s="8"/>
    </row>
    <row r="22" spans="1:5" ht="18" x14ac:dyDescent="0.25">
      <c r="A22" s="22">
        <v>11.6</v>
      </c>
      <c r="C22" s="16" t="s">
        <v>16</v>
      </c>
      <c r="D22" s="16">
        <f>MIN(A22:A82)</f>
        <v>9.4</v>
      </c>
      <c r="E22" s="8"/>
    </row>
    <row r="23" spans="1:5" ht="18" x14ac:dyDescent="0.25">
      <c r="A23" s="22">
        <v>13.9</v>
      </c>
      <c r="C23" s="16" t="s">
        <v>5</v>
      </c>
      <c r="D23" s="16">
        <f>MAX(A22:A82)</f>
        <v>14.3</v>
      </c>
      <c r="E23" s="8"/>
    </row>
    <row r="24" spans="1:5" ht="18" x14ac:dyDescent="0.25">
      <c r="A24" s="22">
        <v>12.5</v>
      </c>
      <c r="C24" s="16" t="s">
        <v>6</v>
      </c>
      <c r="D24" s="16">
        <f>INT(1+LOG(D21,2))</f>
        <v>6</v>
      </c>
      <c r="E24" s="8"/>
    </row>
    <row r="25" spans="1:5" ht="18" x14ac:dyDescent="0.25">
      <c r="A25" s="22">
        <v>11.9</v>
      </c>
      <c r="C25" s="7" t="s">
        <v>10</v>
      </c>
      <c r="D25" s="17" t="s">
        <v>9</v>
      </c>
      <c r="E25" s="18" t="s">
        <v>7</v>
      </c>
    </row>
    <row r="26" spans="1:5" ht="18" x14ac:dyDescent="0.25">
      <c r="A26" s="22">
        <v>12.8</v>
      </c>
      <c r="C26" s="7">
        <v>1</v>
      </c>
      <c r="D26" s="7">
        <v>8.5</v>
      </c>
      <c r="E26" s="16">
        <v>9.5</v>
      </c>
    </row>
    <row r="27" spans="1:5" ht="18" x14ac:dyDescent="0.25">
      <c r="A27" s="22">
        <v>11.8</v>
      </c>
      <c r="C27" s="7">
        <v>2</v>
      </c>
      <c r="D27" s="7">
        <f t="shared" ref="D27:E31" si="0">D26+1</f>
        <v>9.5</v>
      </c>
      <c r="E27" s="16">
        <f t="shared" si="0"/>
        <v>10.5</v>
      </c>
    </row>
    <row r="28" spans="1:5" ht="18" x14ac:dyDescent="0.25">
      <c r="A28" s="22">
        <v>10.7</v>
      </c>
      <c r="C28" s="7">
        <v>3</v>
      </c>
      <c r="D28" s="7">
        <f t="shared" si="0"/>
        <v>10.5</v>
      </c>
      <c r="E28" s="16">
        <f t="shared" si="0"/>
        <v>11.5</v>
      </c>
    </row>
    <row r="29" spans="1:5" ht="18" x14ac:dyDescent="0.25">
      <c r="A29" s="22">
        <v>13.6</v>
      </c>
      <c r="C29" s="7">
        <v>4</v>
      </c>
      <c r="D29" s="7">
        <f t="shared" si="0"/>
        <v>11.5</v>
      </c>
      <c r="E29" s="16">
        <f t="shared" si="0"/>
        <v>12.5</v>
      </c>
    </row>
    <row r="30" spans="1:5" ht="18" x14ac:dyDescent="0.25">
      <c r="A30" s="22">
        <v>11.3</v>
      </c>
      <c r="C30" s="7">
        <v>5</v>
      </c>
      <c r="D30" s="7">
        <f t="shared" si="0"/>
        <v>12.5</v>
      </c>
      <c r="E30" s="16">
        <f t="shared" si="0"/>
        <v>13.5</v>
      </c>
    </row>
    <row r="31" spans="1:5" ht="18" x14ac:dyDescent="0.25">
      <c r="A31" s="22">
        <v>11.1</v>
      </c>
      <c r="C31" s="7">
        <v>6</v>
      </c>
      <c r="D31" s="7">
        <f t="shared" si="0"/>
        <v>13.5</v>
      </c>
      <c r="E31" s="16">
        <f t="shared" si="0"/>
        <v>14.5</v>
      </c>
    </row>
    <row r="32" spans="1:5" x14ac:dyDescent="0.2">
      <c r="A32" s="22">
        <v>10.9</v>
      </c>
    </row>
    <row r="33" spans="1:9" ht="18" x14ac:dyDescent="0.25">
      <c r="A33" s="22">
        <v>13.1</v>
      </c>
      <c r="C33" s="55" t="s">
        <v>17</v>
      </c>
      <c r="D33" s="26"/>
    </row>
    <row r="34" spans="1:9" ht="18.75" thickBot="1" x14ac:dyDescent="0.3">
      <c r="A34" s="22">
        <v>10.6</v>
      </c>
      <c r="E34" s="26"/>
    </row>
    <row r="35" spans="1:9" x14ac:dyDescent="0.2">
      <c r="A35" s="22">
        <v>13.2</v>
      </c>
      <c r="C35" s="4" t="s">
        <v>7</v>
      </c>
      <c r="D35" s="4" t="s">
        <v>1</v>
      </c>
      <c r="E35" s="4" t="s">
        <v>8</v>
      </c>
      <c r="F35" s="5"/>
    </row>
    <row r="36" spans="1:9" x14ac:dyDescent="0.2">
      <c r="A36" s="22">
        <v>10.7</v>
      </c>
      <c r="C36" s="1">
        <v>9.5</v>
      </c>
      <c r="D36" s="2">
        <v>1</v>
      </c>
      <c r="E36" s="53">
        <v>1.6666666666666666E-2</v>
      </c>
      <c r="F36" s="6"/>
      <c r="G36" s="51"/>
      <c r="I36" s="52"/>
    </row>
    <row r="37" spans="1:9" x14ac:dyDescent="0.2">
      <c r="A37" s="22">
        <v>12.4</v>
      </c>
      <c r="C37" s="1">
        <v>10.5</v>
      </c>
      <c r="D37" s="2">
        <v>3</v>
      </c>
      <c r="E37" s="53">
        <v>6.6666666666666666E-2</v>
      </c>
      <c r="F37" s="2"/>
      <c r="G37" s="51"/>
      <c r="I37" s="52"/>
    </row>
    <row r="38" spans="1:9" x14ac:dyDescent="0.2">
      <c r="A38" s="22">
        <v>12.4</v>
      </c>
      <c r="C38" s="1">
        <v>11.5</v>
      </c>
      <c r="D38" s="2">
        <v>12</v>
      </c>
      <c r="E38" s="53">
        <v>0.26666666666666666</v>
      </c>
      <c r="F38" s="2"/>
      <c r="G38" s="51"/>
      <c r="I38" s="52"/>
    </row>
    <row r="39" spans="1:9" x14ac:dyDescent="0.2">
      <c r="A39" s="22">
        <v>11.9</v>
      </c>
      <c r="C39" s="1">
        <v>12.5</v>
      </c>
      <c r="D39" s="2">
        <v>19</v>
      </c>
      <c r="E39" s="53">
        <v>0.58333333333333337</v>
      </c>
      <c r="F39" s="2"/>
      <c r="G39" s="51"/>
      <c r="I39" s="52"/>
    </row>
    <row r="40" spans="1:9" x14ac:dyDescent="0.2">
      <c r="A40" s="22">
        <v>14.3</v>
      </c>
      <c r="C40" s="1">
        <v>13.5</v>
      </c>
      <c r="D40" s="2">
        <v>18</v>
      </c>
      <c r="E40" s="53">
        <v>0.8833333333333333</v>
      </c>
      <c r="F40" s="2"/>
      <c r="G40" s="51"/>
      <c r="I40" s="52"/>
    </row>
    <row r="41" spans="1:9" ht="15.75" thickBot="1" x14ac:dyDescent="0.25">
      <c r="A41" s="22">
        <v>12.7</v>
      </c>
      <c r="C41" s="3" t="s">
        <v>0</v>
      </c>
      <c r="D41" s="3">
        <v>7</v>
      </c>
      <c r="E41" s="54">
        <v>1</v>
      </c>
      <c r="F41" s="2"/>
      <c r="G41" s="51"/>
      <c r="I41" s="52"/>
    </row>
    <row r="42" spans="1:9" x14ac:dyDescent="0.2">
      <c r="A42" s="22">
        <v>10.9</v>
      </c>
      <c r="E42" s="52"/>
      <c r="F42" s="2"/>
      <c r="I42" s="52"/>
    </row>
    <row r="43" spans="1:9" x14ac:dyDescent="0.2">
      <c r="A43" s="22">
        <v>12.6</v>
      </c>
      <c r="C43" s="5"/>
      <c r="D43" s="5"/>
      <c r="E43" s="5"/>
      <c r="F43" s="2"/>
    </row>
    <row r="44" spans="1:9" x14ac:dyDescent="0.2">
      <c r="A44" s="22">
        <v>11.9</v>
      </c>
      <c r="D44" s="5"/>
      <c r="E44" s="5"/>
      <c r="F44" s="5"/>
    </row>
    <row r="45" spans="1:9" x14ac:dyDescent="0.2">
      <c r="A45" s="22">
        <v>14</v>
      </c>
    </row>
    <row r="46" spans="1:9" x14ac:dyDescent="0.2">
      <c r="A46" s="22">
        <v>11</v>
      </c>
    </row>
    <row r="47" spans="1:9" x14ac:dyDescent="0.2">
      <c r="A47" s="22">
        <v>12</v>
      </c>
    </row>
    <row r="48" spans="1:9" x14ac:dyDescent="0.2">
      <c r="A48" s="22">
        <v>12.2</v>
      </c>
    </row>
    <row r="49" spans="1:1" x14ac:dyDescent="0.2">
      <c r="A49" s="22">
        <v>12.8</v>
      </c>
    </row>
    <row r="50" spans="1:1" x14ac:dyDescent="0.2">
      <c r="A50" s="22">
        <v>12.2</v>
      </c>
    </row>
    <row r="51" spans="1:1" x14ac:dyDescent="0.2">
      <c r="A51" s="22">
        <v>12</v>
      </c>
    </row>
    <row r="52" spans="1:1" x14ac:dyDescent="0.2">
      <c r="A52" s="22">
        <v>10.8</v>
      </c>
    </row>
    <row r="53" spans="1:1" x14ac:dyDescent="0.2">
      <c r="A53" s="22">
        <v>10.1</v>
      </c>
    </row>
    <row r="54" spans="1:1" x14ac:dyDescent="0.2">
      <c r="A54" s="22">
        <v>13</v>
      </c>
    </row>
    <row r="55" spans="1:1" x14ac:dyDescent="0.2">
      <c r="A55" s="22">
        <v>14.3</v>
      </c>
    </row>
    <row r="56" spans="1:1" x14ac:dyDescent="0.2">
      <c r="A56" s="22">
        <v>11.7</v>
      </c>
    </row>
    <row r="57" spans="1:1" x14ac:dyDescent="0.2">
      <c r="A57" s="22">
        <v>12.3</v>
      </c>
    </row>
    <row r="58" spans="1:1" x14ac:dyDescent="0.2">
      <c r="A58" s="22">
        <v>10.6</v>
      </c>
    </row>
    <row r="59" spans="1:1" x14ac:dyDescent="0.2">
      <c r="A59" s="22">
        <v>9.4</v>
      </c>
    </row>
    <row r="60" spans="1:1" x14ac:dyDescent="0.2">
      <c r="A60" s="22">
        <v>12.8</v>
      </c>
    </row>
    <row r="61" spans="1:1" x14ac:dyDescent="0.2">
      <c r="A61" s="22">
        <v>10.1</v>
      </c>
    </row>
    <row r="62" spans="1:1" x14ac:dyDescent="0.2">
      <c r="A62" s="22">
        <v>10.199999999999999</v>
      </c>
    </row>
    <row r="63" spans="1:1" x14ac:dyDescent="0.2">
      <c r="A63" s="22">
        <v>13</v>
      </c>
    </row>
    <row r="64" spans="1:1" x14ac:dyDescent="0.2">
      <c r="A64" s="22">
        <v>10.9</v>
      </c>
    </row>
    <row r="65" spans="1:1" x14ac:dyDescent="0.2">
      <c r="A65" s="22">
        <v>13.5</v>
      </c>
    </row>
    <row r="66" spans="1:1" x14ac:dyDescent="0.2">
      <c r="A66" s="22">
        <v>11.9</v>
      </c>
    </row>
    <row r="67" spans="1:1" x14ac:dyDescent="0.2">
      <c r="A67" s="22">
        <v>12.6</v>
      </c>
    </row>
    <row r="68" spans="1:1" x14ac:dyDescent="0.2">
      <c r="A68" s="22">
        <v>13.1</v>
      </c>
    </row>
    <row r="69" spans="1:1" x14ac:dyDescent="0.2">
      <c r="A69" s="22">
        <v>13.7</v>
      </c>
    </row>
    <row r="70" spans="1:1" x14ac:dyDescent="0.2">
      <c r="A70" s="22">
        <v>11.7</v>
      </c>
    </row>
    <row r="71" spans="1:1" x14ac:dyDescent="0.2">
      <c r="A71" s="22">
        <v>13</v>
      </c>
    </row>
    <row r="72" spans="1:1" x14ac:dyDescent="0.2">
      <c r="A72" s="22">
        <v>11.8</v>
      </c>
    </row>
    <row r="73" spans="1:1" x14ac:dyDescent="0.2">
      <c r="A73" s="22">
        <v>12.8</v>
      </c>
    </row>
    <row r="74" spans="1:1" x14ac:dyDescent="0.2">
      <c r="A74" s="22">
        <v>12.6</v>
      </c>
    </row>
    <row r="75" spans="1:1" x14ac:dyDescent="0.2">
      <c r="A75" s="22">
        <v>12.6</v>
      </c>
    </row>
    <row r="76" spans="1:1" x14ac:dyDescent="0.2">
      <c r="A76" s="22">
        <v>13</v>
      </c>
    </row>
    <row r="77" spans="1:1" x14ac:dyDescent="0.2">
      <c r="A77" s="22">
        <v>12.8</v>
      </c>
    </row>
    <row r="78" spans="1:1" x14ac:dyDescent="0.2">
      <c r="A78" s="22">
        <v>13.8</v>
      </c>
    </row>
    <row r="79" spans="1:1" x14ac:dyDescent="0.2">
      <c r="A79" s="22">
        <v>11.6</v>
      </c>
    </row>
    <row r="80" spans="1:1" x14ac:dyDescent="0.2">
      <c r="A80" s="22">
        <v>11.1</v>
      </c>
    </row>
    <row r="81" spans="1:1" x14ac:dyDescent="0.2">
      <c r="A81" s="22">
        <v>12.4</v>
      </c>
    </row>
  </sheetData>
  <sortState ref="C36:C40">
    <sortCondition ref="C36"/>
  </sortState>
  <phoneticPr fontId="0" type="noConversion"/>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368"/>
  <sheetViews>
    <sheetView workbookViewId="0">
      <selection activeCell="H20" sqref="H20"/>
    </sheetView>
  </sheetViews>
  <sheetFormatPr defaultColWidth="7.109375" defaultRowHeight="12.75" x14ac:dyDescent="0.2"/>
  <cols>
    <col min="1" max="1" width="10.5546875" style="31" customWidth="1"/>
    <col min="2" max="2" width="11.88671875" style="31" customWidth="1"/>
    <col min="3" max="3" width="11.77734375" style="31" customWidth="1"/>
    <col min="4" max="4" width="11.33203125" style="31" customWidth="1"/>
    <col min="5" max="5" width="11.109375" style="31" customWidth="1"/>
    <col min="6" max="6" width="14.21875" style="31" customWidth="1"/>
    <col min="7" max="7" width="12.77734375" style="31" customWidth="1"/>
    <col min="8" max="8" width="23.109375" style="31" customWidth="1"/>
    <col min="9" max="16384" width="7.109375" style="31"/>
  </cols>
  <sheetData>
    <row r="1" spans="1:64" ht="18.75" x14ac:dyDescent="0.3">
      <c r="A1" s="27" t="s">
        <v>30</v>
      </c>
      <c r="B1" s="27"/>
      <c r="C1" s="27"/>
      <c r="D1" s="27"/>
      <c r="E1" s="27"/>
      <c r="F1" s="27"/>
      <c r="G1" s="27"/>
      <c r="H1" s="28" t="s">
        <v>18</v>
      </c>
      <c r="I1" s="29">
        <f>F20/D20</f>
        <v>76.214814814814815</v>
      </c>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row>
    <row r="2" spans="1:64" ht="18" x14ac:dyDescent="0.25">
      <c r="A2" s="27" t="s">
        <v>19</v>
      </c>
      <c r="B2" s="27"/>
      <c r="C2" s="27"/>
      <c r="D2" s="27"/>
      <c r="E2" s="27"/>
      <c r="F2" s="27"/>
      <c r="G2" s="27"/>
      <c r="H2" s="32" t="s">
        <v>20</v>
      </c>
      <c r="I2" s="33">
        <f>G20/(D20-1)</f>
        <v>16.451824315021341</v>
      </c>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row>
    <row r="3" spans="1:64" ht="18" x14ac:dyDescent="0.25">
      <c r="A3" s="34" t="s">
        <v>21</v>
      </c>
      <c r="B3" s="35"/>
      <c r="C3" s="35"/>
      <c r="D3" s="35"/>
      <c r="E3" s="35"/>
      <c r="F3" s="35"/>
      <c r="G3" s="35"/>
      <c r="H3" s="36" t="s">
        <v>22</v>
      </c>
      <c r="I3" s="37">
        <f>SQRT(I2)</f>
        <v>4.0560848505697384</v>
      </c>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row>
    <row r="4" spans="1:64" ht="18" x14ac:dyDescent="0.25">
      <c r="A4" s="27" t="s">
        <v>23</v>
      </c>
      <c r="B4" s="27"/>
      <c r="C4" s="27"/>
      <c r="D4" s="27"/>
      <c r="E4" s="27"/>
      <c r="F4" s="27"/>
      <c r="G4" s="27"/>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row>
    <row r="5" spans="1:64" s="39" customFormat="1" ht="18" x14ac:dyDescent="0.25">
      <c r="A5" s="38"/>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row>
    <row r="6" spans="1:64" ht="54" x14ac:dyDescent="0.25">
      <c r="A6" s="40" t="s">
        <v>24</v>
      </c>
      <c r="B6" s="40" t="s">
        <v>25</v>
      </c>
      <c r="C6" s="40" t="s">
        <v>26</v>
      </c>
      <c r="D6" s="40" t="s">
        <v>11</v>
      </c>
      <c r="E6" s="41" t="s">
        <v>27</v>
      </c>
      <c r="F6" s="42"/>
      <c r="G6" s="42"/>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row>
    <row r="7" spans="1:64" ht="23.25" thickBot="1" x14ac:dyDescent="0.4">
      <c r="A7" s="43" t="s">
        <v>28</v>
      </c>
      <c r="B7" s="44" t="s">
        <v>31</v>
      </c>
      <c r="C7" s="44" t="s">
        <v>32</v>
      </c>
      <c r="D7" s="44" t="s">
        <v>33</v>
      </c>
      <c r="E7" s="45" t="s">
        <v>34</v>
      </c>
      <c r="F7" s="45" t="s">
        <v>35</v>
      </c>
      <c r="G7" s="45" t="s">
        <v>36</v>
      </c>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row>
    <row r="8" spans="1:64" ht="18" x14ac:dyDescent="0.25">
      <c r="A8" s="46">
        <v>1</v>
      </c>
      <c r="B8" s="46">
        <v>66</v>
      </c>
      <c r="C8" s="46">
        <v>68</v>
      </c>
      <c r="D8" s="46">
        <v>4</v>
      </c>
      <c r="E8" s="42">
        <f>(B8+C8)/2</f>
        <v>67</v>
      </c>
      <c r="F8" s="42">
        <f>D8*E8</f>
        <v>268</v>
      </c>
      <c r="G8" s="30">
        <f>D8*(E8-I$1)^2</f>
        <v>339.65124828532237</v>
      </c>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row>
    <row r="9" spans="1:64" ht="18" x14ac:dyDescent="0.25">
      <c r="A9" s="46">
        <v>2</v>
      </c>
      <c r="B9" s="46">
        <v>68</v>
      </c>
      <c r="C9" s="46">
        <v>70</v>
      </c>
      <c r="D9" s="46">
        <v>12</v>
      </c>
      <c r="E9" s="42">
        <f t="shared" ref="E9:E19" si="0">(B9+C9)/2</f>
        <v>69</v>
      </c>
      <c r="F9" s="42">
        <f t="shared" ref="F9:F19" si="1">D9*E9</f>
        <v>828</v>
      </c>
      <c r="G9" s="30">
        <f t="shared" ref="G9:G19" si="2">D9*(E9-I$1)^2</f>
        <v>624.64263374485608</v>
      </c>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row>
    <row r="10" spans="1:64" ht="18" x14ac:dyDescent="0.25">
      <c r="A10" s="46">
        <v>3</v>
      </c>
      <c r="B10" s="46">
        <v>70</v>
      </c>
      <c r="C10" s="46">
        <v>72</v>
      </c>
      <c r="D10" s="46">
        <v>24</v>
      </c>
      <c r="E10" s="42">
        <f t="shared" si="0"/>
        <v>71</v>
      </c>
      <c r="F10" s="42">
        <f t="shared" si="1"/>
        <v>1704</v>
      </c>
      <c r="G10" s="30">
        <f t="shared" si="2"/>
        <v>652.66304526748991</v>
      </c>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row>
    <row r="11" spans="1:64" ht="18" x14ac:dyDescent="0.25">
      <c r="A11" s="46">
        <v>4</v>
      </c>
      <c r="B11" s="46">
        <v>72</v>
      </c>
      <c r="C11" s="46">
        <v>74</v>
      </c>
      <c r="D11" s="46">
        <v>41</v>
      </c>
      <c r="E11" s="42">
        <f t="shared" si="0"/>
        <v>73</v>
      </c>
      <c r="F11" s="42">
        <f t="shared" si="1"/>
        <v>2993</v>
      </c>
      <c r="G11" s="30">
        <f t="shared" si="2"/>
        <v>423.73640603566537</v>
      </c>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row>
    <row r="12" spans="1:64" ht="18" x14ac:dyDescent="0.25">
      <c r="A12" s="46">
        <v>5</v>
      </c>
      <c r="B12" s="46">
        <v>74</v>
      </c>
      <c r="C12" s="46">
        <v>76</v>
      </c>
      <c r="D12" s="46">
        <v>50</v>
      </c>
      <c r="E12" s="42">
        <f t="shared" si="0"/>
        <v>75</v>
      </c>
      <c r="F12" s="42">
        <f t="shared" si="1"/>
        <v>3750</v>
      </c>
      <c r="G12" s="30">
        <f t="shared" si="2"/>
        <v>73.788751714677687</v>
      </c>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row>
    <row r="13" spans="1:64" ht="18" x14ac:dyDescent="0.25">
      <c r="A13" s="46">
        <v>6</v>
      </c>
      <c r="B13" s="46">
        <v>76</v>
      </c>
      <c r="C13" s="46">
        <v>78</v>
      </c>
      <c r="D13" s="46">
        <v>53</v>
      </c>
      <c r="E13" s="42">
        <f t="shared" si="0"/>
        <v>77</v>
      </c>
      <c r="F13" s="42">
        <f t="shared" si="1"/>
        <v>4081</v>
      </c>
      <c r="G13" s="30">
        <f t="shared" si="2"/>
        <v>32.675336076817523</v>
      </c>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row>
    <row r="14" spans="1:64" ht="18" x14ac:dyDescent="0.25">
      <c r="A14" s="46">
        <v>7</v>
      </c>
      <c r="B14" s="46">
        <v>78</v>
      </c>
      <c r="C14" s="46">
        <v>80</v>
      </c>
      <c r="D14" s="46">
        <v>39</v>
      </c>
      <c r="E14" s="42">
        <f t="shared" si="0"/>
        <v>79</v>
      </c>
      <c r="F14" s="42">
        <f t="shared" si="1"/>
        <v>3081</v>
      </c>
      <c r="G14" s="30">
        <f t="shared" si="2"/>
        <v>302.53300411522628</v>
      </c>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row>
    <row r="15" spans="1:64" ht="18" x14ac:dyDescent="0.25">
      <c r="A15" s="46">
        <v>8</v>
      </c>
      <c r="B15" s="46">
        <v>80</v>
      </c>
      <c r="C15" s="46">
        <v>82</v>
      </c>
      <c r="D15" s="46">
        <v>26</v>
      </c>
      <c r="E15" s="42">
        <f t="shared" si="0"/>
        <v>81</v>
      </c>
      <c r="F15" s="42">
        <f t="shared" si="1"/>
        <v>2106</v>
      </c>
      <c r="G15" s="30">
        <f t="shared" si="2"/>
        <v>595.34792866941007</v>
      </c>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row>
    <row r="16" spans="1:64" ht="18" x14ac:dyDescent="0.25">
      <c r="A16" s="46">
        <v>9</v>
      </c>
      <c r="B16" s="46">
        <v>82</v>
      </c>
      <c r="C16" s="46">
        <v>84</v>
      </c>
      <c r="D16" s="46">
        <v>13</v>
      </c>
      <c r="E16" s="42">
        <f t="shared" si="0"/>
        <v>83</v>
      </c>
      <c r="F16" s="42">
        <f t="shared" si="1"/>
        <v>1079</v>
      </c>
      <c r="G16" s="30">
        <f t="shared" si="2"/>
        <v>598.50359396433464</v>
      </c>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row>
    <row r="17" spans="1:64" ht="18" x14ac:dyDescent="0.25">
      <c r="A17" s="46">
        <v>10</v>
      </c>
      <c r="B17" s="46">
        <v>84</v>
      </c>
      <c r="C17" s="46">
        <v>86</v>
      </c>
      <c r="D17" s="46">
        <v>5</v>
      </c>
      <c r="E17" s="42">
        <f t="shared" si="0"/>
        <v>85</v>
      </c>
      <c r="F17" s="42">
        <f t="shared" si="1"/>
        <v>425</v>
      </c>
      <c r="G17" s="30">
        <f t="shared" si="2"/>
        <v>385.89739368998619</v>
      </c>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row>
    <row r="18" spans="1:64" ht="18" x14ac:dyDescent="0.25">
      <c r="A18" s="46">
        <v>11</v>
      </c>
      <c r="B18" s="46">
        <v>86</v>
      </c>
      <c r="C18" s="46">
        <v>88</v>
      </c>
      <c r="D18" s="46">
        <v>2</v>
      </c>
      <c r="E18" s="42">
        <f t="shared" si="0"/>
        <v>87</v>
      </c>
      <c r="F18" s="42">
        <f t="shared" si="1"/>
        <v>174</v>
      </c>
      <c r="G18" s="30">
        <f t="shared" si="2"/>
        <v>232.64043895747596</v>
      </c>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row>
    <row r="19" spans="1:64" ht="18.75" thickBot="1" x14ac:dyDescent="0.3">
      <c r="A19" s="43">
        <v>12</v>
      </c>
      <c r="B19" s="43">
        <v>88</v>
      </c>
      <c r="C19" s="43">
        <v>90</v>
      </c>
      <c r="D19" s="43">
        <v>1</v>
      </c>
      <c r="E19" s="47">
        <f t="shared" si="0"/>
        <v>89</v>
      </c>
      <c r="F19" s="47">
        <f t="shared" si="1"/>
        <v>89</v>
      </c>
      <c r="G19" s="48">
        <f t="shared" si="2"/>
        <v>163.46096021947872</v>
      </c>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row>
    <row r="20" spans="1:64" ht="18" x14ac:dyDescent="0.25">
      <c r="A20" s="30" t="s">
        <v>29</v>
      </c>
      <c r="B20" s="30"/>
      <c r="C20" s="30"/>
      <c r="D20" s="42">
        <f>SUM(D8:D19)</f>
        <v>270</v>
      </c>
      <c r="F20" s="30">
        <f>SUM(F8:F19)</f>
        <v>20578</v>
      </c>
      <c r="G20" s="30">
        <f>SUM(G8:G19)</f>
        <v>4425.5407407407411</v>
      </c>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row>
    <row r="21" spans="1:64" ht="18" x14ac:dyDescent="0.25">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row>
    <row r="22" spans="1:64" ht="18" x14ac:dyDescent="0.25">
      <c r="A22" s="30"/>
      <c r="B22" s="30"/>
      <c r="E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row>
    <row r="23" spans="1:64" ht="18" x14ac:dyDescent="0.25">
      <c r="A23" s="30"/>
      <c r="B23" s="30"/>
      <c r="E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row>
    <row r="24" spans="1:64" ht="18" x14ac:dyDescent="0.25">
      <c r="A24" s="30"/>
      <c r="B24" s="30"/>
      <c r="E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row>
    <row r="25" spans="1:64" ht="18" x14ac:dyDescent="0.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row>
    <row r="26" spans="1:64" ht="18" x14ac:dyDescent="0.25">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row>
    <row r="27" spans="1:64" ht="18" x14ac:dyDescent="0.25">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row>
    <row r="28" spans="1:64" ht="18" x14ac:dyDescent="0.25">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row>
    <row r="29" spans="1:64" ht="18" x14ac:dyDescent="0.25">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row>
    <row r="30" spans="1:64" ht="18" x14ac:dyDescent="0.25">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row>
    <row r="31" spans="1:64" ht="18" x14ac:dyDescent="0.25">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row>
    <row r="32" spans="1:64" ht="18" x14ac:dyDescent="0.25">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row>
    <row r="33" spans="1:64" ht="18" x14ac:dyDescent="0.25">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row>
    <row r="34" spans="1:64" ht="18" x14ac:dyDescent="0.25">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row>
    <row r="35" spans="1:64" ht="18" x14ac:dyDescent="0.2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row>
    <row r="36" spans="1:64" ht="18" x14ac:dyDescent="0.25">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row>
    <row r="37" spans="1:64" ht="18" x14ac:dyDescent="0.25">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row>
    <row r="38" spans="1:64" ht="18" x14ac:dyDescent="0.25">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row>
    <row r="39" spans="1:64" ht="18" x14ac:dyDescent="0.25">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row>
    <row r="40" spans="1:64" ht="18" x14ac:dyDescent="0.25">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row>
    <row r="41" spans="1:64" ht="18" x14ac:dyDescent="0.25">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row>
    <row r="42" spans="1:64" ht="18" x14ac:dyDescent="0.25">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row>
    <row r="43" spans="1:64" ht="18" x14ac:dyDescent="0.25">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row>
    <row r="44" spans="1:64" ht="18" x14ac:dyDescent="0.25">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row>
    <row r="45" spans="1:64" ht="18" x14ac:dyDescent="0.2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row>
    <row r="46" spans="1:64" ht="18" x14ac:dyDescent="0.25">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row>
    <row r="47" spans="1:64" ht="18" x14ac:dyDescent="0.25">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row>
    <row r="48" spans="1:64" ht="18" x14ac:dyDescent="0.25">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row>
    <row r="49" spans="1:64" ht="18" x14ac:dyDescent="0.25">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row>
    <row r="50" spans="1:64" ht="18" x14ac:dyDescent="0.25">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row>
    <row r="51" spans="1:64" ht="18" x14ac:dyDescent="0.25">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row>
    <row r="52" spans="1:64" ht="18" x14ac:dyDescent="0.25">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row>
    <row r="53" spans="1:64" ht="18" x14ac:dyDescent="0.2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row>
    <row r="54" spans="1:64" ht="18" x14ac:dyDescent="0.25">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row>
    <row r="55" spans="1:64" ht="18" x14ac:dyDescent="0.2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row>
    <row r="56" spans="1:64" ht="18" x14ac:dyDescent="0.25">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row>
    <row r="57" spans="1:64" ht="18" x14ac:dyDescent="0.25">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row>
    <row r="58" spans="1:64" ht="18" x14ac:dyDescent="0.25">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row>
    <row r="59" spans="1:64" ht="18" x14ac:dyDescent="0.25">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row>
    <row r="60" spans="1:64" ht="18" x14ac:dyDescent="0.25">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row>
    <row r="61" spans="1:64" ht="18" x14ac:dyDescent="0.25">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row>
    <row r="62" spans="1:64" ht="18" x14ac:dyDescent="0.25">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row>
    <row r="63" spans="1:64" ht="18" x14ac:dyDescent="0.25">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row>
    <row r="64" spans="1:64" ht="18"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row>
    <row r="65" spans="1:64" ht="18"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row>
    <row r="66" spans="1:64" ht="18"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row>
    <row r="67" spans="1:64" ht="18"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row>
    <row r="68" spans="1:64" ht="18"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row>
    <row r="69" spans="1:64" ht="18"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row>
    <row r="70" spans="1:64" ht="18"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row>
    <row r="71" spans="1:64" ht="18" x14ac:dyDescent="0.25">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row>
    <row r="72" spans="1:64" ht="18" x14ac:dyDescent="0.25">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row>
    <row r="73" spans="1:64" ht="18" x14ac:dyDescent="0.25">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row>
    <row r="74" spans="1:64" ht="18" x14ac:dyDescent="0.25">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row>
    <row r="75" spans="1:64" ht="18" x14ac:dyDescent="0.2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row>
    <row r="76" spans="1:64" ht="18" x14ac:dyDescent="0.2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row>
    <row r="77" spans="1:64" ht="18" x14ac:dyDescent="0.2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row>
    <row r="78" spans="1:64" ht="18" x14ac:dyDescent="0.2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row>
    <row r="79" spans="1:64" ht="18" x14ac:dyDescent="0.2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row>
    <row r="80" spans="1:64" ht="18" x14ac:dyDescent="0.2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row>
    <row r="81" spans="1:64" ht="18" x14ac:dyDescent="0.2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row>
    <row r="82" spans="1:64" ht="18" x14ac:dyDescent="0.2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row>
    <row r="83" spans="1:64" ht="18" x14ac:dyDescent="0.2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row>
    <row r="84" spans="1:64" ht="18" x14ac:dyDescent="0.2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row>
    <row r="85" spans="1:64" ht="18" x14ac:dyDescent="0.2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row>
    <row r="86" spans="1:64" ht="18" x14ac:dyDescent="0.2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row>
    <row r="87" spans="1:64" ht="18" x14ac:dyDescent="0.2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row>
    <row r="88" spans="1:64" ht="18" x14ac:dyDescent="0.2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row>
    <row r="89" spans="1:64" ht="18" x14ac:dyDescent="0.2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row>
    <row r="90" spans="1:64" ht="18" x14ac:dyDescent="0.2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row>
    <row r="91" spans="1:64" ht="18" x14ac:dyDescent="0.2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row>
    <row r="92" spans="1:64" ht="18" x14ac:dyDescent="0.2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row>
    <row r="93" spans="1:64" ht="18" x14ac:dyDescent="0.2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row>
    <row r="94" spans="1:64" ht="18" x14ac:dyDescent="0.2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row>
    <row r="95" spans="1:64" ht="18" x14ac:dyDescent="0.2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row>
    <row r="96" spans="1:64" ht="18" x14ac:dyDescent="0.2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row>
    <row r="97" spans="1:64" ht="18" x14ac:dyDescent="0.2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row>
    <row r="98" spans="1:64" ht="18" x14ac:dyDescent="0.2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row>
    <row r="99" spans="1:64" ht="18" x14ac:dyDescent="0.2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row>
    <row r="100" spans="1:64" ht="18" x14ac:dyDescent="0.2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row>
    <row r="101" spans="1:64" ht="18" x14ac:dyDescent="0.2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c r="BG101" s="30"/>
      <c r="BH101" s="30"/>
      <c r="BI101" s="30"/>
      <c r="BJ101" s="30"/>
      <c r="BK101" s="30"/>
      <c r="BL101" s="30"/>
    </row>
    <row r="102" spans="1:64" ht="18" x14ac:dyDescent="0.2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row>
    <row r="103" spans="1:64" ht="18" x14ac:dyDescent="0.2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row>
    <row r="104" spans="1:64" ht="18" x14ac:dyDescent="0.2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row>
    <row r="105" spans="1:64" ht="18" x14ac:dyDescent="0.2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row>
    <row r="106" spans="1:64" ht="18" x14ac:dyDescent="0.2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c r="BG106" s="30"/>
      <c r="BH106" s="30"/>
      <c r="BI106" s="30"/>
      <c r="BJ106" s="30"/>
      <c r="BK106" s="30"/>
      <c r="BL106" s="30"/>
    </row>
    <row r="107" spans="1:64" ht="18" x14ac:dyDescent="0.2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c r="BG107" s="30"/>
      <c r="BH107" s="30"/>
      <c r="BI107" s="30"/>
      <c r="BJ107" s="30"/>
      <c r="BK107" s="30"/>
      <c r="BL107" s="30"/>
    </row>
    <row r="108" spans="1:64" ht="18" x14ac:dyDescent="0.2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c r="BG108" s="30"/>
      <c r="BH108" s="30"/>
      <c r="BI108" s="30"/>
      <c r="BJ108" s="30"/>
      <c r="BK108" s="30"/>
      <c r="BL108" s="30"/>
    </row>
    <row r="109" spans="1:64" ht="18" x14ac:dyDescent="0.2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c r="BI109" s="30"/>
      <c r="BJ109" s="30"/>
      <c r="BK109" s="30"/>
      <c r="BL109" s="30"/>
    </row>
    <row r="110" spans="1:64" ht="18" x14ac:dyDescent="0.2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c r="BG110" s="30"/>
      <c r="BH110" s="30"/>
      <c r="BI110" s="30"/>
      <c r="BJ110" s="30"/>
      <c r="BK110" s="30"/>
      <c r="BL110" s="30"/>
    </row>
    <row r="111" spans="1:64" ht="18" x14ac:dyDescent="0.2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0"/>
      <c r="BI111" s="30"/>
      <c r="BJ111" s="30"/>
      <c r="BK111" s="30"/>
      <c r="BL111" s="30"/>
    </row>
    <row r="112" spans="1:64" ht="18" x14ac:dyDescent="0.2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0"/>
      <c r="BI112" s="30"/>
      <c r="BJ112" s="30"/>
      <c r="BK112" s="30"/>
      <c r="BL112" s="30"/>
    </row>
    <row r="113" spans="1:64" ht="18" x14ac:dyDescent="0.2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row>
    <row r="114" spans="1:64" ht="18" x14ac:dyDescent="0.2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c r="BG114" s="30"/>
      <c r="BH114" s="30"/>
      <c r="BI114" s="30"/>
      <c r="BJ114" s="30"/>
      <c r="BK114" s="30"/>
      <c r="BL114" s="30"/>
    </row>
    <row r="115" spans="1:64" ht="18" x14ac:dyDescent="0.2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0"/>
      <c r="BI115" s="30"/>
      <c r="BJ115" s="30"/>
      <c r="BK115" s="30"/>
      <c r="BL115" s="30"/>
    </row>
    <row r="116" spans="1:64" ht="18" x14ac:dyDescent="0.2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0"/>
      <c r="BI116" s="30"/>
      <c r="BJ116" s="30"/>
      <c r="BK116" s="30"/>
      <c r="BL116" s="30"/>
    </row>
    <row r="117" spans="1:64" ht="18" x14ac:dyDescent="0.2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c r="BG117" s="30"/>
      <c r="BH117" s="30"/>
      <c r="BI117" s="30"/>
      <c r="BJ117" s="30"/>
      <c r="BK117" s="30"/>
      <c r="BL117" s="30"/>
    </row>
    <row r="118" spans="1:64" ht="18" x14ac:dyDescent="0.2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0"/>
      <c r="BI118" s="30"/>
      <c r="BJ118" s="30"/>
      <c r="BK118" s="30"/>
      <c r="BL118" s="30"/>
    </row>
    <row r="119" spans="1:64" ht="18" x14ac:dyDescent="0.2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row>
    <row r="120" spans="1:64" ht="18" x14ac:dyDescent="0.2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0"/>
      <c r="BI120" s="30"/>
      <c r="BJ120" s="30"/>
      <c r="BK120" s="30"/>
      <c r="BL120" s="30"/>
    </row>
    <row r="121" spans="1:64" ht="18" x14ac:dyDescent="0.2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row>
    <row r="122" spans="1:64" ht="18" x14ac:dyDescent="0.2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0"/>
      <c r="BI122" s="30"/>
      <c r="BJ122" s="30"/>
      <c r="BK122" s="30"/>
      <c r="BL122" s="30"/>
    </row>
    <row r="123" spans="1:64" ht="18" x14ac:dyDescent="0.2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row>
    <row r="124" spans="1:64" ht="18" x14ac:dyDescent="0.2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row>
    <row r="125" spans="1:64" ht="18" x14ac:dyDescent="0.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row>
    <row r="126" spans="1:64" ht="18" x14ac:dyDescent="0.2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c r="BG126" s="30"/>
      <c r="BH126" s="30"/>
      <c r="BI126" s="30"/>
      <c r="BJ126" s="30"/>
      <c r="BK126" s="30"/>
      <c r="BL126" s="30"/>
    </row>
    <row r="127" spans="1:64" ht="18" x14ac:dyDescent="0.2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0"/>
      <c r="BI127" s="30"/>
      <c r="BJ127" s="30"/>
      <c r="BK127" s="30"/>
      <c r="BL127" s="30"/>
    </row>
    <row r="128" spans="1:64" ht="18" x14ac:dyDescent="0.2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row>
    <row r="129" spans="1:64" ht="18" x14ac:dyDescent="0.2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row>
    <row r="130" spans="1:64" ht="18" x14ac:dyDescent="0.2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0"/>
      <c r="BI130" s="30"/>
      <c r="BJ130" s="30"/>
      <c r="BK130" s="30"/>
      <c r="BL130" s="30"/>
    </row>
    <row r="131" spans="1:64" ht="18" x14ac:dyDescent="0.2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c r="BG131" s="30"/>
      <c r="BH131" s="30"/>
      <c r="BI131" s="30"/>
      <c r="BJ131" s="30"/>
      <c r="BK131" s="30"/>
      <c r="BL131" s="30"/>
    </row>
    <row r="132" spans="1:64" ht="18" x14ac:dyDescent="0.2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c r="BG132" s="30"/>
      <c r="BH132" s="30"/>
      <c r="BI132" s="30"/>
      <c r="BJ132" s="30"/>
      <c r="BK132" s="30"/>
      <c r="BL132" s="30"/>
    </row>
    <row r="133" spans="1:64" ht="18" x14ac:dyDescent="0.2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0"/>
      <c r="BI133" s="30"/>
      <c r="BJ133" s="30"/>
      <c r="BK133" s="30"/>
      <c r="BL133" s="30"/>
    </row>
    <row r="134" spans="1:64" ht="18" x14ac:dyDescent="0.2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c r="BG134" s="30"/>
      <c r="BH134" s="30"/>
      <c r="BI134" s="30"/>
      <c r="BJ134" s="30"/>
      <c r="BK134" s="30"/>
      <c r="BL134" s="30"/>
    </row>
    <row r="135" spans="1:64" ht="18" x14ac:dyDescent="0.2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c r="BG135" s="30"/>
      <c r="BH135" s="30"/>
      <c r="BI135" s="30"/>
      <c r="BJ135" s="30"/>
      <c r="BK135" s="30"/>
      <c r="BL135" s="30"/>
    </row>
    <row r="136" spans="1:64" ht="18" x14ac:dyDescent="0.2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row>
    <row r="137" spans="1:64" ht="18" x14ac:dyDescent="0.2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c r="BG137" s="30"/>
      <c r="BH137" s="30"/>
      <c r="BI137" s="30"/>
      <c r="BJ137" s="30"/>
      <c r="BK137" s="30"/>
      <c r="BL137" s="30"/>
    </row>
    <row r="138" spans="1:64" ht="18" x14ac:dyDescent="0.2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0"/>
      <c r="BI138" s="30"/>
      <c r="BJ138" s="30"/>
      <c r="BK138" s="30"/>
      <c r="BL138" s="30"/>
    </row>
    <row r="139" spans="1:64" ht="18" x14ac:dyDescent="0.2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row>
    <row r="140" spans="1:64" ht="18" x14ac:dyDescent="0.2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c r="BG140" s="30"/>
      <c r="BH140" s="30"/>
      <c r="BI140" s="30"/>
      <c r="BJ140" s="30"/>
      <c r="BK140" s="30"/>
      <c r="BL140" s="30"/>
    </row>
    <row r="141" spans="1:64" ht="18" x14ac:dyDescent="0.2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c r="BG141" s="30"/>
      <c r="BH141" s="30"/>
      <c r="BI141" s="30"/>
      <c r="BJ141" s="30"/>
      <c r="BK141" s="30"/>
      <c r="BL141" s="30"/>
    </row>
    <row r="142" spans="1:64" ht="18" x14ac:dyDescent="0.2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c r="BG142" s="30"/>
      <c r="BH142" s="30"/>
      <c r="BI142" s="30"/>
      <c r="BJ142" s="30"/>
      <c r="BK142" s="30"/>
      <c r="BL142" s="30"/>
    </row>
    <row r="143" spans="1:64" ht="18" x14ac:dyDescent="0.2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0"/>
      <c r="BI143" s="30"/>
      <c r="BJ143" s="30"/>
      <c r="BK143" s="30"/>
      <c r="BL143" s="30"/>
    </row>
    <row r="144" spans="1:64" ht="18" x14ac:dyDescent="0.2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0"/>
      <c r="BI144" s="30"/>
      <c r="BJ144" s="30"/>
      <c r="BK144" s="30"/>
      <c r="BL144" s="30"/>
    </row>
    <row r="145" spans="1:64" ht="18" x14ac:dyDescent="0.2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0"/>
      <c r="BA145" s="30"/>
      <c r="BB145" s="30"/>
      <c r="BC145" s="30"/>
      <c r="BD145" s="30"/>
      <c r="BE145" s="30"/>
      <c r="BF145" s="30"/>
      <c r="BG145" s="30"/>
      <c r="BH145" s="30"/>
      <c r="BI145" s="30"/>
      <c r="BJ145" s="30"/>
      <c r="BK145" s="30"/>
      <c r="BL145" s="30"/>
    </row>
    <row r="146" spans="1:64" ht="18" x14ac:dyDescent="0.25">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0"/>
      <c r="BA146" s="30"/>
      <c r="BB146" s="30"/>
      <c r="BC146" s="30"/>
      <c r="BD146" s="30"/>
      <c r="BE146" s="30"/>
      <c r="BF146" s="30"/>
      <c r="BG146" s="30"/>
      <c r="BH146" s="30"/>
      <c r="BI146" s="30"/>
      <c r="BJ146" s="30"/>
      <c r="BK146" s="30"/>
      <c r="BL146" s="30"/>
    </row>
    <row r="147" spans="1:64" ht="18" x14ac:dyDescent="0.25">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row>
    <row r="148" spans="1:64" ht="18" x14ac:dyDescent="0.25">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c r="BC148" s="30"/>
      <c r="BD148" s="30"/>
      <c r="BE148" s="30"/>
      <c r="BF148" s="30"/>
      <c r="BG148" s="30"/>
      <c r="BH148" s="30"/>
      <c r="BI148" s="30"/>
      <c r="BJ148" s="30"/>
      <c r="BK148" s="30"/>
      <c r="BL148" s="30"/>
    </row>
    <row r="149" spans="1:64" ht="18" x14ac:dyDescent="0.25">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0"/>
      <c r="BI149" s="30"/>
      <c r="BJ149" s="30"/>
      <c r="BK149" s="30"/>
      <c r="BL149" s="30"/>
    </row>
    <row r="150" spans="1:64" ht="18" x14ac:dyDescent="0.25">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0"/>
      <c r="BA150" s="30"/>
      <c r="BB150" s="30"/>
      <c r="BC150" s="30"/>
      <c r="BD150" s="30"/>
      <c r="BE150" s="30"/>
      <c r="BF150" s="30"/>
      <c r="BG150" s="30"/>
      <c r="BH150" s="30"/>
      <c r="BI150" s="30"/>
      <c r="BJ150" s="30"/>
      <c r="BK150" s="30"/>
      <c r="BL150" s="30"/>
    </row>
    <row r="151" spans="1:64" ht="18" x14ac:dyDescent="0.25">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c r="BD151" s="30"/>
      <c r="BE151" s="30"/>
      <c r="BF151" s="30"/>
      <c r="BG151" s="30"/>
      <c r="BH151" s="30"/>
      <c r="BI151" s="30"/>
      <c r="BJ151" s="30"/>
      <c r="BK151" s="30"/>
      <c r="BL151" s="30"/>
    </row>
    <row r="152" spans="1:64" ht="18" x14ac:dyDescent="0.25">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c r="AV152" s="30"/>
      <c r="AW152" s="30"/>
      <c r="AX152" s="30"/>
      <c r="AY152" s="30"/>
      <c r="AZ152" s="30"/>
      <c r="BA152" s="30"/>
      <c r="BB152" s="30"/>
      <c r="BC152" s="30"/>
      <c r="BD152" s="30"/>
      <c r="BE152" s="30"/>
      <c r="BF152" s="30"/>
      <c r="BG152" s="30"/>
      <c r="BH152" s="30"/>
      <c r="BI152" s="30"/>
      <c r="BJ152" s="30"/>
      <c r="BK152" s="30"/>
      <c r="BL152" s="30"/>
    </row>
    <row r="153" spans="1:64" ht="18" x14ac:dyDescent="0.25">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0"/>
      <c r="BA153" s="30"/>
      <c r="BB153" s="30"/>
      <c r="BC153" s="30"/>
      <c r="BD153" s="30"/>
      <c r="BE153" s="30"/>
      <c r="BF153" s="30"/>
      <c r="BG153" s="30"/>
      <c r="BH153" s="30"/>
      <c r="BI153" s="30"/>
      <c r="BJ153" s="30"/>
      <c r="BK153" s="30"/>
      <c r="BL153" s="30"/>
    </row>
    <row r="154" spans="1:64" ht="18" x14ac:dyDescent="0.25">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row>
    <row r="155" spans="1:64" ht="18" x14ac:dyDescent="0.2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0"/>
      <c r="BI155" s="30"/>
      <c r="BJ155" s="30"/>
      <c r="BK155" s="30"/>
      <c r="BL155" s="30"/>
    </row>
    <row r="156" spans="1:64" ht="18" x14ac:dyDescent="0.25">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c r="AV156" s="30"/>
      <c r="AW156" s="30"/>
      <c r="AX156" s="30"/>
      <c r="AY156" s="30"/>
      <c r="AZ156" s="30"/>
      <c r="BA156" s="30"/>
      <c r="BB156" s="30"/>
      <c r="BC156" s="30"/>
      <c r="BD156" s="30"/>
      <c r="BE156" s="30"/>
      <c r="BF156" s="30"/>
      <c r="BG156" s="30"/>
      <c r="BH156" s="30"/>
      <c r="BI156" s="30"/>
      <c r="BJ156" s="30"/>
      <c r="BK156" s="30"/>
      <c r="BL156" s="30"/>
    </row>
    <row r="157" spans="1:64" ht="18" x14ac:dyDescent="0.25">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c r="AV157" s="30"/>
      <c r="AW157" s="30"/>
      <c r="AX157" s="30"/>
      <c r="AY157" s="30"/>
      <c r="AZ157" s="30"/>
      <c r="BA157" s="30"/>
      <c r="BB157" s="30"/>
      <c r="BC157" s="30"/>
      <c r="BD157" s="30"/>
      <c r="BE157" s="30"/>
      <c r="BF157" s="30"/>
      <c r="BG157" s="30"/>
      <c r="BH157" s="30"/>
      <c r="BI157" s="30"/>
      <c r="BJ157" s="30"/>
      <c r="BK157" s="30"/>
      <c r="BL157" s="30"/>
    </row>
    <row r="158" spans="1:64" ht="18" x14ac:dyDescent="0.25">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0"/>
      <c r="BA158" s="30"/>
      <c r="BB158" s="30"/>
      <c r="BC158" s="30"/>
      <c r="BD158" s="30"/>
      <c r="BE158" s="30"/>
      <c r="BF158" s="30"/>
      <c r="BG158" s="30"/>
      <c r="BH158" s="30"/>
      <c r="BI158" s="30"/>
      <c r="BJ158" s="30"/>
      <c r="BK158" s="30"/>
      <c r="BL158" s="30"/>
    </row>
    <row r="159" spans="1:64" ht="18" x14ac:dyDescent="0.25">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0"/>
      <c r="BA159" s="30"/>
      <c r="BB159" s="30"/>
      <c r="BC159" s="30"/>
      <c r="BD159" s="30"/>
      <c r="BE159" s="30"/>
      <c r="BF159" s="30"/>
      <c r="BG159" s="30"/>
      <c r="BH159" s="30"/>
      <c r="BI159" s="30"/>
      <c r="BJ159" s="30"/>
      <c r="BK159" s="30"/>
      <c r="BL159" s="30"/>
    </row>
    <row r="160" spans="1:64" ht="18" x14ac:dyDescent="0.25">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c r="AW160" s="30"/>
      <c r="AX160" s="30"/>
      <c r="AY160" s="30"/>
      <c r="AZ160" s="30"/>
      <c r="BA160" s="30"/>
      <c r="BB160" s="30"/>
      <c r="BC160" s="30"/>
      <c r="BD160" s="30"/>
      <c r="BE160" s="30"/>
      <c r="BF160" s="30"/>
      <c r="BG160" s="30"/>
      <c r="BH160" s="30"/>
      <c r="BI160" s="30"/>
      <c r="BJ160" s="30"/>
      <c r="BK160" s="30"/>
      <c r="BL160" s="30"/>
    </row>
    <row r="161" spans="1:64" ht="18" x14ac:dyDescent="0.25">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c r="AS161" s="30"/>
      <c r="AT161" s="30"/>
      <c r="AU161" s="30"/>
      <c r="AV161" s="30"/>
      <c r="AW161" s="30"/>
      <c r="AX161" s="30"/>
      <c r="AY161" s="30"/>
      <c r="AZ161" s="30"/>
      <c r="BA161" s="30"/>
      <c r="BB161" s="30"/>
      <c r="BC161" s="30"/>
      <c r="BD161" s="30"/>
      <c r="BE161" s="30"/>
      <c r="BF161" s="30"/>
      <c r="BG161" s="30"/>
      <c r="BH161" s="30"/>
      <c r="BI161" s="30"/>
      <c r="BJ161" s="30"/>
      <c r="BK161" s="30"/>
      <c r="BL161" s="30"/>
    </row>
    <row r="162" spans="1:64" ht="18" x14ac:dyDescent="0.25">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c r="AS162" s="30"/>
      <c r="AT162" s="30"/>
      <c r="AU162" s="30"/>
      <c r="AV162" s="30"/>
      <c r="AW162" s="30"/>
      <c r="AX162" s="30"/>
      <c r="AY162" s="30"/>
      <c r="AZ162" s="30"/>
      <c r="BA162" s="30"/>
      <c r="BB162" s="30"/>
      <c r="BC162" s="30"/>
      <c r="BD162" s="30"/>
      <c r="BE162" s="30"/>
      <c r="BF162" s="30"/>
      <c r="BG162" s="30"/>
      <c r="BH162" s="30"/>
      <c r="BI162" s="30"/>
      <c r="BJ162" s="30"/>
      <c r="BK162" s="30"/>
      <c r="BL162" s="30"/>
    </row>
    <row r="163" spans="1:64" ht="18" x14ac:dyDescent="0.25">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c r="AW163" s="30"/>
      <c r="AX163" s="30"/>
      <c r="AY163" s="30"/>
      <c r="AZ163" s="30"/>
      <c r="BA163" s="30"/>
      <c r="BB163" s="30"/>
      <c r="BC163" s="30"/>
      <c r="BD163" s="30"/>
      <c r="BE163" s="30"/>
      <c r="BF163" s="30"/>
      <c r="BG163" s="30"/>
      <c r="BH163" s="30"/>
      <c r="BI163" s="30"/>
      <c r="BJ163" s="30"/>
      <c r="BK163" s="30"/>
      <c r="BL163" s="30"/>
    </row>
    <row r="164" spans="1:64" ht="18" x14ac:dyDescent="0.25">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row>
    <row r="165" spans="1:64" ht="18" x14ac:dyDescent="0.2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c r="AR165" s="30"/>
      <c r="AS165" s="30"/>
      <c r="AT165" s="30"/>
      <c r="AU165" s="30"/>
      <c r="AV165" s="30"/>
      <c r="AW165" s="30"/>
      <c r="AX165" s="30"/>
      <c r="AY165" s="30"/>
      <c r="AZ165" s="30"/>
      <c r="BA165" s="30"/>
      <c r="BB165" s="30"/>
      <c r="BC165" s="30"/>
      <c r="BD165" s="30"/>
      <c r="BE165" s="30"/>
      <c r="BF165" s="30"/>
      <c r="BG165" s="30"/>
      <c r="BH165" s="30"/>
      <c r="BI165" s="30"/>
      <c r="BJ165" s="30"/>
      <c r="BK165" s="30"/>
      <c r="BL165" s="30"/>
    </row>
    <row r="166" spans="1:64" ht="18" x14ac:dyDescent="0.25">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0"/>
      <c r="BI166" s="30"/>
      <c r="BJ166" s="30"/>
      <c r="BK166" s="30"/>
      <c r="BL166" s="30"/>
    </row>
    <row r="167" spans="1:64" ht="18" x14ac:dyDescent="0.25">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row>
    <row r="168" spans="1:64" ht="18" x14ac:dyDescent="0.25">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c r="AW168" s="30"/>
      <c r="AX168" s="30"/>
      <c r="AY168" s="30"/>
      <c r="AZ168" s="30"/>
      <c r="BA168" s="30"/>
      <c r="BB168" s="30"/>
      <c r="BC168" s="30"/>
      <c r="BD168" s="30"/>
      <c r="BE168" s="30"/>
      <c r="BF168" s="30"/>
      <c r="BG168" s="30"/>
      <c r="BH168" s="30"/>
      <c r="BI168" s="30"/>
      <c r="BJ168" s="30"/>
      <c r="BK168" s="30"/>
      <c r="BL168" s="30"/>
    </row>
    <row r="169" spans="1:64" ht="18" x14ac:dyDescent="0.25">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row>
    <row r="170" spans="1:64" ht="18" x14ac:dyDescent="0.25">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row>
    <row r="171" spans="1:64" ht="18" x14ac:dyDescent="0.25">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30"/>
      <c r="AZ171" s="30"/>
      <c r="BA171" s="30"/>
      <c r="BB171" s="30"/>
      <c r="BC171" s="30"/>
      <c r="BD171" s="30"/>
      <c r="BE171" s="30"/>
      <c r="BF171" s="30"/>
      <c r="BG171" s="30"/>
      <c r="BH171" s="30"/>
      <c r="BI171" s="30"/>
      <c r="BJ171" s="30"/>
      <c r="BK171" s="30"/>
      <c r="BL171" s="30"/>
    </row>
    <row r="172" spans="1:64" ht="18" x14ac:dyDescent="0.25">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0"/>
      <c r="BA172" s="30"/>
      <c r="BB172" s="30"/>
      <c r="BC172" s="30"/>
      <c r="BD172" s="30"/>
      <c r="BE172" s="30"/>
      <c r="BF172" s="30"/>
      <c r="BG172" s="30"/>
      <c r="BH172" s="30"/>
      <c r="BI172" s="30"/>
      <c r="BJ172" s="30"/>
      <c r="BK172" s="30"/>
      <c r="BL172" s="30"/>
    </row>
    <row r="173" spans="1:64" ht="18" x14ac:dyDescent="0.25">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row>
    <row r="174" spans="1:64" ht="18" x14ac:dyDescent="0.25">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c r="AW174" s="30"/>
      <c r="AX174" s="30"/>
      <c r="AY174" s="30"/>
      <c r="AZ174" s="30"/>
      <c r="BA174" s="30"/>
      <c r="BB174" s="30"/>
      <c r="BC174" s="30"/>
      <c r="BD174" s="30"/>
      <c r="BE174" s="30"/>
      <c r="BF174" s="30"/>
      <c r="BG174" s="30"/>
      <c r="BH174" s="30"/>
      <c r="BI174" s="30"/>
      <c r="BJ174" s="30"/>
      <c r="BK174" s="30"/>
      <c r="BL174" s="30"/>
    </row>
    <row r="175" spans="1:64" ht="18" x14ac:dyDescent="0.2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c r="AW175" s="30"/>
      <c r="AX175" s="30"/>
      <c r="AY175" s="30"/>
      <c r="AZ175" s="30"/>
      <c r="BA175" s="30"/>
      <c r="BB175" s="30"/>
      <c r="BC175" s="30"/>
      <c r="BD175" s="30"/>
      <c r="BE175" s="30"/>
      <c r="BF175" s="30"/>
      <c r="BG175" s="30"/>
      <c r="BH175" s="30"/>
      <c r="BI175" s="30"/>
      <c r="BJ175" s="30"/>
      <c r="BK175" s="30"/>
      <c r="BL175" s="30"/>
    </row>
    <row r="176" spans="1:64" ht="18" x14ac:dyDescent="0.25">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0"/>
      <c r="BA176" s="30"/>
      <c r="BB176" s="30"/>
      <c r="BC176" s="30"/>
      <c r="BD176" s="30"/>
      <c r="BE176" s="30"/>
      <c r="BF176" s="30"/>
      <c r="BG176" s="30"/>
      <c r="BH176" s="30"/>
      <c r="BI176" s="30"/>
      <c r="BJ176" s="30"/>
      <c r="BK176" s="30"/>
      <c r="BL176" s="30"/>
    </row>
    <row r="177" spans="1:64" ht="18" x14ac:dyDescent="0.25">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0"/>
      <c r="BA177" s="30"/>
      <c r="BB177" s="30"/>
      <c r="BC177" s="30"/>
      <c r="BD177" s="30"/>
      <c r="BE177" s="30"/>
      <c r="BF177" s="30"/>
      <c r="BG177" s="30"/>
      <c r="BH177" s="30"/>
      <c r="BI177" s="30"/>
      <c r="BJ177" s="30"/>
      <c r="BK177" s="30"/>
      <c r="BL177" s="30"/>
    </row>
    <row r="178" spans="1:64" ht="18" x14ac:dyDescent="0.25">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0"/>
      <c r="BA178" s="30"/>
      <c r="BB178" s="30"/>
      <c r="BC178" s="30"/>
      <c r="BD178" s="30"/>
      <c r="BE178" s="30"/>
      <c r="BF178" s="30"/>
      <c r="BG178" s="30"/>
      <c r="BH178" s="30"/>
      <c r="BI178" s="30"/>
      <c r="BJ178" s="30"/>
      <c r="BK178" s="30"/>
      <c r="BL178" s="30"/>
    </row>
    <row r="179" spans="1:64" ht="18" x14ac:dyDescent="0.25">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0"/>
      <c r="BA179" s="30"/>
      <c r="BB179" s="30"/>
      <c r="BC179" s="30"/>
      <c r="BD179" s="30"/>
      <c r="BE179" s="30"/>
      <c r="BF179" s="30"/>
      <c r="BG179" s="30"/>
      <c r="BH179" s="30"/>
      <c r="BI179" s="30"/>
      <c r="BJ179" s="30"/>
      <c r="BK179" s="30"/>
      <c r="BL179" s="30"/>
    </row>
    <row r="180" spans="1:64" ht="18" x14ac:dyDescent="0.25">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c r="AR180" s="30"/>
      <c r="AS180" s="30"/>
      <c r="AT180" s="30"/>
      <c r="AU180" s="30"/>
      <c r="AV180" s="30"/>
      <c r="AW180" s="30"/>
      <c r="AX180" s="30"/>
      <c r="AY180" s="30"/>
      <c r="AZ180" s="30"/>
      <c r="BA180" s="30"/>
      <c r="BB180" s="30"/>
      <c r="BC180" s="30"/>
      <c r="BD180" s="30"/>
      <c r="BE180" s="30"/>
      <c r="BF180" s="30"/>
      <c r="BG180" s="30"/>
      <c r="BH180" s="30"/>
      <c r="BI180" s="30"/>
      <c r="BJ180" s="30"/>
      <c r="BK180" s="30"/>
      <c r="BL180" s="30"/>
    </row>
    <row r="181" spans="1:64" ht="18" x14ac:dyDescent="0.25">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c r="AR181" s="30"/>
      <c r="AS181" s="30"/>
      <c r="AT181" s="30"/>
      <c r="AU181" s="30"/>
      <c r="AV181" s="30"/>
      <c r="AW181" s="30"/>
      <c r="AX181" s="30"/>
      <c r="AY181" s="30"/>
      <c r="AZ181" s="30"/>
      <c r="BA181" s="30"/>
      <c r="BB181" s="30"/>
      <c r="BC181" s="30"/>
      <c r="BD181" s="30"/>
      <c r="BE181" s="30"/>
      <c r="BF181" s="30"/>
      <c r="BG181" s="30"/>
      <c r="BH181" s="30"/>
      <c r="BI181" s="30"/>
      <c r="BJ181" s="30"/>
      <c r="BK181" s="30"/>
      <c r="BL181" s="30"/>
    </row>
    <row r="182" spans="1:64" ht="18" x14ac:dyDescent="0.25">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c r="AT182" s="30"/>
      <c r="AU182" s="30"/>
      <c r="AV182" s="30"/>
      <c r="AW182" s="30"/>
      <c r="AX182" s="30"/>
      <c r="AY182" s="30"/>
      <c r="AZ182" s="30"/>
      <c r="BA182" s="30"/>
      <c r="BB182" s="30"/>
      <c r="BC182" s="30"/>
      <c r="BD182" s="30"/>
      <c r="BE182" s="30"/>
      <c r="BF182" s="30"/>
      <c r="BG182" s="30"/>
      <c r="BH182" s="30"/>
      <c r="BI182" s="30"/>
      <c r="BJ182" s="30"/>
      <c r="BK182" s="30"/>
      <c r="BL182" s="30"/>
    </row>
    <row r="183" spans="1:64" ht="18" x14ac:dyDescent="0.25">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0"/>
      <c r="BA183" s="30"/>
      <c r="BB183" s="30"/>
      <c r="BC183" s="30"/>
      <c r="BD183" s="30"/>
      <c r="BE183" s="30"/>
      <c r="BF183" s="30"/>
      <c r="BG183" s="30"/>
      <c r="BH183" s="30"/>
      <c r="BI183" s="30"/>
      <c r="BJ183" s="30"/>
      <c r="BK183" s="30"/>
      <c r="BL183" s="30"/>
    </row>
    <row r="184" spans="1:64" ht="18" x14ac:dyDescent="0.25">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0"/>
      <c r="BA184" s="30"/>
      <c r="BB184" s="30"/>
      <c r="BC184" s="30"/>
      <c r="BD184" s="30"/>
      <c r="BE184" s="30"/>
      <c r="BF184" s="30"/>
      <c r="BG184" s="30"/>
      <c r="BH184" s="30"/>
      <c r="BI184" s="30"/>
      <c r="BJ184" s="30"/>
      <c r="BK184" s="30"/>
      <c r="BL184" s="30"/>
    </row>
    <row r="185" spans="1:64" ht="18" x14ac:dyDescent="0.2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0"/>
      <c r="BA185" s="30"/>
      <c r="BB185" s="30"/>
      <c r="BC185" s="30"/>
      <c r="BD185" s="30"/>
      <c r="BE185" s="30"/>
      <c r="BF185" s="30"/>
      <c r="BG185" s="30"/>
      <c r="BH185" s="30"/>
      <c r="BI185" s="30"/>
      <c r="BJ185" s="30"/>
      <c r="BK185" s="30"/>
      <c r="BL185" s="30"/>
    </row>
    <row r="186" spans="1:64" ht="18" x14ac:dyDescent="0.25">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c r="AR186" s="30"/>
      <c r="AS186" s="30"/>
      <c r="AT186" s="30"/>
      <c r="AU186" s="30"/>
      <c r="AV186" s="30"/>
      <c r="AW186" s="30"/>
      <c r="AX186" s="30"/>
      <c r="AY186" s="30"/>
      <c r="AZ186" s="30"/>
      <c r="BA186" s="30"/>
      <c r="BB186" s="30"/>
      <c r="BC186" s="30"/>
      <c r="BD186" s="30"/>
      <c r="BE186" s="30"/>
      <c r="BF186" s="30"/>
      <c r="BG186" s="30"/>
      <c r="BH186" s="30"/>
      <c r="BI186" s="30"/>
      <c r="BJ186" s="30"/>
      <c r="BK186" s="30"/>
      <c r="BL186" s="30"/>
    </row>
    <row r="187" spans="1:64" ht="18" x14ac:dyDescent="0.25">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c r="AR187" s="30"/>
      <c r="AS187" s="30"/>
      <c r="AT187" s="30"/>
      <c r="AU187" s="30"/>
      <c r="AV187" s="30"/>
      <c r="AW187" s="30"/>
      <c r="AX187" s="30"/>
      <c r="AY187" s="30"/>
      <c r="AZ187" s="30"/>
      <c r="BA187" s="30"/>
      <c r="BB187" s="30"/>
      <c r="BC187" s="30"/>
      <c r="BD187" s="30"/>
      <c r="BE187" s="30"/>
      <c r="BF187" s="30"/>
      <c r="BG187" s="30"/>
      <c r="BH187" s="30"/>
      <c r="BI187" s="30"/>
      <c r="BJ187" s="30"/>
      <c r="BK187" s="30"/>
      <c r="BL187" s="30"/>
    </row>
    <row r="188" spans="1:64" ht="18" x14ac:dyDescent="0.25">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0"/>
      <c r="BA188" s="30"/>
      <c r="BB188" s="30"/>
      <c r="BC188" s="30"/>
      <c r="BD188" s="30"/>
      <c r="BE188" s="30"/>
      <c r="BF188" s="30"/>
      <c r="BG188" s="30"/>
      <c r="BH188" s="30"/>
      <c r="BI188" s="30"/>
      <c r="BJ188" s="30"/>
      <c r="BK188" s="30"/>
      <c r="BL188" s="30"/>
    </row>
    <row r="189" spans="1:64" ht="18" x14ac:dyDescent="0.25">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0"/>
      <c r="BA189" s="30"/>
      <c r="BB189" s="30"/>
      <c r="BC189" s="30"/>
      <c r="BD189" s="30"/>
      <c r="BE189" s="30"/>
      <c r="BF189" s="30"/>
      <c r="BG189" s="30"/>
      <c r="BH189" s="30"/>
      <c r="BI189" s="30"/>
      <c r="BJ189" s="30"/>
      <c r="BK189" s="30"/>
      <c r="BL189" s="30"/>
    </row>
    <row r="190" spans="1:64" ht="18" x14ac:dyDescent="0.25">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0"/>
      <c r="BA190" s="30"/>
      <c r="BB190" s="30"/>
      <c r="BC190" s="30"/>
      <c r="BD190" s="30"/>
      <c r="BE190" s="30"/>
      <c r="BF190" s="30"/>
      <c r="BG190" s="30"/>
      <c r="BH190" s="30"/>
      <c r="BI190" s="30"/>
      <c r="BJ190" s="30"/>
      <c r="BK190" s="30"/>
      <c r="BL190" s="30"/>
    </row>
    <row r="191" spans="1:64" ht="18" x14ac:dyDescent="0.25">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0"/>
      <c r="BA191" s="30"/>
      <c r="BB191" s="30"/>
      <c r="BC191" s="30"/>
      <c r="BD191" s="30"/>
      <c r="BE191" s="30"/>
      <c r="BF191" s="30"/>
      <c r="BG191" s="30"/>
      <c r="BH191" s="30"/>
      <c r="BI191" s="30"/>
      <c r="BJ191" s="30"/>
      <c r="BK191" s="30"/>
      <c r="BL191" s="30"/>
    </row>
    <row r="192" spans="1:64" ht="18" x14ac:dyDescent="0.25">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c r="AR192" s="30"/>
      <c r="AS192" s="30"/>
      <c r="AT192" s="30"/>
      <c r="AU192" s="30"/>
      <c r="AV192" s="30"/>
      <c r="AW192" s="30"/>
      <c r="AX192" s="30"/>
      <c r="AY192" s="30"/>
      <c r="AZ192" s="30"/>
      <c r="BA192" s="30"/>
      <c r="BB192" s="30"/>
      <c r="BC192" s="30"/>
      <c r="BD192" s="30"/>
      <c r="BE192" s="30"/>
      <c r="BF192" s="30"/>
      <c r="BG192" s="30"/>
      <c r="BH192" s="30"/>
      <c r="BI192" s="30"/>
      <c r="BJ192" s="30"/>
      <c r="BK192" s="30"/>
      <c r="BL192" s="30"/>
    </row>
    <row r="193" spans="1:64" ht="18" x14ac:dyDescent="0.25">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c r="AR193" s="30"/>
      <c r="AS193" s="30"/>
      <c r="AT193" s="30"/>
      <c r="AU193" s="30"/>
      <c r="AV193" s="30"/>
      <c r="AW193" s="30"/>
      <c r="AX193" s="30"/>
      <c r="AY193" s="30"/>
      <c r="AZ193" s="30"/>
      <c r="BA193" s="30"/>
      <c r="BB193" s="30"/>
      <c r="BC193" s="30"/>
      <c r="BD193" s="30"/>
      <c r="BE193" s="30"/>
      <c r="BF193" s="30"/>
      <c r="BG193" s="30"/>
      <c r="BH193" s="30"/>
      <c r="BI193" s="30"/>
      <c r="BJ193" s="30"/>
      <c r="BK193" s="30"/>
      <c r="BL193" s="30"/>
    </row>
    <row r="194" spans="1:64" ht="18" x14ac:dyDescent="0.25">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c r="AR194" s="30"/>
      <c r="AS194" s="30"/>
      <c r="AT194" s="30"/>
      <c r="AU194" s="30"/>
      <c r="AV194" s="30"/>
      <c r="AW194" s="30"/>
      <c r="AX194" s="30"/>
      <c r="AY194" s="30"/>
      <c r="AZ194" s="30"/>
      <c r="BA194" s="30"/>
      <c r="BB194" s="30"/>
      <c r="BC194" s="30"/>
      <c r="BD194" s="30"/>
      <c r="BE194" s="30"/>
      <c r="BF194" s="30"/>
      <c r="BG194" s="30"/>
      <c r="BH194" s="30"/>
      <c r="BI194" s="30"/>
      <c r="BJ194" s="30"/>
      <c r="BK194" s="30"/>
      <c r="BL194" s="30"/>
    </row>
    <row r="195" spans="1:64" ht="18" x14ac:dyDescent="0.2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0"/>
      <c r="BA195" s="30"/>
      <c r="BB195" s="30"/>
      <c r="BC195" s="30"/>
      <c r="BD195" s="30"/>
      <c r="BE195" s="30"/>
      <c r="BF195" s="30"/>
      <c r="BG195" s="30"/>
      <c r="BH195" s="30"/>
      <c r="BI195" s="30"/>
      <c r="BJ195" s="30"/>
      <c r="BK195" s="30"/>
      <c r="BL195" s="30"/>
    </row>
    <row r="196" spans="1:64" ht="18" x14ac:dyDescent="0.25">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0"/>
      <c r="BA196" s="30"/>
      <c r="BB196" s="30"/>
      <c r="BC196" s="30"/>
      <c r="BD196" s="30"/>
      <c r="BE196" s="30"/>
      <c r="BF196" s="30"/>
      <c r="BG196" s="30"/>
      <c r="BH196" s="30"/>
      <c r="BI196" s="30"/>
      <c r="BJ196" s="30"/>
      <c r="BK196" s="30"/>
      <c r="BL196" s="30"/>
    </row>
    <row r="197" spans="1:64" ht="18" x14ac:dyDescent="0.25">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0"/>
      <c r="BA197" s="30"/>
      <c r="BB197" s="30"/>
      <c r="BC197" s="30"/>
      <c r="BD197" s="30"/>
      <c r="BE197" s="30"/>
      <c r="BF197" s="30"/>
      <c r="BG197" s="30"/>
      <c r="BH197" s="30"/>
      <c r="BI197" s="30"/>
      <c r="BJ197" s="30"/>
      <c r="BK197" s="30"/>
      <c r="BL197" s="30"/>
    </row>
    <row r="198" spans="1:64" ht="18" x14ac:dyDescent="0.25">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c r="AR198" s="30"/>
      <c r="AS198" s="30"/>
      <c r="AT198" s="30"/>
      <c r="AU198" s="30"/>
      <c r="AV198" s="30"/>
      <c r="AW198" s="30"/>
      <c r="AX198" s="30"/>
      <c r="AY198" s="30"/>
      <c r="AZ198" s="30"/>
      <c r="BA198" s="30"/>
      <c r="BB198" s="30"/>
      <c r="BC198" s="30"/>
      <c r="BD198" s="30"/>
      <c r="BE198" s="30"/>
      <c r="BF198" s="30"/>
      <c r="BG198" s="30"/>
      <c r="BH198" s="30"/>
      <c r="BI198" s="30"/>
      <c r="BJ198" s="30"/>
      <c r="BK198" s="30"/>
      <c r="BL198" s="30"/>
    </row>
    <row r="199" spans="1:64" ht="18" x14ac:dyDescent="0.25">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c r="AR199" s="30"/>
      <c r="AS199" s="30"/>
      <c r="AT199" s="30"/>
      <c r="AU199" s="30"/>
      <c r="AV199" s="30"/>
      <c r="AW199" s="30"/>
      <c r="AX199" s="30"/>
      <c r="AY199" s="30"/>
      <c r="AZ199" s="30"/>
      <c r="BA199" s="30"/>
      <c r="BB199" s="30"/>
      <c r="BC199" s="30"/>
      <c r="BD199" s="30"/>
      <c r="BE199" s="30"/>
      <c r="BF199" s="30"/>
      <c r="BG199" s="30"/>
      <c r="BH199" s="30"/>
      <c r="BI199" s="30"/>
      <c r="BJ199" s="30"/>
      <c r="BK199" s="30"/>
      <c r="BL199" s="30"/>
    </row>
    <row r="200" spans="1:64" ht="18" x14ac:dyDescent="0.25">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c r="AN200" s="30"/>
      <c r="AO200" s="30"/>
      <c r="AP200" s="30"/>
      <c r="AQ200" s="30"/>
      <c r="AR200" s="30"/>
      <c r="AS200" s="30"/>
      <c r="AT200" s="30"/>
      <c r="AU200" s="30"/>
      <c r="AV200" s="30"/>
      <c r="AW200" s="30"/>
      <c r="AX200" s="30"/>
      <c r="AY200" s="30"/>
      <c r="AZ200" s="30"/>
      <c r="BA200" s="30"/>
      <c r="BB200" s="30"/>
      <c r="BC200" s="30"/>
      <c r="BD200" s="30"/>
      <c r="BE200" s="30"/>
      <c r="BF200" s="30"/>
      <c r="BG200" s="30"/>
      <c r="BH200" s="30"/>
      <c r="BI200" s="30"/>
      <c r="BJ200" s="30"/>
      <c r="BK200" s="30"/>
      <c r="BL200" s="30"/>
    </row>
    <row r="201" spans="1:64" ht="18" x14ac:dyDescent="0.25">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30"/>
      <c r="BC201" s="30"/>
      <c r="BD201" s="30"/>
      <c r="BE201" s="30"/>
      <c r="BF201" s="30"/>
      <c r="BG201" s="30"/>
      <c r="BH201" s="30"/>
      <c r="BI201" s="30"/>
      <c r="BJ201" s="30"/>
      <c r="BK201" s="30"/>
      <c r="BL201" s="30"/>
    </row>
    <row r="202" spans="1:64" ht="18" x14ac:dyDescent="0.25">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0"/>
      <c r="BA202" s="30"/>
      <c r="BB202" s="30"/>
      <c r="BC202" s="30"/>
      <c r="BD202" s="30"/>
      <c r="BE202" s="30"/>
      <c r="BF202" s="30"/>
      <c r="BG202" s="30"/>
      <c r="BH202" s="30"/>
      <c r="BI202" s="30"/>
      <c r="BJ202" s="30"/>
      <c r="BK202" s="30"/>
      <c r="BL202" s="30"/>
    </row>
    <row r="203" spans="1:64" ht="18" x14ac:dyDescent="0.25">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0"/>
      <c r="BI203" s="30"/>
      <c r="BJ203" s="30"/>
      <c r="BK203" s="30"/>
      <c r="BL203" s="30"/>
    </row>
    <row r="204" spans="1:64" ht="18" x14ac:dyDescent="0.25">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c r="AM204" s="30"/>
      <c r="AN204" s="30"/>
      <c r="AO204" s="30"/>
      <c r="AP204" s="30"/>
      <c r="AQ204" s="30"/>
      <c r="AR204" s="30"/>
      <c r="AS204" s="30"/>
      <c r="AT204" s="30"/>
      <c r="AU204" s="30"/>
      <c r="AV204" s="30"/>
      <c r="AW204" s="30"/>
      <c r="AX204" s="30"/>
      <c r="AY204" s="30"/>
      <c r="AZ204" s="30"/>
      <c r="BA204" s="30"/>
      <c r="BB204" s="30"/>
      <c r="BC204" s="30"/>
      <c r="BD204" s="30"/>
      <c r="BE204" s="30"/>
      <c r="BF204" s="30"/>
      <c r="BG204" s="30"/>
      <c r="BH204" s="30"/>
      <c r="BI204" s="30"/>
      <c r="BJ204" s="30"/>
      <c r="BK204" s="30"/>
      <c r="BL204" s="30"/>
    </row>
    <row r="205" spans="1:64" ht="18" x14ac:dyDescent="0.2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30"/>
      <c r="AL205" s="30"/>
      <c r="AM205" s="30"/>
      <c r="AN205" s="30"/>
      <c r="AO205" s="30"/>
      <c r="AP205" s="30"/>
      <c r="AQ205" s="30"/>
      <c r="AR205" s="30"/>
      <c r="AS205" s="30"/>
      <c r="AT205" s="30"/>
      <c r="AU205" s="30"/>
      <c r="AV205" s="30"/>
      <c r="AW205" s="30"/>
      <c r="AX205" s="30"/>
      <c r="AY205" s="30"/>
      <c r="AZ205" s="30"/>
      <c r="BA205" s="30"/>
      <c r="BB205" s="30"/>
      <c r="BC205" s="30"/>
      <c r="BD205" s="30"/>
      <c r="BE205" s="30"/>
      <c r="BF205" s="30"/>
      <c r="BG205" s="30"/>
      <c r="BH205" s="30"/>
      <c r="BI205" s="30"/>
      <c r="BJ205" s="30"/>
      <c r="BK205" s="30"/>
      <c r="BL205" s="30"/>
    </row>
    <row r="206" spans="1:64" ht="18" x14ac:dyDescent="0.25">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c r="AP206" s="30"/>
      <c r="AQ206" s="30"/>
      <c r="AR206" s="30"/>
      <c r="AS206" s="30"/>
      <c r="AT206" s="30"/>
      <c r="AU206" s="30"/>
      <c r="AV206" s="30"/>
      <c r="AW206" s="30"/>
      <c r="AX206" s="30"/>
      <c r="AY206" s="30"/>
      <c r="AZ206" s="30"/>
      <c r="BA206" s="30"/>
      <c r="BB206" s="30"/>
      <c r="BC206" s="30"/>
      <c r="BD206" s="30"/>
      <c r="BE206" s="30"/>
      <c r="BF206" s="30"/>
      <c r="BG206" s="30"/>
      <c r="BH206" s="30"/>
      <c r="BI206" s="30"/>
      <c r="BJ206" s="30"/>
      <c r="BK206" s="30"/>
      <c r="BL206" s="30"/>
    </row>
    <row r="207" spans="1:64" ht="18" x14ac:dyDescent="0.25">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0"/>
      <c r="BA207" s="30"/>
      <c r="BB207" s="30"/>
      <c r="BC207" s="30"/>
      <c r="BD207" s="30"/>
      <c r="BE207" s="30"/>
      <c r="BF207" s="30"/>
      <c r="BG207" s="30"/>
      <c r="BH207" s="30"/>
      <c r="BI207" s="30"/>
      <c r="BJ207" s="30"/>
      <c r="BK207" s="30"/>
      <c r="BL207" s="30"/>
    </row>
    <row r="208" spans="1:64" ht="18" x14ac:dyDescent="0.25">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c r="AJ208" s="30"/>
      <c r="AK208" s="30"/>
      <c r="AL208" s="30"/>
      <c r="AM208" s="30"/>
      <c r="AN208" s="30"/>
      <c r="AO208" s="30"/>
      <c r="AP208" s="30"/>
      <c r="AQ208" s="30"/>
      <c r="AR208" s="30"/>
      <c r="AS208" s="30"/>
      <c r="AT208" s="30"/>
      <c r="AU208" s="30"/>
      <c r="AV208" s="30"/>
      <c r="AW208" s="30"/>
      <c r="AX208" s="30"/>
      <c r="AY208" s="30"/>
      <c r="AZ208" s="30"/>
      <c r="BA208" s="30"/>
      <c r="BB208" s="30"/>
      <c r="BC208" s="30"/>
      <c r="BD208" s="30"/>
      <c r="BE208" s="30"/>
      <c r="BF208" s="30"/>
      <c r="BG208" s="30"/>
      <c r="BH208" s="30"/>
      <c r="BI208" s="30"/>
      <c r="BJ208" s="30"/>
      <c r="BK208" s="30"/>
      <c r="BL208" s="30"/>
    </row>
    <row r="209" spans="1:64" ht="18" x14ac:dyDescent="0.25">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30"/>
      <c r="AL209" s="30"/>
      <c r="AM209" s="30"/>
      <c r="AN209" s="30"/>
      <c r="AO209" s="30"/>
      <c r="AP209" s="30"/>
      <c r="AQ209" s="30"/>
      <c r="AR209" s="30"/>
      <c r="AS209" s="30"/>
      <c r="AT209" s="30"/>
      <c r="AU209" s="30"/>
      <c r="AV209" s="30"/>
      <c r="AW209" s="30"/>
      <c r="AX209" s="30"/>
      <c r="AY209" s="30"/>
      <c r="AZ209" s="30"/>
      <c r="BA209" s="30"/>
      <c r="BB209" s="30"/>
      <c r="BC209" s="30"/>
      <c r="BD209" s="30"/>
      <c r="BE209" s="30"/>
      <c r="BF209" s="30"/>
      <c r="BG209" s="30"/>
      <c r="BH209" s="30"/>
      <c r="BI209" s="30"/>
      <c r="BJ209" s="30"/>
      <c r="BK209" s="30"/>
      <c r="BL209" s="30"/>
    </row>
    <row r="210" spans="1:64" ht="18" x14ac:dyDescent="0.25">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c r="AP210" s="30"/>
      <c r="AQ210" s="30"/>
      <c r="AR210" s="30"/>
      <c r="AS210" s="30"/>
      <c r="AT210" s="30"/>
      <c r="AU210" s="30"/>
      <c r="AV210" s="30"/>
      <c r="AW210" s="30"/>
      <c r="AX210" s="30"/>
      <c r="AY210" s="30"/>
      <c r="AZ210" s="30"/>
      <c r="BA210" s="30"/>
      <c r="BB210" s="30"/>
      <c r="BC210" s="30"/>
      <c r="BD210" s="30"/>
      <c r="BE210" s="30"/>
      <c r="BF210" s="30"/>
      <c r="BG210" s="30"/>
      <c r="BH210" s="30"/>
      <c r="BI210" s="30"/>
      <c r="BJ210" s="30"/>
      <c r="BK210" s="30"/>
      <c r="BL210" s="30"/>
    </row>
    <row r="211" spans="1:64" ht="18" x14ac:dyDescent="0.25">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30"/>
      <c r="AX211" s="30"/>
      <c r="AY211" s="30"/>
      <c r="AZ211" s="30"/>
      <c r="BA211" s="30"/>
      <c r="BB211" s="30"/>
      <c r="BC211" s="30"/>
      <c r="BD211" s="30"/>
      <c r="BE211" s="30"/>
      <c r="BF211" s="30"/>
      <c r="BG211" s="30"/>
      <c r="BH211" s="30"/>
      <c r="BI211" s="30"/>
      <c r="BJ211" s="30"/>
      <c r="BK211" s="30"/>
      <c r="BL211" s="30"/>
    </row>
    <row r="212" spans="1:64" ht="18" x14ac:dyDescent="0.25">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0"/>
      <c r="BA212" s="30"/>
      <c r="BB212" s="30"/>
      <c r="BC212" s="30"/>
      <c r="BD212" s="30"/>
      <c r="BE212" s="30"/>
      <c r="BF212" s="30"/>
      <c r="BG212" s="30"/>
      <c r="BH212" s="30"/>
      <c r="BI212" s="30"/>
      <c r="BJ212" s="30"/>
      <c r="BK212" s="30"/>
      <c r="BL212" s="30"/>
    </row>
    <row r="213" spans="1:64" ht="18" x14ac:dyDescent="0.25">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c r="AJ213" s="30"/>
      <c r="AK213" s="30"/>
      <c r="AL213" s="30"/>
      <c r="AM213" s="30"/>
      <c r="AN213" s="30"/>
      <c r="AO213" s="30"/>
      <c r="AP213" s="30"/>
      <c r="AQ213" s="30"/>
      <c r="AR213" s="30"/>
      <c r="AS213" s="30"/>
      <c r="AT213" s="30"/>
      <c r="AU213" s="30"/>
      <c r="AV213" s="30"/>
      <c r="AW213" s="30"/>
      <c r="AX213" s="30"/>
      <c r="AY213" s="30"/>
      <c r="AZ213" s="30"/>
      <c r="BA213" s="30"/>
      <c r="BB213" s="30"/>
      <c r="BC213" s="30"/>
      <c r="BD213" s="30"/>
      <c r="BE213" s="30"/>
      <c r="BF213" s="30"/>
      <c r="BG213" s="30"/>
      <c r="BH213" s="30"/>
      <c r="BI213" s="30"/>
      <c r="BJ213" s="30"/>
      <c r="BK213" s="30"/>
      <c r="BL213" s="30"/>
    </row>
    <row r="214" spans="1:64" ht="18" x14ac:dyDescent="0.25">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c r="AR214" s="30"/>
      <c r="AS214" s="30"/>
      <c r="AT214" s="30"/>
      <c r="AU214" s="30"/>
      <c r="AV214" s="30"/>
      <c r="AW214" s="30"/>
      <c r="AX214" s="30"/>
      <c r="AY214" s="30"/>
      <c r="AZ214" s="30"/>
      <c r="BA214" s="30"/>
      <c r="BB214" s="30"/>
      <c r="BC214" s="30"/>
      <c r="BD214" s="30"/>
      <c r="BE214" s="30"/>
      <c r="BF214" s="30"/>
      <c r="BG214" s="30"/>
      <c r="BH214" s="30"/>
      <c r="BI214" s="30"/>
      <c r="BJ214" s="30"/>
      <c r="BK214" s="30"/>
      <c r="BL214" s="30"/>
    </row>
    <row r="215" spans="1:64" ht="18" x14ac:dyDescent="0.2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30"/>
      <c r="AL215" s="30"/>
      <c r="AM215" s="30"/>
      <c r="AN215" s="30"/>
      <c r="AO215" s="30"/>
      <c r="AP215" s="30"/>
      <c r="AQ215" s="30"/>
      <c r="AR215" s="30"/>
      <c r="AS215" s="30"/>
      <c r="AT215" s="30"/>
      <c r="AU215" s="30"/>
      <c r="AV215" s="30"/>
      <c r="AW215" s="30"/>
      <c r="AX215" s="30"/>
      <c r="AY215" s="30"/>
      <c r="AZ215" s="30"/>
      <c r="BA215" s="30"/>
      <c r="BB215" s="30"/>
      <c r="BC215" s="30"/>
      <c r="BD215" s="30"/>
      <c r="BE215" s="30"/>
      <c r="BF215" s="30"/>
      <c r="BG215" s="30"/>
      <c r="BH215" s="30"/>
      <c r="BI215" s="30"/>
      <c r="BJ215" s="30"/>
      <c r="BK215" s="30"/>
      <c r="BL215" s="30"/>
    </row>
    <row r="216" spans="1:64" ht="18" x14ac:dyDescent="0.25">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c r="AP216" s="30"/>
      <c r="AQ216" s="30"/>
      <c r="AR216" s="30"/>
      <c r="AS216" s="30"/>
      <c r="AT216" s="30"/>
      <c r="AU216" s="30"/>
      <c r="AV216" s="30"/>
      <c r="AW216" s="30"/>
      <c r="AX216" s="30"/>
      <c r="AY216" s="30"/>
      <c r="AZ216" s="30"/>
      <c r="BA216" s="30"/>
      <c r="BB216" s="30"/>
      <c r="BC216" s="30"/>
      <c r="BD216" s="30"/>
      <c r="BE216" s="30"/>
      <c r="BF216" s="30"/>
      <c r="BG216" s="30"/>
      <c r="BH216" s="30"/>
      <c r="BI216" s="30"/>
      <c r="BJ216" s="30"/>
      <c r="BK216" s="30"/>
      <c r="BL216" s="30"/>
    </row>
    <row r="217" spans="1:64" ht="18" x14ac:dyDescent="0.25">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0"/>
      <c r="BA217" s="30"/>
      <c r="BB217" s="30"/>
      <c r="BC217" s="30"/>
      <c r="BD217" s="30"/>
      <c r="BE217" s="30"/>
      <c r="BF217" s="30"/>
      <c r="BG217" s="30"/>
      <c r="BH217" s="30"/>
      <c r="BI217" s="30"/>
      <c r="BJ217" s="30"/>
      <c r="BK217" s="30"/>
      <c r="BL217" s="30"/>
    </row>
    <row r="218" spans="1:64" ht="18" x14ac:dyDescent="0.25">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c r="AJ218" s="30"/>
      <c r="AK218" s="30"/>
      <c r="AL218" s="30"/>
      <c r="AM218" s="30"/>
      <c r="AN218" s="30"/>
      <c r="AO218" s="30"/>
      <c r="AP218" s="30"/>
      <c r="AQ218" s="30"/>
      <c r="AR218" s="30"/>
      <c r="AS218" s="30"/>
      <c r="AT218" s="30"/>
      <c r="AU218" s="30"/>
      <c r="AV218" s="30"/>
      <c r="AW218" s="30"/>
      <c r="AX218" s="30"/>
      <c r="AY218" s="30"/>
      <c r="AZ218" s="30"/>
      <c r="BA218" s="30"/>
      <c r="BB218" s="30"/>
      <c r="BC218" s="30"/>
      <c r="BD218" s="30"/>
      <c r="BE218" s="30"/>
      <c r="BF218" s="30"/>
      <c r="BG218" s="30"/>
      <c r="BH218" s="30"/>
      <c r="BI218" s="30"/>
      <c r="BJ218" s="30"/>
      <c r="BK218" s="30"/>
      <c r="BL218" s="30"/>
    </row>
    <row r="219" spans="1:64" ht="18" x14ac:dyDescent="0.25">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30"/>
      <c r="AL219" s="30"/>
      <c r="AM219" s="30"/>
      <c r="AN219" s="30"/>
      <c r="AO219" s="30"/>
      <c r="AP219" s="30"/>
      <c r="AQ219" s="30"/>
      <c r="AR219" s="30"/>
      <c r="AS219" s="30"/>
      <c r="AT219" s="30"/>
      <c r="AU219" s="30"/>
      <c r="AV219" s="30"/>
      <c r="AW219" s="30"/>
      <c r="AX219" s="30"/>
      <c r="AY219" s="30"/>
      <c r="AZ219" s="30"/>
      <c r="BA219" s="30"/>
      <c r="BB219" s="30"/>
      <c r="BC219" s="30"/>
      <c r="BD219" s="30"/>
      <c r="BE219" s="30"/>
      <c r="BF219" s="30"/>
      <c r="BG219" s="30"/>
      <c r="BH219" s="30"/>
      <c r="BI219" s="30"/>
      <c r="BJ219" s="30"/>
      <c r="BK219" s="30"/>
      <c r="BL219" s="30"/>
    </row>
    <row r="220" spans="1:64" ht="18" x14ac:dyDescent="0.25">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c r="AJ220" s="30"/>
      <c r="AK220" s="30"/>
      <c r="AL220" s="30"/>
      <c r="AM220" s="30"/>
      <c r="AN220" s="30"/>
      <c r="AO220" s="30"/>
      <c r="AP220" s="30"/>
      <c r="AQ220" s="30"/>
      <c r="AR220" s="30"/>
      <c r="AS220" s="30"/>
      <c r="AT220" s="30"/>
      <c r="AU220" s="30"/>
      <c r="AV220" s="30"/>
      <c r="AW220" s="30"/>
      <c r="AX220" s="30"/>
      <c r="AY220" s="30"/>
      <c r="AZ220" s="30"/>
      <c r="BA220" s="30"/>
      <c r="BB220" s="30"/>
      <c r="BC220" s="30"/>
      <c r="BD220" s="30"/>
      <c r="BE220" s="30"/>
      <c r="BF220" s="30"/>
      <c r="BG220" s="30"/>
      <c r="BH220" s="30"/>
      <c r="BI220" s="30"/>
      <c r="BJ220" s="30"/>
      <c r="BK220" s="30"/>
      <c r="BL220" s="30"/>
    </row>
    <row r="221" spans="1:64" ht="18" x14ac:dyDescent="0.25">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c r="AJ221" s="30"/>
      <c r="AK221" s="30"/>
      <c r="AL221" s="30"/>
      <c r="AM221" s="30"/>
      <c r="AN221" s="30"/>
      <c r="AO221" s="30"/>
      <c r="AP221" s="30"/>
      <c r="AQ221" s="30"/>
      <c r="AR221" s="30"/>
      <c r="AS221" s="30"/>
      <c r="AT221" s="30"/>
      <c r="AU221" s="30"/>
      <c r="AV221" s="30"/>
      <c r="AW221" s="30"/>
      <c r="AX221" s="30"/>
      <c r="AY221" s="30"/>
      <c r="AZ221" s="30"/>
      <c r="BA221" s="30"/>
      <c r="BB221" s="30"/>
      <c r="BC221" s="30"/>
      <c r="BD221" s="30"/>
      <c r="BE221" s="30"/>
      <c r="BF221" s="30"/>
      <c r="BG221" s="30"/>
      <c r="BH221" s="30"/>
      <c r="BI221" s="30"/>
      <c r="BJ221" s="30"/>
      <c r="BK221" s="30"/>
      <c r="BL221" s="30"/>
    </row>
    <row r="222" spans="1:64" ht="18" x14ac:dyDescent="0.25">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c r="AJ222" s="30"/>
      <c r="AK222" s="30"/>
      <c r="AL222" s="30"/>
      <c r="AM222" s="30"/>
      <c r="AN222" s="30"/>
      <c r="AO222" s="30"/>
      <c r="AP222" s="30"/>
      <c r="AQ222" s="30"/>
      <c r="AR222" s="30"/>
      <c r="AS222" s="30"/>
      <c r="AT222" s="30"/>
      <c r="AU222" s="30"/>
      <c r="AV222" s="30"/>
      <c r="AW222" s="30"/>
      <c r="AX222" s="30"/>
      <c r="AY222" s="30"/>
      <c r="AZ222" s="30"/>
      <c r="BA222" s="30"/>
      <c r="BB222" s="30"/>
      <c r="BC222" s="30"/>
      <c r="BD222" s="30"/>
      <c r="BE222" s="30"/>
      <c r="BF222" s="30"/>
      <c r="BG222" s="30"/>
      <c r="BH222" s="30"/>
      <c r="BI222" s="30"/>
      <c r="BJ222" s="30"/>
      <c r="BK222" s="30"/>
      <c r="BL222" s="30"/>
    </row>
    <row r="223" spans="1:64" ht="18" x14ac:dyDescent="0.25">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c r="AK223" s="30"/>
      <c r="AL223" s="30"/>
      <c r="AM223" s="30"/>
      <c r="AN223" s="30"/>
      <c r="AO223" s="30"/>
      <c r="AP223" s="30"/>
      <c r="AQ223" s="30"/>
      <c r="AR223" s="30"/>
      <c r="AS223" s="30"/>
      <c r="AT223" s="30"/>
      <c r="AU223" s="30"/>
      <c r="AV223" s="30"/>
      <c r="AW223" s="30"/>
      <c r="AX223" s="30"/>
      <c r="AY223" s="30"/>
      <c r="AZ223" s="30"/>
      <c r="BA223" s="30"/>
      <c r="BB223" s="30"/>
      <c r="BC223" s="30"/>
      <c r="BD223" s="30"/>
      <c r="BE223" s="30"/>
      <c r="BF223" s="30"/>
      <c r="BG223" s="30"/>
      <c r="BH223" s="30"/>
      <c r="BI223" s="30"/>
      <c r="BJ223" s="30"/>
      <c r="BK223" s="30"/>
      <c r="BL223" s="30"/>
    </row>
    <row r="224" spans="1:64" ht="18" x14ac:dyDescent="0.25">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c r="AR224" s="30"/>
      <c r="AS224" s="30"/>
      <c r="AT224" s="30"/>
      <c r="AU224" s="30"/>
      <c r="AV224" s="30"/>
      <c r="AW224" s="30"/>
      <c r="AX224" s="30"/>
      <c r="AY224" s="30"/>
      <c r="AZ224" s="30"/>
      <c r="BA224" s="30"/>
      <c r="BB224" s="30"/>
      <c r="BC224" s="30"/>
      <c r="BD224" s="30"/>
      <c r="BE224" s="30"/>
      <c r="BF224" s="30"/>
      <c r="BG224" s="30"/>
      <c r="BH224" s="30"/>
      <c r="BI224" s="30"/>
      <c r="BJ224" s="30"/>
      <c r="BK224" s="30"/>
      <c r="BL224" s="30"/>
    </row>
    <row r="225" spans="1:64" ht="18" x14ac:dyDescent="0.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c r="AM225" s="30"/>
      <c r="AN225" s="30"/>
      <c r="AO225" s="30"/>
      <c r="AP225" s="30"/>
      <c r="AQ225" s="30"/>
      <c r="AR225" s="30"/>
      <c r="AS225" s="30"/>
      <c r="AT225" s="30"/>
      <c r="AU225" s="30"/>
      <c r="AV225" s="30"/>
      <c r="AW225" s="30"/>
      <c r="AX225" s="30"/>
      <c r="AY225" s="30"/>
      <c r="AZ225" s="30"/>
      <c r="BA225" s="30"/>
      <c r="BB225" s="30"/>
      <c r="BC225" s="30"/>
      <c r="BD225" s="30"/>
      <c r="BE225" s="30"/>
      <c r="BF225" s="30"/>
      <c r="BG225" s="30"/>
      <c r="BH225" s="30"/>
      <c r="BI225" s="30"/>
      <c r="BJ225" s="30"/>
      <c r="BK225" s="30"/>
      <c r="BL225" s="30"/>
    </row>
    <row r="226" spans="1:64" ht="18" x14ac:dyDescent="0.25">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c r="AK226" s="30"/>
      <c r="AL226" s="30"/>
      <c r="AM226" s="30"/>
      <c r="AN226" s="30"/>
      <c r="AO226" s="30"/>
      <c r="AP226" s="30"/>
      <c r="AQ226" s="30"/>
      <c r="AR226" s="30"/>
      <c r="AS226" s="30"/>
      <c r="AT226" s="30"/>
      <c r="AU226" s="30"/>
      <c r="AV226" s="30"/>
      <c r="AW226" s="30"/>
      <c r="AX226" s="30"/>
      <c r="AY226" s="30"/>
      <c r="AZ226" s="30"/>
      <c r="BA226" s="30"/>
      <c r="BB226" s="30"/>
      <c r="BC226" s="30"/>
      <c r="BD226" s="30"/>
      <c r="BE226" s="30"/>
      <c r="BF226" s="30"/>
      <c r="BG226" s="30"/>
      <c r="BH226" s="30"/>
      <c r="BI226" s="30"/>
      <c r="BJ226" s="30"/>
      <c r="BK226" s="30"/>
      <c r="BL226" s="30"/>
    </row>
    <row r="227" spans="1:64" ht="18" x14ac:dyDescent="0.25">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0"/>
      <c r="AK227" s="30"/>
      <c r="AL227" s="30"/>
      <c r="AM227" s="30"/>
      <c r="AN227" s="30"/>
      <c r="AO227" s="30"/>
      <c r="AP227" s="30"/>
      <c r="AQ227" s="30"/>
      <c r="AR227" s="30"/>
      <c r="AS227" s="30"/>
      <c r="AT227" s="30"/>
      <c r="AU227" s="30"/>
      <c r="AV227" s="30"/>
      <c r="AW227" s="30"/>
      <c r="AX227" s="30"/>
      <c r="AY227" s="30"/>
      <c r="AZ227" s="30"/>
      <c r="BA227" s="30"/>
      <c r="BB227" s="30"/>
      <c r="BC227" s="30"/>
      <c r="BD227" s="30"/>
      <c r="BE227" s="30"/>
      <c r="BF227" s="30"/>
      <c r="BG227" s="30"/>
      <c r="BH227" s="30"/>
      <c r="BI227" s="30"/>
      <c r="BJ227" s="30"/>
      <c r="BK227" s="30"/>
      <c r="BL227" s="30"/>
    </row>
    <row r="228" spans="1:64" ht="18" x14ac:dyDescent="0.25">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c r="AM228" s="30"/>
      <c r="AN228" s="30"/>
      <c r="AO228" s="30"/>
      <c r="AP228" s="30"/>
      <c r="AQ228" s="30"/>
      <c r="AR228" s="30"/>
      <c r="AS228" s="30"/>
      <c r="AT228" s="30"/>
      <c r="AU228" s="30"/>
      <c r="AV228" s="30"/>
      <c r="AW228" s="30"/>
      <c r="AX228" s="30"/>
      <c r="AY228" s="30"/>
      <c r="AZ228" s="30"/>
      <c r="BA228" s="30"/>
      <c r="BB228" s="30"/>
      <c r="BC228" s="30"/>
      <c r="BD228" s="30"/>
      <c r="BE228" s="30"/>
      <c r="BF228" s="30"/>
      <c r="BG228" s="30"/>
      <c r="BH228" s="30"/>
      <c r="BI228" s="30"/>
      <c r="BJ228" s="30"/>
      <c r="BK228" s="30"/>
      <c r="BL228" s="30"/>
    </row>
    <row r="229" spans="1:64" ht="18" x14ac:dyDescent="0.25">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c r="AK229" s="30"/>
      <c r="AL229" s="30"/>
      <c r="AM229" s="30"/>
      <c r="AN229" s="30"/>
      <c r="AO229" s="30"/>
      <c r="AP229" s="30"/>
      <c r="AQ229" s="30"/>
      <c r="AR229" s="30"/>
      <c r="AS229" s="30"/>
      <c r="AT229" s="30"/>
      <c r="AU229" s="30"/>
      <c r="AV229" s="30"/>
      <c r="AW229" s="30"/>
      <c r="AX229" s="30"/>
      <c r="AY229" s="30"/>
      <c r="AZ229" s="30"/>
      <c r="BA229" s="30"/>
      <c r="BB229" s="30"/>
      <c r="BC229" s="30"/>
      <c r="BD229" s="30"/>
      <c r="BE229" s="30"/>
      <c r="BF229" s="30"/>
      <c r="BG229" s="30"/>
      <c r="BH229" s="30"/>
      <c r="BI229" s="30"/>
      <c r="BJ229" s="30"/>
      <c r="BK229" s="30"/>
      <c r="BL229" s="30"/>
    </row>
    <row r="230" spans="1:64" ht="18" x14ac:dyDescent="0.25">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c r="AM230" s="30"/>
      <c r="AN230" s="30"/>
      <c r="AO230" s="30"/>
      <c r="AP230" s="30"/>
      <c r="AQ230" s="30"/>
      <c r="AR230" s="30"/>
      <c r="AS230" s="30"/>
      <c r="AT230" s="30"/>
      <c r="AU230" s="30"/>
      <c r="AV230" s="30"/>
      <c r="AW230" s="30"/>
      <c r="AX230" s="30"/>
      <c r="AY230" s="30"/>
      <c r="AZ230" s="30"/>
      <c r="BA230" s="30"/>
      <c r="BB230" s="30"/>
      <c r="BC230" s="30"/>
      <c r="BD230" s="30"/>
      <c r="BE230" s="30"/>
      <c r="BF230" s="30"/>
      <c r="BG230" s="30"/>
      <c r="BH230" s="30"/>
      <c r="BI230" s="30"/>
      <c r="BJ230" s="30"/>
      <c r="BK230" s="30"/>
      <c r="BL230" s="30"/>
    </row>
    <row r="231" spans="1:64" ht="18" x14ac:dyDescent="0.25">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30"/>
      <c r="AT231" s="30"/>
      <c r="AU231" s="30"/>
      <c r="AV231" s="30"/>
      <c r="AW231" s="30"/>
      <c r="AX231" s="30"/>
      <c r="AY231" s="30"/>
      <c r="AZ231" s="30"/>
      <c r="BA231" s="30"/>
      <c r="BB231" s="30"/>
      <c r="BC231" s="30"/>
      <c r="BD231" s="30"/>
      <c r="BE231" s="30"/>
      <c r="BF231" s="30"/>
      <c r="BG231" s="30"/>
      <c r="BH231" s="30"/>
      <c r="BI231" s="30"/>
      <c r="BJ231" s="30"/>
      <c r="BK231" s="30"/>
      <c r="BL231" s="30"/>
    </row>
    <row r="232" spans="1:64" ht="18" x14ac:dyDescent="0.25">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c r="AN232" s="30"/>
      <c r="AO232" s="30"/>
      <c r="AP232" s="30"/>
      <c r="AQ232" s="30"/>
      <c r="AR232" s="30"/>
      <c r="AS232" s="30"/>
      <c r="AT232" s="30"/>
      <c r="AU232" s="30"/>
      <c r="AV232" s="30"/>
      <c r="AW232" s="30"/>
      <c r="AX232" s="30"/>
      <c r="AY232" s="30"/>
      <c r="AZ232" s="30"/>
      <c r="BA232" s="30"/>
      <c r="BB232" s="30"/>
      <c r="BC232" s="30"/>
      <c r="BD232" s="30"/>
      <c r="BE232" s="30"/>
      <c r="BF232" s="30"/>
      <c r="BG232" s="30"/>
      <c r="BH232" s="30"/>
      <c r="BI232" s="30"/>
      <c r="BJ232" s="30"/>
      <c r="BK232" s="30"/>
      <c r="BL232" s="30"/>
    </row>
    <row r="233" spans="1:64" ht="18" x14ac:dyDescent="0.25">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c r="AK233" s="30"/>
      <c r="AL233" s="30"/>
      <c r="AM233" s="30"/>
      <c r="AN233" s="30"/>
      <c r="AO233" s="30"/>
      <c r="AP233" s="30"/>
      <c r="AQ233" s="30"/>
      <c r="AR233" s="30"/>
      <c r="AS233" s="30"/>
      <c r="AT233" s="30"/>
      <c r="AU233" s="30"/>
      <c r="AV233" s="30"/>
      <c r="AW233" s="30"/>
      <c r="AX233" s="30"/>
      <c r="AY233" s="30"/>
      <c r="AZ233" s="30"/>
      <c r="BA233" s="30"/>
      <c r="BB233" s="30"/>
      <c r="BC233" s="30"/>
      <c r="BD233" s="30"/>
      <c r="BE233" s="30"/>
      <c r="BF233" s="30"/>
      <c r="BG233" s="30"/>
      <c r="BH233" s="30"/>
      <c r="BI233" s="30"/>
      <c r="BJ233" s="30"/>
      <c r="BK233" s="30"/>
      <c r="BL233" s="30"/>
    </row>
    <row r="234" spans="1:64" ht="18" x14ac:dyDescent="0.25">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c r="AM234" s="30"/>
      <c r="AN234" s="30"/>
      <c r="AO234" s="30"/>
      <c r="AP234" s="30"/>
      <c r="AQ234" s="30"/>
      <c r="AR234" s="30"/>
      <c r="AS234" s="30"/>
      <c r="AT234" s="30"/>
      <c r="AU234" s="30"/>
      <c r="AV234" s="30"/>
      <c r="AW234" s="30"/>
      <c r="AX234" s="30"/>
      <c r="AY234" s="30"/>
      <c r="AZ234" s="30"/>
      <c r="BA234" s="30"/>
      <c r="BB234" s="30"/>
      <c r="BC234" s="30"/>
      <c r="BD234" s="30"/>
      <c r="BE234" s="30"/>
      <c r="BF234" s="30"/>
      <c r="BG234" s="30"/>
      <c r="BH234" s="30"/>
      <c r="BI234" s="30"/>
      <c r="BJ234" s="30"/>
      <c r="BK234" s="30"/>
      <c r="BL234" s="30"/>
    </row>
    <row r="235" spans="1:64" ht="18" x14ac:dyDescent="0.2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c r="AJ235" s="30"/>
      <c r="AK235" s="30"/>
      <c r="AL235" s="30"/>
      <c r="AM235" s="30"/>
      <c r="AN235" s="30"/>
      <c r="AO235" s="30"/>
      <c r="AP235" s="30"/>
      <c r="AQ235" s="30"/>
      <c r="AR235" s="30"/>
      <c r="AS235" s="30"/>
      <c r="AT235" s="30"/>
      <c r="AU235" s="30"/>
      <c r="AV235" s="30"/>
      <c r="AW235" s="30"/>
      <c r="AX235" s="30"/>
      <c r="AY235" s="30"/>
      <c r="AZ235" s="30"/>
      <c r="BA235" s="30"/>
      <c r="BB235" s="30"/>
      <c r="BC235" s="30"/>
      <c r="BD235" s="30"/>
      <c r="BE235" s="30"/>
      <c r="BF235" s="30"/>
      <c r="BG235" s="30"/>
      <c r="BH235" s="30"/>
      <c r="BI235" s="30"/>
      <c r="BJ235" s="30"/>
      <c r="BK235" s="30"/>
      <c r="BL235" s="30"/>
    </row>
    <row r="236" spans="1:64" ht="18" x14ac:dyDescent="0.25">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c r="AK236" s="30"/>
      <c r="AL236" s="30"/>
      <c r="AM236" s="30"/>
      <c r="AN236" s="30"/>
      <c r="AO236" s="30"/>
      <c r="AP236" s="30"/>
      <c r="AQ236" s="30"/>
      <c r="AR236" s="30"/>
      <c r="AS236" s="30"/>
      <c r="AT236" s="30"/>
      <c r="AU236" s="30"/>
      <c r="AV236" s="30"/>
      <c r="AW236" s="30"/>
      <c r="AX236" s="30"/>
      <c r="AY236" s="30"/>
      <c r="AZ236" s="30"/>
      <c r="BA236" s="30"/>
      <c r="BB236" s="30"/>
      <c r="BC236" s="30"/>
      <c r="BD236" s="30"/>
      <c r="BE236" s="30"/>
      <c r="BF236" s="30"/>
      <c r="BG236" s="30"/>
      <c r="BH236" s="30"/>
      <c r="BI236" s="30"/>
      <c r="BJ236" s="30"/>
      <c r="BK236" s="30"/>
      <c r="BL236" s="30"/>
    </row>
    <row r="237" spans="1:64" ht="18" x14ac:dyDescent="0.25">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c r="AK237" s="30"/>
      <c r="AL237" s="30"/>
      <c r="AM237" s="30"/>
      <c r="AN237" s="30"/>
      <c r="AO237" s="30"/>
      <c r="AP237" s="30"/>
      <c r="AQ237" s="30"/>
      <c r="AR237" s="30"/>
      <c r="AS237" s="30"/>
      <c r="AT237" s="30"/>
      <c r="AU237" s="30"/>
      <c r="AV237" s="30"/>
      <c r="AW237" s="30"/>
      <c r="AX237" s="30"/>
      <c r="AY237" s="30"/>
      <c r="AZ237" s="30"/>
      <c r="BA237" s="30"/>
      <c r="BB237" s="30"/>
      <c r="BC237" s="30"/>
      <c r="BD237" s="30"/>
      <c r="BE237" s="30"/>
      <c r="BF237" s="30"/>
      <c r="BG237" s="30"/>
      <c r="BH237" s="30"/>
      <c r="BI237" s="30"/>
      <c r="BJ237" s="30"/>
      <c r="BK237" s="30"/>
      <c r="BL237" s="30"/>
    </row>
    <row r="238" spans="1:64" ht="18" x14ac:dyDescent="0.25">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c r="AK238" s="30"/>
      <c r="AL238" s="30"/>
      <c r="AM238" s="30"/>
      <c r="AN238" s="30"/>
      <c r="AO238" s="30"/>
      <c r="AP238" s="30"/>
      <c r="AQ238" s="30"/>
      <c r="AR238" s="30"/>
      <c r="AS238" s="30"/>
      <c r="AT238" s="30"/>
      <c r="AU238" s="30"/>
      <c r="AV238" s="30"/>
      <c r="AW238" s="30"/>
      <c r="AX238" s="30"/>
      <c r="AY238" s="30"/>
      <c r="AZ238" s="30"/>
      <c r="BA238" s="30"/>
      <c r="BB238" s="30"/>
      <c r="BC238" s="30"/>
      <c r="BD238" s="30"/>
      <c r="BE238" s="30"/>
      <c r="BF238" s="30"/>
      <c r="BG238" s="30"/>
      <c r="BH238" s="30"/>
      <c r="BI238" s="30"/>
      <c r="BJ238" s="30"/>
      <c r="BK238" s="30"/>
      <c r="BL238" s="30"/>
    </row>
    <row r="239" spans="1:64" ht="18" x14ac:dyDescent="0.25">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c r="AJ239" s="30"/>
      <c r="AK239" s="30"/>
      <c r="AL239" s="30"/>
      <c r="AM239" s="30"/>
      <c r="AN239" s="30"/>
      <c r="AO239" s="30"/>
      <c r="AP239" s="30"/>
      <c r="AQ239" s="30"/>
      <c r="AR239" s="30"/>
      <c r="AS239" s="30"/>
      <c r="AT239" s="30"/>
      <c r="AU239" s="30"/>
      <c r="AV239" s="30"/>
      <c r="AW239" s="30"/>
      <c r="AX239" s="30"/>
      <c r="AY239" s="30"/>
      <c r="AZ239" s="30"/>
      <c r="BA239" s="30"/>
      <c r="BB239" s="30"/>
      <c r="BC239" s="30"/>
      <c r="BD239" s="30"/>
      <c r="BE239" s="30"/>
      <c r="BF239" s="30"/>
      <c r="BG239" s="30"/>
      <c r="BH239" s="30"/>
      <c r="BI239" s="30"/>
      <c r="BJ239" s="30"/>
      <c r="BK239" s="30"/>
      <c r="BL239" s="30"/>
    </row>
    <row r="240" spans="1:64" ht="18" x14ac:dyDescent="0.25">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c r="AJ240" s="30"/>
      <c r="AK240" s="30"/>
      <c r="AL240" s="30"/>
      <c r="AM240" s="30"/>
      <c r="AN240" s="30"/>
      <c r="AO240" s="30"/>
      <c r="AP240" s="30"/>
      <c r="AQ240" s="30"/>
      <c r="AR240" s="30"/>
      <c r="AS240" s="30"/>
      <c r="AT240" s="30"/>
      <c r="AU240" s="30"/>
      <c r="AV240" s="30"/>
      <c r="AW240" s="30"/>
      <c r="AX240" s="30"/>
      <c r="AY240" s="30"/>
      <c r="AZ240" s="30"/>
      <c r="BA240" s="30"/>
      <c r="BB240" s="30"/>
      <c r="BC240" s="30"/>
      <c r="BD240" s="30"/>
      <c r="BE240" s="30"/>
      <c r="BF240" s="30"/>
      <c r="BG240" s="30"/>
      <c r="BH240" s="30"/>
      <c r="BI240" s="30"/>
      <c r="BJ240" s="30"/>
      <c r="BK240" s="30"/>
      <c r="BL240" s="30"/>
    </row>
    <row r="241" spans="1:64" ht="18" x14ac:dyDescent="0.25">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c r="AK241" s="30"/>
      <c r="AL241" s="30"/>
      <c r="AM241" s="30"/>
      <c r="AN241" s="30"/>
      <c r="AO241" s="30"/>
      <c r="AP241" s="30"/>
      <c r="AQ241" s="30"/>
      <c r="AR241" s="30"/>
      <c r="AS241" s="30"/>
      <c r="AT241" s="30"/>
      <c r="AU241" s="30"/>
      <c r="AV241" s="30"/>
      <c r="AW241" s="30"/>
      <c r="AX241" s="30"/>
      <c r="AY241" s="30"/>
      <c r="AZ241" s="30"/>
      <c r="BA241" s="30"/>
      <c r="BB241" s="30"/>
      <c r="BC241" s="30"/>
      <c r="BD241" s="30"/>
      <c r="BE241" s="30"/>
      <c r="BF241" s="30"/>
      <c r="BG241" s="30"/>
      <c r="BH241" s="30"/>
      <c r="BI241" s="30"/>
      <c r="BJ241" s="30"/>
      <c r="BK241" s="30"/>
      <c r="BL241" s="30"/>
    </row>
    <row r="242" spans="1:64" ht="18" x14ac:dyDescent="0.25">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c r="AJ242" s="30"/>
      <c r="AK242" s="30"/>
      <c r="AL242" s="30"/>
      <c r="AM242" s="30"/>
      <c r="AN242" s="30"/>
      <c r="AO242" s="30"/>
      <c r="AP242" s="30"/>
      <c r="AQ242" s="30"/>
      <c r="AR242" s="30"/>
      <c r="AS242" s="30"/>
      <c r="AT242" s="30"/>
      <c r="AU242" s="30"/>
      <c r="AV242" s="30"/>
      <c r="AW242" s="30"/>
      <c r="AX242" s="30"/>
      <c r="AY242" s="30"/>
      <c r="AZ242" s="30"/>
      <c r="BA242" s="30"/>
      <c r="BB242" s="30"/>
      <c r="BC242" s="30"/>
      <c r="BD242" s="30"/>
      <c r="BE242" s="30"/>
      <c r="BF242" s="30"/>
      <c r="BG242" s="30"/>
      <c r="BH242" s="30"/>
      <c r="BI242" s="30"/>
      <c r="BJ242" s="30"/>
      <c r="BK242" s="30"/>
      <c r="BL242" s="30"/>
    </row>
    <row r="243" spans="1:64" ht="18" x14ac:dyDescent="0.25">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c r="AJ243" s="30"/>
      <c r="AK243" s="30"/>
      <c r="AL243" s="30"/>
      <c r="AM243" s="30"/>
      <c r="AN243" s="30"/>
      <c r="AO243" s="30"/>
      <c r="AP243" s="30"/>
      <c r="AQ243" s="30"/>
      <c r="AR243" s="30"/>
      <c r="AS243" s="30"/>
      <c r="AT243" s="30"/>
      <c r="AU243" s="30"/>
      <c r="AV243" s="30"/>
      <c r="AW243" s="30"/>
      <c r="AX243" s="30"/>
      <c r="AY243" s="30"/>
      <c r="AZ243" s="30"/>
      <c r="BA243" s="30"/>
      <c r="BB243" s="30"/>
      <c r="BC243" s="30"/>
      <c r="BD243" s="30"/>
      <c r="BE243" s="30"/>
      <c r="BF243" s="30"/>
      <c r="BG243" s="30"/>
      <c r="BH243" s="30"/>
      <c r="BI243" s="30"/>
      <c r="BJ243" s="30"/>
      <c r="BK243" s="30"/>
      <c r="BL243" s="30"/>
    </row>
    <row r="244" spans="1:64" ht="18" x14ac:dyDescent="0.25">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c r="AK244" s="30"/>
      <c r="AL244" s="30"/>
      <c r="AM244" s="30"/>
      <c r="AN244" s="30"/>
      <c r="AO244" s="30"/>
      <c r="AP244" s="30"/>
      <c r="AQ244" s="30"/>
      <c r="AR244" s="30"/>
      <c r="AS244" s="30"/>
      <c r="AT244" s="30"/>
      <c r="AU244" s="30"/>
      <c r="AV244" s="30"/>
      <c r="AW244" s="30"/>
      <c r="AX244" s="30"/>
      <c r="AY244" s="30"/>
      <c r="AZ244" s="30"/>
      <c r="BA244" s="30"/>
      <c r="BB244" s="30"/>
      <c r="BC244" s="30"/>
      <c r="BD244" s="30"/>
      <c r="BE244" s="30"/>
      <c r="BF244" s="30"/>
      <c r="BG244" s="30"/>
      <c r="BH244" s="30"/>
      <c r="BI244" s="30"/>
      <c r="BJ244" s="30"/>
      <c r="BK244" s="30"/>
      <c r="BL244" s="30"/>
    </row>
    <row r="245" spans="1:64" ht="18" x14ac:dyDescent="0.2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30"/>
      <c r="AK245" s="30"/>
      <c r="AL245" s="30"/>
      <c r="AM245" s="30"/>
      <c r="AN245" s="30"/>
      <c r="AO245" s="30"/>
      <c r="AP245" s="30"/>
      <c r="AQ245" s="30"/>
      <c r="AR245" s="30"/>
      <c r="AS245" s="30"/>
      <c r="AT245" s="30"/>
      <c r="AU245" s="30"/>
      <c r="AV245" s="30"/>
      <c r="AW245" s="30"/>
      <c r="AX245" s="30"/>
      <c r="AY245" s="30"/>
      <c r="AZ245" s="30"/>
      <c r="BA245" s="30"/>
      <c r="BB245" s="30"/>
      <c r="BC245" s="30"/>
      <c r="BD245" s="30"/>
      <c r="BE245" s="30"/>
      <c r="BF245" s="30"/>
      <c r="BG245" s="30"/>
      <c r="BH245" s="30"/>
      <c r="BI245" s="30"/>
      <c r="BJ245" s="30"/>
      <c r="BK245" s="30"/>
      <c r="BL245" s="30"/>
    </row>
    <row r="246" spans="1:64" ht="18" x14ac:dyDescent="0.25">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row>
    <row r="247" spans="1:64" ht="18" x14ac:dyDescent="0.25">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c r="AJ247" s="30"/>
      <c r="AK247" s="30"/>
      <c r="AL247" s="30"/>
      <c r="AM247" s="30"/>
      <c r="AN247" s="30"/>
      <c r="AO247" s="30"/>
      <c r="AP247" s="30"/>
      <c r="AQ247" s="30"/>
      <c r="AR247" s="30"/>
      <c r="AS247" s="30"/>
      <c r="AT247" s="30"/>
      <c r="AU247" s="30"/>
      <c r="AV247" s="30"/>
      <c r="AW247" s="30"/>
      <c r="AX247" s="30"/>
      <c r="AY247" s="30"/>
      <c r="AZ247" s="30"/>
      <c r="BA247" s="30"/>
      <c r="BB247" s="30"/>
      <c r="BC247" s="30"/>
      <c r="BD247" s="30"/>
      <c r="BE247" s="30"/>
      <c r="BF247" s="30"/>
      <c r="BG247" s="30"/>
      <c r="BH247" s="30"/>
      <c r="BI247" s="30"/>
      <c r="BJ247" s="30"/>
      <c r="BK247" s="30"/>
      <c r="BL247" s="30"/>
    </row>
    <row r="248" spans="1:64" ht="18" x14ac:dyDescent="0.25">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c r="AK248" s="30"/>
      <c r="AL248" s="30"/>
      <c r="AM248" s="30"/>
      <c r="AN248" s="30"/>
      <c r="AO248" s="30"/>
      <c r="AP248" s="30"/>
      <c r="AQ248" s="30"/>
      <c r="AR248" s="30"/>
      <c r="AS248" s="30"/>
      <c r="AT248" s="30"/>
      <c r="AU248" s="30"/>
      <c r="AV248" s="30"/>
      <c r="AW248" s="30"/>
      <c r="AX248" s="30"/>
      <c r="AY248" s="30"/>
      <c r="AZ248" s="30"/>
      <c r="BA248" s="30"/>
      <c r="BB248" s="30"/>
      <c r="BC248" s="30"/>
      <c r="BD248" s="30"/>
      <c r="BE248" s="30"/>
      <c r="BF248" s="30"/>
      <c r="BG248" s="30"/>
      <c r="BH248" s="30"/>
      <c r="BI248" s="30"/>
      <c r="BJ248" s="30"/>
      <c r="BK248" s="30"/>
      <c r="BL248" s="30"/>
    </row>
    <row r="249" spans="1:64" ht="18" x14ac:dyDescent="0.25">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c r="AK249" s="30"/>
      <c r="AL249" s="30"/>
      <c r="AM249" s="30"/>
      <c r="AN249" s="30"/>
      <c r="AO249" s="30"/>
      <c r="AP249" s="30"/>
      <c r="AQ249" s="30"/>
      <c r="AR249" s="30"/>
      <c r="AS249" s="30"/>
      <c r="AT249" s="30"/>
      <c r="AU249" s="30"/>
      <c r="AV249" s="30"/>
      <c r="AW249" s="30"/>
      <c r="AX249" s="30"/>
      <c r="AY249" s="30"/>
      <c r="AZ249" s="30"/>
      <c r="BA249" s="30"/>
      <c r="BB249" s="30"/>
      <c r="BC249" s="30"/>
      <c r="BD249" s="30"/>
      <c r="BE249" s="30"/>
      <c r="BF249" s="30"/>
      <c r="BG249" s="30"/>
      <c r="BH249" s="30"/>
      <c r="BI249" s="30"/>
      <c r="BJ249" s="30"/>
      <c r="BK249" s="30"/>
      <c r="BL249" s="30"/>
    </row>
    <row r="250" spans="1:64" ht="18" x14ac:dyDescent="0.25">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row>
    <row r="251" spans="1:64" ht="18" x14ac:dyDescent="0.25">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c r="AM251" s="30"/>
      <c r="AN251" s="30"/>
      <c r="AO251" s="30"/>
      <c r="AP251" s="30"/>
      <c r="AQ251" s="30"/>
      <c r="AR251" s="30"/>
      <c r="AS251" s="30"/>
      <c r="AT251" s="30"/>
      <c r="AU251" s="30"/>
      <c r="AV251" s="30"/>
      <c r="AW251" s="30"/>
      <c r="AX251" s="30"/>
      <c r="AY251" s="30"/>
      <c r="AZ251" s="30"/>
      <c r="BA251" s="30"/>
      <c r="BB251" s="30"/>
      <c r="BC251" s="30"/>
      <c r="BD251" s="30"/>
      <c r="BE251" s="30"/>
      <c r="BF251" s="30"/>
      <c r="BG251" s="30"/>
      <c r="BH251" s="30"/>
      <c r="BI251" s="30"/>
      <c r="BJ251" s="30"/>
      <c r="BK251" s="30"/>
      <c r="BL251" s="30"/>
    </row>
    <row r="252" spans="1:64" ht="18" x14ac:dyDescent="0.25">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c r="AJ252" s="30"/>
      <c r="AK252" s="30"/>
      <c r="AL252" s="30"/>
      <c r="AM252" s="30"/>
      <c r="AN252" s="30"/>
      <c r="AO252" s="30"/>
      <c r="AP252" s="30"/>
      <c r="AQ252" s="30"/>
      <c r="AR252" s="30"/>
      <c r="AS252" s="30"/>
      <c r="AT252" s="30"/>
      <c r="AU252" s="30"/>
      <c r="AV252" s="30"/>
      <c r="AW252" s="30"/>
      <c r="AX252" s="30"/>
      <c r="AY252" s="30"/>
      <c r="AZ252" s="30"/>
      <c r="BA252" s="30"/>
      <c r="BB252" s="30"/>
      <c r="BC252" s="30"/>
      <c r="BD252" s="30"/>
      <c r="BE252" s="30"/>
      <c r="BF252" s="30"/>
      <c r="BG252" s="30"/>
      <c r="BH252" s="30"/>
      <c r="BI252" s="30"/>
      <c r="BJ252" s="30"/>
      <c r="BK252" s="30"/>
      <c r="BL252" s="30"/>
    </row>
    <row r="253" spans="1:64" ht="18" x14ac:dyDescent="0.25">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30"/>
      <c r="AK253" s="30"/>
      <c r="AL253" s="30"/>
      <c r="AM253" s="30"/>
      <c r="AN253" s="30"/>
      <c r="AO253" s="30"/>
      <c r="AP253" s="30"/>
      <c r="AQ253" s="30"/>
      <c r="AR253" s="30"/>
      <c r="AS253" s="30"/>
      <c r="AT253" s="30"/>
      <c r="AU253" s="30"/>
      <c r="AV253" s="30"/>
      <c r="AW253" s="30"/>
      <c r="AX253" s="30"/>
      <c r="AY253" s="30"/>
      <c r="AZ253" s="30"/>
      <c r="BA253" s="30"/>
      <c r="BB253" s="30"/>
      <c r="BC253" s="30"/>
      <c r="BD253" s="30"/>
      <c r="BE253" s="30"/>
      <c r="BF253" s="30"/>
      <c r="BG253" s="30"/>
      <c r="BH253" s="30"/>
      <c r="BI253" s="30"/>
      <c r="BJ253" s="30"/>
      <c r="BK253" s="30"/>
      <c r="BL253" s="30"/>
    </row>
    <row r="254" spans="1:64" ht="18" x14ac:dyDescent="0.25">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c r="AJ254" s="30"/>
      <c r="AK254" s="30"/>
      <c r="AL254" s="30"/>
      <c r="AM254" s="30"/>
      <c r="AN254" s="30"/>
      <c r="AO254" s="30"/>
      <c r="AP254" s="30"/>
      <c r="AQ254" s="30"/>
      <c r="AR254" s="30"/>
      <c r="AS254" s="30"/>
      <c r="AT254" s="30"/>
      <c r="AU254" s="30"/>
      <c r="AV254" s="30"/>
      <c r="AW254" s="30"/>
      <c r="AX254" s="30"/>
      <c r="AY254" s="30"/>
      <c r="AZ254" s="30"/>
      <c r="BA254" s="30"/>
      <c r="BB254" s="30"/>
      <c r="BC254" s="30"/>
      <c r="BD254" s="30"/>
      <c r="BE254" s="30"/>
      <c r="BF254" s="30"/>
      <c r="BG254" s="30"/>
      <c r="BH254" s="30"/>
      <c r="BI254" s="30"/>
      <c r="BJ254" s="30"/>
      <c r="BK254" s="30"/>
      <c r="BL254" s="30"/>
    </row>
    <row r="255" spans="1:64" ht="18" x14ac:dyDescent="0.2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c r="AJ255" s="30"/>
      <c r="AK255" s="30"/>
      <c r="AL255" s="30"/>
      <c r="AM255" s="30"/>
      <c r="AN255" s="30"/>
      <c r="AO255" s="30"/>
      <c r="AP255" s="30"/>
      <c r="AQ255" s="30"/>
      <c r="AR255" s="30"/>
      <c r="AS255" s="30"/>
      <c r="AT255" s="30"/>
      <c r="AU255" s="30"/>
      <c r="AV255" s="30"/>
      <c r="AW255" s="30"/>
      <c r="AX255" s="30"/>
      <c r="AY255" s="30"/>
      <c r="AZ255" s="30"/>
      <c r="BA255" s="30"/>
      <c r="BB255" s="30"/>
      <c r="BC255" s="30"/>
      <c r="BD255" s="30"/>
      <c r="BE255" s="30"/>
      <c r="BF255" s="30"/>
      <c r="BG255" s="30"/>
      <c r="BH255" s="30"/>
      <c r="BI255" s="30"/>
      <c r="BJ255" s="30"/>
      <c r="BK255" s="30"/>
      <c r="BL255" s="30"/>
    </row>
    <row r="256" spans="1:64" ht="18" x14ac:dyDescent="0.25">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c r="AK256" s="30"/>
      <c r="AL256" s="30"/>
      <c r="AM256" s="30"/>
      <c r="AN256" s="30"/>
      <c r="AO256" s="30"/>
      <c r="AP256" s="30"/>
      <c r="AQ256" s="30"/>
      <c r="AR256" s="30"/>
      <c r="AS256" s="30"/>
      <c r="AT256" s="30"/>
      <c r="AU256" s="30"/>
      <c r="AV256" s="30"/>
      <c r="AW256" s="30"/>
      <c r="AX256" s="30"/>
      <c r="AY256" s="30"/>
      <c r="AZ256" s="30"/>
      <c r="BA256" s="30"/>
      <c r="BB256" s="30"/>
      <c r="BC256" s="30"/>
      <c r="BD256" s="30"/>
      <c r="BE256" s="30"/>
      <c r="BF256" s="30"/>
      <c r="BG256" s="30"/>
      <c r="BH256" s="30"/>
      <c r="BI256" s="30"/>
      <c r="BJ256" s="30"/>
      <c r="BK256" s="30"/>
      <c r="BL256" s="30"/>
    </row>
    <row r="257" spans="1:64" ht="18" x14ac:dyDescent="0.25">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c r="AN257" s="30"/>
      <c r="AO257" s="30"/>
      <c r="AP257" s="30"/>
      <c r="AQ257" s="30"/>
      <c r="AR257" s="30"/>
      <c r="AS257" s="30"/>
      <c r="AT257" s="30"/>
      <c r="AU257" s="30"/>
      <c r="AV257" s="30"/>
      <c r="AW257" s="30"/>
      <c r="AX257" s="30"/>
      <c r="AY257" s="30"/>
      <c r="AZ257" s="30"/>
      <c r="BA257" s="30"/>
      <c r="BB257" s="30"/>
      <c r="BC257" s="30"/>
      <c r="BD257" s="30"/>
      <c r="BE257" s="30"/>
      <c r="BF257" s="30"/>
      <c r="BG257" s="30"/>
      <c r="BH257" s="30"/>
      <c r="BI257" s="30"/>
      <c r="BJ257" s="30"/>
      <c r="BK257" s="30"/>
      <c r="BL257" s="30"/>
    </row>
    <row r="258" spans="1:64" ht="18" x14ac:dyDescent="0.25">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c r="AJ258" s="30"/>
      <c r="AK258" s="30"/>
      <c r="AL258" s="30"/>
      <c r="AM258" s="30"/>
      <c r="AN258" s="30"/>
      <c r="AO258" s="30"/>
      <c r="AP258" s="30"/>
      <c r="AQ258" s="30"/>
      <c r="AR258" s="30"/>
      <c r="AS258" s="30"/>
      <c r="AT258" s="30"/>
      <c r="AU258" s="30"/>
      <c r="AV258" s="30"/>
      <c r="AW258" s="30"/>
      <c r="AX258" s="30"/>
      <c r="AY258" s="30"/>
      <c r="AZ258" s="30"/>
      <c r="BA258" s="30"/>
      <c r="BB258" s="30"/>
      <c r="BC258" s="30"/>
      <c r="BD258" s="30"/>
      <c r="BE258" s="30"/>
      <c r="BF258" s="30"/>
      <c r="BG258" s="30"/>
      <c r="BH258" s="30"/>
      <c r="BI258" s="30"/>
      <c r="BJ258" s="30"/>
      <c r="BK258" s="30"/>
      <c r="BL258" s="30"/>
    </row>
    <row r="259" spans="1:64" ht="18" x14ac:dyDescent="0.25">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c r="AK259" s="30"/>
      <c r="AL259" s="30"/>
      <c r="AM259" s="30"/>
      <c r="AN259" s="30"/>
      <c r="AO259" s="30"/>
      <c r="AP259" s="30"/>
      <c r="AQ259" s="30"/>
      <c r="AR259" s="30"/>
      <c r="AS259" s="30"/>
      <c r="AT259" s="30"/>
      <c r="AU259" s="30"/>
      <c r="AV259" s="30"/>
      <c r="AW259" s="30"/>
      <c r="AX259" s="30"/>
      <c r="AY259" s="30"/>
      <c r="AZ259" s="30"/>
      <c r="BA259" s="30"/>
      <c r="BB259" s="30"/>
      <c r="BC259" s="30"/>
      <c r="BD259" s="30"/>
      <c r="BE259" s="30"/>
      <c r="BF259" s="30"/>
      <c r="BG259" s="30"/>
      <c r="BH259" s="30"/>
      <c r="BI259" s="30"/>
      <c r="BJ259" s="30"/>
      <c r="BK259" s="30"/>
      <c r="BL259" s="30"/>
    </row>
    <row r="260" spans="1:64" ht="18" x14ac:dyDescent="0.25">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c r="AK260" s="30"/>
      <c r="AL260" s="30"/>
      <c r="AM260" s="30"/>
      <c r="AN260" s="30"/>
      <c r="AO260" s="30"/>
      <c r="AP260" s="30"/>
      <c r="AQ260" s="30"/>
      <c r="AR260" s="30"/>
      <c r="AS260" s="30"/>
      <c r="AT260" s="30"/>
      <c r="AU260" s="30"/>
      <c r="AV260" s="30"/>
      <c r="AW260" s="30"/>
      <c r="AX260" s="30"/>
      <c r="AY260" s="30"/>
      <c r="AZ260" s="30"/>
      <c r="BA260" s="30"/>
      <c r="BB260" s="30"/>
      <c r="BC260" s="30"/>
      <c r="BD260" s="30"/>
      <c r="BE260" s="30"/>
      <c r="BF260" s="30"/>
      <c r="BG260" s="30"/>
      <c r="BH260" s="30"/>
      <c r="BI260" s="30"/>
      <c r="BJ260" s="30"/>
      <c r="BK260" s="30"/>
      <c r="BL260" s="30"/>
    </row>
    <row r="261" spans="1:64" ht="18" x14ac:dyDescent="0.25">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30"/>
      <c r="AK261" s="30"/>
      <c r="AL261" s="30"/>
      <c r="AM261" s="30"/>
      <c r="AN261" s="30"/>
      <c r="AO261" s="30"/>
      <c r="AP261" s="30"/>
      <c r="AQ261" s="30"/>
      <c r="AR261" s="30"/>
      <c r="AS261" s="30"/>
      <c r="AT261" s="30"/>
      <c r="AU261" s="30"/>
      <c r="AV261" s="30"/>
      <c r="AW261" s="30"/>
      <c r="AX261" s="30"/>
      <c r="AY261" s="30"/>
      <c r="AZ261" s="30"/>
      <c r="BA261" s="30"/>
      <c r="BB261" s="30"/>
      <c r="BC261" s="30"/>
      <c r="BD261" s="30"/>
      <c r="BE261" s="30"/>
      <c r="BF261" s="30"/>
      <c r="BG261" s="30"/>
      <c r="BH261" s="30"/>
      <c r="BI261" s="30"/>
      <c r="BJ261" s="30"/>
      <c r="BK261" s="30"/>
      <c r="BL261" s="30"/>
    </row>
    <row r="262" spans="1:64" ht="18" x14ac:dyDescent="0.25">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c r="AK262" s="30"/>
      <c r="AL262" s="30"/>
      <c r="AM262" s="30"/>
      <c r="AN262" s="30"/>
      <c r="AO262" s="30"/>
      <c r="AP262" s="30"/>
      <c r="AQ262" s="30"/>
      <c r="AR262" s="30"/>
      <c r="AS262" s="30"/>
      <c r="AT262" s="30"/>
      <c r="AU262" s="30"/>
      <c r="AV262" s="30"/>
      <c r="AW262" s="30"/>
      <c r="AX262" s="30"/>
      <c r="AY262" s="30"/>
      <c r="AZ262" s="30"/>
      <c r="BA262" s="30"/>
      <c r="BB262" s="30"/>
      <c r="BC262" s="30"/>
      <c r="BD262" s="30"/>
      <c r="BE262" s="30"/>
      <c r="BF262" s="30"/>
      <c r="BG262" s="30"/>
      <c r="BH262" s="30"/>
      <c r="BI262" s="30"/>
      <c r="BJ262" s="30"/>
      <c r="BK262" s="30"/>
      <c r="BL262" s="30"/>
    </row>
    <row r="263" spans="1:64" ht="18" x14ac:dyDescent="0.25">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c r="AK263" s="30"/>
      <c r="AL263" s="30"/>
      <c r="AM263" s="30"/>
      <c r="AN263" s="30"/>
      <c r="AO263" s="30"/>
      <c r="AP263" s="30"/>
      <c r="AQ263" s="30"/>
      <c r="AR263" s="30"/>
      <c r="AS263" s="30"/>
      <c r="AT263" s="30"/>
      <c r="AU263" s="30"/>
      <c r="AV263" s="30"/>
      <c r="AW263" s="30"/>
      <c r="AX263" s="30"/>
      <c r="AY263" s="30"/>
      <c r="AZ263" s="30"/>
      <c r="BA263" s="30"/>
      <c r="BB263" s="30"/>
      <c r="BC263" s="30"/>
      <c r="BD263" s="30"/>
      <c r="BE263" s="30"/>
      <c r="BF263" s="30"/>
      <c r="BG263" s="30"/>
      <c r="BH263" s="30"/>
      <c r="BI263" s="30"/>
      <c r="BJ263" s="30"/>
      <c r="BK263" s="30"/>
      <c r="BL263" s="30"/>
    </row>
    <row r="264" spans="1:64" ht="18" x14ac:dyDescent="0.25">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c r="AK264" s="30"/>
      <c r="AL264" s="30"/>
      <c r="AM264" s="30"/>
      <c r="AN264" s="30"/>
      <c r="AO264" s="30"/>
      <c r="AP264" s="30"/>
      <c r="AQ264" s="30"/>
      <c r="AR264" s="30"/>
      <c r="AS264" s="30"/>
      <c r="AT264" s="30"/>
      <c r="AU264" s="30"/>
      <c r="AV264" s="30"/>
      <c r="AW264" s="30"/>
      <c r="AX264" s="30"/>
      <c r="AY264" s="30"/>
      <c r="AZ264" s="30"/>
      <c r="BA264" s="30"/>
      <c r="BB264" s="30"/>
      <c r="BC264" s="30"/>
      <c r="BD264" s="30"/>
      <c r="BE264" s="30"/>
      <c r="BF264" s="30"/>
      <c r="BG264" s="30"/>
      <c r="BH264" s="30"/>
      <c r="BI264" s="30"/>
      <c r="BJ264" s="30"/>
      <c r="BK264" s="30"/>
      <c r="BL264" s="30"/>
    </row>
    <row r="265" spans="1:64" ht="18" x14ac:dyDescent="0.2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c r="AK265" s="30"/>
      <c r="AL265" s="30"/>
      <c r="AM265" s="30"/>
      <c r="AN265" s="30"/>
      <c r="AO265" s="30"/>
      <c r="AP265" s="30"/>
      <c r="AQ265" s="30"/>
      <c r="AR265" s="30"/>
      <c r="AS265" s="30"/>
      <c r="AT265" s="30"/>
      <c r="AU265" s="30"/>
      <c r="AV265" s="30"/>
      <c r="AW265" s="30"/>
      <c r="AX265" s="30"/>
      <c r="AY265" s="30"/>
      <c r="AZ265" s="30"/>
      <c r="BA265" s="30"/>
      <c r="BB265" s="30"/>
      <c r="BC265" s="30"/>
      <c r="BD265" s="30"/>
      <c r="BE265" s="30"/>
      <c r="BF265" s="30"/>
      <c r="BG265" s="30"/>
      <c r="BH265" s="30"/>
      <c r="BI265" s="30"/>
      <c r="BJ265" s="30"/>
      <c r="BK265" s="30"/>
      <c r="BL265" s="30"/>
    </row>
    <row r="266" spans="1:64" ht="18" x14ac:dyDescent="0.25">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c r="AK266" s="30"/>
      <c r="AL266" s="30"/>
      <c r="AM266" s="30"/>
      <c r="AN266" s="30"/>
      <c r="AO266" s="30"/>
      <c r="AP266" s="30"/>
      <c r="AQ266" s="30"/>
      <c r="AR266" s="30"/>
      <c r="AS266" s="30"/>
      <c r="AT266" s="30"/>
      <c r="AU266" s="30"/>
      <c r="AV266" s="30"/>
      <c r="AW266" s="30"/>
      <c r="AX266" s="30"/>
      <c r="AY266" s="30"/>
      <c r="AZ266" s="30"/>
      <c r="BA266" s="30"/>
      <c r="BB266" s="30"/>
      <c r="BC266" s="30"/>
      <c r="BD266" s="30"/>
      <c r="BE266" s="30"/>
      <c r="BF266" s="30"/>
      <c r="BG266" s="30"/>
      <c r="BH266" s="30"/>
      <c r="BI266" s="30"/>
      <c r="BJ266" s="30"/>
      <c r="BK266" s="30"/>
      <c r="BL266" s="30"/>
    </row>
    <row r="267" spans="1:64" ht="18" x14ac:dyDescent="0.25">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c r="AJ267" s="30"/>
      <c r="AK267" s="30"/>
      <c r="AL267" s="30"/>
      <c r="AM267" s="30"/>
      <c r="AN267" s="30"/>
      <c r="AO267" s="30"/>
      <c r="AP267" s="30"/>
      <c r="AQ267" s="30"/>
      <c r="AR267" s="30"/>
      <c r="AS267" s="30"/>
      <c r="AT267" s="30"/>
      <c r="AU267" s="30"/>
      <c r="AV267" s="30"/>
      <c r="AW267" s="30"/>
      <c r="AX267" s="30"/>
      <c r="AY267" s="30"/>
      <c r="AZ267" s="30"/>
      <c r="BA267" s="30"/>
      <c r="BB267" s="30"/>
      <c r="BC267" s="30"/>
      <c r="BD267" s="30"/>
      <c r="BE267" s="30"/>
      <c r="BF267" s="30"/>
      <c r="BG267" s="30"/>
      <c r="BH267" s="30"/>
      <c r="BI267" s="30"/>
      <c r="BJ267" s="30"/>
      <c r="BK267" s="30"/>
      <c r="BL267" s="30"/>
    </row>
    <row r="268" spans="1:64" ht="18" x14ac:dyDescent="0.25">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c r="AJ268" s="30"/>
      <c r="AK268" s="30"/>
      <c r="AL268" s="30"/>
      <c r="AM268" s="30"/>
      <c r="AN268" s="30"/>
      <c r="AO268" s="30"/>
      <c r="AP268" s="30"/>
      <c r="AQ268" s="30"/>
      <c r="AR268" s="30"/>
      <c r="AS268" s="30"/>
      <c r="AT268" s="30"/>
      <c r="AU268" s="30"/>
      <c r="AV268" s="30"/>
      <c r="AW268" s="30"/>
      <c r="AX268" s="30"/>
      <c r="AY268" s="30"/>
      <c r="AZ268" s="30"/>
      <c r="BA268" s="30"/>
      <c r="BB268" s="30"/>
      <c r="BC268" s="30"/>
      <c r="BD268" s="30"/>
      <c r="BE268" s="30"/>
      <c r="BF268" s="30"/>
      <c r="BG268" s="30"/>
      <c r="BH268" s="30"/>
      <c r="BI268" s="30"/>
      <c r="BJ268" s="30"/>
      <c r="BK268" s="30"/>
      <c r="BL268" s="30"/>
    </row>
    <row r="269" spans="1:64" ht="18" x14ac:dyDescent="0.25">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30"/>
      <c r="AK269" s="30"/>
      <c r="AL269" s="30"/>
      <c r="AM269" s="30"/>
      <c r="AN269" s="30"/>
      <c r="AO269" s="30"/>
      <c r="AP269" s="30"/>
      <c r="AQ269" s="30"/>
      <c r="AR269" s="30"/>
      <c r="AS269" s="30"/>
      <c r="AT269" s="30"/>
      <c r="AU269" s="30"/>
      <c r="AV269" s="30"/>
      <c r="AW269" s="30"/>
      <c r="AX269" s="30"/>
      <c r="AY269" s="30"/>
      <c r="AZ269" s="30"/>
      <c r="BA269" s="30"/>
      <c r="BB269" s="30"/>
      <c r="BC269" s="30"/>
      <c r="BD269" s="30"/>
      <c r="BE269" s="30"/>
      <c r="BF269" s="30"/>
      <c r="BG269" s="30"/>
      <c r="BH269" s="30"/>
      <c r="BI269" s="30"/>
      <c r="BJ269" s="30"/>
      <c r="BK269" s="30"/>
      <c r="BL269" s="30"/>
    </row>
    <row r="270" spans="1:64" ht="18" x14ac:dyDescent="0.25">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c r="AJ270" s="30"/>
      <c r="AK270" s="30"/>
      <c r="AL270" s="30"/>
      <c r="AM270" s="30"/>
      <c r="AN270" s="30"/>
      <c r="AO270" s="30"/>
      <c r="AP270" s="30"/>
      <c r="AQ270" s="30"/>
      <c r="AR270" s="30"/>
      <c r="AS270" s="30"/>
      <c r="AT270" s="30"/>
      <c r="AU270" s="30"/>
      <c r="AV270" s="30"/>
      <c r="AW270" s="30"/>
      <c r="AX270" s="30"/>
      <c r="AY270" s="30"/>
      <c r="AZ270" s="30"/>
      <c r="BA270" s="30"/>
      <c r="BB270" s="30"/>
      <c r="BC270" s="30"/>
      <c r="BD270" s="30"/>
      <c r="BE270" s="30"/>
      <c r="BF270" s="30"/>
      <c r="BG270" s="30"/>
      <c r="BH270" s="30"/>
      <c r="BI270" s="30"/>
      <c r="BJ270" s="30"/>
      <c r="BK270" s="30"/>
      <c r="BL270" s="30"/>
    </row>
    <row r="271" spans="1:64" ht="18" x14ac:dyDescent="0.25">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c r="AJ271" s="30"/>
      <c r="AK271" s="30"/>
      <c r="AL271" s="30"/>
      <c r="AM271" s="30"/>
      <c r="AN271" s="30"/>
      <c r="AO271" s="30"/>
      <c r="AP271" s="30"/>
      <c r="AQ271" s="30"/>
      <c r="AR271" s="30"/>
      <c r="AS271" s="30"/>
      <c r="AT271" s="30"/>
      <c r="AU271" s="30"/>
      <c r="AV271" s="30"/>
      <c r="AW271" s="30"/>
      <c r="AX271" s="30"/>
      <c r="AY271" s="30"/>
      <c r="AZ271" s="30"/>
      <c r="BA271" s="30"/>
      <c r="BB271" s="30"/>
      <c r="BC271" s="30"/>
      <c r="BD271" s="30"/>
      <c r="BE271" s="30"/>
      <c r="BF271" s="30"/>
      <c r="BG271" s="30"/>
      <c r="BH271" s="30"/>
      <c r="BI271" s="30"/>
      <c r="BJ271" s="30"/>
      <c r="BK271" s="30"/>
      <c r="BL271" s="30"/>
    </row>
    <row r="272" spans="1:64" ht="18" x14ac:dyDescent="0.25">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c r="AJ272" s="30"/>
      <c r="AK272" s="30"/>
      <c r="AL272" s="30"/>
      <c r="AM272" s="30"/>
      <c r="AN272" s="30"/>
      <c r="AO272" s="30"/>
      <c r="AP272" s="30"/>
      <c r="AQ272" s="30"/>
      <c r="AR272" s="30"/>
      <c r="AS272" s="30"/>
      <c r="AT272" s="30"/>
      <c r="AU272" s="30"/>
      <c r="AV272" s="30"/>
      <c r="AW272" s="30"/>
      <c r="AX272" s="30"/>
      <c r="AY272" s="30"/>
      <c r="AZ272" s="30"/>
      <c r="BA272" s="30"/>
      <c r="BB272" s="30"/>
      <c r="BC272" s="30"/>
      <c r="BD272" s="30"/>
      <c r="BE272" s="30"/>
      <c r="BF272" s="30"/>
      <c r="BG272" s="30"/>
      <c r="BH272" s="30"/>
      <c r="BI272" s="30"/>
      <c r="BJ272" s="30"/>
      <c r="BK272" s="30"/>
      <c r="BL272" s="30"/>
    </row>
    <row r="273" spans="1:64" ht="18" x14ac:dyDescent="0.25">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30"/>
      <c r="AK273" s="30"/>
      <c r="AL273" s="30"/>
      <c r="AM273" s="30"/>
      <c r="AN273" s="30"/>
      <c r="AO273" s="30"/>
      <c r="AP273" s="30"/>
      <c r="AQ273" s="30"/>
      <c r="AR273" s="30"/>
      <c r="AS273" s="30"/>
      <c r="AT273" s="30"/>
      <c r="AU273" s="30"/>
      <c r="AV273" s="30"/>
      <c r="AW273" s="30"/>
      <c r="AX273" s="30"/>
      <c r="AY273" s="30"/>
      <c r="AZ273" s="30"/>
      <c r="BA273" s="30"/>
      <c r="BB273" s="30"/>
      <c r="BC273" s="30"/>
      <c r="BD273" s="30"/>
      <c r="BE273" s="30"/>
      <c r="BF273" s="30"/>
      <c r="BG273" s="30"/>
      <c r="BH273" s="30"/>
      <c r="BI273" s="30"/>
      <c r="BJ273" s="30"/>
      <c r="BK273" s="30"/>
      <c r="BL273" s="30"/>
    </row>
    <row r="274" spans="1:64" ht="18" x14ac:dyDescent="0.25">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30"/>
      <c r="AL274" s="30"/>
      <c r="AM274" s="30"/>
      <c r="AN274" s="30"/>
      <c r="AO274" s="30"/>
      <c r="AP274" s="30"/>
      <c r="AQ274" s="30"/>
      <c r="AR274" s="30"/>
      <c r="AS274" s="30"/>
      <c r="AT274" s="30"/>
      <c r="AU274" s="30"/>
      <c r="AV274" s="30"/>
      <c r="AW274" s="30"/>
      <c r="AX274" s="30"/>
      <c r="AY274" s="30"/>
      <c r="AZ274" s="30"/>
      <c r="BA274" s="30"/>
      <c r="BB274" s="30"/>
      <c r="BC274" s="30"/>
      <c r="BD274" s="30"/>
      <c r="BE274" s="30"/>
      <c r="BF274" s="30"/>
      <c r="BG274" s="30"/>
      <c r="BH274" s="30"/>
      <c r="BI274" s="30"/>
      <c r="BJ274" s="30"/>
      <c r="BK274" s="30"/>
      <c r="BL274" s="30"/>
    </row>
    <row r="275" spans="1:64" ht="18" x14ac:dyDescent="0.2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c r="AJ275" s="30"/>
      <c r="AK275" s="30"/>
      <c r="AL275" s="30"/>
      <c r="AM275" s="30"/>
      <c r="AN275" s="30"/>
      <c r="AO275" s="30"/>
      <c r="AP275" s="30"/>
      <c r="AQ275" s="30"/>
      <c r="AR275" s="30"/>
      <c r="AS275" s="30"/>
      <c r="AT275" s="30"/>
      <c r="AU275" s="30"/>
      <c r="AV275" s="30"/>
      <c r="AW275" s="30"/>
      <c r="AX275" s="30"/>
      <c r="AY275" s="30"/>
      <c r="AZ275" s="30"/>
      <c r="BA275" s="30"/>
      <c r="BB275" s="30"/>
      <c r="BC275" s="30"/>
      <c r="BD275" s="30"/>
      <c r="BE275" s="30"/>
      <c r="BF275" s="30"/>
      <c r="BG275" s="30"/>
      <c r="BH275" s="30"/>
      <c r="BI275" s="30"/>
      <c r="BJ275" s="30"/>
      <c r="BK275" s="30"/>
      <c r="BL275" s="30"/>
    </row>
    <row r="276" spans="1:64" ht="18" x14ac:dyDescent="0.25">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c r="AJ276" s="30"/>
      <c r="AK276" s="30"/>
      <c r="AL276" s="30"/>
      <c r="AM276" s="30"/>
      <c r="AN276" s="30"/>
      <c r="AO276" s="30"/>
      <c r="AP276" s="30"/>
      <c r="AQ276" s="30"/>
      <c r="AR276" s="30"/>
      <c r="AS276" s="30"/>
      <c r="AT276" s="30"/>
      <c r="AU276" s="30"/>
      <c r="AV276" s="30"/>
      <c r="AW276" s="30"/>
      <c r="AX276" s="30"/>
      <c r="AY276" s="30"/>
      <c r="AZ276" s="30"/>
      <c r="BA276" s="30"/>
      <c r="BB276" s="30"/>
      <c r="BC276" s="30"/>
      <c r="BD276" s="30"/>
      <c r="BE276" s="30"/>
      <c r="BF276" s="30"/>
      <c r="BG276" s="30"/>
      <c r="BH276" s="30"/>
      <c r="BI276" s="30"/>
      <c r="BJ276" s="30"/>
      <c r="BK276" s="30"/>
      <c r="BL276" s="30"/>
    </row>
    <row r="277" spans="1:64" ht="18" x14ac:dyDescent="0.25">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c r="AM277" s="30"/>
      <c r="AN277" s="30"/>
      <c r="AO277" s="30"/>
      <c r="AP277" s="30"/>
      <c r="AQ277" s="30"/>
      <c r="AR277" s="30"/>
      <c r="AS277" s="30"/>
      <c r="AT277" s="30"/>
      <c r="AU277" s="30"/>
      <c r="AV277" s="30"/>
      <c r="AW277" s="30"/>
      <c r="AX277" s="30"/>
      <c r="AY277" s="30"/>
      <c r="AZ277" s="30"/>
      <c r="BA277" s="30"/>
      <c r="BB277" s="30"/>
      <c r="BC277" s="30"/>
      <c r="BD277" s="30"/>
      <c r="BE277" s="30"/>
      <c r="BF277" s="30"/>
      <c r="BG277" s="30"/>
      <c r="BH277" s="30"/>
      <c r="BI277" s="30"/>
      <c r="BJ277" s="30"/>
      <c r="BK277" s="30"/>
      <c r="BL277" s="30"/>
    </row>
    <row r="278" spans="1:64" ht="18" x14ac:dyDescent="0.25">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30"/>
      <c r="AL278" s="30"/>
      <c r="AM278" s="30"/>
      <c r="AN278" s="30"/>
      <c r="AO278" s="30"/>
      <c r="AP278" s="30"/>
      <c r="AQ278" s="30"/>
      <c r="AR278" s="30"/>
      <c r="AS278" s="30"/>
      <c r="AT278" s="30"/>
      <c r="AU278" s="30"/>
      <c r="AV278" s="30"/>
      <c r="AW278" s="30"/>
      <c r="AX278" s="30"/>
      <c r="AY278" s="30"/>
      <c r="AZ278" s="30"/>
      <c r="BA278" s="30"/>
      <c r="BB278" s="30"/>
      <c r="BC278" s="30"/>
      <c r="BD278" s="30"/>
      <c r="BE278" s="30"/>
      <c r="BF278" s="30"/>
      <c r="BG278" s="30"/>
      <c r="BH278" s="30"/>
      <c r="BI278" s="30"/>
      <c r="BJ278" s="30"/>
      <c r="BK278" s="30"/>
      <c r="BL278" s="30"/>
    </row>
    <row r="279" spans="1:64" ht="18" x14ac:dyDescent="0.25">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c r="AJ279" s="30"/>
      <c r="AK279" s="30"/>
      <c r="AL279" s="30"/>
      <c r="AM279" s="30"/>
      <c r="AN279" s="30"/>
      <c r="AO279" s="30"/>
      <c r="AP279" s="30"/>
      <c r="AQ279" s="30"/>
      <c r="AR279" s="30"/>
      <c r="AS279" s="30"/>
      <c r="AT279" s="30"/>
      <c r="AU279" s="30"/>
      <c r="AV279" s="30"/>
      <c r="AW279" s="30"/>
      <c r="AX279" s="30"/>
      <c r="AY279" s="30"/>
      <c r="AZ279" s="30"/>
      <c r="BA279" s="30"/>
      <c r="BB279" s="30"/>
      <c r="BC279" s="30"/>
      <c r="BD279" s="30"/>
      <c r="BE279" s="30"/>
      <c r="BF279" s="30"/>
      <c r="BG279" s="30"/>
      <c r="BH279" s="30"/>
      <c r="BI279" s="30"/>
      <c r="BJ279" s="30"/>
      <c r="BK279" s="30"/>
      <c r="BL279" s="30"/>
    </row>
    <row r="280" spans="1:64" ht="18" x14ac:dyDescent="0.25">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30"/>
      <c r="AL280" s="30"/>
      <c r="AM280" s="30"/>
      <c r="AN280" s="30"/>
      <c r="AO280" s="30"/>
      <c r="AP280" s="30"/>
      <c r="AQ280" s="30"/>
      <c r="AR280" s="30"/>
      <c r="AS280" s="30"/>
      <c r="AT280" s="30"/>
      <c r="AU280" s="30"/>
      <c r="AV280" s="30"/>
      <c r="AW280" s="30"/>
      <c r="AX280" s="30"/>
      <c r="AY280" s="30"/>
      <c r="AZ280" s="30"/>
      <c r="BA280" s="30"/>
      <c r="BB280" s="30"/>
      <c r="BC280" s="30"/>
      <c r="BD280" s="30"/>
      <c r="BE280" s="30"/>
      <c r="BF280" s="30"/>
      <c r="BG280" s="30"/>
      <c r="BH280" s="30"/>
      <c r="BI280" s="30"/>
      <c r="BJ280" s="30"/>
      <c r="BK280" s="30"/>
      <c r="BL280" s="30"/>
    </row>
    <row r="281" spans="1:64" ht="18" x14ac:dyDescent="0.25">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30"/>
      <c r="AK281" s="30"/>
      <c r="AL281" s="30"/>
      <c r="AM281" s="30"/>
      <c r="AN281" s="30"/>
      <c r="AO281" s="30"/>
      <c r="AP281" s="30"/>
      <c r="AQ281" s="30"/>
      <c r="AR281" s="30"/>
      <c r="AS281" s="30"/>
      <c r="AT281" s="30"/>
      <c r="AU281" s="30"/>
      <c r="AV281" s="30"/>
      <c r="AW281" s="30"/>
      <c r="AX281" s="30"/>
      <c r="AY281" s="30"/>
      <c r="AZ281" s="30"/>
      <c r="BA281" s="30"/>
      <c r="BB281" s="30"/>
      <c r="BC281" s="30"/>
      <c r="BD281" s="30"/>
      <c r="BE281" s="30"/>
      <c r="BF281" s="30"/>
      <c r="BG281" s="30"/>
      <c r="BH281" s="30"/>
      <c r="BI281" s="30"/>
      <c r="BJ281" s="30"/>
      <c r="BK281" s="30"/>
      <c r="BL281" s="30"/>
    </row>
    <row r="282" spans="1:64" ht="18" x14ac:dyDescent="0.25">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c r="AJ282" s="30"/>
      <c r="AK282" s="30"/>
      <c r="AL282" s="30"/>
      <c r="AM282" s="30"/>
      <c r="AN282" s="30"/>
      <c r="AO282" s="30"/>
      <c r="AP282" s="30"/>
      <c r="AQ282" s="30"/>
      <c r="AR282" s="30"/>
      <c r="AS282" s="30"/>
      <c r="AT282" s="30"/>
      <c r="AU282" s="30"/>
      <c r="AV282" s="30"/>
      <c r="AW282" s="30"/>
      <c r="AX282" s="30"/>
      <c r="AY282" s="30"/>
      <c r="AZ282" s="30"/>
      <c r="BA282" s="30"/>
      <c r="BB282" s="30"/>
      <c r="BC282" s="30"/>
      <c r="BD282" s="30"/>
      <c r="BE282" s="30"/>
      <c r="BF282" s="30"/>
      <c r="BG282" s="30"/>
      <c r="BH282" s="30"/>
      <c r="BI282" s="30"/>
      <c r="BJ282" s="30"/>
      <c r="BK282" s="30"/>
      <c r="BL282" s="30"/>
    </row>
    <row r="283" spans="1:64" ht="18" x14ac:dyDescent="0.25">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c r="AJ283" s="30"/>
      <c r="AK283" s="30"/>
      <c r="AL283" s="30"/>
      <c r="AM283" s="30"/>
      <c r="AN283" s="30"/>
      <c r="AO283" s="30"/>
      <c r="AP283" s="30"/>
      <c r="AQ283" s="30"/>
      <c r="AR283" s="30"/>
      <c r="AS283" s="30"/>
      <c r="AT283" s="30"/>
      <c r="AU283" s="30"/>
      <c r="AV283" s="30"/>
      <c r="AW283" s="30"/>
      <c r="AX283" s="30"/>
      <c r="AY283" s="30"/>
      <c r="AZ283" s="30"/>
      <c r="BA283" s="30"/>
      <c r="BB283" s="30"/>
      <c r="BC283" s="30"/>
      <c r="BD283" s="30"/>
      <c r="BE283" s="30"/>
      <c r="BF283" s="30"/>
      <c r="BG283" s="30"/>
      <c r="BH283" s="30"/>
      <c r="BI283" s="30"/>
      <c r="BJ283" s="30"/>
      <c r="BK283" s="30"/>
      <c r="BL283" s="30"/>
    </row>
    <row r="284" spans="1:64" ht="18" x14ac:dyDescent="0.25">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c r="AJ284" s="30"/>
      <c r="AK284" s="30"/>
      <c r="AL284" s="30"/>
      <c r="AM284" s="30"/>
      <c r="AN284" s="30"/>
      <c r="AO284" s="30"/>
      <c r="AP284" s="30"/>
      <c r="AQ284" s="30"/>
      <c r="AR284" s="30"/>
      <c r="AS284" s="30"/>
      <c r="AT284" s="30"/>
      <c r="AU284" s="30"/>
      <c r="AV284" s="30"/>
      <c r="AW284" s="30"/>
      <c r="AX284" s="30"/>
      <c r="AY284" s="30"/>
      <c r="AZ284" s="30"/>
      <c r="BA284" s="30"/>
      <c r="BB284" s="30"/>
      <c r="BC284" s="30"/>
      <c r="BD284" s="30"/>
      <c r="BE284" s="30"/>
      <c r="BF284" s="30"/>
      <c r="BG284" s="30"/>
      <c r="BH284" s="30"/>
      <c r="BI284" s="30"/>
      <c r="BJ284" s="30"/>
      <c r="BK284" s="30"/>
      <c r="BL284" s="30"/>
    </row>
    <row r="285" spans="1:64" ht="18" x14ac:dyDescent="0.2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30"/>
      <c r="AK285" s="30"/>
      <c r="AL285" s="30"/>
      <c r="AM285" s="30"/>
      <c r="AN285" s="30"/>
      <c r="AO285" s="30"/>
      <c r="AP285" s="30"/>
      <c r="AQ285" s="30"/>
      <c r="AR285" s="30"/>
      <c r="AS285" s="30"/>
      <c r="AT285" s="30"/>
      <c r="AU285" s="30"/>
      <c r="AV285" s="30"/>
      <c r="AW285" s="30"/>
      <c r="AX285" s="30"/>
      <c r="AY285" s="30"/>
      <c r="AZ285" s="30"/>
      <c r="BA285" s="30"/>
      <c r="BB285" s="30"/>
      <c r="BC285" s="30"/>
      <c r="BD285" s="30"/>
      <c r="BE285" s="30"/>
      <c r="BF285" s="30"/>
      <c r="BG285" s="30"/>
      <c r="BH285" s="30"/>
      <c r="BI285" s="30"/>
      <c r="BJ285" s="30"/>
      <c r="BK285" s="30"/>
      <c r="BL285" s="30"/>
    </row>
    <row r="286" spans="1:64" ht="18" x14ac:dyDescent="0.25">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c r="AJ286" s="30"/>
      <c r="AK286" s="30"/>
      <c r="AL286" s="30"/>
      <c r="AM286" s="30"/>
      <c r="AN286" s="30"/>
      <c r="AO286" s="30"/>
      <c r="AP286" s="30"/>
      <c r="AQ286" s="30"/>
      <c r="AR286" s="30"/>
      <c r="AS286" s="30"/>
      <c r="AT286" s="30"/>
      <c r="AU286" s="30"/>
      <c r="AV286" s="30"/>
      <c r="AW286" s="30"/>
      <c r="AX286" s="30"/>
      <c r="AY286" s="30"/>
      <c r="AZ286" s="30"/>
      <c r="BA286" s="30"/>
      <c r="BB286" s="30"/>
      <c r="BC286" s="30"/>
      <c r="BD286" s="30"/>
      <c r="BE286" s="30"/>
      <c r="BF286" s="30"/>
      <c r="BG286" s="30"/>
      <c r="BH286" s="30"/>
      <c r="BI286" s="30"/>
      <c r="BJ286" s="30"/>
      <c r="BK286" s="30"/>
      <c r="BL286" s="30"/>
    </row>
    <row r="287" spans="1:64" ht="18" x14ac:dyDescent="0.25">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c r="AJ287" s="30"/>
      <c r="AK287" s="30"/>
      <c r="AL287" s="30"/>
      <c r="AM287" s="30"/>
      <c r="AN287" s="30"/>
      <c r="AO287" s="30"/>
      <c r="AP287" s="30"/>
      <c r="AQ287" s="30"/>
      <c r="AR287" s="30"/>
      <c r="AS287" s="30"/>
      <c r="AT287" s="30"/>
      <c r="AU287" s="30"/>
      <c r="AV287" s="30"/>
      <c r="AW287" s="30"/>
      <c r="AX287" s="30"/>
      <c r="AY287" s="30"/>
      <c r="AZ287" s="30"/>
      <c r="BA287" s="30"/>
      <c r="BB287" s="30"/>
      <c r="BC287" s="30"/>
      <c r="BD287" s="30"/>
      <c r="BE287" s="30"/>
      <c r="BF287" s="30"/>
      <c r="BG287" s="30"/>
      <c r="BH287" s="30"/>
      <c r="BI287" s="30"/>
      <c r="BJ287" s="30"/>
      <c r="BK287" s="30"/>
      <c r="BL287" s="30"/>
    </row>
    <row r="288" spans="1:64" ht="18" x14ac:dyDescent="0.25">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c r="AJ288" s="30"/>
      <c r="AK288" s="30"/>
      <c r="AL288" s="30"/>
      <c r="AM288" s="30"/>
      <c r="AN288" s="30"/>
      <c r="AO288" s="30"/>
      <c r="AP288" s="30"/>
      <c r="AQ288" s="30"/>
      <c r="AR288" s="30"/>
      <c r="AS288" s="30"/>
      <c r="AT288" s="30"/>
      <c r="AU288" s="30"/>
      <c r="AV288" s="30"/>
      <c r="AW288" s="30"/>
      <c r="AX288" s="30"/>
      <c r="AY288" s="30"/>
      <c r="AZ288" s="30"/>
      <c r="BA288" s="30"/>
      <c r="BB288" s="30"/>
      <c r="BC288" s="30"/>
      <c r="BD288" s="30"/>
      <c r="BE288" s="30"/>
      <c r="BF288" s="30"/>
      <c r="BG288" s="30"/>
      <c r="BH288" s="30"/>
      <c r="BI288" s="30"/>
      <c r="BJ288" s="30"/>
      <c r="BK288" s="30"/>
      <c r="BL288" s="30"/>
    </row>
    <row r="289" spans="1:64" ht="18" x14ac:dyDescent="0.25">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30"/>
      <c r="AK289" s="30"/>
      <c r="AL289" s="30"/>
      <c r="AM289" s="30"/>
      <c r="AN289" s="30"/>
      <c r="AO289" s="30"/>
      <c r="AP289" s="30"/>
      <c r="AQ289" s="30"/>
      <c r="AR289" s="30"/>
      <c r="AS289" s="30"/>
      <c r="AT289" s="30"/>
      <c r="AU289" s="30"/>
      <c r="AV289" s="30"/>
      <c r="AW289" s="30"/>
      <c r="AX289" s="30"/>
      <c r="AY289" s="30"/>
      <c r="AZ289" s="30"/>
      <c r="BA289" s="30"/>
      <c r="BB289" s="30"/>
      <c r="BC289" s="30"/>
      <c r="BD289" s="30"/>
      <c r="BE289" s="30"/>
      <c r="BF289" s="30"/>
      <c r="BG289" s="30"/>
      <c r="BH289" s="30"/>
      <c r="BI289" s="30"/>
      <c r="BJ289" s="30"/>
      <c r="BK289" s="30"/>
      <c r="BL289" s="30"/>
    </row>
    <row r="290" spans="1:64" ht="18" x14ac:dyDescent="0.25">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c r="AJ290" s="30"/>
      <c r="AK290" s="30"/>
      <c r="AL290" s="30"/>
      <c r="AM290" s="30"/>
      <c r="AN290" s="30"/>
      <c r="AO290" s="30"/>
      <c r="AP290" s="30"/>
      <c r="AQ290" s="30"/>
      <c r="AR290" s="30"/>
      <c r="AS290" s="30"/>
      <c r="AT290" s="30"/>
      <c r="AU290" s="30"/>
      <c r="AV290" s="30"/>
      <c r="AW290" s="30"/>
      <c r="AX290" s="30"/>
      <c r="AY290" s="30"/>
      <c r="AZ290" s="30"/>
      <c r="BA290" s="30"/>
      <c r="BB290" s="30"/>
      <c r="BC290" s="30"/>
      <c r="BD290" s="30"/>
      <c r="BE290" s="30"/>
      <c r="BF290" s="30"/>
      <c r="BG290" s="30"/>
      <c r="BH290" s="30"/>
      <c r="BI290" s="30"/>
      <c r="BJ290" s="30"/>
      <c r="BK290" s="30"/>
      <c r="BL290" s="30"/>
    </row>
    <row r="291" spans="1:64" ht="18" x14ac:dyDescent="0.25">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c r="AJ291" s="30"/>
      <c r="AK291" s="30"/>
      <c r="AL291" s="30"/>
      <c r="AM291" s="30"/>
      <c r="AN291" s="30"/>
      <c r="AO291" s="30"/>
      <c r="AP291" s="30"/>
      <c r="AQ291" s="30"/>
      <c r="AR291" s="30"/>
      <c r="AS291" s="30"/>
      <c r="AT291" s="30"/>
      <c r="AU291" s="30"/>
      <c r="AV291" s="30"/>
      <c r="AW291" s="30"/>
      <c r="AX291" s="30"/>
      <c r="AY291" s="30"/>
      <c r="AZ291" s="30"/>
      <c r="BA291" s="30"/>
      <c r="BB291" s="30"/>
      <c r="BC291" s="30"/>
      <c r="BD291" s="30"/>
      <c r="BE291" s="30"/>
      <c r="BF291" s="30"/>
      <c r="BG291" s="30"/>
      <c r="BH291" s="30"/>
      <c r="BI291" s="30"/>
      <c r="BJ291" s="30"/>
      <c r="BK291" s="30"/>
      <c r="BL291" s="30"/>
    </row>
    <row r="292" spans="1:64" ht="18" x14ac:dyDescent="0.25">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c r="AJ292" s="30"/>
      <c r="AK292" s="30"/>
      <c r="AL292" s="30"/>
      <c r="AM292" s="30"/>
      <c r="AN292" s="30"/>
      <c r="AO292" s="30"/>
      <c r="AP292" s="30"/>
      <c r="AQ292" s="30"/>
      <c r="AR292" s="30"/>
      <c r="AS292" s="30"/>
      <c r="AT292" s="30"/>
      <c r="AU292" s="30"/>
      <c r="AV292" s="30"/>
      <c r="AW292" s="30"/>
      <c r="AX292" s="30"/>
      <c r="AY292" s="30"/>
      <c r="AZ292" s="30"/>
      <c r="BA292" s="30"/>
      <c r="BB292" s="30"/>
      <c r="BC292" s="30"/>
      <c r="BD292" s="30"/>
      <c r="BE292" s="30"/>
      <c r="BF292" s="30"/>
      <c r="BG292" s="30"/>
      <c r="BH292" s="30"/>
      <c r="BI292" s="30"/>
      <c r="BJ292" s="30"/>
      <c r="BK292" s="30"/>
      <c r="BL292" s="30"/>
    </row>
    <row r="293" spans="1:64" ht="18" x14ac:dyDescent="0.25">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30"/>
      <c r="AK293" s="30"/>
      <c r="AL293" s="30"/>
      <c r="AM293" s="30"/>
      <c r="AN293" s="30"/>
      <c r="AO293" s="30"/>
      <c r="AP293" s="30"/>
      <c r="AQ293" s="30"/>
      <c r="AR293" s="30"/>
      <c r="AS293" s="30"/>
      <c r="AT293" s="30"/>
      <c r="AU293" s="30"/>
      <c r="AV293" s="30"/>
      <c r="AW293" s="30"/>
      <c r="AX293" s="30"/>
      <c r="AY293" s="30"/>
      <c r="AZ293" s="30"/>
      <c r="BA293" s="30"/>
      <c r="BB293" s="30"/>
      <c r="BC293" s="30"/>
      <c r="BD293" s="30"/>
      <c r="BE293" s="30"/>
      <c r="BF293" s="30"/>
      <c r="BG293" s="30"/>
      <c r="BH293" s="30"/>
      <c r="BI293" s="30"/>
      <c r="BJ293" s="30"/>
      <c r="BK293" s="30"/>
      <c r="BL293" s="30"/>
    </row>
    <row r="294" spans="1:64" ht="18" x14ac:dyDescent="0.25">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c r="AJ294" s="30"/>
      <c r="AK294" s="30"/>
      <c r="AL294" s="30"/>
      <c r="AM294" s="30"/>
      <c r="AN294" s="30"/>
      <c r="AO294" s="30"/>
      <c r="AP294" s="30"/>
      <c r="AQ294" s="30"/>
      <c r="AR294" s="30"/>
      <c r="AS294" s="30"/>
      <c r="AT294" s="30"/>
      <c r="AU294" s="30"/>
      <c r="AV294" s="30"/>
      <c r="AW294" s="30"/>
      <c r="AX294" s="30"/>
      <c r="AY294" s="30"/>
      <c r="AZ294" s="30"/>
      <c r="BA294" s="30"/>
      <c r="BB294" s="30"/>
      <c r="BC294" s="30"/>
      <c r="BD294" s="30"/>
      <c r="BE294" s="30"/>
      <c r="BF294" s="30"/>
      <c r="BG294" s="30"/>
      <c r="BH294" s="30"/>
      <c r="BI294" s="30"/>
      <c r="BJ294" s="30"/>
      <c r="BK294" s="30"/>
      <c r="BL294" s="30"/>
    </row>
    <row r="295" spans="1:64" ht="18" x14ac:dyDescent="0.2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c r="AJ295" s="30"/>
      <c r="AK295" s="30"/>
      <c r="AL295" s="30"/>
      <c r="AM295" s="30"/>
      <c r="AN295" s="30"/>
      <c r="AO295" s="30"/>
      <c r="AP295" s="30"/>
      <c r="AQ295" s="30"/>
      <c r="AR295" s="30"/>
      <c r="AS295" s="30"/>
      <c r="AT295" s="30"/>
      <c r="AU295" s="30"/>
      <c r="AV295" s="30"/>
      <c r="AW295" s="30"/>
      <c r="AX295" s="30"/>
      <c r="AY295" s="30"/>
      <c r="AZ295" s="30"/>
      <c r="BA295" s="30"/>
      <c r="BB295" s="30"/>
      <c r="BC295" s="30"/>
      <c r="BD295" s="30"/>
      <c r="BE295" s="30"/>
      <c r="BF295" s="30"/>
      <c r="BG295" s="30"/>
      <c r="BH295" s="30"/>
      <c r="BI295" s="30"/>
      <c r="BJ295" s="30"/>
      <c r="BK295" s="30"/>
      <c r="BL295" s="30"/>
    </row>
    <row r="296" spans="1:64" ht="18" x14ac:dyDescent="0.25">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c r="AT296" s="30"/>
      <c r="AU296" s="30"/>
      <c r="AV296" s="30"/>
      <c r="AW296" s="30"/>
      <c r="AX296" s="30"/>
      <c r="AY296" s="30"/>
      <c r="AZ296" s="30"/>
      <c r="BA296" s="30"/>
      <c r="BB296" s="30"/>
      <c r="BC296" s="30"/>
      <c r="BD296" s="30"/>
      <c r="BE296" s="30"/>
      <c r="BF296" s="30"/>
      <c r="BG296" s="30"/>
      <c r="BH296" s="30"/>
      <c r="BI296" s="30"/>
      <c r="BJ296" s="30"/>
      <c r="BK296" s="30"/>
      <c r="BL296" s="30"/>
    </row>
    <row r="297" spans="1:64" ht="18" x14ac:dyDescent="0.25">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30"/>
      <c r="AM297" s="30"/>
      <c r="AN297" s="30"/>
      <c r="AO297" s="30"/>
      <c r="AP297" s="30"/>
      <c r="AQ297" s="30"/>
      <c r="AR297" s="30"/>
      <c r="AS297" s="30"/>
      <c r="AT297" s="30"/>
      <c r="AU297" s="30"/>
      <c r="AV297" s="30"/>
      <c r="AW297" s="30"/>
      <c r="AX297" s="30"/>
      <c r="AY297" s="30"/>
      <c r="AZ297" s="30"/>
      <c r="BA297" s="30"/>
      <c r="BB297" s="30"/>
      <c r="BC297" s="30"/>
      <c r="BD297" s="30"/>
      <c r="BE297" s="30"/>
      <c r="BF297" s="30"/>
      <c r="BG297" s="30"/>
      <c r="BH297" s="30"/>
      <c r="BI297" s="30"/>
      <c r="BJ297" s="30"/>
      <c r="BK297" s="30"/>
      <c r="BL297" s="30"/>
    </row>
    <row r="298" spans="1:64" ht="18" x14ac:dyDescent="0.25">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30"/>
      <c r="AM298" s="30"/>
      <c r="AN298" s="30"/>
      <c r="AO298" s="30"/>
      <c r="AP298" s="30"/>
      <c r="AQ298" s="30"/>
      <c r="AR298" s="30"/>
      <c r="AS298" s="30"/>
      <c r="AT298" s="30"/>
      <c r="AU298" s="30"/>
      <c r="AV298" s="30"/>
      <c r="AW298" s="30"/>
      <c r="AX298" s="30"/>
      <c r="AY298" s="30"/>
      <c r="AZ298" s="30"/>
      <c r="BA298" s="30"/>
      <c r="BB298" s="30"/>
      <c r="BC298" s="30"/>
      <c r="BD298" s="30"/>
      <c r="BE298" s="30"/>
      <c r="BF298" s="30"/>
      <c r="BG298" s="30"/>
      <c r="BH298" s="30"/>
      <c r="BI298" s="30"/>
      <c r="BJ298" s="30"/>
      <c r="BK298" s="30"/>
      <c r="BL298" s="30"/>
    </row>
    <row r="299" spans="1:64" ht="18" x14ac:dyDescent="0.25">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c r="AJ299" s="30"/>
      <c r="AK299" s="30"/>
      <c r="AL299" s="30"/>
      <c r="AM299" s="30"/>
      <c r="AN299" s="30"/>
      <c r="AO299" s="30"/>
      <c r="AP299" s="30"/>
      <c r="AQ299" s="30"/>
      <c r="AR299" s="30"/>
      <c r="AS299" s="30"/>
      <c r="AT299" s="30"/>
      <c r="AU299" s="30"/>
      <c r="AV299" s="30"/>
      <c r="AW299" s="30"/>
      <c r="AX299" s="30"/>
      <c r="AY299" s="30"/>
      <c r="AZ299" s="30"/>
      <c r="BA299" s="30"/>
      <c r="BB299" s="30"/>
      <c r="BC299" s="30"/>
      <c r="BD299" s="30"/>
      <c r="BE299" s="30"/>
      <c r="BF299" s="30"/>
      <c r="BG299" s="30"/>
      <c r="BH299" s="30"/>
      <c r="BI299" s="30"/>
      <c r="BJ299" s="30"/>
      <c r="BK299" s="30"/>
      <c r="BL299" s="30"/>
    </row>
    <row r="300" spans="1:64" ht="18" x14ac:dyDescent="0.25">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c r="AT300" s="30"/>
      <c r="AU300" s="30"/>
      <c r="AV300" s="30"/>
      <c r="AW300" s="30"/>
      <c r="AX300" s="30"/>
      <c r="AY300" s="30"/>
      <c r="AZ300" s="30"/>
      <c r="BA300" s="30"/>
      <c r="BB300" s="30"/>
      <c r="BC300" s="30"/>
      <c r="BD300" s="30"/>
      <c r="BE300" s="30"/>
      <c r="BF300" s="30"/>
      <c r="BG300" s="30"/>
      <c r="BH300" s="30"/>
      <c r="BI300" s="30"/>
      <c r="BJ300" s="30"/>
      <c r="BK300" s="30"/>
      <c r="BL300" s="30"/>
    </row>
    <row r="301" spans="1:64" ht="18" x14ac:dyDescent="0.25">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30"/>
      <c r="AK301" s="30"/>
      <c r="AL301" s="30"/>
      <c r="AM301" s="30"/>
      <c r="AN301" s="30"/>
      <c r="AO301" s="30"/>
      <c r="AP301" s="30"/>
      <c r="AQ301" s="30"/>
      <c r="AR301" s="30"/>
      <c r="AS301" s="30"/>
      <c r="AT301" s="30"/>
      <c r="AU301" s="30"/>
      <c r="AV301" s="30"/>
      <c r="AW301" s="30"/>
      <c r="AX301" s="30"/>
      <c r="AY301" s="30"/>
      <c r="AZ301" s="30"/>
      <c r="BA301" s="30"/>
      <c r="BB301" s="30"/>
      <c r="BC301" s="30"/>
      <c r="BD301" s="30"/>
      <c r="BE301" s="30"/>
      <c r="BF301" s="30"/>
      <c r="BG301" s="30"/>
      <c r="BH301" s="30"/>
      <c r="BI301" s="30"/>
      <c r="BJ301" s="30"/>
      <c r="BK301" s="30"/>
      <c r="BL301" s="30"/>
    </row>
    <row r="302" spans="1:64" ht="18" x14ac:dyDescent="0.25">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30"/>
      <c r="AM302" s="30"/>
      <c r="AN302" s="30"/>
      <c r="AO302" s="30"/>
      <c r="AP302" s="30"/>
      <c r="AQ302" s="30"/>
      <c r="AR302" s="30"/>
      <c r="AS302" s="30"/>
      <c r="AT302" s="30"/>
      <c r="AU302" s="30"/>
      <c r="AV302" s="30"/>
      <c r="AW302" s="30"/>
      <c r="AX302" s="30"/>
      <c r="AY302" s="30"/>
      <c r="AZ302" s="30"/>
      <c r="BA302" s="30"/>
      <c r="BB302" s="30"/>
      <c r="BC302" s="30"/>
      <c r="BD302" s="30"/>
      <c r="BE302" s="30"/>
      <c r="BF302" s="30"/>
      <c r="BG302" s="30"/>
      <c r="BH302" s="30"/>
      <c r="BI302" s="30"/>
      <c r="BJ302" s="30"/>
      <c r="BK302" s="30"/>
      <c r="BL302" s="30"/>
    </row>
    <row r="303" spans="1:64" ht="18" x14ac:dyDescent="0.25">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30"/>
      <c r="AM303" s="30"/>
      <c r="AN303" s="30"/>
      <c r="AO303" s="30"/>
      <c r="AP303" s="30"/>
      <c r="AQ303" s="30"/>
      <c r="AR303" s="30"/>
      <c r="AS303" s="30"/>
      <c r="AT303" s="30"/>
      <c r="AU303" s="30"/>
      <c r="AV303" s="30"/>
      <c r="AW303" s="30"/>
      <c r="AX303" s="30"/>
      <c r="AY303" s="30"/>
      <c r="AZ303" s="30"/>
      <c r="BA303" s="30"/>
      <c r="BB303" s="30"/>
      <c r="BC303" s="30"/>
      <c r="BD303" s="30"/>
      <c r="BE303" s="30"/>
      <c r="BF303" s="30"/>
      <c r="BG303" s="30"/>
      <c r="BH303" s="30"/>
      <c r="BI303" s="30"/>
      <c r="BJ303" s="30"/>
      <c r="BK303" s="30"/>
      <c r="BL303" s="30"/>
    </row>
    <row r="304" spans="1:64" ht="18" x14ac:dyDescent="0.25">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c r="AV304" s="30"/>
      <c r="AW304" s="30"/>
      <c r="AX304" s="30"/>
      <c r="AY304" s="30"/>
      <c r="AZ304" s="30"/>
      <c r="BA304" s="30"/>
      <c r="BB304" s="30"/>
      <c r="BC304" s="30"/>
      <c r="BD304" s="30"/>
      <c r="BE304" s="30"/>
      <c r="BF304" s="30"/>
      <c r="BG304" s="30"/>
      <c r="BH304" s="30"/>
      <c r="BI304" s="30"/>
      <c r="BJ304" s="30"/>
      <c r="BK304" s="30"/>
      <c r="BL304" s="30"/>
    </row>
    <row r="305" spans="1:64" ht="18" x14ac:dyDescent="0.2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30"/>
      <c r="AK305" s="30"/>
      <c r="AL305" s="30"/>
      <c r="AM305" s="30"/>
      <c r="AN305" s="30"/>
      <c r="AO305" s="30"/>
      <c r="AP305" s="30"/>
      <c r="AQ305" s="30"/>
      <c r="AR305" s="30"/>
      <c r="AS305" s="30"/>
      <c r="AT305" s="30"/>
      <c r="AU305" s="30"/>
      <c r="AV305" s="30"/>
      <c r="AW305" s="30"/>
      <c r="AX305" s="30"/>
      <c r="AY305" s="30"/>
      <c r="AZ305" s="30"/>
      <c r="BA305" s="30"/>
      <c r="BB305" s="30"/>
      <c r="BC305" s="30"/>
      <c r="BD305" s="30"/>
      <c r="BE305" s="30"/>
      <c r="BF305" s="30"/>
      <c r="BG305" s="30"/>
      <c r="BH305" s="30"/>
      <c r="BI305" s="30"/>
      <c r="BJ305" s="30"/>
      <c r="BK305" s="30"/>
      <c r="BL305" s="30"/>
    </row>
    <row r="306" spans="1:64" ht="18" x14ac:dyDescent="0.25">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c r="AJ306" s="30"/>
      <c r="AK306" s="30"/>
      <c r="AL306" s="30"/>
      <c r="AM306" s="30"/>
      <c r="AN306" s="30"/>
      <c r="AO306" s="30"/>
      <c r="AP306" s="30"/>
      <c r="AQ306" s="30"/>
      <c r="AR306" s="30"/>
      <c r="AS306" s="30"/>
      <c r="AT306" s="30"/>
      <c r="AU306" s="30"/>
      <c r="AV306" s="30"/>
      <c r="AW306" s="30"/>
      <c r="AX306" s="30"/>
      <c r="AY306" s="30"/>
      <c r="AZ306" s="30"/>
      <c r="BA306" s="30"/>
      <c r="BB306" s="30"/>
      <c r="BC306" s="30"/>
      <c r="BD306" s="30"/>
      <c r="BE306" s="30"/>
      <c r="BF306" s="30"/>
      <c r="BG306" s="30"/>
      <c r="BH306" s="30"/>
      <c r="BI306" s="30"/>
      <c r="BJ306" s="30"/>
      <c r="BK306" s="30"/>
      <c r="BL306" s="30"/>
    </row>
    <row r="307" spans="1:64" ht="18" x14ac:dyDescent="0.25">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c r="AJ307" s="30"/>
      <c r="AK307" s="30"/>
      <c r="AL307" s="30"/>
      <c r="AM307" s="30"/>
      <c r="AN307" s="30"/>
      <c r="AO307" s="30"/>
      <c r="AP307" s="30"/>
      <c r="AQ307" s="30"/>
      <c r="AR307" s="30"/>
      <c r="AS307" s="30"/>
      <c r="AT307" s="30"/>
      <c r="AU307" s="30"/>
      <c r="AV307" s="30"/>
      <c r="AW307" s="30"/>
      <c r="AX307" s="30"/>
      <c r="AY307" s="30"/>
      <c r="AZ307" s="30"/>
      <c r="BA307" s="30"/>
      <c r="BB307" s="30"/>
      <c r="BC307" s="30"/>
      <c r="BD307" s="30"/>
      <c r="BE307" s="30"/>
      <c r="BF307" s="30"/>
      <c r="BG307" s="30"/>
      <c r="BH307" s="30"/>
      <c r="BI307" s="30"/>
      <c r="BJ307" s="30"/>
      <c r="BK307" s="30"/>
      <c r="BL307" s="30"/>
    </row>
    <row r="308" spans="1:64" ht="18" x14ac:dyDescent="0.25">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c r="AT308" s="30"/>
      <c r="AU308" s="30"/>
      <c r="AV308" s="30"/>
      <c r="AW308" s="30"/>
      <c r="AX308" s="30"/>
      <c r="AY308" s="30"/>
      <c r="AZ308" s="30"/>
      <c r="BA308" s="30"/>
      <c r="BB308" s="30"/>
      <c r="BC308" s="30"/>
      <c r="BD308" s="30"/>
      <c r="BE308" s="30"/>
      <c r="BF308" s="30"/>
      <c r="BG308" s="30"/>
      <c r="BH308" s="30"/>
      <c r="BI308" s="30"/>
      <c r="BJ308" s="30"/>
      <c r="BK308" s="30"/>
      <c r="BL308" s="30"/>
    </row>
    <row r="309" spans="1:64" ht="18" x14ac:dyDescent="0.25">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30"/>
      <c r="AK309" s="30"/>
      <c r="AL309" s="30"/>
      <c r="AM309" s="30"/>
      <c r="AN309" s="30"/>
      <c r="AO309" s="30"/>
      <c r="AP309" s="30"/>
      <c r="AQ309" s="30"/>
      <c r="AR309" s="30"/>
      <c r="AS309" s="30"/>
      <c r="AT309" s="30"/>
      <c r="AU309" s="30"/>
      <c r="AV309" s="30"/>
      <c r="AW309" s="30"/>
      <c r="AX309" s="30"/>
      <c r="AY309" s="30"/>
      <c r="AZ309" s="30"/>
      <c r="BA309" s="30"/>
      <c r="BB309" s="30"/>
      <c r="BC309" s="30"/>
      <c r="BD309" s="30"/>
      <c r="BE309" s="30"/>
      <c r="BF309" s="30"/>
      <c r="BG309" s="30"/>
      <c r="BH309" s="30"/>
      <c r="BI309" s="30"/>
      <c r="BJ309" s="30"/>
      <c r="BK309" s="30"/>
      <c r="BL309" s="30"/>
    </row>
    <row r="310" spans="1:64" ht="18" x14ac:dyDescent="0.25">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c r="AJ310" s="30"/>
      <c r="AK310" s="30"/>
      <c r="AL310" s="30"/>
      <c r="AM310" s="30"/>
      <c r="AN310" s="30"/>
      <c r="AO310" s="30"/>
      <c r="AP310" s="30"/>
      <c r="AQ310" s="30"/>
      <c r="AR310" s="30"/>
      <c r="AS310" s="30"/>
      <c r="AT310" s="30"/>
      <c r="AU310" s="30"/>
      <c r="AV310" s="30"/>
      <c r="AW310" s="30"/>
      <c r="AX310" s="30"/>
      <c r="AY310" s="30"/>
      <c r="AZ310" s="30"/>
      <c r="BA310" s="30"/>
      <c r="BB310" s="30"/>
      <c r="BC310" s="30"/>
      <c r="BD310" s="30"/>
      <c r="BE310" s="30"/>
      <c r="BF310" s="30"/>
      <c r="BG310" s="30"/>
      <c r="BH310" s="30"/>
      <c r="BI310" s="30"/>
      <c r="BJ310" s="30"/>
      <c r="BK310" s="30"/>
      <c r="BL310" s="30"/>
    </row>
    <row r="311" spans="1:64" ht="18" x14ac:dyDescent="0.25">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c r="AJ311" s="30"/>
      <c r="AK311" s="30"/>
      <c r="AL311" s="30"/>
      <c r="AM311" s="30"/>
      <c r="AN311" s="30"/>
      <c r="AO311" s="30"/>
      <c r="AP311" s="30"/>
      <c r="AQ311" s="30"/>
      <c r="AR311" s="30"/>
      <c r="AS311" s="30"/>
      <c r="AT311" s="30"/>
      <c r="AU311" s="30"/>
      <c r="AV311" s="30"/>
      <c r="AW311" s="30"/>
      <c r="AX311" s="30"/>
      <c r="AY311" s="30"/>
      <c r="AZ311" s="30"/>
      <c r="BA311" s="30"/>
      <c r="BB311" s="30"/>
      <c r="BC311" s="30"/>
      <c r="BD311" s="30"/>
      <c r="BE311" s="30"/>
      <c r="BF311" s="30"/>
      <c r="BG311" s="30"/>
      <c r="BH311" s="30"/>
      <c r="BI311" s="30"/>
      <c r="BJ311" s="30"/>
      <c r="BK311" s="30"/>
      <c r="BL311" s="30"/>
    </row>
    <row r="312" spans="1:64" ht="18" x14ac:dyDescent="0.25">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c r="AT312" s="30"/>
      <c r="AU312" s="30"/>
      <c r="AV312" s="30"/>
      <c r="AW312" s="30"/>
      <c r="AX312" s="30"/>
      <c r="AY312" s="30"/>
      <c r="AZ312" s="30"/>
      <c r="BA312" s="30"/>
      <c r="BB312" s="30"/>
      <c r="BC312" s="30"/>
      <c r="BD312" s="30"/>
      <c r="BE312" s="30"/>
      <c r="BF312" s="30"/>
      <c r="BG312" s="30"/>
      <c r="BH312" s="30"/>
      <c r="BI312" s="30"/>
      <c r="BJ312" s="30"/>
      <c r="BK312" s="30"/>
      <c r="BL312" s="30"/>
    </row>
    <row r="313" spans="1:64" ht="18" x14ac:dyDescent="0.25">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c r="AJ313" s="30"/>
      <c r="AK313" s="30"/>
      <c r="AL313" s="30"/>
      <c r="AM313" s="30"/>
      <c r="AN313" s="30"/>
      <c r="AO313" s="30"/>
      <c r="AP313" s="30"/>
      <c r="AQ313" s="30"/>
      <c r="AR313" s="30"/>
      <c r="AS313" s="30"/>
      <c r="AT313" s="30"/>
      <c r="AU313" s="30"/>
      <c r="AV313" s="30"/>
      <c r="AW313" s="30"/>
      <c r="AX313" s="30"/>
      <c r="AY313" s="30"/>
      <c r="AZ313" s="30"/>
      <c r="BA313" s="30"/>
      <c r="BB313" s="30"/>
      <c r="BC313" s="30"/>
      <c r="BD313" s="30"/>
      <c r="BE313" s="30"/>
      <c r="BF313" s="30"/>
      <c r="BG313" s="30"/>
      <c r="BH313" s="30"/>
      <c r="BI313" s="30"/>
      <c r="BJ313" s="30"/>
      <c r="BK313" s="30"/>
      <c r="BL313" s="30"/>
    </row>
    <row r="314" spans="1:64" ht="18" x14ac:dyDescent="0.25">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c r="AJ314" s="30"/>
      <c r="AK314" s="30"/>
      <c r="AL314" s="30"/>
      <c r="AM314" s="30"/>
      <c r="AN314" s="30"/>
      <c r="AO314" s="30"/>
      <c r="AP314" s="30"/>
      <c r="AQ314" s="30"/>
      <c r="AR314" s="30"/>
      <c r="AS314" s="30"/>
      <c r="AT314" s="30"/>
      <c r="AU314" s="30"/>
      <c r="AV314" s="30"/>
      <c r="AW314" s="30"/>
      <c r="AX314" s="30"/>
      <c r="AY314" s="30"/>
      <c r="AZ314" s="30"/>
      <c r="BA314" s="30"/>
      <c r="BB314" s="30"/>
      <c r="BC314" s="30"/>
      <c r="BD314" s="30"/>
      <c r="BE314" s="30"/>
      <c r="BF314" s="30"/>
      <c r="BG314" s="30"/>
      <c r="BH314" s="30"/>
      <c r="BI314" s="30"/>
      <c r="BJ314" s="30"/>
      <c r="BK314" s="30"/>
      <c r="BL314" s="30"/>
    </row>
    <row r="315" spans="1:64" ht="18" x14ac:dyDescent="0.2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c r="AJ315" s="30"/>
      <c r="AK315" s="30"/>
      <c r="AL315" s="30"/>
      <c r="AM315" s="30"/>
      <c r="AN315" s="30"/>
      <c r="AO315" s="30"/>
      <c r="AP315" s="30"/>
      <c r="AQ315" s="30"/>
      <c r="AR315" s="30"/>
      <c r="AS315" s="30"/>
      <c r="AT315" s="30"/>
      <c r="AU315" s="30"/>
      <c r="AV315" s="30"/>
      <c r="AW315" s="30"/>
      <c r="AX315" s="30"/>
      <c r="AY315" s="30"/>
      <c r="AZ315" s="30"/>
      <c r="BA315" s="30"/>
      <c r="BB315" s="30"/>
      <c r="BC315" s="30"/>
      <c r="BD315" s="30"/>
      <c r="BE315" s="30"/>
      <c r="BF315" s="30"/>
      <c r="BG315" s="30"/>
      <c r="BH315" s="30"/>
      <c r="BI315" s="30"/>
      <c r="BJ315" s="30"/>
      <c r="BK315" s="30"/>
      <c r="BL315" s="30"/>
    </row>
    <row r="316" spans="1:64" ht="18" x14ac:dyDescent="0.25">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c r="AT316" s="30"/>
      <c r="AU316" s="30"/>
      <c r="AV316" s="30"/>
      <c r="AW316" s="30"/>
      <c r="AX316" s="30"/>
      <c r="AY316" s="30"/>
      <c r="AZ316" s="30"/>
      <c r="BA316" s="30"/>
      <c r="BB316" s="30"/>
      <c r="BC316" s="30"/>
      <c r="BD316" s="30"/>
      <c r="BE316" s="30"/>
      <c r="BF316" s="30"/>
      <c r="BG316" s="30"/>
      <c r="BH316" s="30"/>
      <c r="BI316" s="30"/>
      <c r="BJ316" s="30"/>
      <c r="BK316" s="30"/>
      <c r="BL316" s="30"/>
    </row>
    <row r="317" spans="1:64" ht="18" x14ac:dyDescent="0.25">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30"/>
      <c r="AK317" s="30"/>
      <c r="AL317" s="30"/>
      <c r="AM317" s="30"/>
      <c r="AN317" s="30"/>
      <c r="AO317" s="30"/>
      <c r="AP317" s="30"/>
      <c r="AQ317" s="30"/>
      <c r="AR317" s="30"/>
      <c r="AS317" s="30"/>
      <c r="AT317" s="30"/>
      <c r="AU317" s="30"/>
      <c r="AV317" s="30"/>
      <c r="AW317" s="30"/>
      <c r="AX317" s="30"/>
      <c r="AY317" s="30"/>
      <c r="AZ317" s="30"/>
      <c r="BA317" s="30"/>
      <c r="BB317" s="30"/>
      <c r="BC317" s="30"/>
      <c r="BD317" s="30"/>
      <c r="BE317" s="30"/>
      <c r="BF317" s="30"/>
      <c r="BG317" s="30"/>
      <c r="BH317" s="30"/>
      <c r="BI317" s="30"/>
      <c r="BJ317" s="30"/>
      <c r="BK317" s="30"/>
      <c r="BL317" s="30"/>
    </row>
    <row r="318" spans="1:64" ht="18" x14ac:dyDescent="0.25">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c r="AJ318" s="30"/>
      <c r="AK318" s="30"/>
      <c r="AL318" s="30"/>
      <c r="AM318" s="30"/>
      <c r="AN318" s="30"/>
      <c r="AO318" s="30"/>
      <c r="AP318" s="30"/>
      <c r="AQ318" s="30"/>
      <c r="AR318" s="30"/>
      <c r="AS318" s="30"/>
      <c r="AT318" s="30"/>
      <c r="AU318" s="30"/>
      <c r="AV318" s="30"/>
      <c r="AW318" s="30"/>
      <c r="AX318" s="30"/>
      <c r="AY318" s="30"/>
      <c r="AZ318" s="30"/>
      <c r="BA318" s="30"/>
      <c r="BB318" s="30"/>
      <c r="BC318" s="30"/>
      <c r="BD318" s="30"/>
      <c r="BE318" s="30"/>
      <c r="BF318" s="30"/>
      <c r="BG318" s="30"/>
      <c r="BH318" s="30"/>
      <c r="BI318" s="30"/>
      <c r="BJ318" s="30"/>
      <c r="BK318" s="30"/>
      <c r="BL318" s="30"/>
    </row>
    <row r="319" spans="1:64" ht="18" x14ac:dyDescent="0.25">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30"/>
      <c r="AM319" s="30"/>
      <c r="AN319" s="30"/>
      <c r="AO319" s="30"/>
      <c r="AP319" s="30"/>
      <c r="AQ319" s="30"/>
      <c r="AR319" s="30"/>
      <c r="AS319" s="30"/>
      <c r="AT319" s="30"/>
      <c r="AU319" s="30"/>
      <c r="AV319" s="30"/>
      <c r="AW319" s="30"/>
      <c r="AX319" s="30"/>
      <c r="AY319" s="30"/>
      <c r="AZ319" s="30"/>
      <c r="BA319" s="30"/>
      <c r="BB319" s="30"/>
      <c r="BC319" s="30"/>
      <c r="BD319" s="30"/>
      <c r="BE319" s="30"/>
      <c r="BF319" s="30"/>
      <c r="BG319" s="30"/>
      <c r="BH319" s="30"/>
      <c r="BI319" s="30"/>
      <c r="BJ319" s="30"/>
      <c r="BK319" s="30"/>
      <c r="BL319" s="30"/>
    </row>
    <row r="320" spans="1:64" ht="18" x14ac:dyDescent="0.25">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30"/>
      <c r="AM320" s="30"/>
      <c r="AN320" s="30"/>
      <c r="AO320" s="30"/>
      <c r="AP320" s="30"/>
      <c r="AQ320" s="30"/>
      <c r="AR320" s="30"/>
      <c r="AS320" s="30"/>
      <c r="AT320" s="30"/>
      <c r="AU320" s="30"/>
      <c r="AV320" s="30"/>
      <c r="AW320" s="30"/>
      <c r="AX320" s="30"/>
      <c r="AY320" s="30"/>
      <c r="AZ320" s="30"/>
      <c r="BA320" s="30"/>
      <c r="BB320" s="30"/>
      <c r="BC320" s="30"/>
      <c r="BD320" s="30"/>
      <c r="BE320" s="30"/>
      <c r="BF320" s="30"/>
      <c r="BG320" s="30"/>
      <c r="BH320" s="30"/>
      <c r="BI320" s="30"/>
      <c r="BJ320" s="30"/>
      <c r="BK320" s="30"/>
      <c r="BL320" s="30"/>
    </row>
    <row r="321" spans="1:64" ht="18" x14ac:dyDescent="0.25">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30"/>
      <c r="AK321" s="30"/>
      <c r="AL321" s="30"/>
      <c r="AM321" s="30"/>
      <c r="AN321" s="30"/>
      <c r="AO321" s="30"/>
      <c r="AP321" s="30"/>
      <c r="AQ321" s="30"/>
      <c r="AR321" s="30"/>
      <c r="AS321" s="30"/>
      <c r="AT321" s="30"/>
      <c r="AU321" s="30"/>
      <c r="AV321" s="30"/>
      <c r="AW321" s="30"/>
      <c r="AX321" s="30"/>
      <c r="AY321" s="30"/>
      <c r="AZ321" s="30"/>
      <c r="BA321" s="30"/>
      <c r="BB321" s="30"/>
      <c r="BC321" s="30"/>
      <c r="BD321" s="30"/>
      <c r="BE321" s="30"/>
      <c r="BF321" s="30"/>
      <c r="BG321" s="30"/>
      <c r="BH321" s="30"/>
      <c r="BI321" s="30"/>
      <c r="BJ321" s="30"/>
      <c r="BK321" s="30"/>
      <c r="BL321" s="30"/>
    </row>
    <row r="322" spans="1:64" ht="18" x14ac:dyDescent="0.25">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c r="AJ322" s="30"/>
      <c r="AK322" s="30"/>
      <c r="AL322" s="30"/>
      <c r="AM322" s="30"/>
      <c r="AN322" s="30"/>
      <c r="AO322" s="30"/>
      <c r="AP322" s="30"/>
      <c r="AQ322" s="30"/>
      <c r="AR322" s="30"/>
      <c r="AS322" s="30"/>
      <c r="AT322" s="30"/>
      <c r="AU322" s="30"/>
      <c r="AV322" s="30"/>
      <c r="AW322" s="30"/>
      <c r="AX322" s="30"/>
      <c r="AY322" s="30"/>
      <c r="AZ322" s="30"/>
      <c r="BA322" s="30"/>
      <c r="BB322" s="30"/>
      <c r="BC322" s="30"/>
      <c r="BD322" s="30"/>
      <c r="BE322" s="30"/>
      <c r="BF322" s="30"/>
      <c r="BG322" s="30"/>
      <c r="BH322" s="30"/>
      <c r="BI322" s="30"/>
      <c r="BJ322" s="30"/>
      <c r="BK322" s="30"/>
      <c r="BL322" s="30"/>
    </row>
    <row r="323" spans="1:64" ht="18" x14ac:dyDescent="0.25">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c r="AJ323" s="30"/>
      <c r="AK323" s="30"/>
      <c r="AL323" s="30"/>
      <c r="AM323" s="30"/>
      <c r="AN323" s="30"/>
      <c r="AO323" s="30"/>
      <c r="AP323" s="30"/>
      <c r="AQ323" s="30"/>
      <c r="AR323" s="30"/>
      <c r="AS323" s="30"/>
      <c r="AT323" s="30"/>
      <c r="AU323" s="30"/>
      <c r="AV323" s="30"/>
      <c r="AW323" s="30"/>
      <c r="AX323" s="30"/>
      <c r="AY323" s="30"/>
      <c r="AZ323" s="30"/>
      <c r="BA323" s="30"/>
      <c r="BB323" s="30"/>
      <c r="BC323" s="30"/>
      <c r="BD323" s="30"/>
      <c r="BE323" s="30"/>
      <c r="BF323" s="30"/>
      <c r="BG323" s="30"/>
      <c r="BH323" s="30"/>
      <c r="BI323" s="30"/>
      <c r="BJ323" s="30"/>
      <c r="BK323" s="30"/>
      <c r="BL323" s="30"/>
    </row>
    <row r="324" spans="1:64" ht="18" x14ac:dyDescent="0.25">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30"/>
      <c r="AM324" s="30"/>
      <c r="AN324" s="30"/>
      <c r="AO324" s="30"/>
      <c r="AP324" s="30"/>
      <c r="AQ324" s="30"/>
      <c r="AR324" s="30"/>
      <c r="AS324" s="30"/>
      <c r="AT324" s="30"/>
      <c r="AU324" s="30"/>
      <c r="AV324" s="30"/>
      <c r="AW324" s="30"/>
      <c r="AX324" s="30"/>
      <c r="AY324" s="30"/>
      <c r="AZ324" s="30"/>
      <c r="BA324" s="30"/>
      <c r="BB324" s="30"/>
      <c r="BC324" s="30"/>
      <c r="BD324" s="30"/>
      <c r="BE324" s="30"/>
      <c r="BF324" s="30"/>
      <c r="BG324" s="30"/>
      <c r="BH324" s="30"/>
      <c r="BI324" s="30"/>
      <c r="BJ324" s="30"/>
      <c r="BK324" s="30"/>
      <c r="BL324" s="30"/>
    </row>
    <row r="325" spans="1:64" ht="18" x14ac:dyDescent="0.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30"/>
      <c r="AM325" s="30"/>
      <c r="AN325" s="30"/>
      <c r="AO325" s="30"/>
      <c r="AP325" s="30"/>
      <c r="AQ325" s="30"/>
      <c r="AR325" s="30"/>
      <c r="AS325" s="30"/>
      <c r="AT325" s="30"/>
      <c r="AU325" s="30"/>
      <c r="AV325" s="30"/>
      <c r="AW325" s="30"/>
      <c r="AX325" s="30"/>
      <c r="AY325" s="30"/>
      <c r="AZ325" s="30"/>
      <c r="BA325" s="30"/>
      <c r="BB325" s="30"/>
      <c r="BC325" s="30"/>
      <c r="BD325" s="30"/>
      <c r="BE325" s="30"/>
      <c r="BF325" s="30"/>
      <c r="BG325" s="30"/>
      <c r="BH325" s="30"/>
      <c r="BI325" s="30"/>
      <c r="BJ325" s="30"/>
      <c r="BK325" s="30"/>
      <c r="BL325" s="30"/>
    </row>
    <row r="326" spans="1:64" ht="18" x14ac:dyDescent="0.25">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c r="AJ326" s="30"/>
      <c r="AK326" s="30"/>
      <c r="AL326" s="30"/>
      <c r="AM326" s="30"/>
      <c r="AN326" s="30"/>
      <c r="AO326" s="30"/>
      <c r="AP326" s="30"/>
      <c r="AQ326" s="30"/>
      <c r="AR326" s="30"/>
      <c r="AS326" s="30"/>
      <c r="AT326" s="30"/>
      <c r="AU326" s="30"/>
      <c r="AV326" s="30"/>
      <c r="AW326" s="30"/>
      <c r="AX326" s="30"/>
      <c r="AY326" s="30"/>
      <c r="AZ326" s="30"/>
      <c r="BA326" s="30"/>
      <c r="BB326" s="30"/>
      <c r="BC326" s="30"/>
      <c r="BD326" s="30"/>
      <c r="BE326" s="30"/>
      <c r="BF326" s="30"/>
      <c r="BG326" s="30"/>
      <c r="BH326" s="30"/>
      <c r="BI326" s="30"/>
      <c r="BJ326" s="30"/>
      <c r="BK326" s="30"/>
      <c r="BL326" s="30"/>
    </row>
    <row r="327" spans="1:64" ht="18" x14ac:dyDescent="0.25">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c r="AJ327" s="30"/>
      <c r="AK327" s="30"/>
      <c r="AL327" s="30"/>
      <c r="AM327" s="30"/>
      <c r="AN327" s="30"/>
      <c r="AO327" s="30"/>
      <c r="AP327" s="30"/>
      <c r="AQ327" s="30"/>
      <c r="AR327" s="30"/>
      <c r="AS327" s="30"/>
      <c r="AT327" s="30"/>
      <c r="AU327" s="30"/>
      <c r="AV327" s="30"/>
      <c r="AW327" s="30"/>
      <c r="AX327" s="30"/>
      <c r="AY327" s="30"/>
      <c r="AZ327" s="30"/>
      <c r="BA327" s="30"/>
      <c r="BB327" s="30"/>
      <c r="BC327" s="30"/>
      <c r="BD327" s="30"/>
      <c r="BE327" s="30"/>
      <c r="BF327" s="30"/>
      <c r="BG327" s="30"/>
      <c r="BH327" s="30"/>
      <c r="BI327" s="30"/>
      <c r="BJ327" s="30"/>
      <c r="BK327" s="30"/>
      <c r="BL327" s="30"/>
    </row>
    <row r="328" spans="1:64" ht="18" x14ac:dyDescent="0.25">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c r="AJ328" s="30"/>
      <c r="AK328" s="30"/>
      <c r="AL328" s="30"/>
      <c r="AM328" s="30"/>
      <c r="AN328" s="30"/>
      <c r="AO328" s="30"/>
      <c r="AP328" s="30"/>
      <c r="AQ328" s="30"/>
      <c r="AR328" s="30"/>
      <c r="AS328" s="30"/>
      <c r="AT328" s="30"/>
      <c r="AU328" s="30"/>
      <c r="AV328" s="30"/>
      <c r="AW328" s="30"/>
      <c r="AX328" s="30"/>
      <c r="AY328" s="30"/>
      <c r="AZ328" s="30"/>
      <c r="BA328" s="30"/>
      <c r="BB328" s="30"/>
      <c r="BC328" s="30"/>
      <c r="BD328" s="30"/>
      <c r="BE328" s="30"/>
      <c r="BF328" s="30"/>
      <c r="BG328" s="30"/>
      <c r="BH328" s="30"/>
      <c r="BI328" s="30"/>
      <c r="BJ328" s="30"/>
      <c r="BK328" s="30"/>
      <c r="BL328" s="30"/>
    </row>
    <row r="329" spans="1:64" ht="18" x14ac:dyDescent="0.25">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c r="AJ329" s="30"/>
      <c r="AK329" s="30"/>
      <c r="AL329" s="30"/>
      <c r="AM329" s="30"/>
      <c r="AN329" s="30"/>
      <c r="AO329" s="30"/>
      <c r="AP329" s="30"/>
      <c r="AQ329" s="30"/>
      <c r="AR329" s="30"/>
      <c r="AS329" s="30"/>
      <c r="AT329" s="30"/>
      <c r="AU329" s="30"/>
      <c r="AV329" s="30"/>
      <c r="AW329" s="30"/>
      <c r="AX329" s="30"/>
      <c r="AY329" s="30"/>
      <c r="AZ329" s="30"/>
      <c r="BA329" s="30"/>
      <c r="BB329" s="30"/>
      <c r="BC329" s="30"/>
      <c r="BD329" s="30"/>
      <c r="BE329" s="30"/>
      <c r="BF329" s="30"/>
      <c r="BG329" s="30"/>
      <c r="BH329" s="30"/>
      <c r="BI329" s="30"/>
      <c r="BJ329" s="30"/>
      <c r="BK329" s="30"/>
      <c r="BL329" s="30"/>
    </row>
    <row r="330" spans="1:64" ht="18" x14ac:dyDescent="0.25">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c r="AJ330" s="30"/>
      <c r="AK330" s="30"/>
      <c r="AL330" s="30"/>
      <c r="AM330" s="30"/>
      <c r="AN330" s="30"/>
      <c r="AO330" s="30"/>
      <c r="AP330" s="30"/>
      <c r="AQ330" s="30"/>
      <c r="AR330" s="30"/>
      <c r="AS330" s="30"/>
      <c r="AT330" s="30"/>
      <c r="AU330" s="30"/>
      <c r="AV330" s="30"/>
      <c r="AW330" s="30"/>
      <c r="AX330" s="30"/>
      <c r="AY330" s="30"/>
      <c r="AZ330" s="30"/>
      <c r="BA330" s="30"/>
      <c r="BB330" s="30"/>
      <c r="BC330" s="30"/>
      <c r="BD330" s="30"/>
      <c r="BE330" s="30"/>
      <c r="BF330" s="30"/>
      <c r="BG330" s="30"/>
      <c r="BH330" s="30"/>
      <c r="BI330" s="30"/>
      <c r="BJ330" s="30"/>
      <c r="BK330" s="30"/>
      <c r="BL330" s="30"/>
    </row>
    <row r="331" spans="1:64" ht="18" x14ac:dyDescent="0.25">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c r="AJ331" s="30"/>
      <c r="AK331" s="30"/>
      <c r="AL331" s="30"/>
      <c r="AM331" s="30"/>
      <c r="AN331" s="30"/>
      <c r="AO331" s="30"/>
      <c r="AP331" s="30"/>
      <c r="AQ331" s="30"/>
      <c r="AR331" s="30"/>
      <c r="AS331" s="30"/>
      <c r="AT331" s="30"/>
      <c r="AU331" s="30"/>
      <c r="AV331" s="30"/>
      <c r="AW331" s="30"/>
      <c r="AX331" s="30"/>
      <c r="AY331" s="30"/>
      <c r="AZ331" s="30"/>
      <c r="BA331" s="30"/>
      <c r="BB331" s="30"/>
      <c r="BC331" s="30"/>
      <c r="BD331" s="30"/>
      <c r="BE331" s="30"/>
      <c r="BF331" s="30"/>
      <c r="BG331" s="30"/>
      <c r="BH331" s="30"/>
      <c r="BI331" s="30"/>
      <c r="BJ331" s="30"/>
      <c r="BK331" s="30"/>
      <c r="BL331" s="30"/>
    </row>
    <row r="332" spans="1:64" ht="18" x14ac:dyDescent="0.25">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c r="AJ332" s="30"/>
      <c r="AK332" s="30"/>
      <c r="AL332" s="30"/>
      <c r="AM332" s="30"/>
      <c r="AN332" s="30"/>
      <c r="AO332" s="30"/>
      <c r="AP332" s="30"/>
      <c r="AQ332" s="30"/>
      <c r="AR332" s="30"/>
      <c r="AS332" s="30"/>
      <c r="AT332" s="30"/>
      <c r="AU332" s="30"/>
      <c r="AV332" s="30"/>
      <c r="AW332" s="30"/>
      <c r="AX332" s="30"/>
      <c r="AY332" s="30"/>
      <c r="AZ332" s="30"/>
      <c r="BA332" s="30"/>
      <c r="BB332" s="30"/>
      <c r="BC332" s="30"/>
      <c r="BD332" s="30"/>
      <c r="BE332" s="30"/>
      <c r="BF332" s="30"/>
      <c r="BG332" s="30"/>
      <c r="BH332" s="30"/>
      <c r="BI332" s="30"/>
      <c r="BJ332" s="30"/>
      <c r="BK332" s="30"/>
      <c r="BL332" s="30"/>
    </row>
    <row r="333" spans="1:64" ht="18" x14ac:dyDescent="0.25">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c r="AJ333" s="30"/>
      <c r="AK333" s="30"/>
      <c r="AL333" s="30"/>
      <c r="AM333" s="30"/>
      <c r="AN333" s="30"/>
      <c r="AO333" s="30"/>
      <c r="AP333" s="30"/>
      <c r="AQ333" s="30"/>
      <c r="AR333" s="30"/>
      <c r="AS333" s="30"/>
      <c r="AT333" s="30"/>
      <c r="AU333" s="30"/>
      <c r="AV333" s="30"/>
      <c r="AW333" s="30"/>
      <c r="AX333" s="30"/>
      <c r="AY333" s="30"/>
      <c r="AZ333" s="30"/>
      <c r="BA333" s="30"/>
      <c r="BB333" s="30"/>
      <c r="BC333" s="30"/>
      <c r="BD333" s="30"/>
      <c r="BE333" s="30"/>
      <c r="BF333" s="30"/>
      <c r="BG333" s="30"/>
      <c r="BH333" s="30"/>
      <c r="BI333" s="30"/>
      <c r="BJ333" s="30"/>
      <c r="BK333" s="30"/>
      <c r="BL333" s="30"/>
    </row>
    <row r="334" spans="1:64" ht="18" x14ac:dyDescent="0.25">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c r="AJ334" s="30"/>
      <c r="AK334" s="30"/>
      <c r="AL334" s="30"/>
      <c r="AM334" s="30"/>
      <c r="AN334" s="30"/>
      <c r="AO334" s="30"/>
      <c r="AP334" s="30"/>
      <c r="AQ334" s="30"/>
      <c r="AR334" s="30"/>
      <c r="AS334" s="30"/>
      <c r="AT334" s="30"/>
      <c r="AU334" s="30"/>
      <c r="AV334" s="30"/>
      <c r="AW334" s="30"/>
      <c r="AX334" s="30"/>
      <c r="AY334" s="30"/>
      <c r="AZ334" s="30"/>
      <c r="BA334" s="30"/>
      <c r="BB334" s="30"/>
      <c r="BC334" s="30"/>
      <c r="BD334" s="30"/>
      <c r="BE334" s="30"/>
      <c r="BF334" s="30"/>
      <c r="BG334" s="30"/>
      <c r="BH334" s="30"/>
      <c r="BI334" s="30"/>
      <c r="BJ334" s="30"/>
      <c r="BK334" s="30"/>
      <c r="BL334" s="30"/>
    </row>
    <row r="335" spans="1:64" ht="18" x14ac:dyDescent="0.2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c r="AJ335" s="30"/>
      <c r="AK335" s="30"/>
      <c r="AL335" s="30"/>
      <c r="AM335" s="30"/>
      <c r="AN335" s="30"/>
      <c r="AO335" s="30"/>
      <c r="AP335" s="30"/>
      <c r="AQ335" s="30"/>
      <c r="AR335" s="30"/>
      <c r="AS335" s="30"/>
      <c r="AT335" s="30"/>
      <c r="AU335" s="30"/>
      <c r="AV335" s="30"/>
      <c r="AW335" s="30"/>
      <c r="AX335" s="30"/>
      <c r="AY335" s="30"/>
      <c r="AZ335" s="30"/>
      <c r="BA335" s="30"/>
      <c r="BB335" s="30"/>
      <c r="BC335" s="30"/>
      <c r="BD335" s="30"/>
      <c r="BE335" s="30"/>
      <c r="BF335" s="30"/>
      <c r="BG335" s="30"/>
      <c r="BH335" s="30"/>
      <c r="BI335" s="30"/>
      <c r="BJ335" s="30"/>
      <c r="BK335" s="30"/>
      <c r="BL335" s="30"/>
    </row>
    <row r="336" spans="1:64" ht="18" x14ac:dyDescent="0.25">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c r="AJ336" s="30"/>
      <c r="AK336" s="30"/>
      <c r="AL336" s="30"/>
      <c r="AM336" s="30"/>
      <c r="AN336" s="30"/>
      <c r="AO336" s="30"/>
      <c r="AP336" s="30"/>
      <c r="AQ336" s="30"/>
      <c r="AR336" s="30"/>
      <c r="AS336" s="30"/>
      <c r="AT336" s="30"/>
      <c r="AU336" s="30"/>
      <c r="AV336" s="30"/>
      <c r="AW336" s="30"/>
      <c r="AX336" s="30"/>
      <c r="AY336" s="30"/>
      <c r="AZ336" s="30"/>
      <c r="BA336" s="30"/>
      <c r="BB336" s="30"/>
      <c r="BC336" s="30"/>
      <c r="BD336" s="30"/>
      <c r="BE336" s="30"/>
      <c r="BF336" s="30"/>
      <c r="BG336" s="30"/>
      <c r="BH336" s="30"/>
      <c r="BI336" s="30"/>
      <c r="BJ336" s="30"/>
      <c r="BK336" s="30"/>
      <c r="BL336" s="30"/>
    </row>
    <row r="337" spans="1:64" ht="18" x14ac:dyDescent="0.25">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c r="AJ337" s="30"/>
      <c r="AK337" s="30"/>
      <c r="AL337" s="30"/>
      <c r="AM337" s="30"/>
      <c r="AN337" s="30"/>
      <c r="AO337" s="30"/>
      <c r="AP337" s="30"/>
      <c r="AQ337" s="30"/>
      <c r="AR337" s="30"/>
      <c r="AS337" s="30"/>
      <c r="AT337" s="30"/>
      <c r="AU337" s="30"/>
      <c r="AV337" s="30"/>
      <c r="AW337" s="30"/>
      <c r="AX337" s="30"/>
      <c r="AY337" s="30"/>
      <c r="AZ337" s="30"/>
      <c r="BA337" s="30"/>
      <c r="BB337" s="30"/>
      <c r="BC337" s="30"/>
      <c r="BD337" s="30"/>
      <c r="BE337" s="30"/>
      <c r="BF337" s="30"/>
      <c r="BG337" s="30"/>
      <c r="BH337" s="30"/>
      <c r="BI337" s="30"/>
      <c r="BJ337" s="30"/>
      <c r="BK337" s="30"/>
      <c r="BL337" s="30"/>
    </row>
    <row r="338" spans="1:64" ht="18" x14ac:dyDescent="0.25">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c r="AJ338" s="30"/>
      <c r="AK338" s="30"/>
      <c r="AL338" s="30"/>
      <c r="AM338" s="30"/>
      <c r="AN338" s="30"/>
      <c r="AO338" s="30"/>
      <c r="AP338" s="30"/>
      <c r="AQ338" s="30"/>
      <c r="AR338" s="30"/>
      <c r="AS338" s="30"/>
      <c r="AT338" s="30"/>
      <c r="AU338" s="30"/>
      <c r="AV338" s="30"/>
      <c r="AW338" s="30"/>
      <c r="AX338" s="30"/>
      <c r="AY338" s="30"/>
      <c r="AZ338" s="30"/>
      <c r="BA338" s="30"/>
      <c r="BB338" s="30"/>
      <c r="BC338" s="30"/>
      <c r="BD338" s="30"/>
      <c r="BE338" s="30"/>
      <c r="BF338" s="30"/>
      <c r="BG338" s="30"/>
      <c r="BH338" s="30"/>
      <c r="BI338" s="30"/>
      <c r="BJ338" s="30"/>
      <c r="BK338" s="30"/>
      <c r="BL338" s="30"/>
    </row>
    <row r="339" spans="1:64" ht="18" x14ac:dyDescent="0.25">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c r="AJ339" s="30"/>
      <c r="AK339" s="30"/>
      <c r="AL339" s="30"/>
      <c r="AM339" s="30"/>
      <c r="AN339" s="30"/>
      <c r="AO339" s="30"/>
      <c r="AP339" s="30"/>
      <c r="AQ339" s="30"/>
      <c r="AR339" s="30"/>
      <c r="AS339" s="30"/>
      <c r="AT339" s="30"/>
      <c r="AU339" s="30"/>
      <c r="AV339" s="30"/>
      <c r="AW339" s="30"/>
      <c r="AX339" s="30"/>
      <c r="AY339" s="30"/>
      <c r="AZ339" s="30"/>
      <c r="BA339" s="30"/>
      <c r="BB339" s="30"/>
      <c r="BC339" s="30"/>
      <c r="BD339" s="30"/>
      <c r="BE339" s="30"/>
      <c r="BF339" s="30"/>
      <c r="BG339" s="30"/>
      <c r="BH339" s="30"/>
      <c r="BI339" s="30"/>
      <c r="BJ339" s="30"/>
      <c r="BK339" s="30"/>
      <c r="BL339" s="30"/>
    </row>
    <row r="340" spans="1:64" ht="18" x14ac:dyDescent="0.25">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c r="AJ340" s="30"/>
      <c r="AK340" s="30"/>
      <c r="AL340" s="30"/>
      <c r="AM340" s="30"/>
      <c r="AN340" s="30"/>
      <c r="AO340" s="30"/>
      <c r="AP340" s="30"/>
      <c r="AQ340" s="30"/>
      <c r="AR340" s="30"/>
      <c r="AS340" s="30"/>
      <c r="AT340" s="30"/>
      <c r="AU340" s="30"/>
      <c r="AV340" s="30"/>
      <c r="AW340" s="30"/>
      <c r="AX340" s="30"/>
      <c r="AY340" s="30"/>
      <c r="AZ340" s="30"/>
      <c r="BA340" s="30"/>
      <c r="BB340" s="30"/>
      <c r="BC340" s="30"/>
      <c r="BD340" s="30"/>
      <c r="BE340" s="30"/>
      <c r="BF340" s="30"/>
      <c r="BG340" s="30"/>
      <c r="BH340" s="30"/>
      <c r="BI340" s="30"/>
      <c r="BJ340" s="30"/>
      <c r="BK340" s="30"/>
      <c r="BL340" s="30"/>
    </row>
    <row r="341" spans="1:64" ht="18" x14ac:dyDescent="0.25">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c r="AJ341" s="30"/>
      <c r="AK341" s="30"/>
      <c r="AL341" s="30"/>
      <c r="AM341" s="30"/>
      <c r="AN341" s="30"/>
      <c r="AO341" s="30"/>
      <c r="AP341" s="30"/>
      <c r="AQ341" s="30"/>
      <c r="AR341" s="30"/>
      <c r="AS341" s="30"/>
      <c r="AT341" s="30"/>
      <c r="AU341" s="30"/>
      <c r="AV341" s="30"/>
      <c r="AW341" s="30"/>
      <c r="AX341" s="30"/>
      <c r="AY341" s="30"/>
      <c r="AZ341" s="30"/>
      <c r="BA341" s="30"/>
      <c r="BB341" s="30"/>
      <c r="BC341" s="30"/>
      <c r="BD341" s="30"/>
      <c r="BE341" s="30"/>
      <c r="BF341" s="30"/>
      <c r="BG341" s="30"/>
      <c r="BH341" s="30"/>
      <c r="BI341" s="30"/>
      <c r="BJ341" s="30"/>
      <c r="BK341" s="30"/>
      <c r="BL341" s="30"/>
    </row>
    <row r="342" spans="1:64" ht="18" x14ac:dyDescent="0.25">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c r="AJ342" s="30"/>
      <c r="AK342" s="30"/>
      <c r="AL342" s="30"/>
      <c r="AM342" s="30"/>
      <c r="AN342" s="30"/>
      <c r="AO342" s="30"/>
      <c r="AP342" s="30"/>
      <c r="AQ342" s="30"/>
      <c r="AR342" s="30"/>
      <c r="AS342" s="30"/>
      <c r="AT342" s="30"/>
      <c r="AU342" s="30"/>
      <c r="AV342" s="30"/>
      <c r="AW342" s="30"/>
      <c r="AX342" s="30"/>
      <c r="AY342" s="30"/>
      <c r="AZ342" s="30"/>
      <c r="BA342" s="30"/>
      <c r="BB342" s="30"/>
      <c r="BC342" s="30"/>
      <c r="BD342" s="30"/>
      <c r="BE342" s="30"/>
      <c r="BF342" s="30"/>
      <c r="BG342" s="30"/>
      <c r="BH342" s="30"/>
      <c r="BI342" s="30"/>
      <c r="BJ342" s="30"/>
      <c r="BK342" s="30"/>
      <c r="BL342" s="30"/>
    </row>
    <row r="343" spans="1:64" ht="18" x14ac:dyDescent="0.25">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c r="AJ343" s="30"/>
      <c r="AK343" s="30"/>
      <c r="AL343" s="30"/>
      <c r="AM343" s="30"/>
      <c r="AN343" s="30"/>
      <c r="AO343" s="30"/>
      <c r="AP343" s="30"/>
      <c r="AQ343" s="30"/>
      <c r="AR343" s="30"/>
      <c r="AS343" s="30"/>
      <c r="AT343" s="30"/>
      <c r="AU343" s="30"/>
      <c r="AV343" s="30"/>
      <c r="AW343" s="30"/>
      <c r="AX343" s="30"/>
      <c r="AY343" s="30"/>
      <c r="AZ343" s="30"/>
      <c r="BA343" s="30"/>
      <c r="BB343" s="30"/>
      <c r="BC343" s="30"/>
      <c r="BD343" s="30"/>
      <c r="BE343" s="30"/>
      <c r="BF343" s="30"/>
      <c r="BG343" s="30"/>
      <c r="BH343" s="30"/>
      <c r="BI343" s="30"/>
      <c r="BJ343" s="30"/>
      <c r="BK343" s="30"/>
      <c r="BL343" s="30"/>
    </row>
    <row r="344" spans="1:64" ht="18" x14ac:dyDescent="0.25">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c r="AJ344" s="30"/>
      <c r="AK344" s="30"/>
      <c r="AL344" s="30"/>
      <c r="AM344" s="30"/>
      <c r="AN344" s="30"/>
      <c r="AO344" s="30"/>
      <c r="AP344" s="30"/>
      <c r="AQ344" s="30"/>
      <c r="AR344" s="30"/>
      <c r="AS344" s="30"/>
      <c r="AT344" s="30"/>
      <c r="AU344" s="30"/>
      <c r="AV344" s="30"/>
      <c r="AW344" s="30"/>
      <c r="AX344" s="30"/>
      <c r="AY344" s="30"/>
      <c r="AZ344" s="30"/>
      <c r="BA344" s="30"/>
      <c r="BB344" s="30"/>
      <c r="BC344" s="30"/>
      <c r="BD344" s="30"/>
      <c r="BE344" s="30"/>
      <c r="BF344" s="30"/>
      <c r="BG344" s="30"/>
      <c r="BH344" s="30"/>
      <c r="BI344" s="30"/>
      <c r="BJ344" s="30"/>
      <c r="BK344" s="30"/>
      <c r="BL344" s="30"/>
    </row>
    <row r="345" spans="1:64" ht="18" x14ac:dyDescent="0.2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c r="AJ345" s="30"/>
      <c r="AK345" s="30"/>
      <c r="AL345" s="30"/>
      <c r="AM345" s="30"/>
      <c r="AN345" s="30"/>
      <c r="AO345" s="30"/>
      <c r="AP345" s="30"/>
      <c r="AQ345" s="30"/>
      <c r="AR345" s="30"/>
      <c r="AS345" s="30"/>
      <c r="AT345" s="30"/>
      <c r="AU345" s="30"/>
      <c r="AV345" s="30"/>
      <c r="AW345" s="30"/>
      <c r="AX345" s="30"/>
      <c r="AY345" s="30"/>
      <c r="AZ345" s="30"/>
      <c r="BA345" s="30"/>
      <c r="BB345" s="30"/>
      <c r="BC345" s="30"/>
      <c r="BD345" s="30"/>
      <c r="BE345" s="30"/>
      <c r="BF345" s="30"/>
      <c r="BG345" s="30"/>
      <c r="BH345" s="30"/>
      <c r="BI345" s="30"/>
      <c r="BJ345" s="30"/>
      <c r="BK345" s="30"/>
      <c r="BL345" s="30"/>
    </row>
    <row r="346" spans="1:64" ht="18" x14ac:dyDescent="0.25">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c r="AJ346" s="30"/>
      <c r="AK346" s="30"/>
      <c r="AL346" s="30"/>
      <c r="AM346" s="30"/>
      <c r="AN346" s="30"/>
      <c r="AO346" s="30"/>
      <c r="AP346" s="30"/>
      <c r="AQ346" s="30"/>
      <c r="AR346" s="30"/>
      <c r="AS346" s="30"/>
      <c r="AT346" s="30"/>
      <c r="AU346" s="30"/>
      <c r="AV346" s="30"/>
      <c r="AW346" s="30"/>
      <c r="AX346" s="30"/>
      <c r="AY346" s="30"/>
      <c r="AZ346" s="30"/>
      <c r="BA346" s="30"/>
      <c r="BB346" s="30"/>
      <c r="BC346" s="30"/>
      <c r="BD346" s="30"/>
      <c r="BE346" s="30"/>
      <c r="BF346" s="30"/>
      <c r="BG346" s="30"/>
      <c r="BH346" s="30"/>
      <c r="BI346" s="30"/>
      <c r="BJ346" s="30"/>
      <c r="BK346" s="30"/>
      <c r="BL346" s="30"/>
    </row>
    <row r="347" spans="1:64" ht="18" x14ac:dyDescent="0.25">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c r="AJ347" s="30"/>
      <c r="AK347" s="30"/>
      <c r="AL347" s="30"/>
      <c r="AM347" s="30"/>
      <c r="AN347" s="30"/>
      <c r="AO347" s="30"/>
      <c r="AP347" s="30"/>
      <c r="AQ347" s="30"/>
      <c r="AR347" s="30"/>
      <c r="AS347" s="30"/>
      <c r="AT347" s="30"/>
      <c r="AU347" s="30"/>
      <c r="AV347" s="30"/>
      <c r="AW347" s="30"/>
      <c r="AX347" s="30"/>
      <c r="AY347" s="30"/>
      <c r="AZ347" s="30"/>
      <c r="BA347" s="30"/>
      <c r="BB347" s="30"/>
      <c r="BC347" s="30"/>
      <c r="BD347" s="30"/>
      <c r="BE347" s="30"/>
      <c r="BF347" s="30"/>
      <c r="BG347" s="30"/>
      <c r="BH347" s="30"/>
      <c r="BI347" s="30"/>
      <c r="BJ347" s="30"/>
      <c r="BK347" s="30"/>
      <c r="BL347" s="30"/>
    </row>
    <row r="348" spans="1:64" ht="18" x14ac:dyDescent="0.25">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c r="AJ348" s="30"/>
      <c r="AK348" s="30"/>
      <c r="AL348" s="30"/>
      <c r="AM348" s="30"/>
      <c r="AN348" s="30"/>
      <c r="AO348" s="30"/>
      <c r="AP348" s="30"/>
      <c r="AQ348" s="30"/>
      <c r="AR348" s="30"/>
      <c r="AS348" s="30"/>
      <c r="AT348" s="30"/>
      <c r="AU348" s="30"/>
      <c r="AV348" s="30"/>
      <c r="AW348" s="30"/>
      <c r="AX348" s="30"/>
      <c r="AY348" s="30"/>
      <c r="AZ348" s="30"/>
      <c r="BA348" s="30"/>
      <c r="BB348" s="30"/>
      <c r="BC348" s="30"/>
      <c r="BD348" s="30"/>
      <c r="BE348" s="30"/>
      <c r="BF348" s="30"/>
      <c r="BG348" s="30"/>
      <c r="BH348" s="30"/>
      <c r="BI348" s="30"/>
      <c r="BJ348" s="30"/>
      <c r="BK348" s="30"/>
      <c r="BL348" s="30"/>
    </row>
    <row r="349" spans="1:64" ht="18" x14ac:dyDescent="0.25">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c r="AJ349" s="30"/>
      <c r="AK349" s="30"/>
      <c r="AL349" s="30"/>
      <c r="AM349" s="30"/>
      <c r="AN349" s="30"/>
      <c r="AO349" s="30"/>
      <c r="AP349" s="30"/>
      <c r="AQ349" s="30"/>
      <c r="AR349" s="30"/>
      <c r="AS349" s="30"/>
      <c r="AT349" s="30"/>
      <c r="AU349" s="30"/>
      <c r="AV349" s="30"/>
      <c r="AW349" s="30"/>
      <c r="AX349" s="30"/>
      <c r="AY349" s="30"/>
      <c r="AZ349" s="30"/>
      <c r="BA349" s="30"/>
      <c r="BB349" s="30"/>
      <c r="BC349" s="30"/>
      <c r="BD349" s="30"/>
      <c r="BE349" s="30"/>
      <c r="BF349" s="30"/>
      <c r="BG349" s="30"/>
      <c r="BH349" s="30"/>
      <c r="BI349" s="30"/>
      <c r="BJ349" s="30"/>
      <c r="BK349" s="30"/>
      <c r="BL349" s="30"/>
    </row>
    <row r="350" spans="1:64" ht="18" x14ac:dyDescent="0.25">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c r="AJ350" s="30"/>
      <c r="AK350" s="30"/>
      <c r="AL350" s="30"/>
      <c r="AM350" s="30"/>
      <c r="AN350" s="30"/>
      <c r="AO350" s="30"/>
      <c r="AP350" s="30"/>
      <c r="AQ350" s="30"/>
      <c r="AR350" s="30"/>
      <c r="AS350" s="30"/>
      <c r="AT350" s="30"/>
      <c r="AU350" s="30"/>
      <c r="AV350" s="30"/>
      <c r="AW350" s="30"/>
      <c r="AX350" s="30"/>
      <c r="AY350" s="30"/>
      <c r="AZ350" s="30"/>
      <c r="BA350" s="30"/>
      <c r="BB350" s="30"/>
      <c r="BC350" s="30"/>
      <c r="BD350" s="30"/>
      <c r="BE350" s="30"/>
      <c r="BF350" s="30"/>
      <c r="BG350" s="30"/>
      <c r="BH350" s="30"/>
      <c r="BI350" s="30"/>
      <c r="BJ350" s="30"/>
      <c r="BK350" s="30"/>
      <c r="BL350" s="30"/>
    </row>
    <row r="351" spans="1:64" ht="18" x14ac:dyDescent="0.25">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c r="AJ351" s="30"/>
      <c r="AK351" s="30"/>
      <c r="AL351" s="30"/>
      <c r="AM351" s="30"/>
      <c r="AN351" s="30"/>
      <c r="AO351" s="30"/>
      <c r="AP351" s="30"/>
      <c r="AQ351" s="30"/>
      <c r="AR351" s="30"/>
      <c r="AS351" s="30"/>
      <c r="AT351" s="30"/>
      <c r="AU351" s="30"/>
      <c r="AV351" s="30"/>
      <c r="AW351" s="30"/>
      <c r="AX351" s="30"/>
      <c r="AY351" s="30"/>
      <c r="AZ351" s="30"/>
      <c r="BA351" s="30"/>
      <c r="BB351" s="30"/>
      <c r="BC351" s="30"/>
      <c r="BD351" s="30"/>
      <c r="BE351" s="30"/>
      <c r="BF351" s="30"/>
      <c r="BG351" s="30"/>
      <c r="BH351" s="30"/>
      <c r="BI351" s="30"/>
      <c r="BJ351" s="30"/>
      <c r="BK351" s="30"/>
      <c r="BL351" s="30"/>
    </row>
    <row r="352" spans="1:64" ht="18" x14ac:dyDescent="0.25">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c r="AJ352" s="30"/>
      <c r="AK352" s="30"/>
      <c r="AL352" s="30"/>
      <c r="AM352" s="30"/>
      <c r="AN352" s="30"/>
      <c r="AO352" s="30"/>
      <c r="AP352" s="30"/>
      <c r="AQ352" s="30"/>
      <c r="AR352" s="30"/>
      <c r="AS352" s="30"/>
      <c r="AT352" s="30"/>
      <c r="AU352" s="30"/>
      <c r="AV352" s="30"/>
      <c r="AW352" s="30"/>
      <c r="AX352" s="30"/>
      <c r="AY352" s="30"/>
      <c r="AZ352" s="30"/>
      <c r="BA352" s="30"/>
      <c r="BB352" s="30"/>
      <c r="BC352" s="30"/>
      <c r="BD352" s="30"/>
      <c r="BE352" s="30"/>
      <c r="BF352" s="30"/>
      <c r="BG352" s="30"/>
      <c r="BH352" s="30"/>
      <c r="BI352" s="30"/>
      <c r="BJ352" s="30"/>
      <c r="BK352" s="30"/>
      <c r="BL352" s="30"/>
    </row>
    <row r="353" spans="1:64" ht="18" x14ac:dyDescent="0.25">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c r="AJ353" s="30"/>
      <c r="AK353" s="30"/>
      <c r="AL353" s="30"/>
      <c r="AM353" s="30"/>
      <c r="AN353" s="30"/>
      <c r="AO353" s="30"/>
      <c r="AP353" s="30"/>
      <c r="AQ353" s="30"/>
      <c r="AR353" s="30"/>
      <c r="AS353" s="30"/>
      <c r="AT353" s="30"/>
      <c r="AU353" s="30"/>
      <c r="AV353" s="30"/>
      <c r="AW353" s="30"/>
      <c r="AX353" s="30"/>
      <c r="AY353" s="30"/>
      <c r="AZ353" s="30"/>
      <c r="BA353" s="30"/>
      <c r="BB353" s="30"/>
      <c r="BC353" s="30"/>
      <c r="BD353" s="30"/>
      <c r="BE353" s="30"/>
      <c r="BF353" s="30"/>
      <c r="BG353" s="30"/>
      <c r="BH353" s="30"/>
      <c r="BI353" s="30"/>
      <c r="BJ353" s="30"/>
      <c r="BK353" s="30"/>
      <c r="BL353" s="30"/>
    </row>
    <row r="354" spans="1:64" ht="18" x14ac:dyDescent="0.25">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c r="AJ354" s="30"/>
      <c r="AK354" s="30"/>
      <c r="AL354" s="30"/>
      <c r="AM354" s="30"/>
      <c r="AN354" s="30"/>
      <c r="AO354" s="30"/>
      <c r="AP354" s="30"/>
      <c r="AQ354" s="30"/>
      <c r="AR354" s="30"/>
      <c r="AS354" s="30"/>
      <c r="AT354" s="30"/>
      <c r="AU354" s="30"/>
      <c r="AV354" s="30"/>
      <c r="AW354" s="30"/>
      <c r="AX354" s="30"/>
      <c r="AY354" s="30"/>
      <c r="AZ354" s="30"/>
      <c r="BA354" s="30"/>
      <c r="BB354" s="30"/>
      <c r="BC354" s="30"/>
      <c r="BD354" s="30"/>
      <c r="BE354" s="30"/>
      <c r="BF354" s="30"/>
      <c r="BG354" s="30"/>
      <c r="BH354" s="30"/>
      <c r="BI354" s="30"/>
      <c r="BJ354" s="30"/>
      <c r="BK354" s="30"/>
      <c r="BL354" s="30"/>
    </row>
    <row r="355" spans="1:64" ht="18" x14ac:dyDescent="0.2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c r="AJ355" s="30"/>
      <c r="AK355" s="30"/>
      <c r="AL355" s="30"/>
      <c r="AM355" s="30"/>
      <c r="AN355" s="30"/>
      <c r="AO355" s="30"/>
      <c r="AP355" s="30"/>
      <c r="AQ355" s="30"/>
      <c r="AR355" s="30"/>
      <c r="AS355" s="30"/>
      <c r="AT355" s="30"/>
      <c r="AU355" s="30"/>
      <c r="AV355" s="30"/>
      <c r="AW355" s="30"/>
      <c r="AX355" s="30"/>
      <c r="AY355" s="30"/>
      <c r="AZ355" s="30"/>
      <c r="BA355" s="30"/>
      <c r="BB355" s="30"/>
      <c r="BC355" s="30"/>
      <c r="BD355" s="30"/>
      <c r="BE355" s="30"/>
      <c r="BF355" s="30"/>
      <c r="BG355" s="30"/>
      <c r="BH355" s="30"/>
      <c r="BI355" s="30"/>
      <c r="BJ355" s="30"/>
      <c r="BK355" s="30"/>
      <c r="BL355" s="30"/>
    </row>
    <row r="356" spans="1:64" ht="18" x14ac:dyDescent="0.25">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c r="AJ356" s="30"/>
      <c r="AK356" s="30"/>
      <c r="AL356" s="30"/>
      <c r="AM356" s="30"/>
      <c r="AN356" s="30"/>
      <c r="AO356" s="30"/>
      <c r="AP356" s="30"/>
      <c r="AQ356" s="30"/>
      <c r="AR356" s="30"/>
      <c r="AS356" s="30"/>
      <c r="AT356" s="30"/>
      <c r="AU356" s="30"/>
      <c r="AV356" s="30"/>
      <c r="AW356" s="30"/>
      <c r="AX356" s="30"/>
      <c r="AY356" s="30"/>
      <c r="AZ356" s="30"/>
      <c r="BA356" s="30"/>
      <c r="BB356" s="30"/>
      <c r="BC356" s="30"/>
      <c r="BD356" s="30"/>
      <c r="BE356" s="30"/>
      <c r="BF356" s="30"/>
      <c r="BG356" s="30"/>
      <c r="BH356" s="30"/>
      <c r="BI356" s="30"/>
      <c r="BJ356" s="30"/>
      <c r="BK356" s="30"/>
      <c r="BL356" s="30"/>
    </row>
    <row r="357" spans="1:64" ht="18" x14ac:dyDescent="0.25">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c r="AJ357" s="30"/>
      <c r="AK357" s="30"/>
      <c r="AL357" s="30"/>
      <c r="AM357" s="30"/>
      <c r="AN357" s="30"/>
      <c r="AO357" s="30"/>
      <c r="AP357" s="30"/>
      <c r="AQ357" s="30"/>
      <c r="AR357" s="30"/>
      <c r="AS357" s="30"/>
      <c r="AT357" s="30"/>
      <c r="AU357" s="30"/>
      <c r="AV357" s="30"/>
      <c r="AW357" s="30"/>
      <c r="AX357" s="30"/>
      <c r="AY357" s="30"/>
      <c r="AZ357" s="30"/>
      <c r="BA357" s="30"/>
      <c r="BB357" s="30"/>
      <c r="BC357" s="30"/>
      <c r="BD357" s="30"/>
      <c r="BE357" s="30"/>
      <c r="BF357" s="30"/>
      <c r="BG357" s="30"/>
      <c r="BH357" s="30"/>
      <c r="BI357" s="30"/>
      <c r="BJ357" s="30"/>
      <c r="BK357" s="30"/>
      <c r="BL357" s="30"/>
    </row>
    <row r="358" spans="1:64" ht="18" x14ac:dyDescent="0.25">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c r="AJ358" s="30"/>
      <c r="AK358" s="30"/>
      <c r="AL358" s="30"/>
      <c r="AM358" s="30"/>
      <c r="AN358" s="30"/>
      <c r="AO358" s="30"/>
      <c r="AP358" s="30"/>
      <c r="AQ358" s="30"/>
      <c r="AR358" s="30"/>
      <c r="AS358" s="30"/>
      <c r="AT358" s="30"/>
      <c r="AU358" s="30"/>
      <c r="AV358" s="30"/>
      <c r="AW358" s="30"/>
      <c r="AX358" s="30"/>
      <c r="AY358" s="30"/>
      <c r="AZ358" s="30"/>
      <c r="BA358" s="30"/>
      <c r="BB358" s="30"/>
      <c r="BC358" s="30"/>
      <c r="BD358" s="30"/>
      <c r="BE358" s="30"/>
      <c r="BF358" s="30"/>
      <c r="BG358" s="30"/>
      <c r="BH358" s="30"/>
      <c r="BI358" s="30"/>
      <c r="BJ358" s="30"/>
      <c r="BK358" s="30"/>
      <c r="BL358" s="30"/>
    </row>
    <row r="359" spans="1:64" ht="18" x14ac:dyDescent="0.25">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c r="AJ359" s="30"/>
      <c r="AK359" s="30"/>
      <c r="AL359" s="30"/>
      <c r="AM359" s="30"/>
      <c r="AN359" s="30"/>
      <c r="AO359" s="30"/>
      <c r="AP359" s="30"/>
      <c r="AQ359" s="30"/>
      <c r="AR359" s="30"/>
      <c r="AS359" s="30"/>
      <c r="AT359" s="30"/>
      <c r="AU359" s="30"/>
      <c r="AV359" s="30"/>
      <c r="AW359" s="30"/>
      <c r="AX359" s="30"/>
      <c r="AY359" s="30"/>
      <c r="AZ359" s="30"/>
      <c r="BA359" s="30"/>
      <c r="BB359" s="30"/>
      <c r="BC359" s="30"/>
      <c r="BD359" s="30"/>
      <c r="BE359" s="30"/>
      <c r="BF359" s="30"/>
      <c r="BG359" s="30"/>
      <c r="BH359" s="30"/>
      <c r="BI359" s="30"/>
      <c r="BJ359" s="30"/>
      <c r="BK359" s="30"/>
      <c r="BL359" s="30"/>
    </row>
    <row r="360" spans="1:64" ht="18" x14ac:dyDescent="0.25">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c r="AJ360" s="30"/>
      <c r="AK360" s="30"/>
      <c r="AL360" s="30"/>
      <c r="AM360" s="30"/>
      <c r="AN360" s="30"/>
      <c r="AO360" s="30"/>
      <c r="AP360" s="30"/>
      <c r="AQ360" s="30"/>
      <c r="AR360" s="30"/>
      <c r="AS360" s="30"/>
      <c r="AT360" s="30"/>
      <c r="AU360" s="30"/>
      <c r="AV360" s="30"/>
      <c r="AW360" s="30"/>
      <c r="AX360" s="30"/>
      <c r="AY360" s="30"/>
      <c r="AZ360" s="30"/>
      <c r="BA360" s="30"/>
      <c r="BB360" s="30"/>
      <c r="BC360" s="30"/>
      <c r="BD360" s="30"/>
      <c r="BE360" s="30"/>
      <c r="BF360" s="30"/>
      <c r="BG360" s="30"/>
      <c r="BH360" s="30"/>
      <c r="BI360" s="30"/>
      <c r="BJ360" s="30"/>
      <c r="BK360" s="30"/>
      <c r="BL360" s="30"/>
    </row>
    <row r="361" spans="1:64" ht="18" x14ac:dyDescent="0.25">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c r="AJ361" s="30"/>
      <c r="AK361" s="30"/>
      <c r="AL361" s="30"/>
      <c r="AM361" s="30"/>
      <c r="AN361" s="30"/>
      <c r="AO361" s="30"/>
      <c r="AP361" s="30"/>
      <c r="AQ361" s="30"/>
      <c r="AR361" s="30"/>
      <c r="AS361" s="30"/>
      <c r="AT361" s="30"/>
      <c r="AU361" s="30"/>
      <c r="AV361" s="30"/>
      <c r="AW361" s="30"/>
      <c r="AX361" s="30"/>
      <c r="AY361" s="30"/>
      <c r="AZ361" s="30"/>
      <c r="BA361" s="30"/>
      <c r="BB361" s="30"/>
      <c r="BC361" s="30"/>
      <c r="BD361" s="30"/>
      <c r="BE361" s="30"/>
      <c r="BF361" s="30"/>
      <c r="BG361" s="30"/>
      <c r="BH361" s="30"/>
      <c r="BI361" s="30"/>
      <c r="BJ361" s="30"/>
      <c r="BK361" s="30"/>
      <c r="BL361" s="30"/>
    </row>
    <row r="362" spans="1:64" ht="18" x14ac:dyDescent="0.25">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c r="AJ362" s="30"/>
      <c r="AK362" s="30"/>
      <c r="AL362" s="30"/>
      <c r="AM362" s="30"/>
      <c r="AN362" s="30"/>
      <c r="AO362" s="30"/>
      <c r="AP362" s="30"/>
      <c r="AQ362" s="30"/>
      <c r="AR362" s="30"/>
      <c r="AS362" s="30"/>
      <c r="AT362" s="30"/>
      <c r="AU362" s="30"/>
      <c r="AV362" s="30"/>
      <c r="AW362" s="30"/>
      <c r="AX362" s="30"/>
      <c r="AY362" s="30"/>
      <c r="AZ362" s="30"/>
      <c r="BA362" s="30"/>
      <c r="BB362" s="30"/>
      <c r="BC362" s="30"/>
      <c r="BD362" s="30"/>
      <c r="BE362" s="30"/>
      <c r="BF362" s="30"/>
      <c r="BG362" s="30"/>
      <c r="BH362" s="30"/>
      <c r="BI362" s="30"/>
      <c r="BJ362" s="30"/>
      <c r="BK362" s="30"/>
      <c r="BL362" s="30"/>
    </row>
    <row r="363" spans="1:64" ht="18" x14ac:dyDescent="0.25">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c r="AJ363" s="30"/>
      <c r="AK363" s="30"/>
      <c r="AL363" s="30"/>
      <c r="AM363" s="30"/>
      <c r="AN363" s="30"/>
      <c r="AO363" s="30"/>
      <c r="AP363" s="30"/>
      <c r="AQ363" s="30"/>
      <c r="AR363" s="30"/>
      <c r="AS363" s="30"/>
      <c r="AT363" s="30"/>
      <c r="AU363" s="30"/>
      <c r="AV363" s="30"/>
      <c r="AW363" s="30"/>
      <c r="AX363" s="30"/>
      <c r="AY363" s="30"/>
      <c r="AZ363" s="30"/>
      <c r="BA363" s="30"/>
      <c r="BB363" s="30"/>
      <c r="BC363" s="30"/>
      <c r="BD363" s="30"/>
      <c r="BE363" s="30"/>
      <c r="BF363" s="30"/>
      <c r="BG363" s="30"/>
      <c r="BH363" s="30"/>
      <c r="BI363" s="30"/>
      <c r="BJ363" s="30"/>
      <c r="BK363" s="30"/>
      <c r="BL363" s="30"/>
    </row>
    <row r="364" spans="1:64" ht="18" x14ac:dyDescent="0.25">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c r="AJ364" s="30"/>
      <c r="AK364" s="30"/>
      <c r="AL364" s="30"/>
      <c r="AM364" s="30"/>
      <c r="AN364" s="30"/>
      <c r="AO364" s="30"/>
      <c r="AP364" s="30"/>
      <c r="AQ364" s="30"/>
      <c r="AR364" s="30"/>
      <c r="AS364" s="30"/>
      <c r="AT364" s="30"/>
      <c r="AU364" s="30"/>
      <c r="AV364" s="30"/>
      <c r="AW364" s="30"/>
      <c r="AX364" s="30"/>
      <c r="AY364" s="30"/>
      <c r="AZ364" s="30"/>
      <c r="BA364" s="30"/>
      <c r="BB364" s="30"/>
      <c r="BC364" s="30"/>
      <c r="BD364" s="30"/>
      <c r="BE364" s="30"/>
      <c r="BF364" s="30"/>
      <c r="BG364" s="30"/>
      <c r="BH364" s="30"/>
      <c r="BI364" s="30"/>
      <c r="BJ364" s="30"/>
      <c r="BK364" s="30"/>
      <c r="BL364" s="30"/>
    </row>
    <row r="365" spans="1:64" ht="18" x14ac:dyDescent="0.2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c r="AJ365" s="30"/>
      <c r="AK365" s="30"/>
      <c r="AL365" s="30"/>
      <c r="AM365" s="30"/>
      <c r="AN365" s="30"/>
      <c r="AO365" s="30"/>
      <c r="AP365" s="30"/>
      <c r="AQ365" s="30"/>
      <c r="AR365" s="30"/>
      <c r="AS365" s="30"/>
      <c r="AT365" s="30"/>
      <c r="AU365" s="30"/>
      <c r="AV365" s="30"/>
      <c r="AW365" s="30"/>
      <c r="AX365" s="30"/>
      <c r="AY365" s="30"/>
      <c r="AZ365" s="30"/>
      <c r="BA365" s="30"/>
      <c r="BB365" s="30"/>
      <c r="BC365" s="30"/>
      <c r="BD365" s="30"/>
      <c r="BE365" s="30"/>
      <c r="BF365" s="30"/>
      <c r="BG365" s="30"/>
      <c r="BH365" s="30"/>
      <c r="BI365" s="30"/>
      <c r="BJ365" s="30"/>
      <c r="BK365" s="30"/>
      <c r="BL365" s="30"/>
    </row>
    <row r="366" spans="1:64" ht="18" x14ac:dyDescent="0.25">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c r="AJ366" s="30"/>
      <c r="AK366" s="30"/>
      <c r="AL366" s="30"/>
      <c r="AM366" s="30"/>
      <c r="AN366" s="30"/>
      <c r="AO366" s="30"/>
      <c r="AP366" s="30"/>
      <c r="AQ366" s="30"/>
      <c r="AR366" s="30"/>
      <c r="AS366" s="30"/>
      <c r="AT366" s="30"/>
      <c r="AU366" s="30"/>
      <c r="AV366" s="30"/>
      <c r="AW366" s="30"/>
      <c r="AX366" s="30"/>
      <c r="AY366" s="30"/>
      <c r="AZ366" s="30"/>
      <c r="BA366" s="30"/>
      <c r="BB366" s="30"/>
      <c r="BC366" s="30"/>
      <c r="BD366" s="30"/>
      <c r="BE366" s="30"/>
      <c r="BF366" s="30"/>
      <c r="BG366" s="30"/>
      <c r="BH366" s="30"/>
      <c r="BI366" s="30"/>
      <c r="BJ366" s="30"/>
      <c r="BK366" s="30"/>
      <c r="BL366" s="30"/>
    </row>
    <row r="367" spans="1:64" ht="18" x14ac:dyDescent="0.25">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c r="AJ367" s="30"/>
      <c r="AK367" s="30"/>
      <c r="AL367" s="30"/>
      <c r="AM367" s="30"/>
      <c r="AN367" s="30"/>
      <c r="AO367" s="30"/>
      <c r="AP367" s="30"/>
      <c r="AQ367" s="30"/>
      <c r="AR367" s="30"/>
      <c r="AS367" s="30"/>
      <c r="AT367" s="30"/>
      <c r="AU367" s="30"/>
      <c r="AV367" s="30"/>
      <c r="AW367" s="30"/>
      <c r="AX367" s="30"/>
      <c r="AY367" s="30"/>
      <c r="AZ367" s="30"/>
      <c r="BA367" s="30"/>
      <c r="BB367" s="30"/>
      <c r="BC367" s="30"/>
      <c r="BD367" s="30"/>
      <c r="BE367" s="30"/>
      <c r="BF367" s="30"/>
      <c r="BG367" s="30"/>
      <c r="BH367" s="30"/>
      <c r="BI367" s="30"/>
      <c r="BJ367" s="30"/>
      <c r="BK367" s="30"/>
      <c r="BL367" s="30"/>
    </row>
    <row r="368" spans="1:64" ht="18" x14ac:dyDescent="0.25">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c r="AJ368" s="30"/>
      <c r="AK368" s="30"/>
      <c r="AL368" s="30"/>
      <c r="AM368" s="30"/>
      <c r="AN368" s="30"/>
      <c r="AO368" s="30"/>
      <c r="AP368" s="30"/>
      <c r="AQ368" s="30"/>
      <c r="AR368" s="30"/>
      <c r="AS368" s="30"/>
      <c r="AT368" s="30"/>
      <c r="AU368" s="30"/>
      <c r="AV368" s="30"/>
      <c r="AW368" s="30"/>
      <c r="AX368" s="30"/>
      <c r="AY368" s="30"/>
      <c r="AZ368" s="30"/>
      <c r="BA368" s="30"/>
      <c r="BB368" s="30"/>
      <c r="BC368" s="30"/>
      <c r="BD368" s="30"/>
      <c r="BE368" s="30"/>
      <c r="BF368" s="30"/>
      <c r="BG368" s="30"/>
      <c r="BH368" s="30"/>
      <c r="BI368" s="30"/>
      <c r="BJ368" s="30"/>
      <c r="BK368" s="30"/>
      <c r="BL368" s="30"/>
    </row>
  </sheetData>
  <phoneticPr fontId="12" type="noConversion"/>
  <pageMargins left="0.75" right="0.75" top="1" bottom="1" header="0.5" footer="0.5"/>
  <pageSetup paperSize="9" orientation="portrait" r:id="rId1"/>
  <headerFooter alignWithMargins="0"/>
  <drawing r:id="rId2"/>
  <legacyDrawing r:id="rId3"/>
  <oleObjects>
    <mc:AlternateContent xmlns:mc="http://schemas.openxmlformats.org/markup-compatibility/2006">
      <mc:Choice Requires="x14">
        <oleObject progId="Equation.3" shapeId="6146" r:id="rId4">
          <objectPr defaultSize="0" autoPict="0" r:id="rId5">
            <anchor moveWithCells="1" sizeWithCells="1">
              <from>
                <xdr:col>7</xdr:col>
                <xdr:colOff>704850</xdr:colOff>
                <xdr:row>10</xdr:row>
                <xdr:rowOff>133350</xdr:rowOff>
              </from>
              <to>
                <xdr:col>10</xdr:col>
                <xdr:colOff>485775</xdr:colOff>
                <xdr:row>14</xdr:row>
                <xdr:rowOff>9525</xdr:rowOff>
              </to>
            </anchor>
          </objectPr>
        </oleObject>
      </mc:Choice>
      <mc:Fallback>
        <oleObject progId="Equation.3" shapeId="6146" r:id="rId4"/>
      </mc:Fallback>
    </mc:AlternateContent>
    <mc:AlternateContent xmlns:mc="http://schemas.openxmlformats.org/markup-compatibility/2006">
      <mc:Choice Requires="x14">
        <oleObject progId="Equation.3" shapeId="6148" r:id="rId6">
          <objectPr defaultSize="0" autoPict="0" r:id="rId7">
            <anchor moveWithCells="1" sizeWithCells="1">
              <from>
                <xdr:col>7</xdr:col>
                <xdr:colOff>676275</xdr:colOff>
                <xdr:row>6</xdr:row>
                <xdr:rowOff>228600</xdr:rowOff>
              </from>
              <to>
                <xdr:col>8</xdr:col>
                <xdr:colOff>533400</xdr:colOff>
                <xdr:row>10</xdr:row>
                <xdr:rowOff>66675</xdr:rowOff>
              </to>
            </anchor>
          </objectPr>
        </oleObject>
      </mc:Choice>
      <mc:Fallback>
        <oleObject progId="Equation.3" shapeId="6148" r:id="rId6"/>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Emp. jaotusfun. &amp; histogramm</vt:lpstr>
      <vt:lpstr>Exceli prots. Histogram abil</vt:lpstr>
      <vt:lpstr>Punkthinnangud (rühmit. andmed)</vt:lpstr>
    </vt:vector>
  </TitlesOfParts>
  <Company>Tartu Ülikool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Kristiina Hakk</dc:creator>
  <cp:lastModifiedBy>marianne</cp:lastModifiedBy>
  <dcterms:created xsi:type="dcterms:W3CDTF">2003-02-28T09:42:01Z</dcterms:created>
  <dcterms:modified xsi:type="dcterms:W3CDTF">2013-05-16T01:25:01Z</dcterms:modified>
</cp:coreProperties>
</file>