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95" windowHeight="4935" activeTab="4"/>
  </bookViews>
  <sheets>
    <sheet name="Kesk" sheetId="1" r:id="rId1"/>
    <sheet name="LAsn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Kesk!$A$1:$H$126</definedName>
    <definedName name="_xlnm._FilterDatabase" localSheetId="1" hidden="1">LAsn!$A$1:$G$131</definedName>
    <definedName name="_xlnm._FilterDatabase" localSheetId="3" hidden="1">Sheet4!$A$1:$L$263</definedName>
    <definedName name="_xlnm._FilterDatabase" localSheetId="4" hidden="1">Sheet5!$A$1:$H$50</definedName>
  </definedNames>
  <calcPr calcId="145621"/>
</workbook>
</file>

<file path=xl/calcChain.xml><?xml version="1.0" encoding="utf-8"?>
<calcChain xmlns="http://schemas.openxmlformats.org/spreadsheetml/2006/main">
  <c r="C23" i="3" l="1"/>
  <c r="A17" i="3"/>
  <c r="G128" i="1"/>
  <c r="G133" i="2"/>
  <c r="E17" i="2"/>
  <c r="E22" i="2"/>
  <c r="E88" i="2"/>
  <c r="E60" i="2"/>
  <c r="E5" i="2"/>
  <c r="E32" i="2"/>
  <c r="E83" i="2"/>
  <c r="E76" i="2"/>
  <c r="E103" i="2"/>
  <c r="E97" i="2"/>
  <c r="E81" i="2"/>
  <c r="E12" i="2"/>
  <c r="E19" i="2"/>
  <c r="E18" i="2"/>
  <c r="E56" i="2"/>
  <c r="E114" i="2"/>
  <c r="E94" i="2"/>
  <c r="E16" i="2"/>
  <c r="E89" i="2"/>
  <c r="E64" i="2"/>
  <c r="E117" i="2"/>
  <c r="E112" i="2"/>
  <c r="E92" i="2"/>
  <c r="E15" i="2"/>
  <c r="E79" i="2"/>
  <c r="E24" i="2"/>
  <c r="E13" i="2"/>
  <c r="E54" i="2"/>
  <c r="E53" i="2"/>
  <c r="E91" i="2"/>
  <c r="E36" i="2"/>
  <c r="E118" i="2"/>
  <c r="E99" i="2"/>
  <c r="E120" i="2"/>
  <c r="E27" i="2"/>
  <c r="E30" i="2"/>
  <c r="E66" i="2"/>
  <c r="E87" i="2"/>
  <c r="E41" i="2"/>
  <c r="E61" i="2"/>
  <c r="E47" i="2"/>
  <c r="E93" i="2"/>
  <c r="E34" i="2"/>
  <c r="E49" i="2"/>
  <c r="E6" i="2"/>
  <c r="E35" i="2"/>
  <c r="E62" i="2"/>
  <c r="E51" i="2"/>
  <c r="E42" i="2"/>
  <c r="E122" i="2"/>
  <c r="E39" i="2"/>
  <c r="E52" i="2"/>
  <c r="E106" i="2"/>
  <c r="E98" i="2"/>
  <c r="E33" i="2"/>
  <c r="E67" i="2"/>
  <c r="E77" i="2"/>
  <c r="E121" i="2"/>
  <c r="E48" i="2"/>
  <c r="E14" i="2"/>
  <c r="E80" i="2"/>
  <c r="E50" i="2"/>
  <c r="E73" i="2"/>
  <c r="E75" i="2"/>
  <c r="E21" i="2"/>
  <c r="E107" i="2"/>
  <c r="E85" i="2"/>
  <c r="E37" i="2"/>
  <c r="E4" i="2"/>
  <c r="E26" i="2"/>
  <c r="E55" i="2"/>
  <c r="E115" i="2"/>
  <c r="E102" i="2"/>
  <c r="E109" i="2"/>
  <c r="E45" i="2"/>
  <c r="E86" i="2"/>
  <c r="E116" i="2"/>
  <c r="E108" i="2"/>
  <c r="E78" i="2"/>
  <c r="E96" i="2"/>
  <c r="E113" i="2"/>
  <c r="E29" i="2"/>
  <c r="E90" i="2"/>
  <c r="E40" i="2"/>
  <c r="E25" i="2"/>
  <c r="E105" i="2"/>
  <c r="E57" i="2"/>
  <c r="E101" i="2"/>
  <c r="E23" i="2"/>
  <c r="E2" i="2"/>
  <c r="E68" i="2"/>
  <c r="E9" i="2"/>
  <c r="E7" i="2"/>
  <c r="E110" i="2"/>
  <c r="E119" i="2"/>
  <c r="E28" i="2"/>
  <c r="E65" i="2"/>
  <c r="E44" i="2"/>
  <c r="E63" i="2"/>
  <c r="E84" i="2"/>
  <c r="E82" i="2"/>
  <c r="E31" i="2"/>
  <c r="E3" i="2"/>
  <c r="E100" i="2"/>
  <c r="E43" i="2"/>
  <c r="E59" i="2"/>
  <c r="E70" i="2"/>
  <c r="E124" i="2"/>
  <c r="E104" i="2"/>
  <c r="E10" i="2"/>
  <c r="E69" i="2"/>
  <c r="E38" i="2"/>
  <c r="E95" i="2"/>
  <c r="E46" i="2"/>
  <c r="E123" i="2"/>
  <c r="E125" i="2"/>
  <c r="E74" i="2"/>
  <c r="E20" i="2"/>
  <c r="E8" i="2"/>
  <c r="E111" i="2"/>
  <c r="E11" i="2"/>
  <c r="E58" i="2"/>
  <c r="E71" i="2"/>
  <c r="E72" i="2"/>
  <c r="E93" i="1"/>
  <c r="E61" i="1"/>
  <c r="E90" i="1"/>
  <c r="E104" i="1"/>
  <c r="E99" i="1"/>
  <c r="E78" i="1"/>
  <c r="E27" i="1"/>
  <c r="E101" i="1"/>
  <c r="E89" i="1"/>
  <c r="E55" i="1"/>
  <c r="E95" i="1"/>
  <c r="E112" i="1"/>
  <c r="E96" i="1"/>
  <c r="E98" i="1"/>
  <c r="E114" i="1"/>
  <c r="E97" i="1"/>
  <c r="E15" i="1"/>
  <c r="E8" i="1"/>
  <c r="E77" i="1"/>
  <c r="E6" i="1"/>
  <c r="E37" i="1"/>
  <c r="E22" i="1"/>
  <c r="E10" i="1"/>
  <c r="E105" i="1"/>
  <c r="E5" i="1"/>
  <c r="E67" i="1"/>
  <c r="E21" i="1"/>
  <c r="E57" i="1"/>
  <c r="E3" i="1"/>
  <c r="E45" i="1"/>
  <c r="E4" i="1"/>
  <c r="E54" i="1"/>
  <c r="E16" i="1"/>
  <c r="E88" i="1"/>
  <c r="E87" i="1"/>
  <c r="E107" i="1"/>
  <c r="E73" i="1"/>
  <c r="E33" i="1"/>
  <c r="E26" i="1"/>
  <c r="E70" i="1"/>
  <c r="E91" i="1"/>
  <c r="E110" i="1"/>
  <c r="E39" i="1"/>
  <c r="E40" i="1"/>
  <c r="E63" i="1"/>
  <c r="E119" i="1"/>
  <c r="E24" i="1"/>
  <c r="E71" i="1"/>
  <c r="E58" i="1"/>
  <c r="E19" i="1"/>
  <c r="E65" i="1"/>
  <c r="E49" i="1"/>
  <c r="E46" i="1"/>
  <c r="E32" i="1"/>
  <c r="E64" i="1"/>
  <c r="E9" i="1"/>
  <c r="E12" i="1"/>
  <c r="E31" i="1"/>
  <c r="E94" i="1"/>
  <c r="E124" i="1"/>
  <c r="E44" i="1"/>
  <c r="E42" i="1"/>
  <c r="E80" i="1"/>
  <c r="E113" i="1"/>
  <c r="E41" i="1"/>
  <c r="E34" i="1"/>
  <c r="E68" i="1"/>
  <c r="E53" i="1"/>
  <c r="E76" i="1"/>
  <c r="E25" i="1"/>
  <c r="E117" i="1"/>
  <c r="E69" i="1"/>
  <c r="E60" i="1"/>
  <c r="E103" i="1"/>
  <c r="E82" i="1"/>
  <c r="E92" i="1"/>
  <c r="E56" i="1"/>
  <c r="E52" i="1"/>
  <c r="E123" i="1"/>
  <c r="E122" i="1"/>
  <c r="E121" i="1"/>
  <c r="E120" i="1"/>
  <c r="E13" i="1"/>
  <c r="E109" i="1"/>
  <c r="E59" i="1"/>
  <c r="E72" i="1"/>
  <c r="E30" i="1"/>
  <c r="E20" i="1"/>
  <c r="E47" i="1"/>
  <c r="E28" i="1"/>
  <c r="E43" i="1"/>
  <c r="E84" i="1"/>
  <c r="E66" i="1"/>
  <c r="E2" i="1"/>
  <c r="B130" i="1" s="1"/>
  <c r="E118" i="1"/>
  <c r="E7" i="1"/>
  <c r="E83" i="1"/>
  <c r="E85" i="1"/>
  <c r="E86" i="1"/>
  <c r="E79" i="1"/>
  <c r="E74" i="1"/>
  <c r="E38" i="1"/>
  <c r="E81" i="1"/>
  <c r="E106" i="1"/>
  <c r="E14" i="1"/>
  <c r="E115" i="1"/>
  <c r="E111" i="1"/>
  <c r="E116" i="1"/>
  <c r="E100" i="1"/>
  <c r="E18" i="1"/>
  <c r="E48" i="1"/>
  <c r="E50" i="1"/>
  <c r="E102" i="1"/>
  <c r="E62" i="1"/>
  <c r="E108" i="1"/>
  <c r="E29" i="1"/>
  <c r="E51" i="1"/>
  <c r="E75" i="1"/>
  <c r="E17" i="1"/>
  <c r="E35" i="1"/>
  <c r="E36" i="1"/>
  <c r="E11" i="1"/>
  <c r="E23" i="1"/>
  <c r="B129" i="2" l="1"/>
  <c r="B129" i="1"/>
  <c r="B128" i="1"/>
  <c r="B131" i="1" s="1"/>
  <c r="B128" i="2"/>
  <c r="B131" i="2" s="1"/>
  <c r="B130" i="2"/>
  <c r="D131" i="1"/>
  <c r="D131" i="2" l="1"/>
</calcChain>
</file>

<file path=xl/sharedStrings.xml><?xml version="1.0" encoding="utf-8"?>
<sst xmlns="http://schemas.openxmlformats.org/spreadsheetml/2006/main" count="2183" uniqueCount="614">
  <si>
    <t>ASUKOHT</t>
  </si>
  <si>
    <t>AADRESS</t>
  </si>
  <si>
    <t>MAJA_NUMBER</t>
  </si>
  <si>
    <t>KORTERI_NUMBER</t>
  </si>
  <si>
    <t>KUUPAEV</t>
  </si>
  <si>
    <t>TEHINGUSUMMA</t>
  </si>
  <si>
    <t>TEHINGUSUMMA_KR</t>
  </si>
  <si>
    <t>SISALDAB_KM</t>
  </si>
  <si>
    <t>1 m2 hind</t>
  </si>
  <si>
    <t>KATASTRITUNNUSED</t>
  </si>
  <si>
    <t>KORTERI_PIND</t>
  </si>
  <si>
    <t>MARKUSED</t>
  </si>
  <si>
    <t>Harju maakond, Tallinna linn, Kesklinna linnaosa</t>
  </si>
  <si>
    <t>A. Adamsoni tn</t>
  </si>
  <si>
    <t>F</t>
  </si>
  <si>
    <t>T</t>
  </si>
  <si>
    <t>Maaregistrist leitud registriosa andmed: k#3701</t>
  </si>
  <si>
    <t>Aia tn // Uus tn</t>
  </si>
  <si>
    <t>21 // 24</t>
  </si>
  <si>
    <t>Asula tn</t>
  </si>
  <si>
    <t>Bensiini tn // Filmi tn</t>
  </si>
  <si>
    <t>5 // 6</t>
  </si>
  <si>
    <t>Bensiini tn//Filmi tn</t>
  </si>
  <si>
    <t>5//6</t>
  </si>
  <si>
    <t>C. R. Jakobsoni tn</t>
  </si>
  <si>
    <t>6a</t>
  </si>
  <si>
    <t>Endla tn</t>
  </si>
  <si>
    <t>19b</t>
  </si>
  <si>
    <t>F. R. Faehlmanni tn</t>
  </si>
  <si>
    <t>F. R. Faehlmanni tn // J. Vilmsi tn</t>
  </si>
  <si>
    <t>38 // 28</t>
  </si>
  <si>
    <t>F. R. Kreutzwaldi tn</t>
  </si>
  <si>
    <t>Maaregistrist leitud registriosa andmed: k#3701, uus korter</t>
  </si>
  <si>
    <t>F. R. Kreutzwaldi tn//Raua tn</t>
  </si>
  <si>
    <t>8//14</t>
  </si>
  <si>
    <t>Gonsiori tn</t>
  </si>
  <si>
    <t>31a</t>
  </si>
  <si>
    <t>Herne tn</t>
  </si>
  <si>
    <t>12a</t>
  </si>
  <si>
    <t>Hobujaama tn</t>
  </si>
  <si>
    <t>Imanta tn</t>
  </si>
  <si>
    <t>J. Kappeli tn</t>
  </si>
  <si>
    <t>J. Köleri tn</t>
  </si>
  <si>
    <t>J. Kunderi tn</t>
  </si>
  <si>
    <t>J. Poska tn</t>
  </si>
  <si>
    <t>Maaregistrist leitud registriosa andmed: k#3701, mõtteline osa 1/2</t>
  </si>
  <si>
    <t>Jakobi tn</t>
  </si>
  <si>
    <t>Joa tn</t>
  </si>
  <si>
    <t>3a</t>
  </si>
  <si>
    <t>Juhkentali tn</t>
  </si>
  <si>
    <t>K24</t>
  </si>
  <si>
    <t>Juhkentali tn//Liivalaia tn</t>
  </si>
  <si>
    <t>2//32</t>
  </si>
  <si>
    <t>78401:110:0008</t>
  </si>
  <si>
    <t>Juurdeveo tn</t>
  </si>
  <si>
    <t>K. A. Hermanni tn</t>
  </si>
  <si>
    <t>K. A. Hermanni tn//Tartu mnt</t>
  </si>
  <si>
    <t>2//65</t>
  </si>
  <si>
    <t>Kaarli pst</t>
  </si>
  <si>
    <t>Kauba tn</t>
  </si>
  <si>
    <t>30a</t>
  </si>
  <si>
    <t>Kaubamaja tn</t>
  </si>
  <si>
    <t>Kaupmehe tn</t>
  </si>
  <si>
    <t>Kaupmehe tn // Kentmanni tn // Liivalaia tn</t>
  </si>
  <si>
    <t>14 // 21 // 27</t>
  </si>
  <si>
    <t>Kentmanni tn</t>
  </si>
  <si>
    <t>Kesk-Ameerika tn</t>
  </si>
  <si>
    <t>Kiriku plats//Kohtu tn//Piiskopi tn</t>
  </si>
  <si>
    <t>2//2//2</t>
  </si>
  <si>
    <t>Koidu tn</t>
  </si>
  <si>
    <t>Koidu tn // Kristiina tn</t>
  </si>
  <si>
    <t>83 // 29</t>
  </si>
  <si>
    <t>Koidu tn//Kristiina tn</t>
  </si>
  <si>
    <t>81//30</t>
  </si>
  <si>
    <t>Koidu tn//Paldiski mnt</t>
  </si>
  <si>
    <t>1//9</t>
  </si>
  <si>
    <t>Kollane tn</t>
  </si>
  <si>
    <t>78401:113:0015</t>
  </si>
  <si>
    <t>Kristiina tn</t>
  </si>
  <si>
    <t>L. Koidula tn</t>
  </si>
  <si>
    <t>22 // 22a // 22b</t>
  </si>
  <si>
    <t>Lai tn // Nunne tn // Pikk tn</t>
  </si>
  <si>
    <t>2 // 2 // 1</t>
  </si>
  <si>
    <t>Lastekodu tn</t>
  </si>
  <si>
    <t>Lembitu tn</t>
  </si>
  <si>
    <t>Liivalaia tn</t>
  </si>
  <si>
    <t>Lootsi tn</t>
  </si>
  <si>
    <t>Luha tn</t>
  </si>
  <si>
    <t>Maakri tn</t>
  </si>
  <si>
    <t>Magdaleena tn</t>
  </si>
  <si>
    <t>Müürivahe tn//Sauna tn</t>
  </si>
  <si>
    <t>21//8</t>
  </si>
  <si>
    <t>Müürivahe tn//Suur-Karja tn//Vabaduse väljak</t>
  </si>
  <si>
    <t>14;16//18//2</t>
  </si>
  <si>
    <t>Narva mnt</t>
  </si>
  <si>
    <t>78401:103:0490</t>
  </si>
  <si>
    <t>19 // 21 // 23</t>
  </si>
  <si>
    <t>39a</t>
  </si>
  <si>
    <t>Olevimägi//Pikk tn</t>
  </si>
  <si>
    <t>5;7//36</t>
  </si>
  <si>
    <t>P. Süda tn</t>
  </si>
  <si>
    <t>6A</t>
  </si>
  <si>
    <t>Paadi tn</t>
  </si>
  <si>
    <t>14a</t>
  </si>
  <si>
    <t>Paide tn</t>
  </si>
  <si>
    <t>Pärnu mnt</t>
  </si>
  <si>
    <t>48a</t>
  </si>
  <si>
    <t>Pikk tn</t>
  </si>
  <si>
    <t>Pronksi tn//Raua tn</t>
  </si>
  <si>
    <t>6//1</t>
  </si>
  <si>
    <t>Raua tn</t>
  </si>
  <si>
    <t>Ravi tn</t>
  </si>
  <si>
    <t>5a</t>
  </si>
  <si>
    <t>78401:110:0025</t>
  </si>
  <si>
    <t>Roosikrantsi tn</t>
  </si>
  <si>
    <t>Roseni tn // Rotermanni tn</t>
  </si>
  <si>
    <t>10 // 5</t>
  </si>
  <si>
    <t>Sakala tn//Tatari tn</t>
  </si>
  <si>
    <t>22//8</t>
  </si>
  <si>
    <t>Tartu mnt</t>
  </si>
  <si>
    <t>50a</t>
  </si>
  <si>
    <t>84a</t>
  </si>
  <si>
    <t>Tatari tn</t>
  </si>
  <si>
    <t>18 // 20 // 22</t>
  </si>
  <si>
    <t>18//20</t>
  </si>
  <si>
    <t>Tina tn</t>
  </si>
  <si>
    <t>Toom-Kooli tn</t>
  </si>
  <si>
    <t>10A</t>
  </si>
  <si>
    <t>Tornimäe tn</t>
  </si>
  <si>
    <t>Tuukri põik</t>
  </si>
  <si>
    <t>Tuukri tn</t>
  </si>
  <si>
    <t>Uus tn</t>
  </si>
  <si>
    <t>Uus-Tatari tn</t>
  </si>
  <si>
    <t>Väike-Ameerika tn</t>
  </si>
  <si>
    <t>Veerenni tn</t>
  </si>
  <si>
    <t>Vesivärava tn</t>
  </si>
  <si>
    <t>Videviku tn</t>
  </si>
  <si>
    <t>Villardi tn</t>
  </si>
  <si>
    <t>Virmalise tn</t>
  </si>
  <si>
    <t>Viru väljak</t>
  </si>
  <si>
    <t>Harju maakond, Tallinna linn, Lasnamäe linnaosa</t>
  </si>
  <si>
    <t>Alvari tn</t>
  </si>
  <si>
    <t>Anni tn</t>
  </si>
  <si>
    <t>78403:311:0037</t>
  </si>
  <si>
    <t>Arbu tn</t>
  </si>
  <si>
    <t>Asunduse tn</t>
  </si>
  <si>
    <t>J. Koorti tn</t>
  </si>
  <si>
    <t>K. Kärberi tn</t>
  </si>
  <si>
    <t>78403:309:0660</t>
  </si>
  <si>
    <t>4A</t>
  </si>
  <si>
    <t>48 // 50</t>
  </si>
  <si>
    <t>78403:309:0260</t>
  </si>
  <si>
    <t>Kalevipoja põik</t>
  </si>
  <si>
    <t>78403:311:1310</t>
  </si>
  <si>
    <t>Katleri tn</t>
  </si>
  <si>
    <t>78403:306:0240</t>
  </si>
  <si>
    <t>78403:306:0001</t>
  </si>
  <si>
    <t>Katusepapi tn</t>
  </si>
  <si>
    <t>42a</t>
  </si>
  <si>
    <t>Kihnu tn</t>
  </si>
  <si>
    <t>Killustiku tn</t>
  </si>
  <si>
    <t>Kivila tn</t>
  </si>
  <si>
    <t>8 // 10</t>
  </si>
  <si>
    <t>78403:310:0370</t>
  </si>
  <si>
    <t>Kivimurru tn</t>
  </si>
  <si>
    <t>Läänemere tee</t>
  </si>
  <si>
    <t>78403:307:0500</t>
  </si>
  <si>
    <t>Lasnamäe tn</t>
  </si>
  <si>
    <t>78403:301:1780</t>
  </si>
  <si>
    <t>Liikuri tn</t>
  </si>
  <si>
    <t>Linnamäe tee</t>
  </si>
  <si>
    <t>78403:308:0770</t>
  </si>
  <si>
    <t>M. Härma tn</t>
  </si>
  <si>
    <t>Mahtra tn</t>
  </si>
  <si>
    <t>78403:310:0002</t>
  </si>
  <si>
    <t>78403:310:0037</t>
  </si>
  <si>
    <t>78403:310:0039</t>
  </si>
  <si>
    <t>Majaka tn</t>
  </si>
  <si>
    <t>78403:301:0029</t>
  </si>
  <si>
    <t>Meeliku tn</t>
  </si>
  <si>
    <t>2//2</t>
  </si>
  <si>
    <t>2//36</t>
  </si>
  <si>
    <t>2//49</t>
  </si>
  <si>
    <t>2//28</t>
  </si>
  <si>
    <t>Muhu tn</t>
  </si>
  <si>
    <t>174b</t>
  </si>
  <si>
    <t>B2//28</t>
  </si>
  <si>
    <t>Paasiku tn</t>
  </si>
  <si>
    <t>Pae tn</t>
  </si>
  <si>
    <t>18B</t>
  </si>
  <si>
    <t>78403:312:0770</t>
  </si>
  <si>
    <t>23a</t>
  </si>
  <si>
    <t>78403:301:2020</t>
  </si>
  <si>
    <t>Paekaare tn</t>
  </si>
  <si>
    <t>Pallasti tn</t>
  </si>
  <si>
    <t>183//184</t>
  </si>
  <si>
    <t>Peterburi tee</t>
  </si>
  <si>
    <t>Pikri tn</t>
  </si>
  <si>
    <t>Punane tn</t>
  </si>
  <si>
    <t>78403:312:0670</t>
  </si>
  <si>
    <t>78403:312:0760</t>
  </si>
  <si>
    <t>Raadiku tn</t>
  </si>
  <si>
    <t>Sikupilli tn</t>
  </si>
  <si>
    <t>78403:301:0069</t>
  </si>
  <si>
    <t>Sinimäe tn</t>
  </si>
  <si>
    <t>Tondiraba tn</t>
  </si>
  <si>
    <t>Ümera tn</t>
  </si>
  <si>
    <t>78403:309:0009</t>
  </si>
  <si>
    <t>Valge tn</t>
  </si>
  <si>
    <t>18//18a//18b//18c//18d//18e//18f//18g//18h</t>
  </si>
  <si>
    <t>BII19</t>
  </si>
  <si>
    <t>Vana-Kuuli tn</t>
  </si>
  <si>
    <t>Vilisuu tn</t>
  </si>
  <si>
    <t>Virbi tn</t>
  </si>
  <si>
    <t>78403:311:0052</t>
  </si>
  <si>
    <t>Vormsi tn</t>
  </si>
  <si>
    <t>78403:307:0015</t>
  </si>
  <si>
    <t>400-600</t>
  </si>
  <si>
    <t>600-800</t>
  </si>
  <si>
    <t>800-1000</t>
  </si>
  <si>
    <t>1000 - 1200</t>
  </si>
  <si>
    <t>1200 -1400</t>
  </si>
  <si>
    <t>1400 - 1600</t>
  </si>
  <si>
    <t>800 - 1000</t>
  </si>
  <si>
    <t>1200 - 1400</t>
  </si>
  <si>
    <t>Valimi maht</t>
  </si>
  <si>
    <t>Halvim tulemus</t>
  </si>
  <si>
    <t>Parim tulemus</t>
  </si>
  <si>
    <t>Otstarbekas klasside arv</t>
  </si>
  <si>
    <t>600 - 1000</t>
  </si>
  <si>
    <t>1000-1400</t>
  </si>
  <si>
    <t>1400  -1800</t>
  </si>
  <si>
    <t>1800 - 2200</t>
  </si>
  <si>
    <t>2200 - 2600</t>
  </si>
  <si>
    <t>2600 - 3000</t>
  </si>
  <si>
    <t>3000 - 3400</t>
  </si>
  <si>
    <t>3400 - 3800</t>
  </si>
  <si>
    <t>3800 - 4200</t>
  </si>
  <si>
    <t>Lasn</t>
  </si>
  <si>
    <t>Ksk</t>
  </si>
  <si>
    <t>400 - 600</t>
  </si>
  <si>
    <t>600 - 800</t>
  </si>
  <si>
    <t>1000 - 1400</t>
  </si>
  <si>
    <t>1400 - 1800</t>
  </si>
  <si>
    <t xml:space="preserve">1800 - 2200 </t>
  </si>
  <si>
    <t>1100 - 1600</t>
  </si>
  <si>
    <t>1600 - 3000</t>
  </si>
  <si>
    <t>Harju maakond, Tallinna linn, Haabersti linnaosa</t>
  </si>
  <si>
    <t>Alemaa tn</t>
  </si>
  <si>
    <t>17.01.2013</t>
  </si>
  <si>
    <t>78406:606:5620</t>
  </si>
  <si>
    <t>Järveotsa tee</t>
  </si>
  <si>
    <t>08.01.2013</t>
  </si>
  <si>
    <t>78406:603:0076</t>
  </si>
  <si>
    <t>18.01.2013</t>
  </si>
  <si>
    <t>04.01.2013</t>
  </si>
  <si>
    <t>78406:603:1270</t>
  </si>
  <si>
    <t>Õismäe tee</t>
  </si>
  <si>
    <t>78406:603:1483</t>
  </si>
  <si>
    <t>22.01.2013</t>
  </si>
  <si>
    <t>78406:603:1454</t>
  </si>
  <si>
    <t>31.01.2013</t>
  </si>
  <si>
    <t>78406:603:0062</t>
  </si>
  <si>
    <t>07.01.2013</t>
  </si>
  <si>
    <t>21.01.2013</t>
  </si>
  <si>
    <t>78406:603:1425</t>
  </si>
  <si>
    <t>23.01.2013</t>
  </si>
  <si>
    <t>78406:603:1435</t>
  </si>
  <si>
    <t>30.01.2013</t>
  </si>
  <si>
    <t>78406:603:1441</t>
  </si>
  <si>
    <t>78406:603:1540</t>
  </si>
  <si>
    <t>102 // 104</t>
  </si>
  <si>
    <t>72A</t>
  </si>
  <si>
    <t>10.01.2013</t>
  </si>
  <si>
    <t>78406:603:0860</t>
  </si>
  <si>
    <t>51 // 53</t>
  </si>
  <si>
    <t>29.01.2013</t>
  </si>
  <si>
    <t>78406:603:0610</t>
  </si>
  <si>
    <t>Paldiski mnt</t>
  </si>
  <si>
    <t>16.01.2013</t>
  </si>
  <si>
    <t>78406:601:0029</t>
  </si>
  <si>
    <t>02.01.2013</t>
  </si>
  <si>
    <t>78406:603:1485</t>
  </si>
  <si>
    <t>78406:603:1486</t>
  </si>
  <si>
    <t>Taludevahe tn</t>
  </si>
  <si>
    <t>78406:612:0023</t>
  </si>
  <si>
    <t>A. Weizenbergi tn</t>
  </si>
  <si>
    <t>78401:115:3320</t>
  </si>
  <si>
    <t>Aedvilja tn</t>
  </si>
  <si>
    <t>78401:114:0430</t>
  </si>
  <si>
    <t>17b</t>
  </si>
  <si>
    <t>15.01.2013</t>
  </si>
  <si>
    <t>78401:118:1950</t>
  </si>
  <si>
    <t>Filtri tee</t>
  </si>
  <si>
    <t>11.01.2013</t>
  </si>
  <si>
    <t>78401:116:1000</t>
  </si>
  <si>
    <t>Hagudi tn</t>
  </si>
  <si>
    <t>14.01.2013</t>
  </si>
  <si>
    <t>78401:118:2650</t>
  </si>
  <si>
    <t>24.01.2013</t>
  </si>
  <si>
    <t>78401:112:1660</t>
  </si>
  <si>
    <t>78401:115:0123</t>
  </si>
  <si>
    <t>Maaregistrist leitud registriosa andmed: k#3701, mõtteline osa  678/1885</t>
  </si>
  <si>
    <t>78401:115:3130</t>
  </si>
  <si>
    <t>334 ostueesõigus, Kaitstav looduse üksikobjekt (Hariliku pöögi kultivar, (Punaselehine pöök)), Kaitstav looduse üksikobjekt (Hariliku vahtra kultivar, (Punaselehine vaher)), digileping PP 1059; Maaregistrist leitud registriosa andmed: k#3701</t>
  </si>
  <si>
    <t>334 ostueesõigus, Kaitstav looduse üksikobjekt (Hariliku pöögi kultivar, (Punaselehine pöök)), Kaitstav looduse üksikobjekt (Hariliku vahtra kultivar, (Punaselehine vaher)), digileping PP 1060; Maaregistrist leitud registriosa andmed: k#3701, müüakse otsustuskorras</t>
  </si>
  <si>
    <t>J. Vilmsi tn</t>
  </si>
  <si>
    <t>78401:112:0031</t>
  </si>
  <si>
    <t>Jõe tn</t>
  </si>
  <si>
    <t>78401:114:0200</t>
  </si>
  <si>
    <t>Maaregistrist leitud registriosa andmed: k#3701, krmt-s eluruum</t>
  </si>
  <si>
    <t>7a</t>
  </si>
  <si>
    <t>78401:105:0320</t>
  </si>
  <si>
    <t>03.01.2013</t>
  </si>
  <si>
    <t>Luise tn</t>
  </si>
  <si>
    <t>7 // 7a</t>
  </si>
  <si>
    <t>12A</t>
  </si>
  <si>
    <t>78401:108:2660</t>
  </si>
  <si>
    <t>Maaregistrist leitud registriosa andmed: k#3701 mõtteline osa 21/100</t>
  </si>
  <si>
    <t>Maneeži tn</t>
  </si>
  <si>
    <t>78401:103:0400</t>
  </si>
  <si>
    <t>78401:103:0016</t>
  </si>
  <si>
    <t>53 // 55</t>
  </si>
  <si>
    <t>78401:101:4420</t>
  </si>
  <si>
    <t>Pronksi tn</t>
  </si>
  <si>
    <t>78401:103:0003</t>
  </si>
  <si>
    <t>25.01.2013</t>
  </si>
  <si>
    <t>78401:113:1590</t>
  </si>
  <si>
    <t>78401:111:1380</t>
  </si>
  <si>
    <t>Harju maakond, Tallinna linn, Kristiine linnaosa</t>
  </si>
  <si>
    <t>Kirsi tn</t>
  </si>
  <si>
    <t>78407:701:9431</t>
  </si>
  <si>
    <t>09.01.2013</t>
  </si>
  <si>
    <t>Koskla tn</t>
  </si>
  <si>
    <t>78407:701:9481</t>
  </si>
  <si>
    <t>Kotka tn</t>
  </si>
  <si>
    <t>78407:701:0014</t>
  </si>
  <si>
    <t>Kuldnoka tn</t>
  </si>
  <si>
    <t>78407:701:1832</t>
  </si>
  <si>
    <t>Madara tn</t>
  </si>
  <si>
    <t>78407:701:0038</t>
  </si>
  <si>
    <t>Meleka tn</t>
  </si>
  <si>
    <t>78407:701:9831</t>
  </si>
  <si>
    <t>Muti tn</t>
  </si>
  <si>
    <t>78407:701:0097</t>
  </si>
  <si>
    <t>Maaregistrist leitud registriosa andmed: k#3701, mõtteline osa 269/536</t>
  </si>
  <si>
    <t>Nõmme tee</t>
  </si>
  <si>
    <t>78407:701:1922</t>
  </si>
  <si>
    <t>Rivi tn</t>
  </si>
  <si>
    <t>78407:702:0290</t>
  </si>
  <si>
    <t>Seebi tn</t>
  </si>
  <si>
    <t>78407:702:2590</t>
  </si>
  <si>
    <t>Sõpruse pst</t>
  </si>
  <si>
    <t>M185</t>
  </si>
  <si>
    <t>78407:701:0075</t>
  </si>
  <si>
    <t>Sõstra tn</t>
  </si>
  <si>
    <t>78407:701:0832</t>
  </si>
  <si>
    <t>Välja tn</t>
  </si>
  <si>
    <t>78407:701:1152</t>
  </si>
  <si>
    <t>78403:311:0600</t>
  </si>
  <si>
    <t>78403:311:1300</t>
  </si>
  <si>
    <t>7 // 9</t>
  </si>
  <si>
    <t>78403:311:0690</t>
  </si>
  <si>
    <t>78403:301:1210</t>
  </si>
  <si>
    <t>78403:311:0013</t>
  </si>
  <si>
    <t>78403:310:0140</t>
  </si>
  <si>
    <t>78403:309:0016</t>
  </si>
  <si>
    <t>78403:309:0940</t>
  </si>
  <si>
    <t>78403:309:0023</t>
  </si>
  <si>
    <t>78403:311:0810</t>
  </si>
  <si>
    <t>Kalevipoja tn</t>
  </si>
  <si>
    <t>13 // 15</t>
  </si>
  <si>
    <t>78403:311:0250</t>
  </si>
  <si>
    <t>78403:306:0400</t>
  </si>
  <si>
    <t>78403:306:0170</t>
  </si>
  <si>
    <t>23 // 25</t>
  </si>
  <si>
    <t>78403:301:1810</t>
  </si>
  <si>
    <t>78403:301:2380</t>
  </si>
  <si>
    <t>78403:310:0019</t>
  </si>
  <si>
    <t>78403:310:0730</t>
  </si>
  <si>
    <t>78403:310:0130</t>
  </si>
  <si>
    <t>4 // 6</t>
  </si>
  <si>
    <t>78403:310:0380</t>
  </si>
  <si>
    <t>78403:307:0005</t>
  </si>
  <si>
    <t>78403:308:0340</t>
  </si>
  <si>
    <t>78403:308:0008</t>
  </si>
  <si>
    <t>Loitsu tn</t>
  </si>
  <si>
    <t>78403:311:0009</t>
  </si>
  <si>
    <t>78403:311:0015</t>
  </si>
  <si>
    <t>28.01.2013</t>
  </si>
  <si>
    <t>78403:310:0001</t>
  </si>
  <si>
    <t>78403:310:0990</t>
  </si>
  <si>
    <t>78403:310:0004</t>
  </si>
  <si>
    <t>78403:310:0005</t>
  </si>
  <si>
    <t>506//508</t>
  </si>
  <si>
    <t>Maaregistrist leitud registriosa andmed: k#3701, mõtteline osa 13/50</t>
  </si>
  <si>
    <t>24 // 26</t>
  </si>
  <si>
    <t>78403:310:0340</t>
  </si>
  <si>
    <t>Mahtra tn // Raadiku tn</t>
  </si>
  <si>
    <t>72//7</t>
  </si>
  <si>
    <t>78403:310:0320</t>
  </si>
  <si>
    <t>78403:301:0021</t>
  </si>
  <si>
    <t>78403:301:0035</t>
  </si>
  <si>
    <t>Maaregistrist leitud registriosa andmed: k#3701, mõtteline osa 3017/10400</t>
  </si>
  <si>
    <t>78403:307:0488</t>
  </si>
  <si>
    <t>P. Pinna tn</t>
  </si>
  <si>
    <t>78403:311:1150</t>
  </si>
  <si>
    <t>78403:301:2400</t>
  </si>
  <si>
    <t>78403:312:0810</t>
  </si>
  <si>
    <t>78403:312:0005</t>
  </si>
  <si>
    <t>78403:312:0790</t>
  </si>
  <si>
    <t>78403:312:0018</t>
  </si>
  <si>
    <t>78403:312:0300</t>
  </si>
  <si>
    <t>78403:312:0570</t>
  </si>
  <si>
    <t>78403:312:0650</t>
  </si>
  <si>
    <t>34c</t>
  </si>
  <si>
    <t>78403:301:0037</t>
  </si>
  <si>
    <t>74 // 76</t>
  </si>
  <si>
    <t>3B</t>
  </si>
  <si>
    <t>78403:314:2150</t>
  </si>
  <si>
    <t>78403:312:0690</t>
  </si>
  <si>
    <t>78403:301:1580</t>
  </si>
  <si>
    <t>Maaregistrist leitud registriosa andmed: k#3701, mõtteline osa 195/559</t>
  </si>
  <si>
    <t>78403:309:0460</t>
  </si>
  <si>
    <t>78403:306:0006</t>
  </si>
  <si>
    <t>78403:309:0860</t>
  </si>
  <si>
    <t>78403:309:0560</t>
  </si>
  <si>
    <t>78403:309:0420</t>
  </si>
  <si>
    <t>78403:309:0002</t>
  </si>
  <si>
    <t>57A</t>
  </si>
  <si>
    <t>78403:309:0180</t>
  </si>
  <si>
    <t>78403:302:0014</t>
  </si>
  <si>
    <t>Vikerlase tn</t>
  </si>
  <si>
    <t>78403:311:0023</t>
  </si>
  <si>
    <t>78403:311:0028</t>
  </si>
  <si>
    <t>78403:311:0840</t>
  </si>
  <si>
    <t>78403:311:0018</t>
  </si>
  <si>
    <t>78403:311:1050</t>
  </si>
  <si>
    <t>78403:311:0030</t>
  </si>
  <si>
    <t>78403:311:0670</t>
  </si>
  <si>
    <t>Harju maakond, Tallinna linn, Mustamäe linnaosa</t>
  </si>
  <si>
    <t>A. H. Tammsaare tee</t>
  </si>
  <si>
    <t>78405:501:2990</t>
  </si>
  <si>
    <t>78405:501:2260</t>
  </si>
  <si>
    <t>78405:503:1058</t>
  </si>
  <si>
    <t>A. H. Tammsaare tee//Mustamäe tee</t>
  </si>
  <si>
    <t>109//159</t>
  </si>
  <si>
    <t>78405:501:2820</t>
  </si>
  <si>
    <t>Akadeemia tee</t>
  </si>
  <si>
    <t>78405:501:2700</t>
  </si>
  <si>
    <t>78405:501:0075</t>
  </si>
  <si>
    <t>78405:501:3430</t>
  </si>
  <si>
    <t>78405:501:4020</t>
  </si>
  <si>
    <t>E. Vilde tee</t>
  </si>
  <si>
    <t>78405:501:4160</t>
  </si>
  <si>
    <t>78405:501:3370</t>
  </si>
  <si>
    <t>78405:501:1080</t>
  </si>
  <si>
    <t>78405:501:0027</t>
  </si>
  <si>
    <t>78405:501:0190</t>
  </si>
  <si>
    <t>78405:501:0078</t>
  </si>
  <si>
    <t>78405:501:4110</t>
  </si>
  <si>
    <t>78405:501:0054</t>
  </si>
  <si>
    <t>78405:501:3670</t>
  </si>
  <si>
    <t>121a</t>
  </si>
  <si>
    <t>78405:501:2947</t>
  </si>
  <si>
    <t>57 // 59</t>
  </si>
  <si>
    <t>57-69</t>
  </si>
  <si>
    <t>78405:501:0036</t>
  </si>
  <si>
    <t>Ehitajate tee</t>
  </si>
  <si>
    <t>78405:501:2730</t>
  </si>
  <si>
    <t>78405:501:3520</t>
  </si>
  <si>
    <t>Keskuse tn</t>
  </si>
  <si>
    <t>78405:501:3390</t>
  </si>
  <si>
    <t>Maaregistrist leitud registriosa andmed: k#3701, mõtteline osa 3/4</t>
  </si>
  <si>
    <t>4a</t>
  </si>
  <si>
    <t>78405:501:0019</t>
  </si>
  <si>
    <t>Mustamäe tee</t>
  </si>
  <si>
    <t>78405:501:3420</t>
  </si>
  <si>
    <t>78405:501:2923</t>
  </si>
  <si>
    <t>78405:503:1080</t>
  </si>
  <si>
    <t>78405:501:2953</t>
  </si>
  <si>
    <t>78405:501:2971</t>
  </si>
  <si>
    <t>78405:501:3150</t>
  </si>
  <si>
    <t>78405:501:0970</t>
  </si>
  <si>
    <t>Retke tee</t>
  </si>
  <si>
    <t>78405:501:4070</t>
  </si>
  <si>
    <t>Siili tn</t>
  </si>
  <si>
    <t>78405:504:0100</t>
  </si>
  <si>
    <t>78405:504:0150</t>
  </si>
  <si>
    <t>78405:503:0980</t>
  </si>
  <si>
    <t>78405:503:0750</t>
  </si>
  <si>
    <t>78405:503:1140</t>
  </si>
  <si>
    <t>78405:503:1160</t>
  </si>
  <si>
    <t>78405:501:3560</t>
  </si>
  <si>
    <t>78405:501:0357</t>
  </si>
  <si>
    <t>78405:501:0032</t>
  </si>
  <si>
    <t>78405:501:3770</t>
  </si>
  <si>
    <t>78405:501:3580</t>
  </si>
  <si>
    <t>78405:501:2958</t>
  </si>
  <si>
    <t>Harju maakond, Tallinna linn, Nõmme linnaosa</t>
  </si>
  <si>
    <t>Ilvese tn</t>
  </si>
  <si>
    <t>78404:408:8131</t>
  </si>
  <si>
    <t>Männiku tee</t>
  </si>
  <si>
    <t>78404:405:0011</t>
  </si>
  <si>
    <t>Naaritsa tn</t>
  </si>
  <si>
    <t>78404:408:8431</t>
  </si>
  <si>
    <t>Maaregistrist leitud registriosa andmed: k#3701, mõtteline osa 183/537</t>
  </si>
  <si>
    <t>Nelgi tn // Pihlaka tn</t>
  </si>
  <si>
    <t>30 // 20</t>
  </si>
  <si>
    <t>78404:405:2860</t>
  </si>
  <si>
    <t>P. Kerese tn</t>
  </si>
  <si>
    <t>78404:405:2340</t>
  </si>
  <si>
    <t>B10</t>
  </si>
  <si>
    <t>78404:401:3631</t>
  </si>
  <si>
    <t>453d</t>
  </si>
  <si>
    <t>78404:408:8271</t>
  </si>
  <si>
    <t>Vääna tn</t>
  </si>
  <si>
    <t>78404:406:7900</t>
  </si>
  <si>
    <t>Vabaduse pst</t>
  </si>
  <si>
    <t>78404:408:7441</t>
  </si>
  <si>
    <t>Harju maakond, Tallinna linn, Pirita linnaosa</t>
  </si>
  <si>
    <t>Saare tn</t>
  </si>
  <si>
    <t>1,3,4,5</t>
  </si>
  <si>
    <t>78402:201:0021</t>
  </si>
  <si>
    <t>Harju maakond, Tallinna linn, Põhja-Tallinna linnaosa</t>
  </si>
  <si>
    <t>Ädala tn</t>
  </si>
  <si>
    <t>78408:803:4480</t>
  </si>
  <si>
    <t>Amburi tn</t>
  </si>
  <si>
    <t>78408:808:2730</t>
  </si>
  <si>
    <t>78408:808:1650</t>
  </si>
  <si>
    <t>Angerja tn</t>
  </si>
  <si>
    <t>78408:807:1000</t>
  </si>
  <si>
    <t>78408:807:0760</t>
  </si>
  <si>
    <t>Härjapea tn // Sõle tn // Vaniku tn</t>
  </si>
  <si>
    <t>56//18//13</t>
  </si>
  <si>
    <t>78408:803:0044</t>
  </si>
  <si>
    <t>Härjapea tn//Sõle tn//Vaniku tn</t>
  </si>
  <si>
    <t>Hundipea tn</t>
  </si>
  <si>
    <t>78408:807:0043</t>
  </si>
  <si>
    <t>Kaera tn</t>
  </si>
  <si>
    <t>78408:803:6890</t>
  </si>
  <si>
    <t>Kari tn</t>
  </si>
  <si>
    <t>78408:805:0013</t>
  </si>
  <si>
    <t>78408:805:1960</t>
  </si>
  <si>
    <t>Ketraja tn</t>
  </si>
  <si>
    <t>78408:805:2110</t>
  </si>
  <si>
    <t>Kolde pst</t>
  </si>
  <si>
    <t>78408:803:1100</t>
  </si>
  <si>
    <t>Kopli tn</t>
  </si>
  <si>
    <t>100b</t>
  </si>
  <si>
    <t>78408:808:2620</t>
  </si>
  <si>
    <t>69z</t>
  </si>
  <si>
    <t>78408:808:1910</t>
  </si>
  <si>
    <t>Kopli tn // Vasara tn</t>
  </si>
  <si>
    <t>69e // 1</t>
  </si>
  <si>
    <t>78408:808:0019</t>
  </si>
  <si>
    <t>334 ostueesõigus, Kaitseala - Kopli kalmistupark, digileping PP 957; Maaregistrist leitud registriosa andmed: k#3701</t>
  </si>
  <si>
    <t>Kopli tn//Vasara tn</t>
  </si>
  <si>
    <t>69e//1</t>
  </si>
  <si>
    <t>334 ostueesõigus, Kaitseala - Kopli kalmistupark, digileping PP 958; Maaregistrist leitud registriosa andmed: k#3701, mõtteline osa 1/2</t>
  </si>
  <si>
    <t>Lõime tn</t>
  </si>
  <si>
    <t>78408:805:1500</t>
  </si>
  <si>
    <t>78408:805:1210</t>
  </si>
  <si>
    <t>Madala tn</t>
  </si>
  <si>
    <t>78408:805:1920</t>
  </si>
  <si>
    <t>Maleva tn</t>
  </si>
  <si>
    <t>2b</t>
  </si>
  <si>
    <t>78408:808:2270</t>
  </si>
  <si>
    <t>334 ostueesõigus, Kaitstav looduse üksikobjekt (Kopli savikarjääri paljand), digileping PP 1157; Maaregistrist leitud registriosa andmed: k#3701</t>
  </si>
  <si>
    <t>Niidi tn</t>
  </si>
  <si>
    <t>78408:806:0004</t>
  </si>
  <si>
    <t>Nisu tn</t>
  </si>
  <si>
    <t>78408:803:6070</t>
  </si>
  <si>
    <t>Õle tn</t>
  </si>
  <si>
    <t>78408:803:7360</t>
  </si>
  <si>
    <t>Pelguranna tn</t>
  </si>
  <si>
    <t>78408:805:1800</t>
  </si>
  <si>
    <t>78408:805:1540</t>
  </si>
  <si>
    <t>Puhangu tn</t>
  </si>
  <si>
    <t>78408:805:2060</t>
  </si>
  <si>
    <t>Randla tn</t>
  </si>
  <si>
    <t>78408:805:2240</t>
  </si>
  <si>
    <t>Ristiku tn</t>
  </si>
  <si>
    <t>78408:803:7130</t>
  </si>
  <si>
    <t>Rukki tn</t>
  </si>
  <si>
    <t>78408:803:5260</t>
  </si>
  <si>
    <t>Sitsi tn</t>
  </si>
  <si>
    <t>78408:806:0017</t>
  </si>
  <si>
    <t>78408:806:1160</t>
  </si>
  <si>
    <t>78408:806:0850</t>
  </si>
  <si>
    <t>Sõle tn</t>
  </si>
  <si>
    <t>25//26</t>
  </si>
  <si>
    <t>78408:803:6560</t>
  </si>
  <si>
    <t>78408:803:7140</t>
  </si>
  <si>
    <t>78408:803:5470</t>
  </si>
  <si>
    <t>78408:803:7200</t>
  </si>
  <si>
    <t>78408:805:2120</t>
  </si>
  <si>
    <t>55a</t>
  </si>
  <si>
    <t>78408:805:2010</t>
  </si>
  <si>
    <t>Suur-Laagri tn</t>
  </si>
  <si>
    <t>78408:801:3940</t>
  </si>
  <si>
    <t>Maaregistrist leitud registriosa andmed: k#3701, mõtteline osa 46/100</t>
  </si>
  <si>
    <t>Timuti tn</t>
  </si>
  <si>
    <t>78408:803:6750</t>
  </si>
  <si>
    <t>8 // 8a</t>
  </si>
  <si>
    <t>78408:803:6860</t>
  </si>
  <si>
    <t>Tööstuse tn</t>
  </si>
  <si>
    <t>78408:807:0042</t>
  </si>
  <si>
    <t>Maaregistrist leitud registriosa andmed: k#3701, jagamisel tekkiv korter</t>
  </si>
  <si>
    <t>78408:807:0046</t>
  </si>
  <si>
    <t>78408:807:0711</t>
  </si>
  <si>
    <t>78408:807:0980</t>
  </si>
  <si>
    <t>Uus-Kalamaja tn</t>
  </si>
  <si>
    <t>78408:801:0018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</si>
</sst>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5" x14ac:knownFonts="1">
    <font>
      <sz val="11"/>
      <color theme="1"/>
      <name val="Calibri"/>
      <family val="2"/>
      <charset val="186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rgb="FF0000FF"/>
      <name val="Arial"/>
      <family val="2"/>
    </font>
    <font>
      <sz val="8"/>
      <color rgb="FF0000FF"/>
      <name val="Arial"/>
      <family val="2"/>
    </font>
    <font>
      <sz val="8"/>
      <name val="Arial"/>
      <family val="2"/>
      <charset val="186"/>
    </font>
    <font>
      <sz val="8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u/>
      <sz val="10"/>
      <color theme="10"/>
      <name val="Arial"/>
      <family val="2"/>
      <charset val="186"/>
    </font>
    <font>
      <u/>
      <sz val="10"/>
      <color indexed="12"/>
      <name val="Arial"/>
      <family val="2"/>
      <charset val="186"/>
    </font>
    <font>
      <b/>
      <sz val="12"/>
      <color rgb="FF0000FF"/>
      <name val="Arial"/>
      <family val="2"/>
    </font>
    <font>
      <sz val="12"/>
      <name val="Arial"/>
      <family val="2"/>
      <charset val="186"/>
    </font>
    <font>
      <sz val="12"/>
      <name val="Arial"/>
      <family val="2"/>
    </font>
    <font>
      <sz val="12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0" borderId="0" xfId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/>
    <xf numFmtId="0" fontId="6" fillId="0" borderId="0" xfId="1" applyFont="1"/>
    <xf numFmtId="0" fontId="7" fillId="0" borderId="0" xfId="0" applyFont="1"/>
    <xf numFmtId="0" fontId="4" fillId="0" borderId="0" xfId="2" applyFont="1" applyFill="1" applyBorder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/>
    <xf numFmtId="0" fontId="2" fillId="0" borderId="0" xfId="2" applyFont="1"/>
    <xf numFmtId="0" fontId="2" fillId="2" borderId="0" xfId="2" applyFont="1" applyFill="1"/>
    <xf numFmtId="0" fontId="2" fillId="2" borderId="0" xfId="2" applyFont="1" applyFill="1" applyAlignment="1">
      <alignment horizontal="center"/>
    </xf>
    <xf numFmtId="3" fontId="3" fillId="2" borderId="0" xfId="2" applyNumberFormat="1" applyFont="1" applyFill="1"/>
    <xf numFmtId="3" fontId="4" fillId="2" borderId="0" xfId="2" applyNumberFormat="1" applyFont="1" applyFill="1"/>
    <xf numFmtId="0" fontId="3" fillId="2" borderId="0" xfId="2" applyFont="1" applyFill="1"/>
    <xf numFmtId="0" fontId="7" fillId="2" borderId="0" xfId="0" applyFont="1" applyFill="1"/>
    <xf numFmtId="0" fontId="4" fillId="2" borderId="0" xfId="2" applyFont="1" applyFill="1" applyBorder="1"/>
    <xf numFmtId="0" fontId="2" fillId="3" borderId="0" xfId="2" applyFont="1" applyFill="1"/>
    <xf numFmtId="0" fontId="2" fillId="3" borderId="0" xfId="2" applyFont="1" applyFill="1" applyAlignment="1">
      <alignment horizontal="center"/>
    </xf>
    <xf numFmtId="3" fontId="3" fillId="3" borderId="0" xfId="2" applyNumberFormat="1" applyFont="1" applyFill="1"/>
    <xf numFmtId="3" fontId="4" fillId="3" borderId="0" xfId="2" applyNumberFormat="1" applyFont="1" applyFill="1"/>
    <xf numFmtId="0" fontId="3" fillId="3" borderId="0" xfId="2" applyFont="1" applyFill="1"/>
    <xf numFmtId="0" fontId="7" fillId="3" borderId="0" xfId="0" applyFont="1" applyFill="1"/>
    <xf numFmtId="0" fontId="7" fillId="4" borderId="0" xfId="0" applyFont="1" applyFill="1"/>
    <xf numFmtId="0" fontId="2" fillId="4" borderId="0" xfId="1" applyFont="1" applyFill="1"/>
    <xf numFmtId="0" fontId="2" fillId="4" borderId="0" xfId="1" applyFont="1" applyFill="1" applyAlignment="1">
      <alignment horizontal="center"/>
    </xf>
    <xf numFmtId="3" fontId="3" fillId="4" borderId="0" xfId="1" applyNumberFormat="1" applyFont="1" applyFill="1"/>
    <xf numFmtId="3" fontId="4" fillId="4" borderId="0" xfId="1" applyNumberFormat="1" applyFont="1" applyFill="1"/>
    <xf numFmtId="0" fontId="3" fillId="4" borderId="0" xfId="1" applyFont="1" applyFill="1"/>
    <xf numFmtId="0" fontId="6" fillId="4" borderId="0" xfId="1" applyFont="1" applyFill="1"/>
    <xf numFmtId="3" fontId="8" fillId="0" borderId="0" xfId="2" applyNumberFormat="1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2" fillId="5" borderId="0" xfId="1" applyFont="1" applyFill="1"/>
    <xf numFmtId="0" fontId="2" fillId="5" borderId="0" xfId="1" applyFont="1" applyFill="1" applyAlignment="1">
      <alignment horizontal="center"/>
    </xf>
    <xf numFmtId="3" fontId="3" fillId="5" borderId="0" xfId="1" applyNumberFormat="1" applyFont="1" applyFill="1"/>
    <xf numFmtId="3" fontId="4" fillId="5" borderId="0" xfId="1" applyNumberFormat="1" applyFont="1" applyFill="1"/>
    <xf numFmtId="0" fontId="3" fillId="5" borderId="0" xfId="1" applyFont="1" applyFill="1"/>
    <xf numFmtId="0" fontId="6" fillId="5" borderId="0" xfId="1" applyFont="1" applyFill="1"/>
    <xf numFmtId="0" fontId="7" fillId="5" borderId="0" xfId="0" applyFont="1" applyFill="1"/>
    <xf numFmtId="0" fontId="5" fillId="5" borderId="0" xfId="1" applyFont="1" applyFill="1" applyBorder="1"/>
    <xf numFmtId="0" fontId="5" fillId="4" borderId="0" xfId="1" applyFont="1" applyFill="1" applyBorder="1"/>
    <xf numFmtId="0" fontId="4" fillId="5" borderId="0" xfId="1" applyFont="1" applyFill="1" applyBorder="1"/>
    <xf numFmtId="0" fontId="11" fillId="0" borderId="0" xfId="1" applyFont="1" applyFill="1" applyBorder="1" applyAlignment="1">
      <alignment horizontal="center"/>
    </xf>
    <xf numFmtId="0" fontId="12" fillId="5" borderId="0" xfId="1" applyFont="1" applyFill="1"/>
    <xf numFmtId="0" fontId="12" fillId="4" borderId="0" xfId="1" applyFont="1" applyFill="1"/>
    <xf numFmtId="0" fontId="13" fillId="4" borderId="0" xfId="1" applyFont="1" applyFill="1"/>
    <xf numFmtId="0" fontId="11" fillId="5" borderId="0" xfId="1" applyFont="1" applyFill="1" applyBorder="1"/>
    <xf numFmtId="0" fontId="13" fillId="5" borderId="0" xfId="1" applyFont="1" applyFill="1"/>
    <xf numFmtId="0" fontId="14" fillId="0" borderId="0" xfId="0" applyFont="1"/>
    <xf numFmtId="0" fontId="7" fillId="0" borderId="1" xfId="0" applyFont="1" applyBorder="1"/>
    <xf numFmtId="0" fontId="4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right" vertical="center"/>
    </xf>
    <xf numFmtId="3" fontId="4" fillId="0" borderId="0" xfId="2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164" fontId="2" fillId="0" borderId="0" xfId="2" applyNumberFormat="1" applyFont="1" applyAlignment="1">
      <alignment horizontal="right" vertical="center"/>
    </xf>
    <xf numFmtId="3" fontId="3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4" fontId="2" fillId="0" borderId="0" xfId="2" applyNumberFormat="1" applyFont="1" applyAlignment="1">
      <alignment vertical="center"/>
    </xf>
  </cellXfs>
  <cellStyles count="5">
    <cellStyle name="Hyperlink 2" xfId="3"/>
    <cellStyle name="Hyperlink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U131"/>
  <sheetViews>
    <sheetView zoomScale="85" zoomScaleNormal="85" workbookViewId="0">
      <selection activeCell="G129" sqref="G129"/>
    </sheetView>
  </sheetViews>
  <sheetFormatPr defaultRowHeight="15.75" x14ac:dyDescent="0.25"/>
  <cols>
    <col min="1" max="1" width="14" style="5" customWidth="1"/>
    <col min="2" max="2" width="9.140625" style="5"/>
    <col min="3" max="3" width="10.5703125" style="5" customWidth="1"/>
    <col min="4" max="6" width="9.140625" style="5"/>
    <col min="7" max="7" width="18.28515625" style="49" customWidth="1"/>
    <col min="8" max="16384" width="9.140625" style="5"/>
  </cols>
  <sheetData>
    <row r="1" spans="1:203" x14ac:dyDescent="0.25">
      <c r="A1" s="1" t="s">
        <v>1</v>
      </c>
      <c r="B1" s="1" t="s">
        <v>2</v>
      </c>
      <c r="C1" s="1" t="s">
        <v>3</v>
      </c>
      <c r="D1" s="2" t="s">
        <v>5</v>
      </c>
      <c r="E1" s="2" t="s">
        <v>8</v>
      </c>
      <c r="F1" s="3" t="s">
        <v>10</v>
      </c>
      <c r="G1" s="4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</row>
    <row r="2" spans="1:203" s="39" customFormat="1" ht="15" x14ac:dyDescent="0.2">
      <c r="A2" s="33" t="s">
        <v>114</v>
      </c>
      <c r="B2" s="34">
        <v>8</v>
      </c>
      <c r="C2" s="34">
        <v>5</v>
      </c>
      <c r="D2" s="35">
        <v>89000</v>
      </c>
      <c r="E2" s="36">
        <f>D2/F2</f>
        <v>635.26052819414701</v>
      </c>
      <c r="F2" s="37">
        <v>140.1</v>
      </c>
      <c r="G2" s="44" t="s">
        <v>229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</row>
    <row r="3" spans="1:203" s="39" customFormat="1" ht="15" x14ac:dyDescent="0.2">
      <c r="A3" s="33" t="s">
        <v>42</v>
      </c>
      <c r="B3" s="34">
        <v>14</v>
      </c>
      <c r="C3" s="34">
        <v>1</v>
      </c>
      <c r="D3" s="35">
        <v>98000</v>
      </c>
      <c r="E3" s="36">
        <f>D3/F3</f>
        <v>667.12049012933971</v>
      </c>
      <c r="F3" s="37">
        <v>146.9</v>
      </c>
      <c r="G3" s="44">
        <v>5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</row>
    <row r="4" spans="1:203" s="39" customFormat="1" ht="15" hidden="1" x14ac:dyDescent="0.2">
      <c r="A4" s="33" t="s">
        <v>43</v>
      </c>
      <c r="B4" s="34">
        <v>44</v>
      </c>
      <c r="C4" s="34">
        <v>12</v>
      </c>
      <c r="D4" s="35">
        <v>33000</v>
      </c>
      <c r="E4" s="36">
        <f>D4/F4</f>
        <v>800.97087378640776</v>
      </c>
      <c r="F4" s="37">
        <v>41.2</v>
      </c>
      <c r="G4" s="44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</row>
    <row r="5" spans="1:203" s="39" customFormat="1" ht="15" hidden="1" x14ac:dyDescent="0.2">
      <c r="A5" s="33" t="s">
        <v>37</v>
      </c>
      <c r="B5" s="34" t="s">
        <v>38</v>
      </c>
      <c r="C5" s="34">
        <v>16</v>
      </c>
      <c r="D5" s="35">
        <v>19510</v>
      </c>
      <c r="E5" s="36">
        <f>D5/F5</f>
        <v>878.82882882882882</v>
      </c>
      <c r="F5" s="37">
        <v>22.2</v>
      </c>
      <c r="G5" s="44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</row>
    <row r="6" spans="1:203" s="39" customFormat="1" ht="15" hidden="1" x14ac:dyDescent="0.2">
      <c r="A6" s="33" t="s">
        <v>35</v>
      </c>
      <c r="B6" s="34">
        <v>32</v>
      </c>
      <c r="C6" s="34">
        <v>12</v>
      </c>
      <c r="D6" s="35">
        <v>65000</v>
      </c>
      <c r="E6" s="36">
        <f>D6/F6</f>
        <v>942.02898550724638</v>
      </c>
      <c r="F6" s="37">
        <v>69</v>
      </c>
      <c r="G6" s="44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</row>
    <row r="7" spans="1:203" s="23" customFormat="1" ht="15" x14ac:dyDescent="0.2">
      <c r="A7" s="24" t="s">
        <v>117</v>
      </c>
      <c r="B7" s="25" t="s">
        <v>118</v>
      </c>
      <c r="C7" s="25">
        <v>32</v>
      </c>
      <c r="D7" s="26">
        <v>75978</v>
      </c>
      <c r="E7" s="27">
        <f>D7/F7</f>
        <v>1005.0000000000001</v>
      </c>
      <c r="F7" s="28">
        <v>75.599999999999994</v>
      </c>
      <c r="G7" s="45" t="s">
        <v>230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</row>
    <row r="8" spans="1:203" s="23" customFormat="1" ht="15" x14ac:dyDescent="0.2">
      <c r="A8" s="24" t="s">
        <v>33</v>
      </c>
      <c r="B8" s="25" t="s">
        <v>34</v>
      </c>
      <c r="C8" s="25">
        <v>4</v>
      </c>
      <c r="D8" s="26">
        <v>70000</v>
      </c>
      <c r="E8" s="27">
        <f>D8/F8</f>
        <v>1008.6455331412103</v>
      </c>
      <c r="F8" s="28">
        <v>69.400000000000006</v>
      </c>
      <c r="G8" s="46">
        <v>27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</row>
    <row r="9" spans="1:203" s="23" customFormat="1" ht="15" hidden="1" x14ac:dyDescent="0.2">
      <c r="A9" s="24" t="s">
        <v>78</v>
      </c>
      <c r="B9" s="25">
        <v>26</v>
      </c>
      <c r="C9" s="25">
        <v>30</v>
      </c>
      <c r="D9" s="26">
        <v>25000</v>
      </c>
      <c r="E9" s="27">
        <f>D9/F9</f>
        <v>1030.9278350515465</v>
      </c>
      <c r="F9" s="28">
        <v>24.25</v>
      </c>
      <c r="G9" s="45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</row>
    <row r="10" spans="1:203" s="23" customFormat="1" ht="15" hidden="1" x14ac:dyDescent="0.2">
      <c r="A10" s="24" t="s">
        <v>37</v>
      </c>
      <c r="B10" s="25">
        <v>14</v>
      </c>
      <c r="C10" s="25">
        <v>9</v>
      </c>
      <c r="D10" s="26">
        <v>10525</v>
      </c>
      <c r="E10" s="27">
        <f>D10/F10</f>
        <v>1031.8627450980393</v>
      </c>
      <c r="F10" s="28">
        <v>10.199999999999999</v>
      </c>
      <c r="G10" s="45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</row>
    <row r="11" spans="1:203" s="23" customFormat="1" ht="15" hidden="1" x14ac:dyDescent="0.2">
      <c r="A11" s="24" t="s">
        <v>139</v>
      </c>
      <c r="B11" s="25">
        <v>6</v>
      </c>
      <c r="C11" s="25">
        <v>11</v>
      </c>
      <c r="D11" s="26">
        <v>63900</v>
      </c>
      <c r="E11" s="27">
        <f>D11/F11</f>
        <v>1045.8265139116202</v>
      </c>
      <c r="F11" s="28">
        <v>61.1</v>
      </c>
      <c r="G11" s="4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</row>
    <row r="12" spans="1:203" s="23" customFormat="1" ht="15" hidden="1" x14ac:dyDescent="0.2">
      <c r="A12" s="24" t="s">
        <v>79</v>
      </c>
      <c r="B12" s="25">
        <v>11</v>
      </c>
      <c r="C12" s="25">
        <v>16</v>
      </c>
      <c r="D12" s="26">
        <v>38000</v>
      </c>
      <c r="E12" s="27">
        <f>D12/F12</f>
        <v>1067.4157303370787</v>
      </c>
      <c r="F12" s="28">
        <v>35.6</v>
      </c>
      <c r="G12" s="45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</row>
    <row r="13" spans="1:203" s="23" customFormat="1" ht="15" hidden="1" x14ac:dyDescent="0.2">
      <c r="A13" s="24" t="s">
        <v>100</v>
      </c>
      <c r="B13" s="25">
        <v>8</v>
      </c>
      <c r="C13" s="25" t="s">
        <v>101</v>
      </c>
      <c r="D13" s="26">
        <v>30000</v>
      </c>
      <c r="E13" s="27">
        <f>D13/F13</f>
        <v>1111.1111111111111</v>
      </c>
      <c r="F13" s="28">
        <v>27</v>
      </c>
      <c r="G13" s="45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</row>
    <row r="14" spans="1:203" s="23" customFormat="1" ht="15" hidden="1" x14ac:dyDescent="0.2">
      <c r="A14" s="24" t="s">
        <v>125</v>
      </c>
      <c r="B14" s="25">
        <v>5</v>
      </c>
      <c r="C14" s="25">
        <v>2</v>
      </c>
      <c r="D14" s="26">
        <v>90000</v>
      </c>
      <c r="E14" s="27">
        <f>D14/F14</f>
        <v>1150.8951406649617</v>
      </c>
      <c r="F14" s="28">
        <v>78.2</v>
      </c>
      <c r="G14" s="4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</row>
    <row r="15" spans="1:203" s="23" customFormat="1" ht="15" hidden="1" x14ac:dyDescent="0.2">
      <c r="A15" s="24" t="s">
        <v>31</v>
      </c>
      <c r="B15" s="25">
        <v>29</v>
      </c>
      <c r="C15" s="25">
        <v>6</v>
      </c>
      <c r="D15" s="26">
        <v>42500</v>
      </c>
      <c r="E15" s="27">
        <f>D15/F15</f>
        <v>1158.0381471389644</v>
      </c>
      <c r="F15" s="28">
        <v>36.700000000000003</v>
      </c>
      <c r="G15" s="4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</row>
    <row r="16" spans="1:203" s="23" customFormat="1" ht="15" hidden="1" x14ac:dyDescent="0.2">
      <c r="A16" s="24" t="s">
        <v>46</v>
      </c>
      <c r="B16" s="25">
        <v>13</v>
      </c>
      <c r="C16" s="25">
        <v>20</v>
      </c>
      <c r="D16" s="26">
        <v>45000</v>
      </c>
      <c r="E16" s="27">
        <f>D16/F16</f>
        <v>1174.9347258485641</v>
      </c>
      <c r="F16" s="28">
        <v>38.299999999999997</v>
      </c>
      <c r="G16" s="45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</row>
    <row r="17" spans="1:203" s="23" customFormat="1" ht="15" hidden="1" x14ac:dyDescent="0.2">
      <c r="A17" s="24" t="s">
        <v>136</v>
      </c>
      <c r="B17" s="25">
        <v>14</v>
      </c>
      <c r="C17" s="25">
        <v>21</v>
      </c>
      <c r="D17" s="26">
        <v>90000</v>
      </c>
      <c r="E17" s="27">
        <f>D17/F17</f>
        <v>1181.1023622047244</v>
      </c>
      <c r="F17" s="28">
        <v>76.2</v>
      </c>
      <c r="G17" s="45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</row>
    <row r="18" spans="1:203" s="23" customFormat="1" ht="15" hidden="1" x14ac:dyDescent="0.2">
      <c r="A18" s="24" t="s">
        <v>130</v>
      </c>
      <c r="B18" s="25">
        <v>15</v>
      </c>
      <c r="C18" s="25">
        <v>4</v>
      </c>
      <c r="D18" s="26">
        <v>45000</v>
      </c>
      <c r="E18" s="27">
        <f>D18/F18</f>
        <v>1200</v>
      </c>
      <c r="F18" s="28">
        <v>37.5</v>
      </c>
      <c r="G18" s="45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</row>
    <row r="19" spans="1:203" s="23" customFormat="1" ht="15" hidden="1" x14ac:dyDescent="0.2">
      <c r="A19" s="24" t="s">
        <v>69</v>
      </c>
      <c r="B19" s="25">
        <v>75</v>
      </c>
      <c r="C19" s="25">
        <v>14</v>
      </c>
      <c r="D19" s="26">
        <v>33239</v>
      </c>
      <c r="E19" s="27">
        <f>D19/F19</f>
        <v>1204.3115942028985</v>
      </c>
      <c r="F19" s="28">
        <v>27.6</v>
      </c>
      <c r="G19" s="45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</row>
    <row r="20" spans="1:203" s="23" customFormat="1" ht="15" hidden="1" x14ac:dyDescent="0.2">
      <c r="A20" s="24" t="s">
        <v>105</v>
      </c>
      <c r="B20" s="25">
        <v>80</v>
      </c>
      <c r="C20" s="25">
        <v>20</v>
      </c>
      <c r="D20" s="26">
        <v>73000</v>
      </c>
      <c r="E20" s="27">
        <f>D20/F20</f>
        <v>1204.6204620462047</v>
      </c>
      <c r="F20" s="28">
        <v>60.6</v>
      </c>
      <c r="G20" s="45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</row>
    <row r="21" spans="1:203" s="23" customFormat="1" ht="15" hidden="1" x14ac:dyDescent="0.2">
      <c r="A21" s="24" t="s">
        <v>40</v>
      </c>
      <c r="B21" s="25">
        <v>39</v>
      </c>
      <c r="C21" s="25">
        <v>5</v>
      </c>
      <c r="D21" s="26">
        <v>80000</v>
      </c>
      <c r="E21" s="27">
        <f>D21/F21</f>
        <v>1215.8054711246202</v>
      </c>
      <c r="F21" s="28">
        <v>65.8</v>
      </c>
      <c r="G21" s="45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</row>
    <row r="22" spans="1:203" s="23" customFormat="1" ht="15" hidden="1" x14ac:dyDescent="0.2">
      <c r="A22" s="24" t="s">
        <v>37</v>
      </c>
      <c r="B22" s="25">
        <v>11</v>
      </c>
      <c r="C22" s="25">
        <v>5</v>
      </c>
      <c r="D22" s="26">
        <v>25000</v>
      </c>
      <c r="E22" s="27">
        <f>D22/F22</f>
        <v>1256.281407035176</v>
      </c>
      <c r="F22" s="28">
        <v>19.899999999999999</v>
      </c>
      <c r="G22" s="4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</row>
    <row r="23" spans="1:203" s="23" customFormat="1" ht="15" hidden="1" x14ac:dyDescent="0.2">
      <c r="A23" s="24" t="s">
        <v>13</v>
      </c>
      <c r="B23" s="25">
        <v>19</v>
      </c>
      <c r="C23" s="25">
        <v>4</v>
      </c>
      <c r="D23" s="26">
        <v>45000</v>
      </c>
      <c r="E23" s="27">
        <f>D23/F23</f>
        <v>1271.1864406779662</v>
      </c>
      <c r="F23" s="28">
        <v>35.4</v>
      </c>
      <c r="G23" s="4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</row>
    <row r="24" spans="1:203" s="23" customFormat="1" ht="15" hidden="1" x14ac:dyDescent="0.2">
      <c r="A24" s="24" t="s">
        <v>63</v>
      </c>
      <c r="B24" s="25" t="s">
        <v>64</v>
      </c>
      <c r="C24" s="25">
        <v>9</v>
      </c>
      <c r="D24" s="26">
        <v>116000</v>
      </c>
      <c r="E24" s="27">
        <f>D24/F24</f>
        <v>1273.3260153677279</v>
      </c>
      <c r="F24" s="28">
        <v>91.1</v>
      </c>
      <c r="G24" s="4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</row>
    <row r="25" spans="1:203" s="23" customFormat="1" ht="15" hidden="1" x14ac:dyDescent="0.2">
      <c r="A25" s="24" t="s">
        <v>89</v>
      </c>
      <c r="B25" s="25">
        <v>3</v>
      </c>
      <c r="C25" s="25">
        <v>20</v>
      </c>
      <c r="D25" s="26">
        <v>193000</v>
      </c>
      <c r="E25" s="27">
        <f>D25/F25</f>
        <v>1274.7688243064729</v>
      </c>
      <c r="F25" s="28">
        <v>151.4</v>
      </c>
      <c r="G25" s="45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</row>
    <row r="26" spans="1:203" s="23" customFormat="1" ht="15" hidden="1" x14ac:dyDescent="0.2">
      <c r="A26" s="24" t="s">
        <v>54</v>
      </c>
      <c r="B26" s="25">
        <v>15</v>
      </c>
      <c r="C26" s="25">
        <v>2</v>
      </c>
      <c r="D26" s="26">
        <v>44900</v>
      </c>
      <c r="E26" s="27">
        <f>D26/F26</f>
        <v>1286.5329512893984</v>
      </c>
      <c r="F26" s="28">
        <v>34.9</v>
      </c>
      <c r="G26" s="4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</row>
    <row r="27" spans="1:203" s="23" customFormat="1" ht="15" hidden="1" x14ac:dyDescent="0.2">
      <c r="A27" s="24" t="s">
        <v>26</v>
      </c>
      <c r="B27" s="25">
        <v>33</v>
      </c>
      <c r="C27" s="25">
        <v>5</v>
      </c>
      <c r="D27" s="26">
        <v>65000</v>
      </c>
      <c r="E27" s="27">
        <f>D27/F27</f>
        <v>1297.4051896207584</v>
      </c>
      <c r="F27" s="28">
        <v>50.1</v>
      </c>
      <c r="G27" s="4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</row>
    <row r="28" spans="1:203" s="23" customFormat="1" ht="15" hidden="1" x14ac:dyDescent="0.2">
      <c r="A28" s="24" t="s">
        <v>105</v>
      </c>
      <c r="B28" s="25">
        <v>124</v>
      </c>
      <c r="C28" s="25">
        <v>8</v>
      </c>
      <c r="D28" s="26">
        <v>47300</v>
      </c>
      <c r="E28" s="27">
        <f>D28/F28</f>
        <v>1299.4505494505495</v>
      </c>
      <c r="F28" s="28">
        <v>36.4</v>
      </c>
      <c r="G28" s="45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</row>
    <row r="29" spans="1:203" s="23" customFormat="1" ht="15" hidden="1" x14ac:dyDescent="0.2">
      <c r="A29" s="24" t="s">
        <v>134</v>
      </c>
      <c r="B29" s="25">
        <v>45</v>
      </c>
      <c r="C29" s="25">
        <v>8</v>
      </c>
      <c r="D29" s="26">
        <v>47000</v>
      </c>
      <c r="E29" s="27">
        <f>D29/F29</f>
        <v>1327.6836158192091</v>
      </c>
      <c r="F29" s="28">
        <v>35.4</v>
      </c>
      <c r="G29" s="45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</row>
    <row r="30" spans="1:203" s="23" customFormat="1" ht="15" hidden="1" x14ac:dyDescent="0.2">
      <c r="A30" s="24" t="s">
        <v>105</v>
      </c>
      <c r="B30" s="25">
        <v>48</v>
      </c>
      <c r="C30" s="25">
        <v>14</v>
      </c>
      <c r="D30" s="26">
        <v>102000</v>
      </c>
      <c r="E30" s="27">
        <f>D30/F30</f>
        <v>1361.8157543391187</v>
      </c>
      <c r="F30" s="28">
        <v>74.900000000000006</v>
      </c>
      <c r="G30" s="45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</row>
    <row r="31" spans="1:203" s="23" customFormat="1" ht="15" hidden="1" x14ac:dyDescent="0.2">
      <c r="A31" s="24" t="s">
        <v>79</v>
      </c>
      <c r="B31" s="25">
        <v>15</v>
      </c>
      <c r="C31" s="25">
        <v>3</v>
      </c>
      <c r="D31" s="26">
        <v>213000</v>
      </c>
      <c r="E31" s="27">
        <f>D31/F31</f>
        <v>1374.1935483870968</v>
      </c>
      <c r="F31" s="28">
        <v>155</v>
      </c>
      <c r="G31" s="4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</row>
    <row r="32" spans="1:203" s="23" customFormat="1" ht="15" hidden="1" x14ac:dyDescent="0.2">
      <c r="A32" s="24" t="s">
        <v>74</v>
      </c>
      <c r="B32" s="25" t="s">
        <v>75</v>
      </c>
      <c r="C32" s="25">
        <v>7</v>
      </c>
      <c r="D32" s="26">
        <v>131000</v>
      </c>
      <c r="E32" s="27">
        <f>D32/F32</f>
        <v>1395.1011714589988</v>
      </c>
      <c r="F32" s="28">
        <v>93.9</v>
      </c>
      <c r="G32" s="45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</row>
    <row r="33" spans="1:203" s="23" customFormat="1" ht="15" hidden="1" x14ac:dyDescent="0.2">
      <c r="A33" s="24" t="s">
        <v>51</v>
      </c>
      <c r="B33" s="25" t="s">
        <v>52</v>
      </c>
      <c r="C33" s="25">
        <v>2</v>
      </c>
      <c r="D33" s="26">
        <v>108000</v>
      </c>
      <c r="E33" s="27">
        <f>D33/F33</f>
        <v>1395.3488372093022</v>
      </c>
      <c r="F33" s="28">
        <v>77.400000000000006</v>
      </c>
      <c r="G33" s="45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</row>
    <row r="34" spans="1:203" s="39" customFormat="1" x14ac:dyDescent="0.25">
      <c r="A34" s="33" t="s">
        <v>85</v>
      </c>
      <c r="B34" s="34">
        <v>29</v>
      </c>
      <c r="C34" s="34">
        <v>54</v>
      </c>
      <c r="D34" s="35">
        <v>108000</v>
      </c>
      <c r="E34" s="36">
        <f>D34/F34</f>
        <v>1404.4213263979193</v>
      </c>
      <c r="F34" s="37">
        <v>76.900000000000006</v>
      </c>
      <c r="G34" s="47" t="s">
        <v>231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</row>
    <row r="35" spans="1:203" s="39" customFormat="1" ht="15" x14ac:dyDescent="0.2">
      <c r="A35" s="33" t="s">
        <v>137</v>
      </c>
      <c r="B35" s="34">
        <v>22</v>
      </c>
      <c r="C35" s="34">
        <v>16</v>
      </c>
      <c r="D35" s="35">
        <v>70000</v>
      </c>
      <c r="E35" s="36">
        <f>D35/F35</f>
        <v>1419.8782961460447</v>
      </c>
      <c r="F35" s="37">
        <v>49.3</v>
      </c>
      <c r="G35" s="44">
        <v>47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</row>
    <row r="36" spans="1:203" s="39" customFormat="1" ht="15" hidden="1" x14ac:dyDescent="0.2">
      <c r="A36" s="33" t="s">
        <v>138</v>
      </c>
      <c r="B36" s="34">
        <v>5</v>
      </c>
      <c r="C36" s="34">
        <v>55</v>
      </c>
      <c r="D36" s="35">
        <v>69000</v>
      </c>
      <c r="E36" s="36">
        <f>D36/F36</f>
        <v>1434.5114345114346</v>
      </c>
      <c r="F36" s="37">
        <v>48.1</v>
      </c>
      <c r="G36" s="44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</row>
    <row r="37" spans="1:203" s="39" customFormat="1" ht="15" hidden="1" x14ac:dyDescent="0.2">
      <c r="A37" s="33" t="s">
        <v>35</v>
      </c>
      <c r="B37" s="34" t="s">
        <v>36</v>
      </c>
      <c r="C37" s="34">
        <v>17</v>
      </c>
      <c r="D37" s="35">
        <v>115000</v>
      </c>
      <c r="E37" s="36">
        <f>D37/F37</f>
        <v>1442.9109159347554</v>
      </c>
      <c r="F37" s="37">
        <v>79.7</v>
      </c>
      <c r="G37" s="44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</row>
    <row r="38" spans="1:203" s="39" customFormat="1" ht="15" hidden="1" x14ac:dyDescent="0.2">
      <c r="A38" s="33" t="s">
        <v>119</v>
      </c>
      <c r="B38" s="34" t="s">
        <v>121</v>
      </c>
      <c r="C38" s="34">
        <v>104</v>
      </c>
      <c r="D38" s="35">
        <v>186000</v>
      </c>
      <c r="E38" s="36">
        <f>D38/F38</f>
        <v>1444.0993788819874</v>
      </c>
      <c r="F38" s="37">
        <v>128.80000000000001</v>
      </c>
      <c r="G38" s="44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</row>
    <row r="39" spans="1:203" s="39" customFormat="1" ht="15" hidden="1" x14ac:dyDescent="0.2">
      <c r="A39" s="33" t="s">
        <v>59</v>
      </c>
      <c r="B39" s="34" t="s">
        <v>60</v>
      </c>
      <c r="C39" s="34">
        <v>5</v>
      </c>
      <c r="D39" s="35">
        <v>95000</v>
      </c>
      <c r="E39" s="36">
        <f>D39/F39</f>
        <v>1445.9665144596652</v>
      </c>
      <c r="F39" s="37">
        <v>65.7</v>
      </c>
      <c r="G39" s="44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</row>
    <row r="40" spans="1:203" s="39" customFormat="1" ht="15" hidden="1" x14ac:dyDescent="0.2">
      <c r="A40" s="33" t="s">
        <v>59</v>
      </c>
      <c r="B40" s="34" t="s">
        <v>60</v>
      </c>
      <c r="C40" s="34">
        <v>3</v>
      </c>
      <c r="D40" s="35">
        <v>127000</v>
      </c>
      <c r="E40" s="36">
        <f>D40/F40</f>
        <v>1446.4692482915718</v>
      </c>
      <c r="F40" s="37">
        <v>87.8</v>
      </c>
      <c r="G40" s="4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</row>
    <row r="41" spans="1:203" s="39" customFormat="1" ht="15" hidden="1" x14ac:dyDescent="0.2">
      <c r="A41" s="33" t="s">
        <v>85</v>
      </c>
      <c r="B41" s="34">
        <v>28</v>
      </c>
      <c r="C41" s="34">
        <v>4</v>
      </c>
      <c r="D41" s="35">
        <v>135000</v>
      </c>
      <c r="E41" s="36">
        <f>D41/F41</f>
        <v>1453.1754574811625</v>
      </c>
      <c r="F41" s="37">
        <v>92.9</v>
      </c>
      <c r="G41" s="44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</row>
    <row r="42" spans="1:203" s="39" customFormat="1" ht="15" hidden="1" x14ac:dyDescent="0.2">
      <c r="A42" s="33" t="s">
        <v>84</v>
      </c>
      <c r="B42" s="34">
        <v>7</v>
      </c>
      <c r="C42" s="34">
        <v>35</v>
      </c>
      <c r="D42" s="35">
        <v>85300</v>
      </c>
      <c r="E42" s="36">
        <f>D42/F42</f>
        <v>1463.121783876501</v>
      </c>
      <c r="F42" s="37">
        <v>58.3</v>
      </c>
      <c r="G42" s="4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</row>
    <row r="43" spans="1:203" s="39" customFormat="1" ht="15" hidden="1" x14ac:dyDescent="0.2">
      <c r="A43" s="33" t="s">
        <v>105</v>
      </c>
      <c r="B43" s="34" t="s">
        <v>106</v>
      </c>
      <c r="C43" s="34">
        <v>17</v>
      </c>
      <c r="D43" s="35">
        <v>64000</v>
      </c>
      <c r="E43" s="36">
        <f>D43/F43</f>
        <v>1467.8899082568807</v>
      </c>
      <c r="F43" s="37">
        <v>43.6</v>
      </c>
      <c r="G43" s="44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</row>
    <row r="44" spans="1:203" s="39" customFormat="1" ht="15" hidden="1" x14ac:dyDescent="0.2">
      <c r="A44" s="33" t="s">
        <v>83</v>
      </c>
      <c r="B44" s="34">
        <v>8</v>
      </c>
      <c r="C44" s="34">
        <v>38</v>
      </c>
      <c r="D44" s="35">
        <v>52000</v>
      </c>
      <c r="E44" s="36">
        <f>D44/F44</f>
        <v>1468.9265536723165</v>
      </c>
      <c r="F44" s="37">
        <v>35.4</v>
      </c>
      <c r="G44" s="44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</row>
    <row r="45" spans="1:203" s="39" customFormat="1" ht="15" hidden="1" x14ac:dyDescent="0.2">
      <c r="A45" s="33" t="s">
        <v>43</v>
      </c>
      <c r="B45" s="34">
        <v>17</v>
      </c>
      <c r="C45" s="34">
        <v>17</v>
      </c>
      <c r="D45" s="35">
        <v>97000</v>
      </c>
      <c r="E45" s="36">
        <f>D45/F45</f>
        <v>1469.6969696969697</v>
      </c>
      <c r="F45" s="37">
        <v>66</v>
      </c>
      <c r="G45" s="44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</row>
    <row r="46" spans="1:203" s="39" customFormat="1" ht="15" hidden="1" x14ac:dyDescent="0.2">
      <c r="A46" s="33" t="s">
        <v>72</v>
      </c>
      <c r="B46" s="34" t="s">
        <v>73</v>
      </c>
      <c r="C46" s="34">
        <v>14</v>
      </c>
      <c r="D46" s="35">
        <v>93000</v>
      </c>
      <c r="E46" s="36">
        <f>D46/F46</f>
        <v>1485.623003194888</v>
      </c>
      <c r="F46" s="37">
        <v>62.6</v>
      </c>
      <c r="G46" s="44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</row>
    <row r="47" spans="1:203" s="39" customFormat="1" ht="15" hidden="1" x14ac:dyDescent="0.2">
      <c r="A47" s="33" t="s">
        <v>105</v>
      </c>
      <c r="B47" s="34">
        <v>110</v>
      </c>
      <c r="C47" s="34">
        <v>153</v>
      </c>
      <c r="D47" s="35">
        <v>90413</v>
      </c>
      <c r="E47" s="36">
        <f>D47/F47</f>
        <v>1489.5057660626028</v>
      </c>
      <c r="F47" s="37">
        <v>60.7</v>
      </c>
      <c r="G47" s="44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</row>
    <row r="48" spans="1:203" s="39" customFormat="1" ht="15" hidden="1" x14ac:dyDescent="0.2">
      <c r="A48" s="33" t="s">
        <v>131</v>
      </c>
      <c r="B48" s="34">
        <v>29</v>
      </c>
      <c r="C48" s="34">
        <v>4</v>
      </c>
      <c r="D48" s="35">
        <v>160000</v>
      </c>
      <c r="E48" s="36">
        <f>D48/F48</f>
        <v>1493.9309056956117</v>
      </c>
      <c r="F48" s="37">
        <v>107.1</v>
      </c>
      <c r="G48" s="44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</row>
    <row r="49" spans="1:203" s="39" customFormat="1" ht="15" hidden="1" x14ac:dyDescent="0.2">
      <c r="A49" s="33" t="s">
        <v>70</v>
      </c>
      <c r="B49" s="34" t="s">
        <v>71</v>
      </c>
      <c r="C49" s="34">
        <v>4</v>
      </c>
      <c r="D49" s="35">
        <v>110000</v>
      </c>
      <c r="E49" s="36">
        <f>D49/F49</f>
        <v>1500.6821282401093</v>
      </c>
      <c r="F49" s="37">
        <v>73.3</v>
      </c>
      <c r="G49" s="48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</row>
    <row r="50" spans="1:203" s="39" customFormat="1" ht="15" hidden="1" x14ac:dyDescent="0.2">
      <c r="A50" s="33" t="s">
        <v>132</v>
      </c>
      <c r="B50" s="34">
        <v>16</v>
      </c>
      <c r="C50" s="34">
        <v>35</v>
      </c>
      <c r="D50" s="35">
        <v>67000</v>
      </c>
      <c r="E50" s="36">
        <f>D50/F50</f>
        <v>1529.6803652968038</v>
      </c>
      <c r="F50" s="37">
        <v>43.8</v>
      </c>
      <c r="G50" s="4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</row>
    <row r="51" spans="1:203" s="39" customFormat="1" ht="15" hidden="1" x14ac:dyDescent="0.2">
      <c r="A51" s="33" t="s">
        <v>135</v>
      </c>
      <c r="B51" s="34">
        <v>36</v>
      </c>
      <c r="C51" s="34">
        <v>11</v>
      </c>
      <c r="D51" s="35">
        <v>47000</v>
      </c>
      <c r="E51" s="36">
        <f>D51/F51</f>
        <v>1530.9446254071661</v>
      </c>
      <c r="F51" s="37">
        <v>30.7</v>
      </c>
      <c r="G51" s="44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</row>
    <row r="52" spans="1:203" s="39" customFormat="1" ht="15" hidden="1" x14ac:dyDescent="0.2">
      <c r="A52" s="33" t="s">
        <v>94</v>
      </c>
      <c r="B52" s="34" t="s">
        <v>96</v>
      </c>
      <c r="C52" s="34" t="s">
        <v>97</v>
      </c>
      <c r="D52" s="35">
        <v>74000</v>
      </c>
      <c r="E52" s="36">
        <f>D52/F52</f>
        <v>1535.2697095435683</v>
      </c>
      <c r="F52" s="37">
        <v>48.2</v>
      </c>
      <c r="G52" s="44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</row>
    <row r="53" spans="1:203" s="39" customFormat="1" ht="15" hidden="1" x14ac:dyDescent="0.2">
      <c r="A53" s="33" t="s">
        <v>87</v>
      </c>
      <c r="B53" s="34">
        <v>35</v>
      </c>
      <c r="C53" s="34">
        <v>5</v>
      </c>
      <c r="D53" s="35">
        <v>49500</v>
      </c>
      <c r="E53" s="36">
        <f>D53/F53</f>
        <v>1537.2670807453414</v>
      </c>
      <c r="F53" s="37">
        <v>32.200000000000003</v>
      </c>
      <c r="G53" s="44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</row>
    <row r="54" spans="1:203" s="39" customFormat="1" ht="15" hidden="1" x14ac:dyDescent="0.2">
      <c r="A54" s="33" t="s">
        <v>44</v>
      </c>
      <c r="B54" s="34" t="s">
        <v>38</v>
      </c>
      <c r="C54" s="34">
        <v>1</v>
      </c>
      <c r="D54" s="35">
        <v>73017</v>
      </c>
      <c r="E54" s="36">
        <f>D54/F54</f>
        <v>1566.8884120171674</v>
      </c>
      <c r="F54" s="37">
        <v>46.6</v>
      </c>
      <c r="G54" s="44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</row>
    <row r="55" spans="1:203" s="39" customFormat="1" ht="15" hidden="1" x14ac:dyDescent="0.2">
      <c r="A55" s="33" t="s">
        <v>29</v>
      </c>
      <c r="B55" s="34" t="s">
        <v>30</v>
      </c>
      <c r="C55" s="34">
        <v>3</v>
      </c>
      <c r="D55" s="35">
        <v>103000</v>
      </c>
      <c r="E55" s="36">
        <f>D55/F55</f>
        <v>1579.7546012269938</v>
      </c>
      <c r="F55" s="37">
        <v>65.2</v>
      </c>
      <c r="G55" s="48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</row>
    <row r="56" spans="1:203" s="39" customFormat="1" ht="15" hidden="1" x14ac:dyDescent="0.2">
      <c r="A56" s="33" t="s">
        <v>94</v>
      </c>
      <c r="B56" s="34">
        <v>14</v>
      </c>
      <c r="C56" s="34">
        <v>10</v>
      </c>
      <c r="D56" s="35">
        <v>81900</v>
      </c>
      <c r="E56" s="36">
        <f>D56/F56</f>
        <v>1593.3852140077822</v>
      </c>
      <c r="F56" s="37">
        <v>51.4</v>
      </c>
      <c r="G56" s="44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</row>
    <row r="57" spans="1:203" s="39" customFormat="1" ht="15" hidden="1" x14ac:dyDescent="0.2">
      <c r="A57" s="33" t="s">
        <v>41</v>
      </c>
      <c r="B57" s="34">
        <v>3</v>
      </c>
      <c r="C57" s="34">
        <v>5</v>
      </c>
      <c r="D57" s="35">
        <v>49000</v>
      </c>
      <c r="E57" s="36">
        <f>D57/F57</f>
        <v>1601.3071895424837</v>
      </c>
      <c r="F57" s="37">
        <v>30.6</v>
      </c>
      <c r="G57" s="44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</row>
    <row r="58" spans="1:203" s="39" customFormat="1" ht="15" hidden="1" x14ac:dyDescent="0.2">
      <c r="A58" s="33" t="s">
        <v>66</v>
      </c>
      <c r="B58" s="34">
        <v>14</v>
      </c>
      <c r="C58" s="34">
        <v>10</v>
      </c>
      <c r="D58" s="35">
        <v>109000</v>
      </c>
      <c r="E58" s="36">
        <f>D58/F58</f>
        <v>1602.9411764705883</v>
      </c>
      <c r="F58" s="37">
        <v>68</v>
      </c>
      <c r="G58" s="4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</row>
    <row r="59" spans="1:203" s="39" customFormat="1" ht="15" hidden="1" x14ac:dyDescent="0.2">
      <c r="A59" s="33" t="s">
        <v>104</v>
      </c>
      <c r="B59" s="34">
        <v>11</v>
      </c>
      <c r="C59" s="34">
        <v>10</v>
      </c>
      <c r="D59" s="35">
        <v>123000</v>
      </c>
      <c r="E59" s="36">
        <f>D59/F59</f>
        <v>1605.744125326371</v>
      </c>
      <c r="F59" s="37">
        <v>76.599999999999994</v>
      </c>
      <c r="G59" s="44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</row>
    <row r="60" spans="1:203" s="39" customFormat="1" ht="15" hidden="1" x14ac:dyDescent="0.2">
      <c r="A60" s="33" t="s">
        <v>94</v>
      </c>
      <c r="B60" s="34">
        <v>2</v>
      </c>
      <c r="C60" s="34">
        <v>50</v>
      </c>
      <c r="D60" s="35">
        <v>115000</v>
      </c>
      <c r="E60" s="36">
        <f>D60/F60</f>
        <v>1622.0028208744709</v>
      </c>
      <c r="F60" s="37">
        <v>70.900000000000006</v>
      </c>
      <c r="G60" s="44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</row>
    <row r="61" spans="1:203" s="39" customFormat="1" ht="15" hidden="1" x14ac:dyDescent="0.2">
      <c r="A61" s="33" t="s">
        <v>19</v>
      </c>
      <c r="B61" s="34">
        <v>6</v>
      </c>
      <c r="C61" s="34">
        <v>12</v>
      </c>
      <c r="D61" s="35">
        <v>59990</v>
      </c>
      <c r="E61" s="36">
        <f>D61/F61</f>
        <v>1643.5616438356165</v>
      </c>
      <c r="F61" s="37">
        <v>36.5</v>
      </c>
      <c r="G61" s="48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</row>
    <row r="62" spans="1:203" s="39" customFormat="1" ht="15" hidden="1" x14ac:dyDescent="0.2">
      <c r="A62" s="33" t="s">
        <v>134</v>
      </c>
      <c r="B62" s="34">
        <v>15</v>
      </c>
      <c r="C62" s="34">
        <v>36</v>
      </c>
      <c r="D62" s="35">
        <v>74000</v>
      </c>
      <c r="E62" s="36">
        <f>D62/F62</f>
        <v>1644.4444444444443</v>
      </c>
      <c r="F62" s="37">
        <v>45</v>
      </c>
      <c r="G62" s="44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</row>
    <row r="63" spans="1:203" s="39" customFormat="1" ht="15" hidden="1" x14ac:dyDescent="0.2">
      <c r="A63" s="33" t="s">
        <v>61</v>
      </c>
      <c r="B63" s="34">
        <v>4</v>
      </c>
      <c r="C63" s="34">
        <v>7</v>
      </c>
      <c r="D63" s="35">
        <v>125000</v>
      </c>
      <c r="E63" s="36">
        <f>D63/F63</f>
        <v>1646.9038208168643</v>
      </c>
      <c r="F63" s="37">
        <v>75.900000000000006</v>
      </c>
      <c r="G63" s="48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</row>
    <row r="64" spans="1:203" s="39" customFormat="1" ht="15" hidden="1" x14ac:dyDescent="0.2">
      <c r="A64" s="33" t="s">
        <v>76</v>
      </c>
      <c r="B64" s="34">
        <v>12</v>
      </c>
      <c r="C64" s="34">
        <v>23</v>
      </c>
      <c r="D64" s="35">
        <v>125000</v>
      </c>
      <c r="E64" s="36">
        <f>D64/F64</f>
        <v>1655.6291390728477</v>
      </c>
      <c r="F64" s="37">
        <v>75.5</v>
      </c>
      <c r="G64" s="4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</row>
    <row r="65" spans="1:203" s="39" customFormat="1" ht="15" hidden="1" x14ac:dyDescent="0.2">
      <c r="A65" s="33" t="s">
        <v>69</v>
      </c>
      <c r="B65" s="34">
        <v>114</v>
      </c>
      <c r="C65" s="34">
        <v>6</v>
      </c>
      <c r="D65" s="35">
        <v>67600</v>
      </c>
      <c r="E65" s="36">
        <f>D65/F65</f>
        <v>1669.1358024691358</v>
      </c>
      <c r="F65" s="37">
        <v>40.5</v>
      </c>
      <c r="G65" s="44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</row>
    <row r="66" spans="1:203" s="39" customFormat="1" ht="15" hidden="1" x14ac:dyDescent="0.2">
      <c r="A66" s="33" t="s">
        <v>110</v>
      </c>
      <c r="B66" s="34">
        <v>29</v>
      </c>
      <c r="C66" s="34">
        <v>7</v>
      </c>
      <c r="D66" s="35">
        <v>115000</v>
      </c>
      <c r="E66" s="36">
        <f>D66/F66</f>
        <v>1673.9446870451236</v>
      </c>
      <c r="F66" s="37">
        <v>68.7</v>
      </c>
      <c r="G66" s="44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</row>
    <row r="67" spans="1:203" s="39" customFormat="1" ht="15" hidden="1" x14ac:dyDescent="0.2">
      <c r="A67" s="33" t="s">
        <v>39</v>
      </c>
      <c r="B67" s="34">
        <v>10</v>
      </c>
      <c r="C67" s="34">
        <v>1</v>
      </c>
      <c r="D67" s="35">
        <v>198000</v>
      </c>
      <c r="E67" s="36">
        <f>D67/F67</f>
        <v>1676.5453005927181</v>
      </c>
      <c r="F67" s="37">
        <v>118.1</v>
      </c>
      <c r="G67" s="48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</row>
    <row r="68" spans="1:203" s="39" customFormat="1" ht="15" hidden="1" x14ac:dyDescent="0.2">
      <c r="A68" s="33" t="s">
        <v>86</v>
      </c>
      <c r="B68" s="34" t="s">
        <v>48</v>
      </c>
      <c r="C68" s="34">
        <v>106</v>
      </c>
      <c r="D68" s="35">
        <v>85000</v>
      </c>
      <c r="E68" s="36">
        <f>D68/F68</f>
        <v>1686.5079365079366</v>
      </c>
      <c r="F68" s="37">
        <v>50.4</v>
      </c>
      <c r="G68" s="44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</row>
    <row r="69" spans="1:203" s="39" customFormat="1" ht="15" hidden="1" x14ac:dyDescent="0.2">
      <c r="A69" s="33" t="s">
        <v>92</v>
      </c>
      <c r="B69" s="34" t="s">
        <v>93</v>
      </c>
      <c r="C69" s="34">
        <v>34</v>
      </c>
      <c r="D69" s="35">
        <v>159000</v>
      </c>
      <c r="E69" s="36">
        <f>D69/F69</f>
        <v>1700.5347593582887</v>
      </c>
      <c r="F69" s="37">
        <v>93.5</v>
      </c>
      <c r="G69" s="44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</row>
    <row r="70" spans="1:203" s="39" customFormat="1" ht="15" hidden="1" x14ac:dyDescent="0.2">
      <c r="A70" s="33" t="s">
        <v>55</v>
      </c>
      <c r="B70" s="34">
        <v>6</v>
      </c>
      <c r="C70" s="34">
        <v>15</v>
      </c>
      <c r="D70" s="35">
        <v>55000</v>
      </c>
      <c r="E70" s="36">
        <f>D70/F70</f>
        <v>1702.7863777089785</v>
      </c>
      <c r="F70" s="37">
        <v>32.299999999999997</v>
      </c>
      <c r="G70" s="4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</row>
    <row r="71" spans="1:203" s="39" customFormat="1" ht="15" hidden="1" x14ac:dyDescent="0.2">
      <c r="A71" s="33" t="s">
        <v>65</v>
      </c>
      <c r="B71" s="34">
        <v>22</v>
      </c>
      <c r="C71" s="34">
        <v>13</v>
      </c>
      <c r="D71" s="35">
        <v>95500</v>
      </c>
      <c r="E71" s="36">
        <f>D71/F71</f>
        <v>1723.826714801444</v>
      </c>
      <c r="F71" s="37">
        <v>55.4</v>
      </c>
      <c r="G71" s="48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</row>
    <row r="72" spans="1:203" s="39" customFormat="1" ht="15" hidden="1" x14ac:dyDescent="0.2">
      <c r="A72" s="33" t="s">
        <v>105</v>
      </c>
      <c r="B72" s="34">
        <v>40</v>
      </c>
      <c r="C72" s="34">
        <v>18</v>
      </c>
      <c r="D72" s="35">
        <v>132000</v>
      </c>
      <c r="E72" s="36">
        <f>D72/F72</f>
        <v>1730.0131061598952</v>
      </c>
      <c r="F72" s="37">
        <v>76.3</v>
      </c>
      <c r="G72" s="44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</row>
    <row r="73" spans="1:203" s="39" customFormat="1" ht="15" hidden="1" x14ac:dyDescent="0.2">
      <c r="A73" s="33" t="s">
        <v>49</v>
      </c>
      <c r="B73" s="34">
        <v>52</v>
      </c>
      <c r="C73" s="34" t="s">
        <v>50</v>
      </c>
      <c r="D73" s="35">
        <v>94999</v>
      </c>
      <c r="E73" s="36">
        <f>D73/F73</f>
        <v>1733.5583941605839</v>
      </c>
      <c r="F73" s="37">
        <v>54.8</v>
      </c>
      <c r="G73" s="48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</row>
    <row r="74" spans="1:203" s="39" customFormat="1" ht="15" hidden="1" x14ac:dyDescent="0.2">
      <c r="A74" s="33" t="s">
        <v>119</v>
      </c>
      <c r="B74" s="34" t="s">
        <v>120</v>
      </c>
      <c r="C74" s="34">
        <v>33</v>
      </c>
      <c r="D74" s="35">
        <v>159154</v>
      </c>
      <c r="E74" s="36">
        <f>D74/F74</f>
        <v>1737.4890829694325</v>
      </c>
      <c r="F74" s="37">
        <v>91.6</v>
      </c>
      <c r="G74" s="44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</row>
    <row r="75" spans="1:203" s="39" customFormat="1" ht="15" hidden="1" x14ac:dyDescent="0.2">
      <c r="A75" s="33" t="s">
        <v>135</v>
      </c>
      <c r="B75" s="34">
        <v>46</v>
      </c>
      <c r="C75" s="34">
        <v>4</v>
      </c>
      <c r="D75" s="35">
        <v>64400</v>
      </c>
      <c r="E75" s="36">
        <f>D75/F75</f>
        <v>1745.2574525745258</v>
      </c>
      <c r="F75" s="37">
        <v>36.9</v>
      </c>
      <c r="G75" s="44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</row>
    <row r="76" spans="1:203" s="39" customFormat="1" ht="15" hidden="1" x14ac:dyDescent="0.2">
      <c r="A76" s="33" t="s">
        <v>88</v>
      </c>
      <c r="B76" s="34">
        <v>44</v>
      </c>
      <c r="C76" s="34">
        <v>3</v>
      </c>
      <c r="D76" s="35">
        <v>62000</v>
      </c>
      <c r="E76" s="36">
        <f>D76/F76</f>
        <v>1751.4124293785312</v>
      </c>
      <c r="F76" s="37">
        <v>35.4</v>
      </c>
      <c r="G76" s="44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</row>
    <row r="77" spans="1:203" s="39" customFormat="1" ht="15" hidden="1" x14ac:dyDescent="0.2">
      <c r="A77" s="33" t="s">
        <v>35</v>
      </c>
      <c r="B77" s="34">
        <v>7</v>
      </c>
      <c r="C77" s="34">
        <v>17</v>
      </c>
      <c r="D77" s="35">
        <v>78300</v>
      </c>
      <c r="E77" s="36">
        <f>D77/F77</f>
        <v>1771.4932126696831</v>
      </c>
      <c r="F77" s="37">
        <v>44.2</v>
      </c>
      <c r="G77" s="48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</row>
    <row r="78" spans="1:203" s="39" customFormat="1" ht="15" hidden="1" x14ac:dyDescent="0.2">
      <c r="A78" s="33" t="s">
        <v>24</v>
      </c>
      <c r="B78" s="34" t="s">
        <v>25</v>
      </c>
      <c r="C78" s="34">
        <v>20</v>
      </c>
      <c r="D78" s="35">
        <v>130500</v>
      </c>
      <c r="E78" s="36">
        <f>D78/F78</f>
        <v>1777.9291553133514</v>
      </c>
      <c r="F78" s="37">
        <v>73.400000000000006</v>
      </c>
      <c r="G78" s="48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</row>
    <row r="79" spans="1:203" s="39" customFormat="1" ht="15" hidden="1" x14ac:dyDescent="0.2">
      <c r="A79" s="33" t="s">
        <v>119</v>
      </c>
      <c r="B79" s="34" t="s">
        <v>120</v>
      </c>
      <c r="C79" s="34">
        <v>36</v>
      </c>
      <c r="D79" s="35">
        <v>155080</v>
      </c>
      <c r="E79" s="36">
        <f>D79/F79</f>
        <v>1778.440366972477</v>
      </c>
      <c r="F79" s="37">
        <v>87.2</v>
      </c>
      <c r="G79" s="44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</row>
    <row r="80" spans="1:203" s="39" customFormat="1" ht="15" hidden="1" x14ac:dyDescent="0.2">
      <c r="A80" s="33" t="s">
        <v>85</v>
      </c>
      <c r="B80" s="34">
        <v>7</v>
      </c>
      <c r="C80" s="34">
        <v>46</v>
      </c>
      <c r="D80" s="35">
        <v>100000</v>
      </c>
      <c r="E80" s="36">
        <f>D80/F80</f>
        <v>1782.5311942959001</v>
      </c>
      <c r="F80" s="37">
        <v>56.1</v>
      </c>
      <c r="G80" s="48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</row>
    <row r="81" spans="1:203" s="23" customFormat="1" ht="15" x14ac:dyDescent="0.2">
      <c r="A81" s="24" t="s">
        <v>122</v>
      </c>
      <c r="B81" s="25">
        <v>28</v>
      </c>
      <c r="C81" s="25">
        <v>4</v>
      </c>
      <c r="D81" s="26">
        <v>95000</v>
      </c>
      <c r="E81" s="27">
        <f>D81/F81</f>
        <v>1848.2490272373541</v>
      </c>
      <c r="F81" s="28">
        <v>51.4</v>
      </c>
      <c r="G81" s="45" t="s">
        <v>232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</row>
    <row r="82" spans="1:203" s="23" customFormat="1" ht="15" x14ac:dyDescent="0.2">
      <c r="A82" s="24" t="s">
        <v>94</v>
      </c>
      <c r="B82" s="25">
        <v>5</v>
      </c>
      <c r="C82" s="25">
        <v>58</v>
      </c>
      <c r="D82" s="26">
        <v>289150</v>
      </c>
      <c r="E82" s="27">
        <f>D82/F82</f>
        <v>1852.3382447149263</v>
      </c>
      <c r="F82" s="28">
        <v>156.1</v>
      </c>
      <c r="G82" s="45">
        <v>22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</row>
    <row r="83" spans="1:203" s="23" customFormat="1" ht="15" hidden="1" x14ac:dyDescent="0.2">
      <c r="A83" s="24" t="s">
        <v>119</v>
      </c>
      <c r="B83" s="25" t="s">
        <v>120</v>
      </c>
      <c r="C83" s="25">
        <v>48</v>
      </c>
      <c r="D83" s="26">
        <v>123000</v>
      </c>
      <c r="E83" s="27">
        <f>D83/F83</f>
        <v>1855.2036199095023</v>
      </c>
      <c r="F83" s="28">
        <v>66.3</v>
      </c>
      <c r="G83" s="45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</row>
    <row r="84" spans="1:203" s="23" customFormat="1" ht="15" hidden="1" x14ac:dyDescent="0.2">
      <c r="A84" s="24" t="s">
        <v>108</v>
      </c>
      <c r="B84" s="25" t="s">
        <v>109</v>
      </c>
      <c r="C84" s="25">
        <v>37</v>
      </c>
      <c r="D84" s="26">
        <v>93500</v>
      </c>
      <c r="E84" s="27">
        <f>D84/F84</f>
        <v>1881.2877263581488</v>
      </c>
      <c r="F84" s="28">
        <v>49.7</v>
      </c>
      <c r="G84" s="45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</row>
    <row r="85" spans="1:203" s="23" customFormat="1" ht="15" hidden="1" x14ac:dyDescent="0.2">
      <c r="A85" s="24" t="s">
        <v>119</v>
      </c>
      <c r="B85" s="25" t="s">
        <v>120</v>
      </c>
      <c r="C85" s="25">
        <v>51</v>
      </c>
      <c r="D85" s="26">
        <v>125000</v>
      </c>
      <c r="E85" s="27">
        <f>D85/F85</f>
        <v>1885.369532428356</v>
      </c>
      <c r="F85" s="28">
        <v>66.3</v>
      </c>
      <c r="G85" s="45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</row>
    <row r="86" spans="1:203" s="23" customFormat="1" ht="15" hidden="1" x14ac:dyDescent="0.2">
      <c r="A86" s="24" t="s">
        <v>119</v>
      </c>
      <c r="B86" s="25" t="s">
        <v>120</v>
      </c>
      <c r="C86" s="25">
        <v>54</v>
      </c>
      <c r="D86" s="26">
        <v>127000</v>
      </c>
      <c r="E86" s="27">
        <f>D86/F86</f>
        <v>1915.5354449472097</v>
      </c>
      <c r="F86" s="28">
        <v>66.3</v>
      </c>
      <c r="G86" s="45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</row>
    <row r="87" spans="1:203" s="23" customFormat="1" ht="15" hidden="1" x14ac:dyDescent="0.2">
      <c r="A87" s="24" t="s">
        <v>49</v>
      </c>
      <c r="B87" s="25">
        <v>15</v>
      </c>
      <c r="C87" s="25">
        <v>12</v>
      </c>
      <c r="D87" s="26">
        <v>108351</v>
      </c>
      <c r="E87" s="27">
        <f>D87/F87</f>
        <v>1921.1170212765958</v>
      </c>
      <c r="F87" s="28">
        <v>56.4</v>
      </c>
      <c r="G87" s="45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</row>
    <row r="88" spans="1:203" s="23" customFormat="1" ht="15" hidden="1" x14ac:dyDescent="0.2">
      <c r="A88" s="24" t="s">
        <v>47</v>
      </c>
      <c r="B88" s="25" t="s">
        <v>48</v>
      </c>
      <c r="C88" s="25">
        <v>1</v>
      </c>
      <c r="D88" s="26">
        <v>91720</v>
      </c>
      <c r="E88" s="27">
        <f>D88/F88</f>
        <v>1922.8511530398321</v>
      </c>
      <c r="F88" s="28">
        <v>47.7</v>
      </c>
      <c r="G88" s="45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</row>
    <row r="89" spans="1:203" s="23" customFormat="1" ht="15" hidden="1" x14ac:dyDescent="0.2">
      <c r="A89" s="24" t="s">
        <v>28</v>
      </c>
      <c r="B89" s="25">
        <v>34</v>
      </c>
      <c r="C89" s="25">
        <v>13</v>
      </c>
      <c r="D89" s="26">
        <v>99000</v>
      </c>
      <c r="E89" s="27">
        <f>D89/F89</f>
        <v>1929.8245614035088</v>
      </c>
      <c r="F89" s="28">
        <v>51.3</v>
      </c>
      <c r="G89" s="4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</row>
    <row r="90" spans="1:203" s="23" customFormat="1" ht="15" hidden="1" x14ac:dyDescent="0.2">
      <c r="A90" s="24" t="s">
        <v>20</v>
      </c>
      <c r="B90" s="25" t="s">
        <v>21</v>
      </c>
      <c r="C90" s="25">
        <v>78</v>
      </c>
      <c r="D90" s="26">
        <v>118000</v>
      </c>
      <c r="E90" s="27">
        <f>D90/F90</f>
        <v>1947.1947194719471</v>
      </c>
      <c r="F90" s="28">
        <v>60.6</v>
      </c>
      <c r="G90" s="4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</row>
    <row r="91" spans="1:203" s="23" customFormat="1" ht="15" hidden="1" x14ac:dyDescent="0.2">
      <c r="A91" s="24" t="s">
        <v>56</v>
      </c>
      <c r="B91" s="25" t="s">
        <v>57</v>
      </c>
      <c r="C91" s="25">
        <v>2</v>
      </c>
      <c r="D91" s="26">
        <v>72000</v>
      </c>
      <c r="E91" s="27">
        <f>D91/F91</f>
        <v>1983.4710743801654</v>
      </c>
      <c r="F91" s="28">
        <v>36.299999999999997</v>
      </c>
      <c r="G91" s="45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</row>
    <row r="92" spans="1:203" s="23" customFormat="1" ht="15" hidden="1" x14ac:dyDescent="0.2">
      <c r="A92" s="24" t="s">
        <v>94</v>
      </c>
      <c r="B92" s="25">
        <v>5</v>
      </c>
      <c r="C92" s="25">
        <v>135</v>
      </c>
      <c r="D92" s="26">
        <v>135000</v>
      </c>
      <c r="E92" s="27">
        <f>D92/F92</f>
        <v>2033.1325301204818</v>
      </c>
      <c r="F92" s="28">
        <v>66.400000000000006</v>
      </c>
      <c r="G92" s="45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</row>
    <row r="93" spans="1:203" s="23" customFormat="1" ht="15" hidden="1" x14ac:dyDescent="0.2">
      <c r="A93" s="24" t="s">
        <v>17</v>
      </c>
      <c r="B93" s="25" t="s">
        <v>18</v>
      </c>
      <c r="C93" s="25">
        <v>8</v>
      </c>
      <c r="D93" s="26">
        <v>119000</v>
      </c>
      <c r="E93" s="27">
        <f>D93/F93</f>
        <v>2044.6735395189003</v>
      </c>
      <c r="F93" s="28">
        <v>58.2</v>
      </c>
      <c r="G93" s="4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</row>
    <row r="94" spans="1:203" s="23" customFormat="1" ht="15" hidden="1" x14ac:dyDescent="0.2">
      <c r="A94" s="24" t="s">
        <v>79</v>
      </c>
      <c r="B94" s="25" t="s">
        <v>80</v>
      </c>
      <c r="C94" s="25">
        <v>4</v>
      </c>
      <c r="D94" s="26">
        <v>172000</v>
      </c>
      <c r="E94" s="27">
        <f>D94/F94</f>
        <v>2050.0595947556612</v>
      </c>
      <c r="F94" s="28">
        <v>83.9</v>
      </c>
      <c r="G94" s="46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</row>
    <row r="95" spans="1:203" s="23" customFormat="1" ht="15" hidden="1" x14ac:dyDescent="0.2">
      <c r="A95" s="24" t="s">
        <v>31</v>
      </c>
      <c r="B95" s="25">
        <v>3</v>
      </c>
      <c r="C95" s="25">
        <v>35</v>
      </c>
      <c r="D95" s="26">
        <v>117100</v>
      </c>
      <c r="E95" s="27">
        <f>D95/F95</f>
        <v>2061.6197183098593</v>
      </c>
      <c r="F95" s="28">
        <v>56.8</v>
      </c>
      <c r="G95" s="46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</row>
    <row r="96" spans="1:203" s="23" customFormat="1" ht="15" hidden="1" x14ac:dyDescent="0.2">
      <c r="A96" s="24" t="s">
        <v>31</v>
      </c>
      <c r="B96" s="25">
        <v>3</v>
      </c>
      <c r="C96" s="25">
        <v>28</v>
      </c>
      <c r="D96" s="26">
        <v>117800</v>
      </c>
      <c r="E96" s="27">
        <f>D96/F96</f>
        <v>2063.047285464098</v>
      </c>
      <c r="F96" s="28">
        <v>57.1</v>
      </c>
      <c r="G96" s="4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</row>
    <row r="97" spans="1:203" s="23" customFormat="1" ht="15" hidden="1" x14ac:dyDescent="0.2">
      <c r="A97" s="24" t="s">
        <v>31</v>
      </c>
      <c r="B97" s="25">
        <v>3</v>
      </c>
      <c r="C97" s="25">
        <v>7</v>
      </c>
      <c r="D97" s="26">
        <v>186000</v>
      </c>
      <c r="E97" s="27">
        <f>D97/F97</f>
        <v>2073.5785953177256</v>
      </c>
      <c r="F97" s="28">
        <v>89.7</v>
      </c>
      <c r="G97" s="4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</row>
    <row r="98" spans="1:203" s="23" customFormat="1" ht="15" hidden="1" x14ac:dyDescent="0.2">
      <c r="A98" s="24" t="s">
        <v>31</v>
      </c>
      <c r="B98" s="25">
        <v>3</v>
      </c>
      <c r="C98" s="25">
        <v>1</v>
      </c>
      <c r="D98" s="26">
        <v>116500</v>
      </c>
      <c r="E98" s="27">
        <f>D98/F98</f>
        <v>2076.6488413547236</v>
      </c>
      <c r="F98" s="28">
        <v>56.1</v>
      </c>
      <c r="G98" s="4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</row>
    <row r="99" spans="1:203" s="23" customFormat="1" ht="15" hidden="1" x14ac:dyDescent="0.2">
      <c r="A99" s="24" t="s">
        <v>22</v>
      </c>
      <c r="B99" s="25" t="s">
        <v>23</v>
      </c>
      <c r="C99" s="25">
        <v>36</v>
      </c>
      <c r="D99" s="26">
        <v>128000</v>
      </c>
      <c r="E99" s="27">
        <f>D99/F99</f>
        <v>2081.3008130081303</v>
      </c>
      <c r="F99" s="28">
        <v>61.5</v>
      </c>
      <c r="G99" s="4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</row>
    <row r="100" spans="1:203" s="23" customFormat="1" ht="15" hidden="1" x14ac:dyDescent="0.2">
      <c r="A100" s="24" t="s">
        <v>129</v>
      </c>
      <c r="B100" s="25">
        <v>3</v>
      </c>
      <c r="C100" s="25">
        <v>4</v>
      </c>
      <c r="D100" s="26">
        <v>295000</v>
      </c>
      <c r="E100" s="27">
        <f>D100/F100</f>
        <v>2087.7565463552723</v>
      </c>
      <c r="F100" s="28">
        <v>141.30000000000001</v>
      </c>
      <c r="G100" s="45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</row>
    <row r="101" spans="1:203" s="23" customFormat="1" ht="15" hidden="1" x14ac:dyDescent="0.2">
      <c r="A101" s="24" t="s">
        <v>26</v>
      </c>
      <c r="B101" s="25" t="s">
        <v>27</v>
      </c>
      <c r="C101" s="25">
        <v>28</v>
      </c>
      <c r="D101" s="26">
        <v>120000</v>
      </c>
      <c r="E101" s="27">
        <f>D101/F101</f>
        <v>2105.2631578947367</v>
      </c>
      <c r="F101" s="28">
        <v>57</v>
      </c>
      <c r="G101" s="4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</row>
    <row r="102" spans="1:203" s="23" customFormat="1" ht="15" hidden="1" x14ac:dyDescent="0.2">
      <c r="A102" s="24" t="s">
        <v>133</v>
      </c>
      <c r="B102" s="25">
        <v>13</v>
      </c>
      <c r="C102" s="25">
        <v>6</v>
      </c>
      <c r="D102" s="26">
        <v>65000</v>
      </c>
      <c r="E102" s="27">
        <f>D102/F102</f>
        <v>2152.317880794702</v>
      </c>
      <c r="F102" s="28">
        <v>30.2</v>
      </c>
      <c r="G102" s="45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</row>
    <row r="103" spans="1:203" s="39" customFormat="1" ht="15" x14ac:dyDescent="0.2">
      <c r="A103" s="33" t="s">
        <v>94</v>
      </c>
      <c r="B103" s="34">
        <v>5</v>
      </c>
      <c r="C103" s="34">
        <v>141</v>
      </c>
      <c r="D103" s="35">
        <v>109000</v>
      </c>
      <c r="E103" s="36">
        <f>D103/F103</f>
        <v>2202.0202020202019</v>
      </c>
      <c r="F103" s="37">
        <v>49.5</v>
      </c>
      <c r="G103" s="44" t="s">
        <v>233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</row>
    <row r="104" spans="1:203" s="39" customFormat="1" ht="15" x14ac:dyDescent="0.2">
      <c r="A104" s="33" t="s">
        <v>22</v>
      </c>
      <c r="B104" s="34" t="s">
        <v>23</v>
      </c>
      <c r="C104" s="34">
        <v>37</v>
      </c>
      <c r="D104" s="35">
        <v>130000</v>
      </c>
      <c r="E104" s="36">
        <f>D104/F104</f>
        <v>2214.6507666098805</v>
      </c>
      <c r="F104" s="37">
        <v>58.7</v>
      </c>
      <c r="G104" s="48">
        <v>13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</row>
    <row r="105" spans="1:203" s="39" customFormat="1" ht="15" hidden="1" x14ac:dyDescent="0.2">
      <c r="A105" s="33" t="s">
        <v>37</v>
      </c>
      <c r="B105" s="34">
        <v>19</v>
      </c>
      <c r="C105" s="34">
        <v>30</v>
      </c>
      <c r="D105" s="35">
        <v>169400</v>
      </c>
      <c r="E105" s="36">
        <f>D105/F105</f>
        <v>2220.1834862385322</v>
      </c>
      <c r="F105" s="37">
        <v>76.3</v>
      </c>
      <c r="G105" s="44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</row>
    <row r="106" spans="1:203" s="39" customFormat="1" ht="15" hidden="1" x14ac:dyDescent="0.2">
      <c r="A106" s="33" t="s">
        <v>122</v>
      </c>
      <c r="B106" s="34" t="s">
        <v>123</v>
      </c>
      <c r="C106" s="34" t="s">
        <v>124</v>
      </c>
      <c r="D106" s="35">
        <v>158400</v>
      </c>
      <c r="E106" s="36">
        <f>D106/F106</f>
        <v>2262.8571428571427</v>
      </c>
      <c r="F106" s="37">
        <v>70</v>
      </c>
      <c r="G106" s="44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</row>
    <row r="107" spans="1:203" s="39" customFormat="1" ht="15" hidden="1" x14ac:dyDescent="0.2">
      <c r="A107" s="33" t="s">
        <v>49</v>
      </c>
      <c r="B107" s="34">
        <v>15</v>
      </c>
      <c r="C107" s="34">
        <v>17</v>
      </c>
      <c r="D107" s="35">
        <v>320000</v>
      </c>
      <c r="E107" s="36">
        <f>D107/F107</f>
        <v>2266.2889518413599</v>
      </c>
      <c r="F107" s="37">
        <v>141.19999999999999</v>
      </c>
      <c r="G107" s="48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</row>
    <row r="108" spans="1:203" s="39" customFormat="1" ht="15" hidden="1" x14ac:dyDescent="0.2">
      <c r="A108" s="33" t="s">
        <v>134</v>
      </c>
      <c r="B108" s="34">
        <v>15</v>
      </c>
      <c r="C108" s="34">
        <v>50</v>
      </c>
      <c r="D108" s="35">
        <v>150000</v>
      </c>
      <c r="E108" s="36">
        <f>D108/F108</f>
        <v>2318.3925811437402</v>
      </c>
      <c r="F108" s="37">
        <v>64.7</v>
      </c>
      <c r="G108" s="44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</row>
    <row r="109" spans="1:203" s="39" customFormat="1" ht="15" hidden="1" x14ac:dyDescent="0.2">
      <c r="A109" s="33" t="s">
        <v>102</v>
      </c>
      <c r="B109" s="34" t="s">
        <v>103</v>
      </c>
      <c r="C109" s="34">
        <v>26</v>
      </c>
      <c r="D109" s="35">
        <v>112600</v>
      </c>
      <c r="E109" s="36">
        <f>D109/F109</f>
        <v>2340.9563409563407</v>
      </c>
      <c r="F109" s="37">
        <v>48.1</v>
      </c>
      <c r="G109" s="4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</row>
    <row r="110" spans="1:203" s="39" customFormat="1" ht="15" hidden="1" x14ac:dyDescent="0.2">
      <c r="A110" s="33" t="s">
        <v>58</v>
      </c>
      <c r="B110" s="34">
        <v>9</v>
      </c>
      <c r="C110" s="34">
        <v>17</v>
      </c>
      <c r="D110" s="35">
        <v>140000</v>
      </c>
      <c r="E110" s="36">
        <f>D110/F110</f>
        <v>2464.7887323943664</v>
      </c>
      <c r="F110" s="37">
        <v>56.8</v>
      </c>
      <c r="G110" s="44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</row>
    <row r="111" spans="1:203" s="39" customFormat="1" ht="15" hidden="1" x14ac:dyDescent="0.2">
      <c r="A111" s="33" t="s">
        <v>126</v>
      </c>
      <c r="B111" s="34">
        <v>15</v>
      </c>
      <c r="C111" s="34" t="s">
        <v>127</v>
      </c>
      <c r="D111" s="35">
        <v>206000</v>
      </c>
      <c r="E111" s="36">
        <f>D111/F111</f>
        <v>2481.9277108433735</v>
      </c>
      <c r="F111" s="37">
        <v>83</v>
      </c>
      <c r="G111" s="4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</row>
    <row r="112" spans="1:203" s="39" customFormat="1" ht="15" hidden="1" x14ac:dyDescent="0.2">
      <c r="A112" s="33" t="s">
        <v>31</v>
      </c>
      <c r="B112" s="34">
        <v>3</v>
      </c>
      <c r="C112" s="34">
        <v>50</v>
      </c>
      <c r="D112" s="35">
        <v>352000</v>
      </c>
      <c r="E112" s="36">
        <f>D112/F112</f>
        <v>2528.7356321839084</v>
      </c>
      <c r="F112" s="37">
        <v>139.19999999999999</v>
      </c>
      <c r="G112" s="48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</row>
    <row r="113" spans="1:203" s="39" customFormat="1" ht="15" hidden="1" x14ac:dyDescent="0.2">
      <c r="A113" s="33" t="s">
        <v>85</v>
      </c>
      <c r="B113" s="34">
        <v>21</v>
      </c>
      <c r="C113" s="34">
        <v>51</v>
      </c>
      <c r="D113" s="35">
        <v>147500</v>
      </c>
      <c r="E113" s="36">
        <f>D113/F113</f>
        <v>2543.1034482758619</v>
      </c>
      <c r="F113" s="37">
        <v>58</v>
      </c>
      <c r="G113" s="44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</row>
    <row r="114" spans="1:203" s="39" customFormat="1" ht="15" hidden="1" x14ac:dyDescent="0.2">
      <c r="A114" s="33" t="s">
        <v>31</v>
      </c>
      <c r="B114" s="34">
        <v>3</v>
      </c>
      <c r="C114" s="34">
        <v>71</v>
      </c>
      <c r="D114" s="35">
        <v>154800</v>
      </c>
      <c r="E114" s="36">
        <f>D114/F114</f>
        <v>2546.0526315789475</v>
      </c>
      <c r="F114" s="37">
        <v>60.8</v>
      </c>
      <c r="G114" s="48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</row>
    <row r="115" spans="1:203" s="39" customFormat="1" ht="15" hidden="1" x14ac:dyDescent="0.2">
      <c r="A115" s="33" t="s">
        <v>126</v>
      </c>
      <c r="B115" s="34">
        <v>7</v>
      </c>
      <c r="C115" s="34">
        <v>18</v>
      </c>
      <c r="D115" s="35">
        <v>337590</v>
      </c>
      <c r="E115" s="36">
        <f>D115/F115</f>
        <v>2561.3808801213959</v>
      </c>
      <c r="F115" s="37">
        <v>131.80000000000001</v>
      </c>
      <c r="G115" s="44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</row>
    <row r="116" spans="1:203" s="23" customFormat="1" ht="15" x14ac:dyDescent="0.2">
      <c r="A116" s="24" t="s">
        <v>128</v>
      </c>
      <c r="B116" s="25">
        <v>3</v>
      </c>
      <c r="C116" s="25" t="s">
        <v>50</v>
      </c>
      <c r="D116" s="26">
        <v>166200</v>
      </c>
      <c r="E116" s="27">
        <f>D116/F116</f>
        <v>2720.1309328968905</v>
      </c>
      <c r="F116" s="28">
        <v>61.1</v>
      </c>
      <c r="G116" s="45" t="s">
        <v>234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</row>
    <row r="117" spans="1:203" s="23" customFormat="1" ht="15" x14ac:dyDescent="0.2">
      <c r="A117" s="24" t="s">
        <v>90</v>
      </c>
      <c r="B117" s="25" t="s">
        <v>91</v>
      </c>
      <c r="C117" s="25">
        <v>8</v>
      </c>
      <c r="D117" s="26">
        <v>275000</v>
      </c>
      <c r="E117" s="27">
        <f>D117/F117</f>
        <v>2761.0441767068273</v>
      </c>
      <c r="F117" s="28">
        <v>99.6</v>
      </c>
      <c r="G117" s="45">
        <v>4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</row>
    <row r="118" spans="1:203" s="23" customFormat="1" ht="15" hidden="1" x14ac:dyDescent="0.2">
      <c r="A118" s="24" t="s">
        <v>115</v>
      </c>
      <c r="B118" s="25" t="s">
        <v>116</v>
      </c>
      <c r="C118" s="25">
        <v>76</v>
      </c>
      <c r="D118" s="26">
        <v>80500</v>
      </c>
      <c r="E118" s="27">
        <f>D118/F118</f>
        <v>2824.5614035087719</v>
      </c>
      <c r="F118" s="28">
        <v>28.5</v>
      </c>
      <c r="G118" s="45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</row>
    <row r="119" spans="1:203" s="23" customFormat="1" ht="15" hidden="1" x14ac:dyDescent="0.2">
      <c r="A119" s="24" t="s">
        <v>62</v>
      </c>
      <c r="B119" s="25">
        <v>6</v>
      </c>
      <c r="C119" s="25">
        <v>22</v>
      </c>
      <c r="D119" s="26">
        <v>167500</v>
      </c>
      <c r="E119" s="27">
        <f>D119/F119</f>
        <v>2838.9830508474574</v>
      </c>
      <c r="F119" s="28">
        <v>59</v>
      </c>
      <c r="G119" s="45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</row>
    <row r="120" spans="1:203" s="39" customFormat="1" ht="15" x14ac:dyDescent="0.2">
      <c r="A120" s="33" t="s">
        <v>98</v>
      </c>
      <c r="B120" s="34" t="s">
        <v>99</v>
      </c>
      <c r="C120" s="34"/>
      <c r="D120" s="35">
        <v>223000</v>
      </c>
      <c r="E120" s="36">
        <f>D120/F120</f>
        <v>3358.4337349397588</v>
      </c>
      <c r="F120" s="37">
        <v>66.400000000000006</v>
      </c>
      <c r="G120" s="48" t="s">
        <v>235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</row>
    <row r="121" spans="1:203" s="39" customFormat="1" ht="15" x14ac:dyDescent="0.2">
      <c r="A121" s="33" t="s">
        <v>98</v>
      </c>
      <c r="B121" s="34" t="s">
        <v>99</v>
      </c>
      <c r="C121" s="34"/>
      <c r="D121" s="35">
        <v>118500</v>
      </c>
      <c r="E121" s="36">
        <f>D121/F121</f>
        <v>3385.7142857142858</v>
      </c>
      <c r="F121" s="37">
        <v>35</v>
      </c>
      <c r="G121" s="44">
        <v>2</v>
      </c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</row>
    <row r="122" spans="1:203" s="23" customFormat="1" ht="15" x14ac:dyDescent="0.2">
      <c r="A122" s="24" t="s">
        <v>98</v>
      </c>
      <c r="B122" s="25" t="s">
        <v>99</v>
      </c>
      <c r="C122" s="25"/>
      <c r="D122" s="26">
        <v>359000</v>
      </c>
      <c r="E122" s="27">
        <f>D122/F122</f>
        <v>3432.1223709369028</v>
      </c>
      <c r="F122" s="28">
        <v>104.6</v>
      </c>
      <c r="G122" s="45" t="s">
        <v>236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</row>
    <row r="123" spans="1:203" s="23" customFormat="1" ht="15" x14ac:dyDescent="0.2">
      <c r="A123" s="24" t="s">
        <v>98</v>
      </c>
      <c r="B123" s="25" t="s">
        <v>99</v>
      </c>
      <c r="C123" s="25"/>
      <c r="D123" s="26">
        <v>134500</v>
      </c>
      <c r="E123" s="27">
        <f>D123/F123</f>
        <v>3466.4948453608249</v>
      </c>
      <c r="F123" s="28">
        <v>38.799999999999997</v>
      </c>
      <c r="G123" s="45">
        <v>3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</row>
    <row r="124" spans="1:203" s="23" customFormat="1" ht="15" hidden="1" x14ac:dyDescent="0.2">
      <c r="A124" s="24" t="s">
        <v>81</v>
      </c>
      <c r="B124" s="25" t="s">
        <v>82</v>
      </c>
      <c r="C124" s="25">
        <v>8</v>
      </c>
      <c r="D124" s="26">
        <v>167000</v>
      </c>
      <c r="E124" s="27">
        <f>D124/F124</f>
        <v>3736.0178970917223</v>
      </c>
      <c r="F124" s="28">
        <v>44.7</v>
      </c>
      <c r="G124" s="45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</row>
    <row r="125" spans="1:203" s="39" customFormat="1" ht="15" x14ac:dyDescent="0.2">
      <c r="A125" s="33" t="s">
        <v>67</v>
      </c>
      <c r="B125" s="34" t="s">
        <v>68</v>
      </c>
      <c r="C125" s="34">
        <v>9</v>
      </c>
      <c r="D125" s="35">
        <v>375000</v>
      </c>
      <c r="E125" s="36">
        <v>4200</v>
      </c>
      <c r="F125" s="37">
        <v>88</v>
      </c>
      <c r="G125" s="44" t="s">
        <v>237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</row>
    <row r="126" spans="1:203" x14ac:dyDescent="0.25">
      <c r="G126" s="49">
        <v>1</v>
      </c>
      <c r="H126" s="5">
        <v>124</v>
      </c>
    </row>
    <row r="128" spans="1:203" x14ac:dyDescent="0.25">
      <c r="A128" s="31" t="s">
        <v>225</v>
      </c>
      <c r="B128" s="31">
        <f>COUNT(E2:E125)</f>
        <v>124</v>
      </c>
      <c r="G128" s="49">
        <f>G3+G8+G35+G82+G104+G117+G121+G123+G126</f>
        <v>124</v>
      </c>
    </row>
    <row r="129" spans="1:4" x14ac:dyDescent="0.25">
      <c r="A129" s="31" t="s">
        <v>226</v>
      </c>
      <c r="B129" s="30">
        <f>MIN(E2:E125)</f>
        <v>635.26052819414701</v>
      </c>
    </row>
    <row r="130" spans="1:4" x14ac:dyDescent="0.25">
      <c r="A130" s="31" t="s">
        <v>227</v>
      </c>
      <c r="B130" s="30">
        <f>MAX(E2:E125)</f>
        <v>4200</v>
      </c>
    </row>
    <row r="131" spans="1:4" x14ac:dyDescent="0.25">
      <c r="A131" s="31" t="s">
        <v>228</v>
      </c>
      <c r="B131" s="31">
        <f>1+INT(LOG(B128,2))</f>
        <v>7</v>
      </c>
      <c r="D131" s="5">
        <f>B130/B131</f>
        <v>600</v>
      </c>
    </row>
  </sheetData>
  <autoFilter ref="A1:H126">
    <filterColumn colId="6">
      <customFilters>
        <customFilter operator="notEqual" val=" "/>
      </customFilters>
    </filterColumn>
  </autoFilter>
  <sortState ref="A2:IV131">
    <sortCondition ref="E2:E13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U133"/>
  <sheetViews>
    <sheetView workbookViewId="0">
      <selection activeCell="G134" sqref="G134"/>
    </sheetView>
  </sheetViews>
  <sheetFormatPr defaultRowHeight="11.25" x14ac:dyDescent="0.2"/>
  <cols>
    <col min="1" max="16384" width="9.140625" style="5"/>
  </cols>
  <sheetData>
    <row r="1" spans="1:203" x14ac:dyDescent="0.2">
      <c r="A1" s="6" t="s">
        <v>1</v>
      </c>
      <c r="B1" s="6" t="s">
        <v>2</v>
      </c>
      <c r="C1" s="6" t="s">
        <v>3</v>
      </c>
      <c r="D1" s="7" t="s">
        <v>5</v>
      </c>
      <c r="E1" s="7" t="s">
        <v>8</v>
      </c>
      <c r="F1" s="8" t="s">
        <v>10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</row>
    <row r="2" spans="1:203" s="15" customFormat="1" x14ac:dyDescent="0.2">
      <c r="A2" s="10" t="s">
        <v>193</v>
      </c>
      <c r="B2" s="11">
        <v>50</v>
      </c>
      <c r="C2" s="11">
        <v>14</v>
      </c>
      <c r="D2" s="12">
        <v>16000</v>
      </c>
      <c r="E2" s="13">
        <f>D2/F2</f>
        <v>408.16326530612241</v>
      </c>
      <c r="F2" s="14">
        <v>39.200000000000003</v>
      </c>
      <c r="G2" s="10" t="s">
        <v>217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</row>
    <row r="3" spans="1:203" s="15" customFormat="1" x14ac:dyDescent="0.2">
      <c r="A3" s="10" t="s">
        <v>201</v>
      </c>
      <c r="B3" s="11">
        <v>15</v>
      </c>
      <c r="C3" s="11">
        <v>47</v>
      </c>
      <c r="D3" s="12">
        <v>12000</v>
      </c>
      <c r="E3" s="13">
        <f>D3/F3</f>
        <v>419.7271773347324</v>
      </c>
      <c r="F3" s="14">
        <v>28.59</v>
      </c>
      <c r="G3" s="10">
        <v>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</row>
    <row r="4" spans="1:203" s="15" customFormat="1" hidden="1" x14ac:dyDescent="0.2">
      <c r="A4" s="10" t="s">
        <v>177</v>
      </c>
      <c r="B4" s="11">
        <v>23</v>
      </c>
      <c r="C4" s="11">
        <v>12</v>
      </c>
      <c r="D4" s="12">
        <v>16000</v>
      </c>
      <c r="E4" s="13">
        <f>D4/F4</f>
        <v>512.82051282051282</v>
      </c>
      <c r="F4" s="14">
        <v>31.2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</row>
    <row r="5" spans="1:203" s="15" customFormat="1" hidden="1" x14ac:dyDescent="0.2">
      <c r="A5" s="10" t="s">
        <v>144</v>
      </c>
      <c r="B5" s="11">
        <v>2</v>
      </c>
      <c r="C5" s="11">
        <v>157</v>
      </c>
      <c r="D5" s="12">
        <v>36493</v>
      </c>
      <c r="E5" s="13">
        <f>D5/F5</f>
        <v>565.78294573643416</v>
      </c>
      <c r="F5" s="14">
        <v>64.5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</row>
    <row r="6" spans="1:203" s="22" customFormat="1" x14ac:dyDescent="0.2">
      <c r="A6" s="17" t="s">
        <v>165</v>
      </c>
      <c r="B6" s="18">
        <v>3</v>
      </c>
      <c r="C6" s="18">
        <v>77</v>
      </c>
      <c r="D6" s="19">
        <v>48000</v>
      </c>
      <c r="E6" s="20">
        <f>D6/F6</f>
        <v>603.01507537688451</v>
      </c>
      <c r="F6" s="21">
        <v>79.599999999999994</v>
      </c>
      <c r="G6" s="17" t="s">
        <v>218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</row>
    <row r="7" spans="1:203" s="22" customFormat="1" x14ac:dyDescent="0.2">
      <c r="A7" s="17" t="s">
        <v>194</v>
      </c>
      <c r="B7" s="18">
        <v>43</v>
      </c>
      <c r="C7" s="18">
        <v>12</v>
      </c>
      <c r="D7" s="19">
        <v>15000</v>
      </c>
      <c r="E7" s="20">
        <f>D7/F7</f>
        <v>641.02564102564111</v>
      </c>
      <c r="F7" s="21">
        <v>23.4</v>
      </c>
      <c r="G7" s="17">
        <v>29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</row>
    <row r="8" spans="1:203" s="22" customFormat="1" hidden="1" x14ac:dyDescent="0.2">
      <c r="A8" s="17" t="s">
        <v>213</v>
      </c>
      <c r="B8" s="18">
        <v>22</v>
      </c>
      <c r="C8" s="18">
        <v>80</v>
      </c>
      <c r="D8" s="19">
        <v>15000</v>
      </c>
      <c r="E8" s="20">
        <f>D8/F8</f>
        <v>644.88392089423894</v>
      </c>
      <c r="F8" s="21">
        <v>23.26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</row>
    <row r="9" spans="1:203" s="22" customFormat="1" hidden="1" x14ac:dyDescent="0.2">
      <c r="A9" s="17" t="s">
        <v>194</v>
      </c>
      <c r="B9" s="18">
        <v>33</v>
      </c>
      <c r="C9" s="18" t="s">
        <v>195</v>
      </c>
      <c r="D9" s="19">
        <v>10500</v>
      </c>
      <c r="E9" s="20">
        <f>D9/F9</f>
        <v>656.25</v>
      </c>
      <c r="F9" s="21">
        <v>16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</row>
    <row r="10" spans="1:203" s="22" customFormat="1" hidden="1" x14ac:dyDescent="0.2">
      <c r="A10" s="17" t="s">
        <v>206</v>
      </c>
      <c r="B10" s="18">
        <v>11</v>
      </c>
      <c r="C10" s="18">
        <v>130</v>
      </c>
      <c r="D10" s="19">
        <v>50000</v>
      </c>
      <c r="E10" s="20">
        <f>D10/F10</f>
        <v>663.12997347480098</v>
      </c>
      <c r="F10" s="21">
        <v>75.400000000000006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</row>
    <row r="11" spans="1:203" s="22" customFormat="1" hidden="1" x14ac:dyDescent="0.2">
      <c r="A11" s="17" t="s">
        <v>215</v>
      </c>
      <c r="B11" s="18">
        <v>6</v>
      </c>
      <c r="C11" s="18">
        <v>49</v>
      </c>
      <c r="D11" s="19">
        <v>65000</v>
      </c>
      <c r="E11" s="20">
        <f>D11/F11</f>
        <v>666.66666666666663</v>
      </c>
      <c r="F11" s="21">
        <v>97.5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</row>
    <row r="12" spans="1:203" s="22" customFormat="1" hidden="1" x14ac:dyDescent="0.2">
      <c r="A12" s="17" t="s">
        <v>146</v>
      </c>
      <c r="B12" s="18">
        <v>6</v>
      </c>
      <c r="C12" s="18">
        <v>117</v>
      </c>
      <c r="D12" s="19">
        <v>53600</v>
      </c>
      <c r="E12" s="20">
        <f>D12/F12</f>
        <v>675.91424968474155</v>
      </c>
      <c r="F12" s="21">
        <v>79.3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</row>
    <row r="13" spans="1:203" s="22" customFormat="1" hidden="1" x14ac:dyDescent="0.2">
      <c r="A13" s="17" t="s">
        <v>152</v>
      </c>
      <c r="B13" s="18">
        <v>2</v>
      </c>
      <c r="C13" s="18">
        <v>17</v>
      </c>
      <c r="D13" s="19">
        <v>54000</v>
      </c>
      <c r="E13" s="20">
        <f>D13/F13</f>
        <v>677.54077791718942</v>
      </c>
      <c r="F13" s="21">
        <v>79.7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</row>
    <row r="14" spans="1:203" s="22" customFormat="1" hidden="1" x14ac:dyDescent="0.2">
      <c r="A14" s="17" t="s">
        <v>170</v>
      </c>
      <c r="B14" s="18">
        <v>81</v>
      </c>
      <c r="C14" s="18">
        <v>21</v>
      </c>
      <c r="D14" s="19">
        <v>54500</v>
      </c>
      <c r="E14" s="20">
        <f>D14/F14</f>
        <v>687.26355611601514</v>
      </c>
      <c r="F14" s="21">
        <v>79.3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</row>
    <row r="15" spans="1:203" s="22" customFormat="1" hidden="1" x14ac:dyDescent="0.2">
      <c r="A15" s="17" t="s">
        <v>147</v>
      </c>
      <c r="B15" s="18">
        <v>47</v>
      </c>
      <c r="C15" s="18">
        <v>77</v>
      </c>
      <c r="D15" s="19">
        <v>45000</v>
      </c>
      <c r="E15" s="20">
        <f>D15/F15</f>
        <v>695.51777434312203</v>
      </c>
      <c r="F15" s="21">
        <v>64.7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</row>
    <row r="16" spans="1:203" s="22" customFormat="1" hidden="1" x14ac:dyDescent="0.2">
      <c r="A16" s="17" t="s">
        <v>147</v>
      </c>
      <c r="B16" s="18">
        <v>23</v>
      </c>
      <c r="C16" s="18">
        <v>50</v>
      </c>
      <c r="D16" s="19">
        <v>22935</v>
      </c>
      <c r="E16" s="20">
        <f>D16/F16</f>
        <v>699.23780487804879</v>
      </c>
      <c r="F16" s="21">
        <v>32.799999999999997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</row>
    <row r="17" spans="1:203" s="22" customFormat="1" hidden="1" x14ac:dyDescent="0.2">
      <c r="A17" s="17" t="s">
        <v>141</v>
      </c>
      <c r="B17" s="18">
        <v>35</v>
      </c>
      <c r="C17" s="18">
        <v>13</v>
      </c>
      <c r="D17" s="19">
        <v>55400</v>
      </c>
      <c r="E17" s="20">
        <f>D17/F17</f>
        <v>709.34699103713194</v>
      </c>
      <c r="F17" s="21">
        <v>78.099999999999994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</row>
    <row r="18" spans="1:203" s="22" customFormat="1" hidden="1" x14ac:dyDescent="0.2">
      <c r="A18" s="17" t="s">
        <v>147</v>
      </c>
      <c r="B18" s="18">
        <v>12</v>
      </c>
      <c r="C18" s="18">
        <v>17</v>
      </c>
      <c r="D18" s="19">
        <v>23500</v>
      </c>
      <c r="E18" s="20">
        <f>D18/F18</f>
        <v>718.65443425076444</v>
      </c>
      <c r="F18" s="21">
        <v>32.700000000000003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</row>
    <row r="19" spans="1:203" s="22" customFormat="1" hidden="1" x14ac:dyDescent="0.2">
      <c r="A19" s="17" t="s">
        <v>146</v>
      </c>
      <c r="B19" s="18">
        <v>10</v>
      </c>
      <c r="C19" s="18">
        <v>28</v>
      </c>
      <c r="D19" s="19">
        <v>47500</v>
      </c>
      <c r="E19" s="20">
        <f>D19/F19</f>
        <v>736.4341085271318</v>
      </c>
      <c r="F19" s="21">
        <v>64.5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</row>
    <row r="20" spans="1:203" s="22" customFormat="1" hidden="1" x14ac:dyDescent="0.2">
      <c r="A20" s="17" t="s">
        <v>213</v>
      </c>
      <c r="B20" s="18">
        <v>2</v>
      </c>
      <c r="C20" s="18">
        <v>25</v>
      </c>
      <c r="D20" s="19">
        <v>48000</v>
      </c>
      <c r="E20" s="20">
        <f>D20/F20</f>
        <v>740.74074074074076</v>
      </c>
      <c r="F20" s="21">
        <v>64.8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</row>
    <row r="21" spans="1:203" s="22" customFormat="1" hidden="1" x14ac:dyDescent="0.2">
      <c r="A21" s="17" t="s">
        <v>173</v>
      </c>
      <c r="B21" s="18">
        <v>44</v>
      </c>
      <c r="C21" s="18">
        <v>412</v>
      </c>
      <c r="D21" s="19">
        <v>34000</v>
      </c>
      <c r="E21" s="20">
        <f>D21/F21</f>
        <v>745.61403508771923</v>
      </c>
      <c r="F21" s="21">
        <v>45.6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</row>
    <row r="22" spans="1:203" s="22" customFormat="1" hidden="1" x14ac:dyDescent="0.2">
      <c r="A22" s="17" t="s">
        <v>141</v>
      </c>
      <c r="B22" s="18">
        <v>35</v>
      </c>
      <c r="C22" s="18">
        <v>6</v>
      </c>
      <c r="D22" s="19">
        <v>45000</v>
      </c>
      <c r="E22" s="20">
        <f>D22/F22</f>
        <v>747.50830564784053</v>
      </c>
      <c r="F22" s="21">
        <v>60.2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</row>
    <row r="23" spans="1:203" s="22" customFormat="1" hidden="1" x14ac:dyDescent="0.2">
      <c r="A23" s="17" t="s">
        <v>193</v>
      </c>
      <c r="B23" s="18">
        <v>28</v>
      </c>
      <c r="C23" s="18">
        <v>57</v>
      </c>
      <c r="D23" s="19">
        <v>50000</v>
      </c>
      <c r="E23" s="20">
        <f>D23/F23</f>
        <v>748.50299401197606</v>
      </c>
      <c r="F23" s="21">
        <v>66.8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</row>
    <row r="24" spans="1:203" s="22" customFormat="1" hidden="1" x14ac:dyDescent="0.2">
      <c r="A24" s="17" t="s">
        <v>147</v>
      </c>
      <c r="B24" s="18" t="s">
        <v>150</v>
      </c>
      <c r="C24" s="18">
        <v>60</v>
      </c>
      <c r="D24" s="19">
        <v>49000</v>
      </c>
      <c r="E24" s="20">
        <f>D24/F24</f>
        <v>759.68992248062011</v>
      </c>
      <c r="F24" s="21">
        <v>64.5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</row>
    <row r="25" spans="1:203" s="22" customFormat="1" hidden="1" x14ac:dyDescent="0.2">
      <c r="A25" s="17" t="s">
        <v>188</v>
      </c>
      <c r="B25" s="18" t="s">
        <v>191</v>
      </c>
      <c r="C25" s="18">
        <v>25</v>
      </c>
      <c r="D25" s="19">
        <v>12500</v>
      </c>
      <c r="E25" s="20">
        <f>D25/F25</f>
        <v>762.19512195121956</v>
      </c>
      <c r="F25" s="21">
        <v>16.399999999999999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</row>
    <row r="26" spans="1:203" s="22" customFormat="1" hidden="1" x14ac:dyDescent="0.2">
      <c r="A26" s="17" t="s">
        <v>177</v>
      </c>
      <c r="B26" s="18">
        <v>42</v>
      </c>
      <c r="C26" s="18">
        <v>20</v>
      </c>
      <c r="D26" s="19">
        <v>46000</v>
      </c>
      <c r="E26" s="20">
        <f>D26/F26</f>
        <v>764.11960132890363</v>
      </c>
      <c r="F26" s="21">
        <v>60.2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</row>
    <row r="27" spans="1:203" s="22" customFormat="1" hidden="1" x14ac:dyDescent="0.2">
      <c r="A27" s="17" t="s">
        <v>159</v>
      </c>
      <c r="B27" s="18">
        <v>20</v>
      </c>
      <c r="C27" s="18">
        <v>18</v>
      </c>
      <c r="D27" s="19">
        <v>46000</v>
      </c>
      <c r="E27" s="20">
        <f>D27/F27</f>
        <v>765.39101497504157</v>
      </c>
      <c r="F27" s="21">
        <v>60.1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</row>
    <row r="28" spans="1:203" s="22" customFormat="1" hidden="1" x14ac:dyDescent="0.2">
      <c r="A28" s="17" t="s">
        <v>197</v>
      </c>
      <c r="B28" s="18">
        <v>1</v>
      </c>
      <c r="C28" s="18">
        <v>141</v>
      </c>
      <c r="D28" s="19">
        <v>50000</v>
      </c>
      <c r="E28" s="20">
        <f>D28/F28</f>
        <v>769.23076923076928</v>
      </c>
      <c r="F28" s="21">
        <v>65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</row>
    <row r="29" spans="1:203" s="22" customFormat="1" hidden="1" x14ac:dyDescent="0.2">
      <c r="A29" s="17" t="s">
        <v>188</v>
      </c>
      <c r="B29" s="18">
        <v>57</v>
      </c>
      <c r="C29" s="18">
        <v>28</v>
      </c>
      <c r="D29" s="19">
        <v>50900</v>
      </c>
      <c r="E29" s="20">
        <f>D29/F29</f>
        <v>772.38239757207884</v>
      </c>
      <c r="F29" s="21">
        <v>65.900000000000006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</row>
    <row r="30" spans="1:203" s="22" customFormat="1" hidden="1" x14ac:dyDescent="0.2">
      <c r="A30" s="17" t="s">
        <v>160</v>
      </c>
      <c r="B30" s="18">
        <v>12</v>
      </c>
      <c r="C30" s="18">
        <v>2</v>
      </c>
      <c r="D30" s="19">
        <v>44500</v>
      </c>
      <c r="E30" s="20">
        <f>D30/F30</f>
        <v>780.70175438596493</v>
      </c>
      <c r="F30" s="21">
        <v>57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</row>
    <row r="31" spans="1:203" s="22" customFormat="1" hidden="1" x14ac:dyDescent="0.2">
      <c r="A31" s="17" t="s">
        <v>198</v>
      </c>
      <c r="B31" s="18">
        <v>39</v>
      </c>
      <c r="C31" s="18">
        <v>75</v>
      </c>
      <c r="D31" s="19">
        <v>38700</v>
      </c>
      <c r="E31" s="20">
        <f>D31/F31</f>
        <v>781.81818181818187</v>
      </c>
      <c r="F31" s="21">
        <v>49.5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</row>
    <row r="32" spans="1:203" s="22" customFormat="1" hidden="1" x14ac:dyDescent="0.2">
      <c r="A32" s="17" t="s">
        <v>144</v>
      </c>
      <c r="B32" s="18">
        <v>2</v>
      </c>
      <c r="C32" s="18">
        <v>157</v>
      </c>
      <c r="D32" s="19">
        <v>50500</v>
      </c>
      <c r="E32" s="20">
        <f>D32/F32</f>
        <v>782.94573643410854</v>
      </c>
      <c r="F32" s="21">
        <v>64.5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</row>
    <row r="33" spans="1:203" s="22" customFormat="1" hidden="1" x14ac:dyDescent="0.2">
      <c r="A33" s="17" t="s">
        <v>170</v>
      </c>
      <c r="B33" s="18">
        <v>11</v>
      </c>
      <c r="C33" s="18">
        <v>88</v>
      </c>
      <c r="D33" s="19">
        <v>51000</v>
      </c>
      <c r="E33" s="20">
        <f>D33/F33</f>
        <v>789.47368421052636</v>
      </c>
      <c r="F33" s="21">
        <v>64.599999999999994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</row>
    <row r="34" spans="1:203" s="22" customFormat="1" hidden="1" x14ac:dyDescent="0.2">
      <c r="A34" s="17" t="s">
        <v>165</v>
      </c>
      <c r="B34" s="18">
        <v>2</v>
      </c>
      <c r="C34" s="18">
        <v>122</v>
      </c>
      <c r="D34" s="19">
        <v>47500</v>
      </c>
      <c r="E34" s="20">
        <f>D34/F34</f>
        <v>790.34941763727124</v>
      </c>
      <c r="F34" s="21">
        <v>60.1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</row>
    <row r="35" spans="1:203" s="15" customFormat="1" x14ac:dyDescent="0.2">
      <c r="A35" s="10" t="s">
        <v>165</v>
      </c>
      <c r="B35" s="11">
        <v>3</v>
      </c>
      <c r="C35" s="11">
        <v>4</v>
      </c>
      <c r="D35" s="12">
        <v>51800</v>
      </c>
      <c r="E35" s="13">
        <f>D35/F35</f>
        <v>800.61823802163826</v>
      </c>
      <c r="F35" s="14">
        <v>64.7</v>
      </c>
      <c r="G35" s="10" t="s">
        <v>219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</row>
    <row r="36" spans="1:203" s="15" customFormat="1" x14ac:dyDescent="0.2">
      <c r="A36" s="10" t="s">
        <v>154</v>
      </c>
      <c r="B36" s="11">
        <v>17</v>
      </c>
      <c r="C36" s="11">
        <v>96</v>
      </c>
      <c r="D36" s="12">
        <v>51900</v>
      </c>
      <c r="E36" s="13">
        <f>D36/F36</f>
        <v>800.92592592592598</v>
      </c>
      <c r="F36" s="14">
        <v>64.8</v>
      </c>
      <c r="G36" s="10">
        <v>43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</row>
    <row r="37" spans="1:203" s="15" customFormat="1" hidden="1" x14ac:dyDescent="0.2">
      <c r="A37" s="10" t="s">
        <v>177</v>
      </c>
      <c r="B37" s="11">
        <v>12</v>
      </c>
      <c r="C37" s="11">
        <v>34</v>
      </c>
      <c r="D37" s="12">
        <v>35000</v>
      </c>
      <c r="E37" s="13">
        <f>D37/F37</f>
        <v>815.85081585081593</v>
      </c>
      <c r="F37" s="14">
        <v>42.9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</row>
    <row r="38" spans="1:203" s="15" customFormat="1" hidden="1" x14ac:dyDescent="0.2">
      <c r="A38" s="10" t="s">
        <v>206</v>
      </c>
      <c r="B38" s="11">
        <v>36</v>
      </c>
      <c r="C38" s="11">
        <v>69</v>
      </c>
      <c r="D38" s="12">
        <v>53000</v>
      </c>
      <c r="E38" s="13">
        <f>D38/F38</f>
        <v>816.64098613251144</v>
      </c>
      <c r="F38" s="14">
        <v>64.900000000000006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</row>
    <row r="39" spans="1:203" s="15" customFormat="1" hidden="1" x14ac:dyDescent="0.2">
      <c r="A39" s="10" t="s">
        <v>167</v>
      </c>
      <c r="B39" s="11">
        <v>36</v>
      </c>
      <c r="C39" s="11">
        <v>2</v>
      </c>
      <c r="D39" s="12">
        <v>40000</v>
      </c>
      <c r="E39" s="13">
        <f>D39/F39</f>
        <v>821.35523613963039</v>
      </c>
      <c r="F39" s="14">
        <v>48.7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</row>
    <row r="40" spans="1:203" s="15" customFormat="1" hidden="1" x14ac:dyDescent="0.2">
      <c r="A40" s="10" t="s">
        <v>188</v>
      </c>
      <c r="B40" s="11" t="s">
        <v>191</v>
      </c>
      <c r="C40" s="11">
        <v>98</v>
      </c>
      <c r="D40" s="12">
        <v>10000</v>
      </c>
      <c r="E40" s="13">
        <f>D40/F40</f>
        <v>840.33613445378148</v>
      </c>
      <c r="F40" s="14">
        <v>11.9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</row>
    <row r="41" spans="1:203" s="15" customFormat="1" hidden="1" x14ac:dyDescent="0.2">
      <c r="A41" s="10" t="s">
        <v>161</v>
      </c>
      <c r="B41" s="11">
        <v>38</v>
      </c>
      <c r="C41" s="11">
        <v>161</v>
      </c>
      <c r="D41" s="12">
        <v>55000</v>
      </c>
      <c r="E41" s="13">
        <f>D41/F41</f>
        <v>848.76543209876547</v>
      </c>
      <c r="F41" s="14">
        <v>64.8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</row>
    <row r="42" spans="1:203" s="15" customFormat="1" hidden="1" x14ac:dyDescent="0.2">
      <c r="A42" s="10" t="s">
        <v>165</v>
      </c>
      <c r="B42" s="11">
        <v>68</v>
      </c>
      <c r="C42" s="11">
        <v>39</v>
      </c>
      <c r="D42" s="12">
        <v>42000</v>
      </c>
      <c r="E42" s="13">
        <f>D42/F42</f>
        <v>850.20242914979758</v>
      </c>
      <c r="F42" s="14">
        <v>49.4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</row>
    <row r="43" spans="1:203" s="15" customFormat="1" hidden="1" x14ac:dyDescent="0.2">
      <c r="A43" s="10" t="s">
        <v>204</v>
      </c>
      <c r="B43" s="11">
        <v>4</v>
      </c>
      <c r="C43" s="11">
        <v>40</v>
      </c>
      <c r="D43" s="12">
        <v>45000</v>
      </c>
      <c r="E43" s="13">
        <f>D43/F43</f>
        <v>853.88994307400378</v>
      </c>
      <c r="F43" s="14">
        <v>52.7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</row>
    <row r="44" spans="1:203" s="15" customFormat="1" hidden="1" x14ac:dyDescent="0.2">
      <c r="A44" s="10" t="s">
        <v>198</v>
      </c>
      <c r="B44" s="11">
        <v>21</v>
      </c>
      <c r="C44" s="11">
        <v>281</v>
      </c>
      <c r="D44" s="12">
        <v>57000</v>
      </c>
      <c r="E44" s="13">
        <f>D44/F44</f>
        <v>854.57271364317842</v>
      </c>
      <c r="F44" s="14">
        <v>66.7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</row>
    <row r="45" spans="1:203" s="15" customFormat="1" hidden="1" x14ac:dyDescent="0.2">
      <c r="A45" s="10" t="s">
        <v>184</v>
      </c>
      <c r="B45" s="11">
        <v>10</v>
      </c>
      <c r="C45" s="11">
        <v>46</v>
      </c>
      <c r="D45" s="12">
        <v>45000</v>
      </c>
      <c r="E45" s="13">
        <f>D45/F45</f>
        <v>857.14285714285711</v>
      </c>
      <c r="F45" s="14">
        <v>52.5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</row>
    <row r="46" spans="1:203" s="15" customFormat="1" hidden="1" x14ac:dyDescent="0.2">
      <c r="A46" s="10" t="s">
        <v>206</v>
      </c>
      <c r="B46" s="11" t="s">
        <v>120</v>
      </c>
      <c r="C46" s="11">
        <v>12</v>
      </c>
      <c r="D46" s="12">
        <v>45500</v>
      </c>
      <c r="E46" s="13">
        <f>D46/F46</f>
        <v>858.4905660377359</v>
      </c>
      <c r="F46" s="14">
        <v>53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</row>
    <row r="47" spans="1:203" s="15" customFormat="1" hidden="1" x14ac:dyDescent="0.2">
      <c r="A47" s="10" t="s">
        <v>161</v>
      </c>
      <c r="B47" s="11" t="s">
        <v>162</v>
      </c>
      <c r="C47" s="11">
        <v>14</v>
      </c>
      <c r="D47" s="12">
        <v>40000</v>
      </c>
      <c r="E47" s="13">
        <f>D47/F47</f>
        <v>863.93088552915776</v>
      </c>
      <c r="F47" s="14">
        <v>46.3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</row>
    <row r="48" spans="1:203" s="15" customFormat="1" hidden="1" x14ac:dyDescent="0.2">
      <c r="A48" s="10" t="s">
        <v>170</v>
      </c>
      <c r="B48" s="11">
        <v>43</v>
      </c>
      <c r="C48" s="11">
        <v>35</v>
      </c>
      <c r="D48" s="12">
        <v>43000</v>
      </c>
      <c r="E48" s="13">
        <f>D48/F48</f>
        <v>866.93548387096769</v>
      </c>
      <c r="F48" s="14">
        <v>49.6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</row>
    <row r="49" spans="1:203" s="15" customFormat="1" hidden="1" x14ac:dyDescent="0.2">
      <c r="A49" s="10" t="s">
        <v>165</v>
      </c>
      <c r="B49" s="11">
        <v>2</v>
      </c>
      <c r="C49" s="11">
        <v>126</v>
      </c>
      <c r="D49" s="12">
        <v>52500</v>
      </c>
      <c r="E49" s="13">
        <f>D49/F49</f>
        <v>873.54409317803663</v>
      </c>
      <c r="F49" s="14">
        <v>60.1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</row>
    <row r="50" spans="1:203" s="15" customFormat="1" hidden="1" x14ac:dyDescent="0.2">
      <c r="A50" s="10" t="s">
        <v>172</v>
      </c>
      <c r="B50" s="11">
        <v>5</v>
      </c>
      <c r="C50" s="11">
        <v>75</v>
      </c>
      <c r="D50" s="12">
        <v>43300</v>
      </c>
      <c r="E50" s="13">
        <f>D50/F50</f>
        <v>874.74747474747471</v>
      </c>
      <c r="F50" s="14">
        <v>49.5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</row>
    <row r="51" spans="1:203" s="15" customFormat="1" hidden="1" x14ac:dyDescent="0.2">
      <c r="A51" s="10" t="s">
        <v>165</v>
      </c>
      <c r="B51" s="11">
        <v>20</v>
      </c>
      <c r="C51" s="11">
        <v>176</v>
      </c>
      <c r="D51" s="12">
        <v>57000</v>
      </c>
      <c r="E51" s="13">
        <f>D51/F51</f>
        <v>875.57603686635957</v>
      </c>
      <c r="F51" s="14">
        <v>65.099999999999994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</row>
    <row r="52" spans="1:203" s="15" customFormat="1" hidden="1" x14ac:dyDescent="0.2">
      <c r="A52" s="10" t="s">
        <v>167</v>
      </c>
      <c r="B52" s="11">
        <v>42</v>
      </c>
      <c r="C52" s="11">
        <v>9</v>
      </c>
      <c r="D52" s="12">
        <v>35000</v>
      </c>
      <c r="E52" s="13">
        <f>D52/F52</f>
        <v>883.83838383838383</v>
      </c>
      <c r="F52" s="14">
        <v>39.6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</row>
    <row r="53" spans="1:203" s="15" customFormat="1" hidden="1" x14ac:dyDescent="0.2">
      <c r="A53" s="10" t="s">
        <v>154</v>
      </c>
      <c r="B53" s="11">
        <v>1</v>
      </c>
      <c r="C53" s="11">
        <v>14</v>
      </c>
      <c r="D53" s="12">
        <v>53500</v>
      </c>
      <c r="E53" s="13">
        <f>D53/F53</f>
        <v>888.70431893687703</v>
      </c>
      <c r="F53" s="14">
        <v>60.2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</row>
    <row r="54" spans="1:203" s="15" customFormat="1" hidden="1" x14ac:dyDescent="0.2">
      <c r="A54" s="10" t="s">
        <v>152</v>
      </c>
      <c r="B54" s="11">
        <v>3</v>
      </c>
      <c r="C54" s="11">
        <v>173</v>
      </c>
      <c r="D54" s="12">
        <v>57900</v>
      </c>
      <c r="E54" s="13">
        <f>D54/F54</f>
        <v>893.51851851851859</v>
      </c>
      <c r="F54" s="14">
        <v>64.8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</row>
    <row r="55" spans="1:203" s="15" customFormat="1" hidden="1" x14ac:dyDescent="0.2">
      <c r="A55" s="10" t="s">
        <v>179</v>
      </c>
      <c r="B55" s="11">
        <v>23</v>
      </c>
      <c r="C55" s="11" t="s">
        <v>180</v>
      </c>
      <c r="D55" s="12">
        <v>60200</v>
      </c>
      <c r="E55" s="13">
        <f>D55/F55</f>
        <v>897.16840536512677</v>
      </c>
      <c r="F55" s="14">
        <v>67.099999999999994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</row>
    <row r="56" spans="1:203" s="15" customFormat="1" hidden="1" x14ac:dyDescent="0.2">
      <c r="A56" s="10" t="s">
        <v>147</v>
      </c>
      <c r="B56" s="11">
        <v>13</v>
      </c>
      <c r="C56" s="11">
        <v>8</v>
      </c>
      <c r="D56" s="12">
        <v>59000</v>
      </c>
      <c r="E56" s="13">
        <f>D56/F56</f>
        <v>910.49382716049388</v>
      </c>
      <c r="F56" s="14">
        <v>64.8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</row>
    <row r="57" spans="1:203" s="15" customFormat="1" hidden="1" x14ac:dyDescent="0.2">
      <c r="A57" s="10" t="s">
        <v>193</v>
      </c>
      <c r="B57" s="11">
        <v>14</v>
      </c>
      <c r="C57" s="11">
        <v>50</v>
      </c>
      <c r="D57" s="12">
        <v>30000</v>
      </c>
      <c r="E57" s="13">
        <f>D57/F57</f>
        <v>914.63414634146352</v>
      </c>
      <c r="F57" s="14">
        <v>32.799999999999997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</row>
    <row r="58" spans="1:203" s="15" customFormat="1" hidden="1" x14ac:dyDescent="0.2">
      <c r="A58" s="10" t="s">
        <v>215</v>
      </c>
      <c r="B58" s="11">
        <v>6</v>
      </c>
      <c r="C58" s="11">
        <v>42</v>
      </c>
      <c r="D58" s="12">
        <v>60000</v>
      </c>
      <c r="E58" s="13">
        <f>D58/F58</f>
        <v>925.92592592592598</v>
      </c>
      <c r="F58" s="14">
        <v>64.8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</row>
    <row r="59" spans="1:203" s="15" customFormat="1" hidden="1" x14ac:dyDescent="0.2">
      <c r="A59" s="10" t="s">
        <v>204</v>
      </c>
      <c r="B59" s="11">
        <v>10</v>
      </c>
      <c r="C59" s="11">
        <v>32</v>
      </c>
      <c r="D59" s="12">
        <v>43000</v>
      </c>
      <c r="E59" s="13">
        <f>D59/F59</f>
        <v>930.73593073593065</v>
      </c>
      <c r="F59" s="14">
        <v>46.2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</row>
    <row r="60" spans="1:203" s="15" customFormat="1" hidden="1" x14ac:dyDescent="0.2">
      <c r="A60" s="10" t="s">
        <v>142</v>
      </c>
      <c r="B60" s="11">
        <v>8</v>
      </c>
      <c r="C60" s="11">
        <v>119</v>
      </c>
      <c r="D60" s="12">
        <v>46500</v>
      </c>
      <c r="E60" s="13">
        <f>D60/F60</f>
        <v>935.61368209255522</v>
      </c>
      <c r="F60" s="14">
        <v>49.7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</row>
    <row r="61" spans="1:203" s="15" customFormat="1" hidden="1" x14ac:dyDescent="0.2">
      <c r="A61" s="10" t="s">
        <v>161</v>
      </c>
      <c r="B61" s="11">
        <v>46</v>
      </c>
      <c r="C61" s="11">
        <v>4</v>
      </c>
      <c r="D61" s="12">
        <v>31000</v>
      </c>
      <c r="E61" s="13">
        <f>D61/F61</f>
        <v>945.12195121951231</v>
      </c>
      <c r="F61" s="14">
        <v>32.799999999999997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</row>
    <row r="62" spans="1:203" s="15" customFormat="1" hidden="1" x14ac:dyDescent="0.2">
      <c r="A62" s="10" t="s">
        <v>165</v>
      </c>
      <c r="B62" s="11">
        <v>17</v>
      </c>
      <c r="C62" s="11">
        <v>38</v>
      </c>
      <c r="D62" s="12">
        <v>31000</v>
      </c>
      <c r="E62" s="13">
        <f>D62/F62</f>
        <v>945.12195121951231</v>
      </c>
      <c r="F62" s="14">
        <v>32.799999999999997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</row>
    <row r="63" spans="1:203" s="15" customFormat="1" hidden="1" x14ac:dyDescent="0.2">
      <c r="A63" s="10" t="s">
        <v>198</v>
      </c>
      <c r="B63" s="11">
        <v>23</v>
      </c>
      <c r="C63" s="11">
        <v>193</v>
      </c>
      <c r="D63" s="12">
        <v>63500</v>
      </c>
      <c r="E63" s="13">
        <f>D63/F63</f>
        <v>947.7611940298508</v>
      </c>
      <c r="F63" s="14">
        <v>67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</row>
    <row r="64" spans="1:203" s="15" customFormat="1" hidden="1" x14ac:dyDescent="0.2">
      <c r="A64" s="10" t="s">
        <v>147</v>
      </c>
      <c r="B64" s="11">
        <v>32</v>
      </c>
      <c r="C64" s="11">
        <v>16</v>
      </c>
      <c r="D64" s="12">
        <v>50000</v>
      </c>
      <c r="E64" s="13">
        <f>D64/F64</f>
        <v>948.76660341555976</v>
      </c>
      <c r="F64" s="14">
        <v>52.7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</row>
    <row r="65" spans="1:203" s="15" customFormat="1" hidden="1" x14ac:dyDescent="0.2">
      <c r="A65" s="10" t="s">
        <v>197</v>
      </c>
      <c r="B65" s="11">
        <v>1</v>
      </c>
      <c r="C65" s="11">
        <v>125</v>
      </c>
      <c r="D65" s="12">
        <v>62000</v>
      </c>
      <c r="E65" s="13">
        <f>D65/F65</f>
        <v>953.84615384615381</v>
      </c>
      <c r="F65" s="14">
        <v>65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</row>
    <row r="66" spans="1:203" s="15" customFormat="1" hidden="1" x14ac:dyDescent="0.2">
      <c r="A66" s="10" t="s">
        <v>161</v>
      </c>
      <c r="B66" s="11">
        <v>13</v>
      </c>
      <c r="C66" s="11">
        <v>17</v>
      </c>
      <c r="D66" s="12">
        <v>62000</v>
      </c>
      <c r="E66" s="13">
        <f>D66/F66</f>
        <v>955.31587057010779</v>
      </c>
      <c r="F66" s="14">
        <v>64.900000000000006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</row>
    <row r="67" spans="1:203" s="15" customFormat="1" hidden="1" x14ac:dyDescent="0.2">
      <c r="A67" s="10" t="s">
        <v>170</v>
      </c>
      <c r="B67" s="11">
        <v>14</v>
      </c>
      <c r="C67" s="11">
        <v>5</v>
      </c>
      <c r="D67" s="12">
        <v>27000</v>
      </c>
      <c r="E67" s="13">
        <f>D67/F67</f>
        <v>964.28571428571433</v>
      </c>
      <c r="F67" s="14">
        <v>28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</row>
    <row r="68" spans="1:203" s="15" customFormat="1" hidden="1" x14ac:dyDescent="0.2">
      <c r="A68" s="10" t="s">
        <v>193</v>
      </c>
      <c r="B68" s="11">
        <v>68</v>
      </c>
      <c r="C68" s="11">
        <v>18</v>
      </c>
      <c r="D68" s="12">
        <v>75500</v>
      </c>
      <c r="E68" s="13">
        <f>D68/F68</f>
        <v>965.47314578005114</v>
      </c>
      <c r="F68" s="14">
        <v>78.2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</row>
    <row r="69" spans="1:203" s="15" customFormat="1" hidden="1" x14ac:dyDescent="0.2">
      <c r="A69" s="10" t="s">
        <v>206</v>
      </c>
      <c r="B69" s="11">
        <v>12</v>
      </c>
      <c r="C69" s="11">
        <v>76</v>
      </c>
      <c r="D69" s="12">
        <v>45000</v>
      </c>
      <c r="E69" s="13">
        <f>D69/F69</f>
        <v>967.74193548387098</v>
      </c>
      <c r="F69" s="14">
        <v>46.5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</row>
    <row r="70" spans="1:203" s="15" customFormat="1" hidden="1" x14ac:dyDescent="0.2">
      <c r="A70" s="10" t="s">
        <v>205</v>
      </c>
      <c r="B70" s="11">
        <v>5</v>
      </c>
      <c r="C70" s="11">
        <v>72</v>
      </c>
      <c r="D70" s="12">
        <v>45900</v>
      </c>
      <c r="E70" s="13">
        <f>D70/F70</f>
        <v>968.35443037974687</v>
      </c>
      <c r="F70" s="14">
        <v>47.4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</row>
    <row r="71" spans="1:203" s="15" customFormat="1" hidden="1" x14ac:dyDescent="0.2">
      <c r="A71" s="10" t="s">
        <v>215</v>
      </c>
      <c r="B71" s="11">
        <v>16</v>
      </c>
      <c r="C71" s="11">
        <v>87</v>
      </c>
      <c r="D71" s="12">
        <v>63000</v>
      </c>
      <c r="E71" s="13">
        <f>D71/F71</f>
        <v>972.22222222222229</v>
      </c>
      <c r="F71" s="14">
        <v>64.8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</row>
    <row r="72" spans="1:203" s="15" customFormat="1" hidden="1" x14ac:dyDescent="0.2">
      <c r="A72" s="10" t="s">
        <v>141</v>
      </c>
      <c r="B72" s="11">
        <v>33</v>
      </c>
      <c r="C72" s="11">
        <v>25</v>
      </c>
      <c r="D72" s="12">
        <v>38500</v>
      </c>
      <c r="E72" s="13">
        <f>D72/F72</f>
        <v>979.64376590330801</v>
      </c>
      <c r="F72" s="14">
        <v>39.299999999999997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</row>
    <row r="73" spans="1:203" s="15" customFormat="1" hidden="1" x14ac:dyDescent="0.2">
      <c r="A73" s="10" t="s">
        <v>173</v>
      </c>
      <c r="B73" s="11">
        <v>9</v>
      </c>
      <c r="C73" s="11">
        <v>95</v>
      </c>
      <c r="D73" s="12">
        <v>48500</v>
      </c>
      <c r="E73" s="13">
        <f>D73/F73</f>
        <v>983.77281947261667</v>
      </c>
      <c r="F73" s="14">
        <v>49.3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</row>
    <row r="74" spans="1:203" s="15" customFormat="1" hidden="1" x14ac:dyDescent="0.2">
      <c r="A74" s="10" t="s">
        <v>212</v>
      </c>
      <c r="B74" s="11">
        <v>2</v>
      </c>
      <c r="C74" s="11">
        <v>46</v>
      </c>
      <c r="D74" s="12">
        <v>52000</v>
      </c>
      <c r="E74" s="13">
        <f>D74/F74</f>
        <v>984.84848484848487</v>
      </c>
      <c r="F74" s="14">
        <v>52.8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</row>
    <row r="75" spans="1:203" s="15" customFormat="1" hidden="1" x14ac:dyDescent="0.2">
      <c r="A75" s="10" t="s">
        <v>173</v>
      </c>
      <c r="B75" s="11">
        <v>14</v>
      </c>
      <c r="C75" s="11">
        <v>13</v>
      </c>
      <c r="D75" s="12">
        <v>49000</v>
      </c>
      <c r="E75" s="13">
        <f>D75/F75</f>
        <v>987.90322580645159</v>
      </c>
      <c r="F75" s="14">
        <v>49.6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</row>
    <row r="76" spans="1:203" s="15" customFormat="1" hidden="1" x14ac:dyDescent="0.2">
      <c r="A76" s="10" t="s">
        <v>144</v>
      </c>
      <c r="B76" s="11">
        <v>12</v>
      </c>
      <c r="C76" s="11">
        <v>40</v>
      </c>
      <c r="D76" s="12">
        <v>64000</v>
      </c>
      <c r="E76" s="13">
        <f>D76/F76</f>
        <v>992.24806201550382</v>
      </c>
      <c r="F76" s="14">
        <v>64.5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</row>
    <row r="77" spans="1:203" s="15" customFormat="1" hidden="1" x14ac:dyDescent="0.2">
      <c r="A77" s="10" t="s">
        <v>170</v>
      </c>
      <c r="B77" s="11">
        <v>16</v>
      </c>
      <c r="C77" s="11">
        <v>2</v>
      </c>
      <c r="D77" s="12">
        <v>46000</v>
      </c>
      <c r="E77" s="13">
        <f>D77/F77</f>
        <v>995.67099567099558</v>
      </c>
      <c r="F77" s="14">
        <v>46.2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</row>
    <row r="78" spans="1:203" s="22" customFormat="1" x14ac:dyDescent="0.2">
      <c r="A78" s="17" t="s">
        <v>187</v>
      </c>
      <c r="B78" s="18">
        <v>16</v>
      </c>
      <c r="C78" s="18">
        <v>49</v>
      </c>
      <c r="D78" s="19">
        <v>53000</v>
      </c>
      <c r="E78" s="20">
        <f>D78/F78</f>
        <v>1001.890359168242</v>
      </c>
      <c r="F78" s="21">
        <v>52.9</v>
      </c>
      <c r="G78" s="17" t="s">
        <v>220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</row>
    <row r="79" spans="1:203" s="22" customFormat="1" x14ac:dyDescent="0.2">
      <c r="A79" s="17" t="s">
        <v>147</v>
      </c>
      <c r="B79" s="18">
        <v>56</v>
      </c>
      <c r="C79" s="18">
        <v>38</v>
      </c>
      <c r="D79" s="19">
        <v>46400</v>
      </c>
      <c r="E79" s="20">
        <f>D79/F79</f>
        <v>1004.3290043290043</v>
      </c>
      <c r="F79" s="21">
        <v>46.2</v>
      </c>
      <c r="G79" s="17">
        <v>39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</row>
    <row r="80" spans="1:203" s="22" customFormat="1" hidden="1" x14ac:dyDescent="0.2">
      <c r="A80" s="17" t="s">
        <v>170</v>
      </c>
      <c r="B80" s="18">
        <v>85</v>
      </c>
      <c r="C80" s="18">
        <v>106</v>
      </c>
      <c r="D80" s="19">
        <v>33000</v>
      </c>
      <c r="E80" s="20">
        <f>D80/F80</f>
        <v>1006.0975609756099</v>
      </c>
      <c r="F80" s="21">
        <v>32.799999999999997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</row>
    <row r="81" spans="1:203" s="22" customFormat="1" hidden="1" x14ac:dyDescent="0.2">
      <c r="A81" s="17" t="s">
        <v>146</v>
      </c>
      <c r="B81" s="18">
        <v>3</v>
      </c>
      <c r="C81" s="18">
        <v>72</v>
      </c>
      <c r="D81" s="19">
        <v>33000</v>
      </c>
      <c r="E81" s="20">
        <f>D81/F81</f>
        <v>1009.1743119266055</v>
      </c>
      <c r="F81" s="21">
        <v>32.700000000000003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</row>
    <row r="82" spans="1:203" s="22" customFormat="1" hidden="1" x14ac:dyDescent="0.2">
      <c r="A82" s="17" t="s">
        <v>198</v>
      </c>
      <c r="B82" s="18">
        <v>31</v>
      </c>
      <c r="C82" s="18">
        <v>194</v>
      </c>
      <c r="D82" s="19">
        <v>44000</v>
      </c>
      <c r="E82" s="20">
        <f>D82/F82</f>
        <v>1018.5185185185185</v>
      </c>
      <c r="F82" s="21">
        <v>43.2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</row>
    <row r="83" spans="1:203" s="22" customFormat="1" hidden="1" x14ac:dyDescent="0.2">
      <c r="A83" s="17" t="s">
        <v>144</v>
      </c>
      <c r="B83" s="18">
        <v>8</v>
      </c>
      <c r="C83" s="18">
        <v>41</v>
      </c>
      <c r="D83" s="19">
        <v>66000</v>
      </c>
      <c r="E83" s="20">
        <f>D83/F83</f>
        <v>1021.6718266253871</v>
      </c>
      <c r="F83" s="21">
        <v>64.599999999999994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</row>
    <row r="84" spans="1:203" s="22" customFormat="1" hidden="1" x14ac:dyDescent="0.2">
      <c r="A84" s="17" t="s">
        <v>198</v>
      </c>
      <c r="B84" s="18">
        <v>27</v>
      </c>
      <c r="C84" s="18">
        <v>43</v>
      </c>
      <c r="D84" s="19">
        <v>45000</v>
      </c>
      <c r="E84" s="20">
        <f>D84/F84</f>
        <v>1022.7272727272727</v>
      </c>
      <c r="F84" s="21">
        <v>44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</row>
    <row r="85" spans="1:203" s="22" customFormat="1" hidden="1" x14ac:dyDescent="0.2">
      <c r="A85" s="17" t="s">
        <v>177</v>
      </c>
      <c r="B85" s="18">
        <v>11</v>
      </c>
      <c r="C85" s="18">
        <v>58</v>
      </c>
      <c r="D85" s="19">
        <v>52000</v>
      </c>
      <c r="E85" s="20">
        <f>D85/F85</f>
        <v>1035.8565737051792</v>
      </c>
      <c r="F85" s="21">
        <v>50.2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</row>
    <row r="86" spans="1:203" s="22" customFormat="1" hidden="1" x14ac:dyDescent="0.2">
      <c r="A86" s="17" t="s">
        <v>184</v>
      </c>
      <c r="B86" s="18">
        <v>11</v>
      </c>
      <c r="C86" s="18">
        <v>61</v>
      </c>
      <c r="D86" s="19">
        <v>34000</v>
      </c>
      <c r="E86" s="20">
        <f>D86/F86</f>
        <v>1036.5853658536587</v>
      </c>
      <c r="F86" s="21">
        <v>32.799999999999997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</row>
    <row r="87" spans="1:203" s="22" customFormat="1" hidden="1" x14ac:dyDescent="0.2">
      <c r="A87" s="17" t="s">
        <v>161</v>
      </c>
      <c r="B87" s="18">
        <v>34</v>
      </c>
      <c r="C87" s="18">
        <v>51</v>
      </c>
      <c r="D87" s="19">
        <v>51350</v>
      </c>
      <c r="E87" s="20">
        <f>D87/F87</f>
        <v>1037.3737373737374</v>
      </c>
      <c r="F87" s="21">
        <v>49.5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</row>
    <row r="88" spans="1:203" s="22" customFormat="1" hidden="1" x14ac:dyDescent="0.2">
      <c r="A88" s="17" t="s">
        <v>141</v>
      </c>
      <c r="B88" s="18">
        <v>35</v>
      </c>
      <c r="C88" s="18">
        <v>65</v>
      </c>
      <c r="D88" s="19">
        <v>67500</v>
      </c>
      <c r="E88" s="20">
        <f>D88/F88</f>
        <v>1044.8916408668731</v>
      </c>
      <c r="F88" s="21">
        <v>64.599999999999994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</row>
    <row r="89" spans="1:203" s="22" customFormat="1" hidden="1" x14ac:dyDescent="0.2">
      <c r="A89" s="17" t="s">
        <v>147</v>
      </c>
      <c r="B89" s="18">
        <v>24</v>
      </c>
      <c r="C89" s="18">
        <v>8</v>
      </c>
      <c r="D89" s="19">
        <v>48500</v>
      </c>
      <c r="E89" s="20">
        <f>D89/F89</f>
        <v>1045.2586206896551</v>
      </c>
      <c r="F89" s="21">
        <v>46.4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</row>
    <row r="90" spans="1:203" s="22" customFormat="1" hidden="1" x14ac:dyDescent="0.2">
      <c r="A90" s="17" t="s">
        <v>188</v>
      </c>
      <c r="B90" s="18">
        <v>66</v>
      </c>
      <c r="C90" s="18">
        <v>22</v>
      </c>
      <c r="D90" s="19">
        <v>34300</v>
      </c>
      <c r="E90" s="20">
        <f>D90/F90</f>
        <v>1045.7317073170732</v>
      </c>
      <c r="F90" s="21">
        <v>32.799999999999997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</row>
    <row r="91" spans="1:203" s="22" customFormat="1" hidden="1" x14ac:dyDescent="0.2">
      <c r="A91" s="17" t="s">
        <v>154</v>
      </c>
      <c r="B91" s="18">
        <v>9</v>
      </c>
      <c r="C91" s="18">
        <v>91</v>
      </c>
      <c r="D91" s="19">
        <v>52000</v>
      </c>
      <c r="E91" s="20">
        <f>D91/F91</f>
        <v>1048.3870967741934</v>
      </c>
      <c r="F91" s="21">
        <v>49.6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</row>
    <row r="92" spans="1:203" s="22" customFormat="1" hidden="1" x14ac:dyDescent="0.2">
      <c r="A92" s="17" t="s">
        <v>147</v>
      </c>
      <c r="B92" s="18">
        <v>39</v>
      </c>
      <c r="C92" s="18">
        <v>98</v>
      </c>
      <c r="D92" s="19">
        <v>34500</v>
      </c>
      <c r="E92" s="20">
        <f>D92/F92</f>
        <v>1051.8292682926831</v>
      </c>
      <c r="F92" s="21">
        <v>32.799999999999997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</row>
    <row r="93" spans="1:203" s="22" customFormat="1" hidden="1" x14ac:dyDescent="0.2">
      <c r="A93" s="17" t="s">
        <v>164</v>
      </c>
      <c r="B93" s="18">
        <v>11</v>
      </c>
      <c r="C93" s="18">
        <v>29</v>
      </c>
      <c r="D93" s="19">
        <v>31700</v>
      </c>
      <c r="E93" s="20">
        <f>D93/F93</f>
        <v>1063.7583892617449</v>
      </c>
      <c r="F93" s="21">
        <v>29.8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</row>
    <row r="94" spans="1:203" s="22" customFormat="1" hidden="1" x14ac:dyDescent="0.2">
      <c r="A94" s="17" t="s">
        <v>147</v>
      </c>
      <c r="B94" s="18">
        <v>23</v>
      </c>
      <c r="C94" s="18">
        <v>50</v>
      </c>
      <c r="D94" s="19">
        <v>35000</v>
      </c>
      <c r="E94" s="20">
        <f>D94/F94</f>
        <v>1067.0731707317075</v>
      </c>
      <c r="F94" s="21">
        <v>32.799999999999997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</row>
    <row r="95" spans="1:203" s="22" customFormat="1" hidden="1" x14ac:dyDescent="0.2">
      <c r="A95" s="17" t="s">
        <v>206</v>
      </c>
      <c r="B95" s="18">
        <v>40</v>
      </c>
      <c r="C95" s="18">
        <v>54</v>
      </c>
      <c r="D95" s="19">
        <v>35000</v>
      </c>
      <c r="E95" s="20">
        <f>D95/F95</f>
        <v>1067.0731707317075</v>
      </c>
      <c r="F95" s="21">
        <v>32.799999999999997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</row>
    <row r="96" spans="1:203" s="22" customFormat="1" hidden="1" x14ac:dyDescent="0.2">
      <c r="A96" s="17" t="s">
        <v>188</v>
      </c>
      <c r="B96" s="18">
        <v>9</v>
      </c>
      <c r="C96" s="18">
        <v>71</v>
      </c>
      <c r="D96" s="19">
        <v>49000</v>
      </c>
      <c r="E96" s="20">
        <f>D96/F96</f>
        <v>1069.8689956331878</v>
      </c>
      <c r="F96" s="21">
        <v>45.8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</row>
    <row r="97" spans="1:203" s="22" customFormat="1" hidden="1" x14ac:dyDescent="0.2">
      <c r="A97" s="17" t="s">
        <v>146</v>
      </c>
      <c r="B97" s="18">
        <v>1</v>
      </c>
      <c r="C97" s="18">
        <v>39</v>
      </c>
      <c r="D97" s="19">
        <v>35000</v>
      </c>
      <c r="E97" s="20">
        <f>D97/F97</f>
        <v>1070.3363914373087</v>
      </c>
      <c r="F97" s="21">
        <v>32.700000000000003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</row>
    <row r="98" spans="1:203" s="22" customFormat="1" hidden="1" x14ac:dyDescent="0.2">
      <c r="A98" s="17" t="s">
        <v>170</v>
      </c>
      <c r="B98" s="18">
        <v>5</v>
      </c>
      <c r="C98" s="18">
        <v>26</v>
      </c>
      <c r="D98" s="19">
        <v>35000</v>
      </c>
      <c r="E98" s="20">
        <f>D98/F98</f>
        <v>1070.3363914373087</v>
      </c>
      <c r="F98" s="21">
        <v>32.700000000000003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</row>
    <row r="99" spans="1:203" s="22" customFormat="1" hidden="1" x14ac:dyDescent="0.2">
      <c r="A99" s="17" t="s">
        <v>154</v>
      </c>
      <c r="B99" s="18">
        <v>21</v>
      </c>
      <c r="C99" s="18">
        <v>44</v>
      </c>
      <c r="D99" s="19">
        <v>35400</v>
      </c>
      <c r="E99" s="20">
        <f>D99/F99</f>
        <v>1079.2682926829268</v>
      </c>
      <c r="F99" s="21">
        <v>32.799999999999997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</row>
    <row r="100" spans="1:203" s="22" customFormat="1" hidden="1" x14ac:dyDescent="0.2">
      <c r="A100" s="17" t="s">
        <v>202</v>
      </c>
      <c r="B100" s="18">
        <v>3</v>
      </c>
      <c r="C100" s="18">
        <v>57</v>
      </c>
      <c r="D100" s="19">
        <v>19650</v>
      </c>
      <c r="E100" s="20">
        <f>D100/F100</f>
        <v>1079.6703296703297</v>
      </c>
      <c r="F100" s="21">
        <v>18.2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</row>
    <row r="101" spans="1:203" s="22" customFormat="1" hidden="1" x14ac:dyDescent="0.2">
      <c r="A101" s="17" t="s">
        <v>193</v>
      </c>
      <c r="B101" s="18">
        <v>16</v>
      </c>
      <c r="C101" s="18">
        <v>22</v>
      </c>
      <c r="D101" s="19">
        <v>35500</v>
      </c>
      <c r="E101" s="20">
        <f>D101/F101</f>
        <v>1082.3170731707319</v>
      </c>
      <c r="F101" s="21">
        <v>32.799999999999997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</row>
    <row r="102" spans="1:203" s="22" customFormat="1" hidden="1" x14ac:dyDescent="0.2">
      <c r="A102" s="17" t="s">
        <v>179</v>
      </c>
      <c r="B102" s="18">
        <v>23</v>
      </c>
      <c r="C102" s="18" t="s">
        <v>182</v>
      </c>
      <c r="D102" s="19">
        <v>110395</v>
      </c>
      <c r="E102" s="20">
        <f>D102/F102</f>
        <v>1088.7080867850098</v>
      </c>
      <c r="F102" s="21">
        <v>101.4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</row>
    <row r="103" spans="1:203" s="22" customFormat="1" hidden="1" x14ac:dyDescent="0.2">
      <c r="A103" s="17" t="s">
        <v>145</v>
      </c>
      <c r="B103" s="18">
        <v>6</v>
      </c>
      <c r="C103" s="18">
        <v>53</v>
      </c>
      <c r="D103" s="19">
        <v>52000</v>
      </c>
      <c r="E103" s="20">
        <f>D103/F103</f>
        <v>1090.1467505241089</v>
      </c>
      <c r="F103" s="21">
        <v>47.7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</row>
    <row r="104" spans="1:203" s="22" customFormat="1" hidden="1" x14ac:dyDescent="0.2">
      <c r="A104" s="17" t="s">
        <v>205</v>
      </c>
      <c r="B104" s="18">
        <v>5</v>
      </c>
      <c r="C104" s="18">
        <v>14</v>
      </c>
      <c r="D104" s="19">
        <v>36000</v>
      </c>
      <c r="E104" s="20">
        <f>D104/F104</f>
        <v>1097.5609756097563</v>
      </c>
      <c r="F104" s="21">
        <v>32.799999999999997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</row>
    <row r="105" spans="1:203" s="22" customFormat="1" hidden="1" x14ac:dyDescent="0.2">
      <c r="A105" s="17" t="s">
        <v>193</v>
      </c>
      <c r="B105" s="18">
        <v>10</v>
      </c>
      <c r="C105" s="18">
        <v>15</v>
      </c>
      <c r="D105" s="19">
        <v>54600</v>
      </c>
      <c r="E105" s="20">
        <f>D105/F105</f>
        <v>1098.5915492957745</v>
      </c>
      <c r="F105" s="21">
        <v>49.7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</row>
    <row r="106" spans="1:203" s="22" customFormat="1" hidden="1" x14ac:dyDescent="0.2">
      <c r="A106" s="17" t="s">
        <v>169</v>
      </c>
      <c r="B106" s="18">
        <v>42</v>
      </c>
      <c r="C106" s="18">
        <v>37</v>
      </c>
      <c r="D106" s="19">
        <v>45500</v>
      </c>
      <c r="E106" s="20">
        <f>D106/F106</f>
        <v>1099.0338164251209</v>
      </c>
      <c r="F106" s="21">
        <v>41.4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</row>
    <row r="107" spans="1:203" s="22" customFormat="1" hidden="1" x14ac:dyDescent="0.2">
      <c r="A107" s="17" t="s">
        <v>173</v>
      </c>
      <c r="B107" s="18">
        <v>48</v>
      </c>
      <c r="C107" s="18">
        <v>402</v>
      </c>
      <c r="D107" s="19">
        <v>48900</v>
      </c>
      <c r="E107" s="20">
        <f>D107/F107</f>
        <v>1108.843537414966</v>
      </c>
      <c r="F107" s="21">
        <v>44.1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</row>
    <row r="108" spans="1:203" s="22" customFormat="1" hidden="1" x14ac:dyDescent="0.2">
      <c r="A108" s="17" t="s">
        <v>187</v>
      </c>
      <c r="B108" s="18">
        <v>14</v>
      </c>
      <c r="C108" s="18">
        <v>130</v>
      </c>
      <c r="D108" s="19">
        <v>36500</v>
      </c>
      <c r="E108" s="20">
        <f>D108/F108</f>
        <v>1112.8048780487807</v>
      </c>
      <c r="F108" s="21">
        <v>32.799999999999997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</row>
    <row r="109" spans="1:203" s="22" customFormat="1" hidden="1" x14ac:dyDescent="0.2">
      <c r="A109" s="17" t="s">
        <v>179</v>
      </c>
      <c r="B109" s="18">
        <v>23</v>
      </c>
      <c r="C109" s="18" t="s">
        <v>183</v>
      </c>
      <c r="D109" s="19">
        <v>92200</v>
      </c>
      <c r="E109" s="20">
        <f>D109/F109</f>
        <v>1123.020706455542</v>
      </c>
      <c r="F109" s="21">
        <v>82.1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</row>
    <row r="110" spans="1:203" s="22" customFormat="1" hidden="1" x14ac:dyDescent="0.2">
      <c r="A110" s="17" t="s">
        <v>196</v>
      </c>
      <c r="B110" s="18">
        <v>24</v>
      </c>
      <c r="C110" s="18">
        <v>29</v>
      </c>
      <c r="D110" s="19">
        <v>49200</v>
      </c>
      <c r="E110" s="20">
        <f>D110/F110</f>
        <v>1123.2876712328768</v>
      </c>
      <c r="F110" s="21">
        <v>43.8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</row>
    <row r="111" spans="1:203" s="22" customFormat="1" hidden="1" x14ac:dyDescent="0.2">
      <c r="A111" s="17" t="s">
        <v>215</v>
      </c>
      <c r="B111" s="18">
        <v>4</v>
      </c>
      <c r="C111" s="18">
        <v>45</v>
      </c>
      <c r="D111" s="19">
        <v>55400</v>
      </c>
      <c r="E111" s="20">
        <f>D111/F111</f>
        <v>1130.6122448979593</v>
      </c>
      <c r="F111" s="21">
        <v>49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</row>
    <row r="112" spans="1:203" s="22" customFormat="1" hidden="1" x14ac:dyDescent="0.2">
      <c r="A112" s="17" t="s">
        <v>147</v>
      </c>
      <c r="B112" s="18">
        <v>34</v>
      </c>
      <c r="C112" s="18">
        <v>54</v>
      </c>
      <c r="D112" s="19">
        <v>71600</v>
      </c>
      <c r="E112" s="20">
        <f>D112/F112</f>
        <v>1147.4358974358975</v>
      </c>
      <c r="F112" s="21">
        <v>62.4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</row>
    <row r="113" spans="1:203" s="22" customFormat="1" hidden="1" x14ac:dyDescent="0.2">
      <c r="A113" s="17" t="s">
        <v>188</v>
      </c>
      <c r="B113" s="18">
        <v>25</v>
      </c>
      <c r="C113" s="18" t="s">
        <v>189</v>
      </c>
      <c r="D113" s="19">
        <v>54000</v>
      </c>
      <c r="E113" s="20">
        <f>D113/F113</f>
        <v>1156.3169164882227</v>
      </c>
      <c r="F113" s="21">
        <v>46.7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</row>
    <row r="114" spans="1:203" s="22" customFormat="1" hidden="1" x14ac:dyDescent="0.2">
      <c r="A114" s="17" t="s">
        <v>147</v>
      </c>
      <c r="B114" s="18">
        <v>17</v>
      </c>
      <c r="C114" s="18">
        <v>54</v>
      </c>
      <c r="D114" s="19">
        <v>38000</v>
      </c>
      <c r="E114" s="20">
        <f>D114/F114</f>
        <v>1158.5365853658539</v>
      </c>
      <c r="F114" s="21">
        <v>32.799999999999997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</row>
    <row r="115" spans="1:203" s="22" customFormat="1" hidden="1" x14ac:dyDescent="0.2">
      <c r="A115" s="17" t="s">
        <v>179</v>
      </c>
      <c r="B115" s="18">
        <v>23</v>
      </c>
      <c r="C115" s="18" t="s">
        <v>181</v>
      </c>
      <c r="D115" s="19">
        <v>95200</v>
      </c>
      <c r="E115" s="20">
        <f>D115/F115</f>
        <v>1159.561510353228</v>
      </c>
      <c r="F115" s="21">
        <v>82.1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</row>
    <row r="116" spans="1:203" s="22" customFormat="1" hidden="1" x14ac:dyDescent="0.2">
      <c r="A116" s="17" t="s">
        <v>94</v>
      </c>
      <c r="B116" s="18" t="s">
        <v>185</v>
      </c>
      <c r="C116" s="18" t="s">
        <v>186</v>
      </c>
      <c r="D116" s="19">
        <v>64300</v>
      </c>
      <c r="E116" s="20">
        <f>D116/F116</f>
        <v>1169.090909090909</v>
      </c>
      <c r="F116" s="21">
        <v>55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</row>
    <row r="117" spans="1:203" s="15" customFormat="1" x14ac:dyDescent="0.2">
      <c r="A117" s="10" t="s">
        <v>147</v>
      </c>
      <c r="B117" s="11">
        <v>34</v>
      </c>
      <c r="C117" s="11" t="s">
        <v>149</v>
      </c>
      <c r="D117" s="12">
        <v>49000</v>
      </c>
      <c r="E117" s="13">
        <f>D117/F117</f>
        <v>1259.6401028277635</v>
      </c>
      <c r="F117" s="14">
        <v>38.9</v>
      </c>
      <c r="G117" s="10" t="s">
        <v>221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</row>
    <row r="118" spans="1:203" s="15" customFormat="1" x14ac:dyDescent="0.2">
      <c r="A118" s="10" t="s">
        <v>154</v>
      </c>
      <c r="B118" s="11">
        <v>19</v>
      </c>
      <c r="C118" s="11">
        <v>53</v>
      </c>
      <c r="D118" s="12">
        <v>41500</v>
      </c>
      <c r="E118" s="13">
        <f>D118/F118</f>
        <v>1269.1131498470947</v>
      </c>
      <c r="F118" s="14">
        <v>32.700000000000003</v>
      </c>
      <c r="G118" s="10">
        <v>7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</row>
    <row r="119" spans="1:203" s="15" customFormat="1" hidden="1" x14ac:dyDescent="0.2">
      <c r="A119" s="10" t="s">
        <v>196</v>
      </c>
      <c r="B119" s="11">
        <v>26</v>
      </c>
      <c r="C119" s="11">
        <v>14</v>
      </c>
      <c r="D119" s="12">
        <v>38000</v>
      </c>
      <c r="E119" s="13">
        <f>D119/F119</f>
        <v>1270.9030100334448</v>
      </c>
      <c r="F119" s="14">
        <v>29.9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</row>
    <row r="120" spans="1:203" s="15" customFormat="1" hidden="1" x14ac:dyDescent="0.2">
      <c r="A120" s="10" t="s">
        <v>157</v>
      </c>
      <c r="B120" s="11" t="s">
        <v>158</v>
      </c>
      <c r="C120" s="11">
        <v>3</v>
      </c>
      <c r="D120" s="12">
        <v>43000</v>
      </c>
      <c r="E120" s="13">
        <f>D120/F120</f>
        <v>1272.189349112426</v>
      </c>
      <c r="F120" s="14">
        <v>33.799999999999997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</row>
    <row r="121" spans="1:203" s="15" customFormat="1" hidden="1" x14ac:dyDescent="0.2">
      <c r="A121" s="10" t="s">
        <v>170</v>
      </c>
      <c r="B121" s="11">
        <v>37</v>
      </c>
      <c r="C121" s="11">
        <v>6</v>
      </c>
      <c r="D121" s="12">
        <v>41700</v>
      </c>
      <c r="E121" s="13">
        <f>D121/F121</f>
        <v>1275.229357798165</v>
      </c>
      <c r="F121" s="14">
        <v>32.700000000000003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</row>
    <row r="122" spans="1:203" s="15" customFormat="1" hidden="1" x14ac:dyDescent="0.2">
      <c r="A122" s="10" t="s">
        <v>167</v>
      </c>
      <c r="B122" s="11">
        <v>34</v>
      </c>
      <c r="C122" s="11">
        <v>43</v>
      </c>
      <c r="D122" s="12">
        <v>64000</v>
      </c>
      <c r="E122" s="13">
        <f>D122/F122</f>
        <v>1322.3140495867769</v>
      </c>
      <c r="F122" s="14">
        <v>48.4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</row>
    <row r="123" spans="1:203" s="15" customFormat="1" hidden="1" x14ac:dyDescent="0.2">
      <c r="A123" s="10" t="s">
        <v>208</v>
      </c>
      <c r="B123" s="11" t="s">
        <v>209</v>
      </c>
      <c r="C123" s="11" t="s">
        <v>210</v>
      </c>
      <c r="D123" s="12">
        <v>64000</v>
      </c>
      <c r="E123" s="13">
        <f>D123/F123</f>
        <v>1358.8110403397027</v>
      </c>
      <c r="F123" s="14">
        <v>47.1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</row>
    <row r="124" spans="1:203" s="22" customFormat="1" x14ac:dyDescent="0.2">
      <c r="A124" s="17" t="s">
        <v>205</v>
      </c>
      <c r="B124" s="18">
        <v>5</v>
      </c>
      <c r="C124" s="18">
        <v>19</v>
      </c>
      <c r="D124" s="19">
        <v>46500</v>
      </c>
      <c r="E124" s="20">
        <f>D124/F124</f>
        <v>1422.0183486238532</v>
      </c>
      <c r="F124" s="21">
        <v>32.700000000000003</v>
      </c>
      <c r="G124" s="17" t="s">
        <v>222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</row>
    <row r="125" spans="1:203" s="22" customFormat="1" x14ac:dyDescent="0.2">
      <c r="A125" s="17" t="s">
        <v>211</v>
      </c>
      <c r="B125" s="18">
        <v>5</v>
      </c>
      <c r="C125" s="18">
        <v>70</v>
      </c>
      <c r="D125" s="19">
        <v>89000</v>
      </c>
      <c r="E125" s="20">
        <f>D125/F125</f>
        <v>1466.2273476112025</v>
      </c>
      <c r="F125" s="21">
        <v>60.7</v>
      </c>
      <c r="G125" s="17">
        <v>3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</row>
    <row r="126" spans="1:203" s="22" customFormat="1" hidden="1" x14ac:dyDescent="0.2">
      <c r="A126" s="17" t="s">
        <v>213</v>
      </c>
      <c r="B126" s="18">
        <v>12</v>
      </c>
      <c r="C126" s="18">
        <v>37</v>
      </c>
      <c r="D126" s="19">
        <v>84000</v>
      </c>
      <c r="E126" s="20">
        <v>1600</v>
      </c>
      <c r="F126" s="21">
        <v>50.4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</row>
    <row r="127" spans="1:203" x14ac:dyDescent="0.2">
      <c r="G127" s="5">
        <v>125</v>
      </c>
    </row>
    <row r="128" spans="1:203" ht="12.75" hidden="1" x14ac:dyDescent="0.2">
      <c r="A128" s="32" t="s">
        <v>225</v>
      </c>
      <c r="B128" s="32">
        <f>COUNT(E2:E126)</f>
        <v>125</v>
      </c>
    </row>
    <row r="129" spans="1:7" ht="12.75" hidden="1" x14ac:dyDescent="0.2">
      <c r="A129" s="32" t="s">
        <v>226</v>
      </c>
      <c r="B129" s="30">
        <f>MIN(E2:E126)</f>
        <v>408.16326530612241</v>
      </c>
    </row>
    <row r="130" spans="1:7" ht="12.75" hidden="1" x14ac:dyDescent="0.2">
      <c r="A130" s="32" t="s">
        <v>227</v>
      </c>
      <c r="B130" s="30">
        <f>MAX(E2:E126)</f>
        <v>1600</v>
      </c>
    </row>
    <row r="131" spans="1:7" ht="12.75" hidden="1" x14ac:dyDescent="0.2">
      <c r="A131" s="32" t="s">
        <v>228</v>
      </c>
      <c r="B131" s="32">
        <f>1+INT(LOG(B128,2))</f>
        <v>7</v>
      </c>
      <c r="D131" s="5">
        <f>B130/B131</f>
        <v>228.57142857142858</v>
      </c>
    </row>
    <row r="133" spans="1:7" x14ac:dyDescent="0.2">
      <c r="G133" s="5">
        <f>G3+G7+G36+G79+G118+G125</f>
        <v>125</v>
      </c>
    </row>
  </sheetData>
  <autoFilter ref="A1:G131">
    <filterColumn colId="6">
      <customFilters>
        <customFilter operator="notEqual" val=" "/>
      </customFilters>
    </filterColumn>
  </autoFilter>
  <sortState ref="A2:IX127">
    <sortCondition ref="E2:E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4" sqref="D24"/>
    </sheetView>
  </sheetViews>
  <sheetFormatPr defaultRowHeight="11.25" x14ac:dyDescent="0.2"/>
  <cols>
    <col min="1" max="2" width="9.140625" style="5"/>
    <col min="3" max="3" width="14.5703125" style="5" customWidth="1"/>
    <col min="4" max="16384" width="9.140625" style="5"/>
  </cols>
  <sheetData>
    <row r="1" spans="1:4" x14ac:dyDescent="0.2">
      <c r="A1" s="5" t="s">
        <v>238</v>
      </c>
      <c r="C1" s="5" t="s">
        <v>239</v>
      </c>
    </row>
    <row r="2" spans="1:4" x14ac:dyDescent="0.2">
      <c r="A2" s="6"/>
    </row>
    <row r="3" spans="1:4" x14ac:dyDescent="0.2">
      <c r="A3" s="10" t="s">
        <v>217</v>
      </c>
      <c r="C3" s="1"/>
      <c r="D3" s="1"/>
    </row>
    <row r="4" spans="1:4" x14ac:dyDescent="0.2">
      <c r="A4" s="10">
        <v>4</v>
      </c>
      <c r="C4" s="38" t="s">
        <v>229</v>
      </c>
      <c r="D4" s="38"/>
    </row>
    <row r="5" spans="1:4" x14ac:dyDescent="0.2">
      <c r="A5" s="17" t="s">
        <v>218</v>
      </c>
      <c r="C5" s="38">
        <v>5</v>
      </c>
      <c r="D5" s="38"/>
    </row>
    <row r="6" spans="1:4" x14ac:dyDescent="0.2">
      <c r="A6" s="17">
        <v>29</v>
      </c>
      <c r="C6" s="29" t="s">
        <v>230</v>
      </c>
      <c r="D6" s="29"/>
    </row>
    <row r="7" spans="1:4" x14ac:dyDescent="0.2">
      <c r="A7" s="10" t="s">
        <v>219</v>
      </c>
      <c r="C7" s="24">
        <v>27</v>
      </c>
      <c r="D7" s="24"/>
    </row>
    <row r="8" spans="1:4" x14ac:dyDescent="0.2">
      <c r="A8" s="10">
        <v>43</v>
      </c>
      <c r="C8" s="42" t="s">
        <v>231</v>
      </c>
      <c r="D8" s="42"/>
    </row>
    <row r="9" spans="1:4" x14ac:dyDescent="0.2">
      <c r="A9" s="17" t="s">
        <v>220</v>
      </c>
      <c r="C9" s="38">
        <v>47</v>
      </c>
      <c r="D9" s="38"/>
    </row>
    <row r="10" spans="1:4" x14ac:dyDescent="0.2">
      <c r="A10" s="17">
        <v>39</v>
      </c>
      <c r="C10" s="29" t="s">
        <v>232</v>
      </c>
      <c r="D10" s="29"/>
    </row>
    <row r="11" spans="1:4" x14ac:dyDescent="0.2">
      <c r="A11" s="10" t="s">
        <v>221</v>
      </c>
      <c r="C11" s="29">
        <v>22</v>
      </c>
      <c r="D11" s="29"/>
    </row>
    <row r="12" spans="1:4" x14ac:dyDescent="0.2">
      <c r="A12" s="10">
        <v>7</v>
      </c>
      <c r="C12" s="38" t="s">
        <v>233</v>
      </c>
      <c r="D12" s="38"/>
    </row>
    <row r="13" spans="1:4" x14ac:dyDescent="0.2">
      <c r="A13" s="17" t="s">
        <v>222</v>
      </c>
      <c r="C13" s="33">
        <v>13</v>
      </c>
      <c r="D13" s="33"/>
    </row>
    <row r="14" spans="1:4" x14ac:dyDescent="0.2">
      <c r="A14" s="17">
        <v>3</v>
      </c>
      <c r="C14" s="29" t="s">
        <v>234</v>
      </c>
      <c r="D14" s="29"/>
    </row>
    <row r="15" spans="1:4" x14ac:dyDescent="0.2">
      <c r="A15" s="5">
        <v>125</v>
      </c>
      <c r="C15" s="29">
        <v>4</v>
      </c>
      <c r="D15" s="29"/>
    </row>
    <row r="16" spans="1:4" x14ac:dyDescent="0.2">
      <c r="C16" s="33" t="s">
        <v>235</v>
      </c>
      <c r="D16" s="33"/>
    </row>
    <row r="17" spans="1:9" x14ac:dyDescent="0.2">
      <c r="A17" s="5">
        <f>A4+A6+A8+A12+A14+A10</f>
        <v>125</v>
      </c>
      <c r="C17" s="38">
        <v>2</v>
      </c>
      <c r="D17" s="38"/>
    </row>
    <row r="18" spans="1:9" x14ac:dyDescent="0.2">
      <c r="C18" s="29" t="s">
        <v>236</v>
      </c>
      <c r="D18" s="29"/>
    </row>
    <row r="19" spans="1:9" x14ac:dyDescent="0.2">
      <c r="C19" s="29">
        <v>3</v>
      </c>
      <c r="D19" s="29"/>
    </row>
    <row r="20" spans="1:9" x14ac:dyDescent="0.2">
      <c r="C20" s="38" t="s">
        <v>237</v>
      </c>
      <c r="D20" s="38"/>
    </row>
    <row r="21" spans="1:9" x14ac:dyDescent="0.2">
      <c r="C21" s="5">
        <v>1</v>
      </c>
      <c r="D21" s="5">
        <v>124</v>
      </c>
    </row>
    <row r="23" spans="1:9" x14ac:dyDescent="0.2">
      <c r="C23" s="5">
        <f>C5+C7+C9+C11+C13+C15+C17+C19+C21</f>
        <v>124</v>
      </c>
    </row>
    <row r="26" spans="1:9" x14ac:dyDescent="0.2">
      <c r="A26" s="50" t="s">
        <v>240</v>
      </c>
      <c r="B26" s="50" t="s">
        <v>241</v>
      </c>
      <c r="C26" s="50" t="s">
        <v>223</v>
      </c>
      <c r="D26" s="50" t="s">
        <v>220</v>
      </c>
      <c r="E26" s="50" t="s">
        <v>224</v>
      </c>
      <c r="F26" s="50" t="s">
        <v>222</v>
      </c>
    </row>
    <row r="27" spans="1:9" x14ac:dyDescent="0.2">
      <c r="A27" s="50">
        <v>4</v>
      </c>
      <c r="B27" s="50">
        <v>29</v>
      </c>
      <c r="C27" s="50">
        <v>43</v>
      </c>
      <c r="D27" s="50">
        <v>39</v>
      </c>
      <c r="E27" s="50">
        <v>7</v>
      </c>
      <c r="F27" s="50">
        <v>3</v>
      </c>
    </row>
    <row r="29" spans="1:9" x14ac:dyDescent="0.2">
      <c r="A29" s="50" t="s">
        <v>229</v>
      </c>
      <c r="B29" s="50" t="s">
        <v>242</v>
      </c>
      <c r="C29" s="50" t="s">
        <v>243</v>
      </c>
      <c r="D29" s="50" t="s">
        <v>244</v>
      </c>
      <c r="E29" s="50" t="s">
        <v>245</v>
      </c>
      <c r="F29" s="50" t="s">
        <v>246</v>
      </c>
      <c r="G29" s="50" t="s">
        <v>235</v>
      </c>
      <c r="H29" s="50" t="s">
        <v>236</v>
      </c>
      <c r="I29" s="50" t="s">
        <v>237</v>
      </c>
    </row>
    <row r="30" spans="1:9" x14ac:dyDescent="0.2">
      <c r="A30" s="50">
        <v>5</v>
      </c>
      <c r="B30" s="50">
        <v>27</v>
      </c>
      <c r="C30" s="50">
        <v>47</v>
      </c>
      <c r="D30" s="50">
        <v>22</v>
      </c>
      <c r="E30" s="50">
        <v>13</v>
      </c>
      <c r="F30" s="50">
        <v>4</v>
      </c>
      <c r="G30" s="50">
        <v>2</v>
      </c>
      <c r="H30" s="50">
        <v>3</v>
      </c>
      <c r="I30" s="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A263"/>
  <sheetViews>
    <sheetView topLeftCell="A245" workbookViewId="0">
      <selection activeCell="L263" sqref="A1:L263"/>
    </sheetView>
  </sheetViews>
  <sheetFormatPr defaultRowHeight="11.25" x14ac:dyDescent="0.25"/>
  <cols>
    <col min="1" max="1" width="23.140625" style="57" customWidth="1"/>
    <col min="2" max="16384" width="9.140625" style="57"/>
  </cols>
  <sheetData>
    <row r="1" spans="1:209" x14ac:dyDescent="0.25">
      <c r="A1" s="51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53" t="s">
        <v>5</v>
      </c>
      <c r="G1" s="54" t="s">
        <v>6</v>
      </c>
      <c r="H1" s="51" t="s">
        <v>7</v>
      </c>
      <c r="I1" s="53" t="s">
        <v>8</v>
      </c>
      <c r="J1" s="51" t="s">
        <v>9</v>
      </c>
      <c r="K1" s="55" t="s">
        <v>10</v>
      </c>
      <c r="L1" s="51" t="s">
        <v>11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</row>
    <row r="2" spans="1:209" hidden="1" x14ac:dyDescent="0.25">
      <c r="A2" s="58" t="s">
        <v>247</v>
      </c>
      <c r="B2" s="58" t="s">
        <v>248</v>
      </c>
      <c r="C2" s="59">
        <v>14</v>
      </c>
      <c r="D2" s="59">
        <v>2</v>
      </c>
      <c r="E2" s="60" t="s">
        <v>249</v>
      </c>
      <c r="F2" s="61">
        <v>135000</v>
      </c>
      <c r="G2" s="61">
        <v>2112291</v>
      </c>
      <c r="H2" s="59" t="s">
        <v>14</v>
      </c>
      <c r="I2" s="62">
        <v>828.22085889570553</v>
      </c>
      <c r="J2" s="58" t="s">
        <v>250</v>
      </c>
      <c r="K2" s="63">
        <v>163</v>
      </c>
      <c r="L2" s="58" t="s">
        <v>32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</row>
    <row r="3" spans="1:209" hidden="1" x14ac:dyDescent="0.25">
      <c r="A3" s="58" t="s">
        <v>247</v>
      </c>
      <c r="B3" s="58" t="s">
        <v>251</v>
      </c>
      <c r="C3" s="59">
        <v>2</v>
      </c>
      <c r="D3" s="59">
        <v>159</v>
      </c>
      <c r="E3" s="60" t="s">
        <v>252</v>
      </c>
      <c r="F3" s="61">
        <v>77000</v>
      </c>
      <c r="G3" s="61">
        <v>1204788</v>
      </c>
      <c r="H3" s="59" t="s">
        <v>14</v>
      </c>
      <c r="I3" s="62">
        <v>720.97378277153564</v>
      </c>
      <c r="J3" s="58" t="s">
        <v>253</v>
      </c>
      <c r="K3" s="63">
        <v>106.8</v>
      </c>
      <c r="L3" s="58" t="s">
        <v>16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</row>
    <row r="4" spans="1:209" hidden="1" x14ac:dyDescent="0.25">
      <c r="A4" s="58" t="s">
        <v>247</v>
      </c>
      <c r="B4" s="58" t="s">
        <v>251</v>
      </c>
      <c r="C4" s="59">
        <v>2</v>
      </c>
      <c r="D4" s="59">
        <v>13</v>
      </c>
      <c r="E4" s="60" t="s">
        <v>254</v>
      </c>
      <c r="F4" s="61">
        <v>44000</v>
      </c>
      <c r="G4" s="61">
        <v>688450</v>
      </c>
      <c r="H4" s="59" t="s">
        <v>14</v>
      </c>
      <c r="I4" s="62">
        <v>823.97003745318352</v>
      </c>
      <c r="J4" s="58" t="s">
        <v>253</v>
      </c>
      <c r="K4" s="63">
        <v>53.4</v>
      </c>
      <c r="L4" s="58" t="s">
        <v>16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</row>
    <row r="5" spans="1:209" hidden="1" x14ac:dyDescent="0.25">
      <c r="A5" s="58" t="s">
        <v>247</v>
      </c>
      <c r="B5" s="58" t="s">
        <v>251</v>
      </c>
      <c r="C5" s="59">
        <v>41</v>
      </c>
      <c r="D5" s="59">
        <v>69</v>
      </c>
      <c r="E5" s="60" t="s">
        <v>255</v>
      </c>
      <c r="F5" s="61">
        <v>27000</v>
      </c>
      <c r="G5" s="61">
        <v>422458</v>
      </c>
      <c r="H5" s="59" t="s">
        <v>14</v>
      </c>
      <c r="I5" s="62">
        <v>820.66869300911856</v>
      </c>
      <c r="J5" s="58" t="s">
        <v>256</v>
      </c>
      <c r="K5" s="63">
        <v>32.9</v>
      </c>
      <c r="L5" s="58" t="s">
        <v>16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</row>
    <row r="6" spans="1:209" hidden="1" x14ac:dyDescent="0.25">
      <c r="A6" s="58" t="s">
        <v>247</v>
      </c>
      <c r="B6" s="58" t="s">
        <v>257</v>
      </c>
      <c r="C6" s="59">
        <v>23</v>
      </c>
      <c r="D6" s="59">
        <v>60</v>
      </c>
      <c r="E6" s="60" t="s">
        <v>254</v>
      </c>
      <c r="F6" s="61">
        <v>51500</v>
      </c>
      <c r="G6" s="61">
        <v>805800</v>
      </c>
      <c r="H6" s="59" t="s">
        <v>14</v>
      </c>
      <c r="I6" s="62">
        <v>775.60240963855415</v>
      </c>
      <c r="J6" s="58" t="s">
        <v>258</v>
      </c>
      <c r="K6" s="63">
        <v>66.400000000000006</v>
      </c>
      <c r="L6" s="58" t="s">
        <v>16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</row>
    <row r="7" spans="1:209" hidden="1" x14ac:dyDescent="0.25">
      <c r="A7" s="58" t="s">
        <v>247</v>
      </c>
      <c r="B7" s="58" t="s">
        <v>257</v>
      </c>
      <c r="C7" s="59">
        <v>38</v>
      </c>
      <c r="D7" s="59">
        <v>66</v>
      </c>
      <c r="E7" s="60" t="s">
        <v>259</v>
      </c>
      <c r="F7" s="61">
        <v>12782</v>
      </c>
      <c r="G7" s="61">
        <v>199995</v>
      </c>
      <c r="H7" s="59" t="s">
        <v>14</v>
      </c>
      <c r="I7" s="62">
        <v>387.33333333333331</v>
      </c>
      <c r="J7" s="58" t="s">
        <v>260</v>
      </c>
      <c r="K7" s="63">
        <v>33</v>
      </c>
      <c r="L7" s="58" t="s">
        <v>16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</row>
    <row r="8" spans="1:209" hidden="1" x14ac:dyDescent="0.25">
      <c r="A8" s="58" t="s">
        <v>247</v>
      </c>
      <c r="B8" s="58" t="s">
        <v>257</v>
      </c>
      <c r="C8" s="59">
        <v>86</v>
      </c>
      <c r="D8" s="59">
        <v>40</v>
      </c>
      <c r="E8" s="60" t="s">
        <v>261</v>
      </c>
      <c r="F8" s="61">
        <v>57500</v>
      </c>
      <c r="G8" s="61">
        <v>899680</v>
      </c>
      <c r="H8" s="59" t="s">
        <v>14</v>
      </c>
      <c r="I8" s="62">
        <v>872.53414264036417</v>
      </c>
      <c r="J8" s="58" t="s">
        <v>262</v>
      </c>
      <c r="K8" s="63">
        <v>65.900000000000006</v>
      </c>
      <c r="L8" s="58" t="s">
        <v>16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</row>
    <row r="9" spans="1:209" hidden="1" x14ac:dyDescent="0.25">
      <c r="A9" s="58" t="s">
        <v>247</v>
      </c>
      <c r="B9" s="58" t="s">
        <v>257</v>
      </c>
      <c r="C9" s="59">
        <v>86</v>
      </c>
      <c r="D9" s="59">
        <v>34</v>
      </c>
      <c r="E9" s="60" t="s">
        <v>263</v>
      </c>
      <c r="F9" s="61">
        <v>29500</v>
      </c>
      <c r="G9" s="61">
        <v>461575</v>
      </c>
      <c r="H9" s="59" t="s">
        <v>14</v>
      </c>
      <c r="I9" s="62">
        <v>896.65653495440733</v>
      </c>
      <c r="J9" s="58" t="s">
        <v>262</v>
      </c>
      <c r="K9" s="63">
        <v>32.9</v>
      </c>
      <c r="L9" s="58" t="s">
        <v>16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</row>
    <row r="10" spans="1:209" hidden="1" x14ac:dyDescent="0.25">
      <c r="A10" s="58" t="s">
        <v>247</v>
      </c>
      <c r="B10" s="58" t="s">
        <v>257</v>
      </c>
      <c r="C10" s="59">
        <v>112</v>
      </c>
      <c r="D10" s="59">
        <v>3</v>
      </c>
      <c r="E10" s="60" t="s">
        <v>264</v>
      </c>
      <c r="F10" s="61">
        <v>52500</v>
      </c>
      <c r="G10" s="61">
        <v>821447</v>
      </c>
      <c r="H10" s="59" t="s">
        <v>14</v>
      </c>
      <c r="I10" s="62">
        <v>803.98162327718228</v>
      </c>
      <c r="J10" s="58" t="s">
        <v>265</v>
      </c>
      <c r="K10" s="63">
        <v>65.3</v>
      </c>
      <c r="L10" s="58" t="s">
        <v>16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</row>
    <row r="11" spans="1:209" hidden="1" x14ac:dyDescent="0.25">
      <c r="A11" s="58" t="s">
        <v>247</v>
      </c>
      <c r="B11" s="58" t="s">
        <v>257</v>
      </c>
      <c r="C11" s="59">
        <v>136</v>
      </c>
      <c r="D11" s="59">
        <v>54</v>
      </c>
      <c r="E11" s="60" t="s">
        <v>266</v>
      </c>
      <c r="F11" s="61">
        <v>32184</v>
      </c>
      <c r="G11" s="61">
        <v>503570</v>
      </c>
      <c r="H11" s="59" t="s">
        <v>14</v>
      </c>
      <c r="I11" s="62">
        <v>984.2201834862384</v>
      </c>
      <c r="J11" s="58" t="s">
        <v>267</v>
      </c>
      <c r="K11" s="63">
        <v>32.700000000000003</v>
      </c>
      <c r="L11" s="58" t="s">
        <v>16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</row>
    <row r="12" spans="1:209" hidden="1" x14ac:dyDescent="0.25">
      <c r="A12" s="58" t="s">
        <v>247</v>
      </c>
      <c r="B12" s="58" t="s">
        <v>257</v>
      </c>
      <c r="C12" s="59">
        <v>148</v>
      </c>
      <c r="D12" s="59">
        <v>88</v>
      </c>
      <c r="E12" s="60" t="s">
        <v>268</v>
      </c>
      <c r="F12" s="61">
        <v>44500</v>
      </c>
      <c r="G12" s="61">
        <v>696274</v>
      </c>
      <c r="H12" s="59" t="s">
        <v>14</v>
      </c>
      <c r="I12" s="62">
        <v>904.47154471544707</v>
      </c>
      <c r="J12" s="58" t="s">
        <v>269</v>
      </c>
      <c r="K12" s="63">
        <v>49.2</v>
      </c>
      <c r="L12" s="58" t="s">
        <v>16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</row>
    <row r="13" spans="1:209" hidden="1" x14ac:dyDescent="0.25">
      <c r="A13" s="58" t="s">
        <v>247</v>
      </c>
      <c r="B13" s="58" t="s">
        <v>257</v>
      </c>
      <c r="C13" s="59">
        <v>151</v>
      </c>
      <c r="D13" s="59">
        <v>9</v>
      </c>
      <c r="E13" s="60" t="s">
        <v>252</v>
      </c>
      <c r="F13" s="61">
        <v>50000</v>
      </c>
      <c r="G13" s="61">
        <v>782330</v>
      </c>
      <c r="H13" s="59" t="s">
        <v>14</v>
      </c>
      <c r="I13" s="62">
        <v>770.41602465331277</v>
      </c>
      <c r="J13" s="58" t="s">
        <v>270</v>
      </c>
      <c r="K13" s="63">
        <v>64.900000000000006</v>
      </c>
      <c r="L13" s="58" t="s">
        <v>16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</row>
    <row r="14" spans="1:209" hidden="1" x14ac:dyDescent="0.25">
      <c r="A14" s="58" t="s">
        <v>247</v>
      </c>
      <c r="B14" s="58" t="s">
        <v>257</v>
      </c>
      <c r="C14" s="59" t="s">
        <v>271</v>
      </c>
      <c r="D14" s="59" t="s">
        <v>272</v>
      </c>
      <c r="E14" s="60" t="s">
        <v>273</v>
      </c>
      <c r="F14" s="61">
        <v>47000</v>
      </c>
      <c r="G14" s="61">
        <v>735390</v>
      </c>
      <c r="H14" s="59" t="s">
        <v>14</v>
      </c>
      <c r="I14" s="62">
        <v>718.65443425076444</v>
      </c>
      <c r="J14" s="58" t="s">
        <v>274</v>
      </c>
      <c r="K14" s="63">
        <v>65.400000000000006</v>
      </c>
      <c r="L14" s="58" t="s">
        <v>16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</row>
    <row r="15" spans="1:209" hidden="1" x14ac:dyDescent="0.25">
      <c r="A15" s="58" t="s">
        <v>247</v>
      </c>
      <c r="B15" s="58" t="s">
        <v>257</v>
      </c>
      <c r="C15" s="59" t="s">
        <v>275</v>
      </c>
      <c r="D15" s="59">
        <v>14</v>
      </c>
      <c r="E15" s="60" t="s">
        <v>276</v>
      </c>
      <c r="F15" s="61">
        <v>17000</v>
      </c>
      <c r="G15" s="61">
        <v>265992</v>
      </c>
      <c r="H15" s="59" t="s">
        <v>14</v>
      </c>
      <c r="I15" s="62">
        <v>512.04819277108425</v>
      </c>
      <c r="J15" s="58" t="s">
        <v>277</v>
      </c>
      <c r="K15" s="63">
        <v>33.200000000000003</v>
      </c>
      <c r="L15" s="58" t="s">
        <v>16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</row>
    <row r="16" spans="1:209" hidden="1" x14ac:dyDescent="0.25">
      <c r="A16" s="58" t="s">
        <v>247</v>
      </c>
      <c r="B16" s="58" t="s">
        <v>278</v>
      </c>
      <c r="C16" s="59">
        <v>75</v>
      </c>
      <c r="D16" s="59">
        <v>63</v>
      </c>
      <c r="E16" s="60" t="s">
        <v>279</v>
      </c>
      <c r="F16" s="61">
        <v>7900</v>
      </c>
      <c r="G16" s="61">
        <v>123608</v>
      </c>
      <c r="H16" s="59" t="s">
        <v>14</v>
      </c>
      <c r="I16" s="62">
        <v>681.0344827586207</v>
      </c>
      <c r="J16" s="58" t="s">
        <v>280</v>
      </c>
      <c r="K16" s="63">
        <v>11.6</v>
      </c>
      <c r="L16" s="58" t="s">
        <v>16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64"/>
      <c r="FC16" s="64"/>
      <c r="FD16" s="64"/>
      <c r="FE16" s="64"/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/>
      <c r="GI16" s="64"/>
      <c r="GJ16" s="64"/>
      <c r="GK16" s="64"/>
      <c r="GL16" s="64"/>
      <c r="GM16" s="64"/>
      <c r="GN16" s="64"/>
      <c r="GO16" s="64"/>
      <c r="GP16" s="64"/>
      <c r="GQ16" s="64"/>
      <c r="GR16" s="64"/>
      <c r="GS16" s="64"/>
      <c r="GT16" s="64"/>
      <c r="GU16" s="64"/>
      <c r="GV16" s="64"/>
      <c r="GW16" s="64"/>
      <c r="GX16" s="64"/>
      <c r="GY16" s="64"/>
      <c r="GZ16" s="64"/>
      <c r="HA16" s="64"/>
    </row>
    <row r="17" spans="1:209" hidden="1" x14ac:dyDescent="0.25">
      <c r="A17" s="58" t="s">
        <v>247</v>
      </c>
      <c r="B17" s="58" t="s">
        <v>278</v>
      </c>
      <c r="C17" s="59">
        <v>149</v>
      </c>
      <c r="D17" s="59">
        <v>28</v>
      </c>
      <c r="E17" s="60" t="s">
        <v>281</v>
      </c>
      <c r="F17" s="61">
        <v>32200</v>
      </c>
      <c r="G17" s="61">
        <v>503821</v>
      </c>
      <c r="H17" s="59" t="s">
        <v>14</v>
      </c>
      <c r="I17" s="62">
        <v>614.50381679389318</v>
      </c>
      <c r="J17" s="58" t="s">
        <v>282</v>
      </c>
      <c r="K17" s="63">
        <v>52.4</v>
      </c>
      <c r="L17" s="58" t="s">
        <v>16</v>
      </c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</row>
    <row r="18" spans="1:209" hidden="1" x14ac:dyDescent="0.25">
      <c r="A18" s="58" t="s">
        <v>247</v>
      </c>
      <c r="B18" s="58" t="s">
        <v>278</v>
      </c>
      <c r="C18" s="59">
        <v>183</v>
      </c>
      <c r="D18" s="59">
        <v>19</v>
      </c>
      <c r="E18" s="60" t="s">
        <v>266</v>
      </c>
      <c r="F18" s="61">
        <v>62000</v>
      </c>
      <c r="G18" s="61">
        <v>970089</v>
      </c>
      <c r="H18" s="59" t="s">
        <v>14</v>
      </c>
      <c r="I18" s="62">
        <v>953.84615384615381</v>
      </c>
      <c r="J18" s="58" t="s">
        <v>283</v>
      </c>
      <c r="K18" s="63">
        <v>65</v>
      </c>
      <c r="L18" s="58" t="s">
        <v>16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</row>
    <row r="19" spans="1:209" hidden="1" x14ac:dyDescent="0.25">
      <c r="A19" s="58" t="s">
        <v>247</v>
      </c>
      <c r="B19" s="58" t="s">
        <v>284</v>
      </c>
      <c r="C19" s="59">
        <v>69</v>
      </c>
      <c r="D19" s="59">
        <v>46</v>
      </c>
      <c r="E19" s="60" t="s">
        <v>266</v>
      </c>
      <c r="F19" s="61">
        <v>141000</v>
      </c>
      <c r="G19" s="61">
        <v>2206171</v>
      </c>
      <c r="H19" s="59" t="s">
        <v>15</v>
      </c>
      <c r="I19" s="62">
        <v>810.34482758620686</v>
      </c>
      <c r="J19" s="58" t="s">
        <v>285</v>
      </c>
      <c r="K19" s="63">
        <v>174</v>
      </c>
      <c r="L19" s="58" t="s">
        <v>16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</row>
    <row r="20" spans="1:209" hidden="1" x14ac:dyDescent="0.25">
      <c r="A20" s="58" t="s">
        <v>12</v>
      </c>
      <c r="B20" s="58" t="s">
        <v>286</v>
      </c>
      <c r="C20" s="59">
        <v>8</v>
      </c>
      <c r="D20" s="59">
        <v>7</v>
      </c>
      <c r="E20" s="60" t="s">
        <v>252</v>
      </c>
      <c r="F20" s="61">
        <v>89000</v>
      </c>
      <c r="G20" s="61">
        <v>1392547</v>
      </c>
      <c r="H20" s="59" t="s">
        <v>14</v>
      </c>
      <c r="I20" s="62">
        <v>778.65266841644791</v>
      </c>
      <c r="J20" s="58" t="s">
        <v>287</v>
      </c>
      <c r="K20" s="63">
        <v>114.3</v>
      </c>
      <c r="L20" s="58" t="s">
        <v>16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</row>
    <row r="21" spans="1:209" hidden="1" x14ac:dyDescent="0.25">
      <c r="A21" s="58" t="s">
        <v>12</v>
      </c>
      <c r="B21" s="58" t="s">
        <v>288</v>
      </c>
      <c r="C21" s="59">
        <v>4</v>
      </c>
      <c r="D21" s="59">
        <v>35</v>
      </c>
      <c r="E21" s="60" t="s">
        <v>276</v>
      </c>
      <c r="F21" s="61">
        <v>49000</v>
      </c>
      <c r="G21" s="61">
        <v>766683</v>
      </c>
      <c r="H21" s="59" t="s">
        <v>14</v>
      </c>
      <c r="I21" s="62">
        <v>875</v>
      </c>
      <c r="J21" s="58" t="s">
        <v>289</v>
      </c>
      <c r="K21" s="63">
        <v>56</v>
      </c>
      <c r="L21" s="58" t="s">
        <v>16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</row>
    <row r="22" spans="1:209" hidden="1" x14ac:dyDescent="0.25">
      <c r="A22" s="58" t="s">
        <v>12</v>
      </c>
      <c r="B22" s="58" t="s">
        <v>19</v>
      </c>
      <c r="C22" s="59" t="s">
        <v>290</v>
      </c>
      <c r="D22" s="59">
        <v>12</v>
      </c>
      <c r="E22" s="60" t="s">
        <v>291</v>
      </c>
      <c r="F22" s="61">
        <v>35000</v>
      </c>
      <c r="G22" s="61">
        <v>547631</v>
      </c>
      <c r="H22" s="59" t="s">
        <v>14</v>
      </c>
      <c r="I22" s="62">
        <v>765.86433260393869</v>
      </c>
      <c r="J22" s="58" t="s">
        <v>292</v>
      </c>
      <c r="K22" s="63">
        <v>45.7</v>
      </c>
      <c r="L22" s="58" t="s">
        <v>16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</row>
    <row r="23" spans="1:209" hidden="1" x14ac:dyDescent="0.25">
      <c r="A23" s="58" t="s">
        <v>12</v>
      </c>
      <c r="B23" s="58" t="s">
        <v>293</v>
      </c>
      <c r="C23" s="59">
        <v>8</v>
      </c>
      <c r="D23" s="59">
        <v>23</v>
      </c>
      <c r="E23" s="60" t="s">
        <v>294</v>
      </c>
      <c r="F23" s="61">
        <v>25000</v>
      </c>
      <c r="G23" s="61">
        <v>391165</v>
      </c>
      <c r="H23" s="59" t="s">
        <v>14</v>
      </c>
      <c r="I23" s="62">
        <v>874.12587412587413</v>
      </c>
      <c r="J23" s="58" t="s">
        <v>295</v>
      </c>
      <c r="K23" s="63">
        <v>28.6</v>
      </c>
      <c r="L23" s="58" t="s">
        <v>16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</row>
    <row r="24" spans="1:209" hidden="1" x14ac:dyDescent="0.25">
      <c r="A24" s="58" t="s">
        <v>12</v>
      </c>
      <c r="B24" s="58" t="s">
        <v>296</v>
      </c>
      <c r="C24" s="59">
        <v>24</v>
      </c>
      <c r="D24" s="59">
        <v>7</v>
      </c>
      <c r="E24" s="60" t="s">
        <v>297</v>
      </c>
      <c r="F24" s="61">
        <v>19900</v>
      </c>
      <c r="G24" s="61">
        <v>311367</v>
      </c>
      <c r="H24" s="59" t="s">
        <v>14</v>
      </c>
      <c r="I24" s="62">
        <v>995</v>
      </c>
      <c r="J24" s="58" t="s">
        <v>298</v>
      </c>
      <c r="K24" s="63">
        <v>20</v>
      </c>
      <c r="L24" s="58" t="s">
        <v>16</v>
      </c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5"/>
      <c r="GA24" s="65"/>
      <c r="GB24" s="65"/>
      <c r="GC24" s="65"/>
      <c r="GD24" s="65"/>
      <c r="GE24" s="65"/>
      <c r="GF24" s="65"/>
      <c r="GG24" s="65"/>
      <c r="GH24" s="65"/>
      <c r="GI24" s="65"/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  <c r="HA24" s="65"/>
    </row>
    <row r="25" spans="1:209" hidden="1" x14ac:dyDescent="0.25">
      <c r="A25" s="58" t="s">
        <v>12</v>
      </c>
      <c r="B25" s="58" t="s">
        <v>41</v>
      </c>
      <c r="C25" s="59">
        <v>8</v>
      </c>
      <c r="D25" s="59">
        <v>8</v>
      </c>
      <c r="E25" s="60" t="s">
        <v>299</v>
      </c>
      <c r="F25" s="61">
        <v>20000</v>
      </c>
      <c r="G25" s="61">
        <v>312932</v>
      </c>
      <c r="H25" s="59" t="s">
        <v>14</v>
      </c>
      <c r="I25" s="62">
        <v>862.06896551724139</v>
      </c>
      <c r="J25" s="58" t="s">
        <v>300</v>
      </c>
      <c r="K25" s="63">
        <v>23.2</v>
      </c>
      <c r="L25" s="58" t="s">
        <v>16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/>
      <c r="GV25" s="65"/>
      <c r="GW25" s="65"/>
      <c r="GX25" s="65"/>
      <c r="GY25" s="65"/>
      <c r="GZ25" s="65"/>
      <c r="HA25" s="65"/>
    </row>
    <row r="26" spans="1:209" hidden="1" x14ac:dyDescent="0.25">
      <c r="A26" s="58" t="s">
        <v>12</v>
      </c>
      <c r="B26" s="58" t="s">
        <v>44</v>
      </c>
      <c r="C26" s="59">
        <v>13</v>
      </c>
      <c r="D26" s="59">
        <v>3</v>
      </c>
      <c r="E26" s="60" t="s">
        <v>291</v>
      </c>
      <c r="F26" s="61">
        <v>63500</v>
      </c>
      <c r="G26" s="61">
        <v>993559</v>
      </c>
      <c r="H26" s="59" t="s">
        <v>14</v>
      </c>
      <c r="I26" s="62">
        <v>936.57817109144548</v>
      </c>
      <c r="J26" s="58" t="s">
        <v>301</v>
      </c>
      <c r="K26" s="63">
        <v>67.8</v>
      </c>
      <c r="L26" s="58" t="s">
        <v>302</v>
      </c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5"/>
      <c r="GL26" s="65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  <c r="HA26" s="65"/>
    </row>
    <row r="27" spans="1:209" hidden="1" x14ac:dyDescent="0.25">
      <c r="A27" s="58" t="s">
        <v>12</v>
      </c>
      <c r="B27" s="58" t="s">
        <v>44</v>
      </c>
      <c r="C27" s="59">
        <v>53</v>
      </c>
      <c r="D27" s="59">
        <v>8</v>
      </c>
      <c r="E27" s="60" t="s">
        <v>266</v>
      </c>
      <c r="F27" s="61">
        <v>20225</v>
      </c>
      <c r="G27" s="61">
        <v>316452</v>
      </c>
      <c r="H27" s="59" t="s">
        <v>14</v>
      </c>
      <c r="I27" s="62">
        <v>616.61585365853659</v>
      </c>
      <c r="J27" s="58" t="s">
        <v>303</v>
      </c>
      <c r="K27" s="63">
        <v>32.799999999999997</v>
      </c>
      <c r="L27" s="58" t="s">
        <v>304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  <c r="GY27" s="65"/>
      <c r="GZ27" s="65"/>
      <c r="HA27" s="65"/>
    </row>
    <row r="28" spans="1:209" hidden="1" x14ac:dyDescent="0.25">
      <c r="A28" s="58" t="s">
        <v>12</v>
      </c>
      <c r="B28" s="58" t="s">
        <v>44</v>
      </c>
      <c r="C28" s="59">
        <v>53</v>
      </c>
      <c r="D28" s="59">
        <v>8</v>
      </c>
      <c r="E28" s="60" t="s">
        <v>266</v>
      </c>
      <c r="F28" s="61">
        <v>20225</v>
      </c>
      <c r="G28" s="61">
        <v>316452</v>
      </c>
      <c r="H28" s="59" t="s">
        <v>14</v>
      </c>
      <c r="I28" s="62">
        <v>616.61585365853659</v>
      </c>
      <c r="J28" s="58" t="s">
        <v>303</v>
      </c>
      <c r="K28" s="63">
        <v>32.799999999999997</v>
      </c>
      <c r="L28" s="58" t="s">
        <v>305</v>
      </c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  <c r="HA28" s="65"/>
    </row>
    <row r="29" spans="1:209" hidden="1" x14ac:dyDescent="0.25">
      <c r="A29" s="58" t="s">
        <v>12</v>
      </c>
      <c r="B29" s="58" t="s">
        <v>306</v>
      </c>
      <c r="C29" s="59">
        <v>50</v>
      </c>
      <c r="D29" s="59">
        <v>77</v>
      </c>
      <c r="E29" s="60" t="s">
        <v>294</v>
      </c>
      <c r="F29" s="61">
        <v>19200</v>
      </c>
      <c r="G29" s="61">
        <v>300415</v>
      </c>
      <c r="H29" s="59" t="s">
        <v>14</v>
      </c>
      <c r="I29" s="62">
        <v>615.38461538461536</v>
      </c>
      <c r="J29" s="58" t="s">
        <v>307</v>
      </c>
      <c r="K29" s="63">
        <v>31.2</v>
      </c>
      <c r="L29" s="58" t="s">
        <v>16</v>
      </c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</row>
    <row r="30" spans="1:209" hidden="1" x14ac:dyDescent="0.25">
      <c r="A30" s="58" t="s">
        <v>12</v>
      </c>
      <c r="B30" s="58" t="s">
        <v>308</v>
      </c>
      <c r="C30" s="59">
        <v>7</v>
      </c>
      <c r="D30" s="59">
        <v>165</v>
      </c>
      <c r="E30" s="60" t="s">
        <v>252</v>
      </c>
      <c r="F30" s="61">
        <v>20000</v>
      </c>
      <c r="G30" s="61">
        <v>312932</v>
      </c>
      <c r="H30" s="59" t="s">
        <v>14</v>
      </c>
      <c r="I30" s="62">
        <v>956.93779904306223</v>
      </c>
      <c r="J30" s="58" t="s">
        <v>309</v>
      </c>
      <c r="K30" s="63">
        <v>20.9</v>
      </c>
      <c r="L30" s="58" t="s">
        <v>16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5"/>
      <c r="GA30" s="65"/>
      <c r="GB30" s="65"/>
      <c r="GC30" s="65"/>
      <c r="GD30" s="65"/>
      <c r="GE30" s="65"/>
      <c r="GF30" s="65"/>
      <c r="GG30" s="65"/>
      <c r="GH30" s="65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65"/>
      <c r="GT30" s="65"/>
      <c r="GU30" s="65"/>
      <c r="GV30" s="65"/>
      <c r="GW30" s="65"/>
      <c r="GX30" s="65"/>
      <c r="GY30" s="65"/>
      <c r="GZ30" s="65"/>
      <c r="HA30" s="65"/>
    </row>
    <row r="31" spans="1:209" hidden="1" x14ac:dyDescent="0.25">
      <c r="A31" s="58" t="s">
        <v>12</v>
      </c>
      <c r="B31" s="58" t="s">
        <v>308</v>
      </c>
      <c r="C31" s="59">
        <v>7</v>
      </c>
      <c r="D31" s="59">
        <v>188</v>
      </c>
      <c r="E31" s="60" t="s">
        <v>254</v>
      </c>
      <c r="F31" s="61">
        <v>5000</v>
      </c>
      <c r="G31" s="61">
        <v>78233</v>
      </c>
      <c r="H31" s="59" t="s">
        <v>15</v>
      </c>
      <c r="I31" s="62">
        <v>271.73913043478262</v>
      </c>
      <c r="J31" s="58" t="s">
        <v>309</v>
      </c>
      <c r="K31" s="63">
        <v>18.399999999999999</v>
      </c>
      <c r="L31" s="58" t="s">
        <v>310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  <c r="GT31" s="65"/>
      <c r="GU31" s="65"/>
      <c r="GV31" s="65"/>
      <c r="GW31" s="65"/>
      <c r="GX31" s="65"/>
      <c r="GY31" s="65"/>
      <c r="GZ31" s="65"/>
      <c r="HA31" s="65"/>
    </row>
    <row r="32" spans="1:209" hidden="1" x14ac:dyDescent="0.25">
      <c r="A32" s="58" t="s">
        <v>12</v>
      </c>
      <c r="B32" s="58" t="s">
        <v>51</v>
      </c>
      <c r="C32" s="59" t="s">
        <v>52</v>
      </c>
      <c r="D32" s="59" t="s">
        <v>311</v>
      </c>
      <c r="E32" s="60" t="s">
        <v>299</v>
      </c>
      <c r="F32" s="61">
        <v>34000</v>
      </c>
      <c r="G32" s="61">
        <v>531984</v>
      </c>
      <c r="H32" s="59" t="s">
        <v>14</v>
      </c>
      <c r="I32" s="62">
        <v>590.27777777777771</v>
      </c>
      <c r="J32" s="58" t="s">
        <v>53</v>
      </c>
      <c r="K32" s="63">
        <v>57.6</v>
      </c>
      <c r="L32" s="58" t="s">
        <v>16</v>
      </c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</row>
    <row r="33" spans="1:209" hidden="1" x14ac:dyDescent="0.25">
      <c r="A33" s="58" t="s">
        <v>12</v>
      </c>
      <c r="B33" s="58" t="s">
        <v>62</v>
      </c>
      <c r="C33" s="59">
        <v>10</v>
      </c>
      <c r="D33" s="59">
        <v>12</v>
      </c>
      <c r="E33" s="60" t="s">
        <v>276</v>
      </c>
      <c r="F33" s="61">
        <v>20600</v>
      </c>
      <c r="G33" s="61">
        <v>322320</v>
      </c>
      <c r="H33" s="59" t="s">
        <v>14</v>
      </c>
      <c r="I33" s="62">
        <v>774.43609022556382</v>
      </c>
      <c r="J33" s="58" t="s">
        <v>312</v>
      </c>
      <c r="K33" s="63">
        <v>26.6</v>
      </c>
      <c r="L33" s="58" t="s">
        <v>45</v>
      </c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  <c r="GT33" s="65"/>
      <c r="GU33" s="65"/>
      <c r="GV33" s="65"/>
      <c r="GW33" s="65"/>
      <c r="GX33" s="65"/>
      <c r="GY33" s="65"/>
      <c r="GZ33" s="65"/>
      <c r="HA33" s="65"/>
    </row>
    <row r="34" spans="1:209" hidden="1" x14ac:dyDescent="0.25">
      <c r="A34" s="58" t="s">
        <v>12</v>
      </c>
      <c r="B34" s="58" t="s">
        <v>76</v>
      </c>
      <c r="C34" s="59">
        <v>12</v>
      </c>
      <c r="D34" s="59">
        <v>3</v>
      </c>
      <c r="E34" s="60" t="s">
        <v>313</v>
      </c>
      <c r="F34" s="61">
        <v>58000</v>
      </c>
      <c r="G34" s="61">
        <v>907503</v>
      </c>
      <c r="H34" s="59" t="s">
        <v>14</v>
      </c>
      <c r="I34" s="62">
        <v>784.84438430311229</v>
      </c>
      <c r="J34" s="58" t="s">
        <v>77</v>
      </c>
      <c r="K34" s="63">
        <v>73.900000000000006</v>
      </c>
      <c r="L34" s="58" t="s">
        <v>16</v>
      </c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  <c r="EW34" s="65"/>
      <c r="EX34" s="65"/>
      <c r="EY34" s="65"/>
      <c r="EZ34" s="65"/>
      <c r="FA34" s="65"/>
      <c r="FB34" s="65"/>
      <c r="FC34" s="65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/>
      <c r="FO34" s="65"/>
      <c r="FP34" s="65"/>
      <c r="FQ34" s="65"/>
      <c r="FR34" s="65"/>
      <c r="FS34" s="65"/>
      <c r="FT34" s="65"/>
      <c r="FU34" s="65"/>
      <c r="FV34" s="65"/>
      <c r="FW34" s="65"/>
      <c r="FX34" s="65"/>
      <c r="FY34" s="65"/>
      <c r="FZ34" s="65"/>
      <c r="GA34" s="65"/>
      <c r="GB34" s="65"/>
      <c r="GC34" s="65"/>
      <c r="GD34" s="65"/>
      <c r="GE34" s="65"/>
      <c r="GF34" s="65"/>
      <c r="GG34" s="65"/>
      <c r="GH34" s="65"/>
      <c r="GI34" s="65"/>
      <c r="GJ34" s="65"/>
      <c r="GK34" s="65"/>
      <c r="GL34" s="65"/>
      <c r="GM34" s="65"/>
      <c r="GN34" s="65"/>
      <c r="GO34" s="65"/>
      <c r="GP34" s="65"/>
      <c r="GQ34" s="65"/>
      <c r="GR34" s="65"/>
      <c r="GS34" s="65"/>
      <c r="GT34" s="65"/>
      <c r="GU34" s="65"/>
      <c r="GV34" s="65"/>
      <c r="GW34" s="65"/>
      <c r="GX34" s="65"/>
      <c r="GY34" s="65"/>
      <c r="GZ34" s="65"/>
      <c r="HA34" s="65"/>
    </row>
    <row r="35" spans="1:209" hidden="1" x14ac:dyDescent="0.25">
      <c r="A35" s="58" t="s">
        <v>12</v>
      </c>
      <c r="B35" s="58" t="s">
        <v>314</v>
      </c>
      <c r="C35" s="59" t="s">
        <v>315</v>
      </c>
      <c r="D35" s="59" t="s">
        <v>316</v>
      </c>
      <c r="E35" s="60" t="s">
        <v>297</v>
      </c>
      <c r="F35" s="61">
        <v>10000</v>
      </c>
      <c r="G35" s="61">
        <v>156466</v>
      </c>
      <c r="H35" s="59" t="s">
        <v>14</v>
      </c>
      <c r="I35" s="62">
        <v>502.51256281407041</v>
      </c>
      <c r="J35" s="58" t="s">
        <v>317</v>
      </c>
      <c r="K35" s="63">
        <v>19.899999999999999</v>
      </c>
      <c r="L35" s="58" t="s">
        <v>318</v>
      </c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5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  <c r="GT35" s="65"/>
      <c r="GU35" s="65"/>
      <c r="GV35" s="65"/>
      <c r="GW35" s="65"/>
      <c r="GX35" s="65"/>
      <c r="GY35" s="65"/>
      <c r="GZ35" s="65"/>
      <c r="HA35" s="65"/>
    </row>
    <row r="36" spans="1:209" hidden="1" x14ac:dyDescent="0.25">
      <c r="A36" s="58" t="s">
        <v>12</v>
      </c>
      <c r="B36" s="58" t="s">
        <v>319</v>
      </c>
      <c r="C36" s="59">
        <v>6</v>
      </c>
      <c r="D36" s="59">
        <v>16</v>
      </c>
      <c r="E36" s="60" t="s">
        <v>294</v>
      </c>
      <c r="F36" s="61">
        <v>60000</v>
      </c>
      <c r="G36" s="61">
        <v>938796</v>
      </c>
      <c r="H36" s="59" t="s">
        <v>14</v>
      </c>
      <c r="I36" s="62">
        <v>898.20359281437129</v>
      </c>
      <c r="J36" s="58" t="s">
        <v>320</v>
      </c>
      <c r="K36" s="63">
        <v>66.8</v>
      </c>
      <c r="L36" s="58" t="s">
        <v>16</v>
      </c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/>
      <c r="FA36" s="65"/>
      <c r="FB36" s="65"/>
      <c r="FC36" s="65"/>
      <c r="FD36" s="65"/>
      <c r="FE36" s="65"/>
      <c r="FF36" s="65"/>
      <c r="FG36" s="65"/>
      <c r="FH36" s="65"/>
      <c r="FI36" s="65"/>
      <c r="FJ36" s="65"/>
      <c r="FK36" s="65"/>
      <c r="FL36" s="65"/>
      <c r="FM36" s="65"/>
      <c r="FN36" s="65"/>
      <c r="FO36" s="65"/>
      <c r="FP36" s="65"/>
      <c r="FQ36" s="65"/>
      <c r="FR36" s="65"/>
      <c r="FS36" s="65"/>
      <c r="FT36" s="65"/>
      <c r="FU36" s="65"/>
      <c r="FV36" s="65"/>
      <c r="FW36" s="65"/>
      <c r="FX36" s="65"/>
      <c r="FY36" s="65"/>
      <c r="FZ36" s="65"/>
      <c r="GA36" s="65"/>
      <c r="GB36" s="65"/>
      <c r="GC36" s="65"/>
      <c r="GD36" s="65"/>
      <c r="GE36" s="65"/>
      <c r="GF36" s="65"/>
      <c r="GG36" s="65"/>
      <c r="GH36" s="65"/>
      <c r="GI36" s="65"/>
      <c r="GJ36" s="65"/>
      <c r="GK36" s="65"/>
      <c r="GL36" s="65"/>
      <c r="GM36" s="65"/>
      <c r="GN36" s="65"/>
      <c r="GO36" s="65"/>
      <c r="GP36" s="65"/>
      <c r="GQ36" s="65"/>
      <c r="GR36" s="65"/>
      <c r="GS36" s="65"/>
      <c r="GT36" s="65"/>
      <c r="GU36" s="65"/>
      <c r="GV36" s="65"/>
      <c r="GW36" s="65"/>
      <c r="GX36" s="65"/>
      <c r="GY36" s="65"/>
      <c r="GZ36" s="65"/>
      <c r="HA36" s="65"/>
    </row>
    <row r="37" spans="1:209" hidden="1" x14ac:dyDescent="0.25">
      <c r="A37" s="58" t="s">
        <v>12</v>
      </c>
      <c r="B37" s="58" t="s">
        <v>94</v>
      </c>
      <c r="C37" s="59">
        <v>2</v>
      </c>
      <c r="D37" s="59">
        <v>7</v>
      </c>
      <c r="E37" s="60" t="s">
        <v>273</v>
      </c>
      <c r="F37" s="61">
        <v>32000</v>
      </c>
      <c r="G37" s="61">
        <v>500691</v>
      </c>
      <c r="H37" s="59" t="s">
        <v>14</v>
      </c>
      <c r="I37" s="62">
        <v>463.09696092619396</v>
      </c>
      <c r="J37" s="58" t="s">
        <v>95</v>
      </c>
      <c r="K37" s="63">
        <v>69.099999999999994</v>
      </c>
      <c r="L37" s="58" t="s">
        <v>16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6"/>
      <c r="Y37" s="58"/>
      <c r="Z37" s="58"/>
      <c r="AA37" s="66"/>
      <c r="AB37" s="66"/>
      <c r="AC37" s="58"/>
      <c r="AD37" s="58"/>
      <c r="AE37" s="58"/>
      <c r="AF37" s="58"/>
      <c r="AG37" s="58"/>
      <c r="AH37" s="66"/>
      <c r="AI37" s="58"/>
      <c r="AJ37" s="66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</row>
    <row r="38" spans="1:209" hidden="1" x14ac:dyDescent="0.25">
      <c r="A38" s="58" t="s">
        <v>12</v>
      </c>
      <c r="B38" s="58" t="s">
        <v>94</v>
      </c>
      <c r="C38" s="59">
        <v>10</v>
      </c>
      <c r="D38" s="59">
        <v>4</v>
      </c>
      <c r="E38" s="60" t="s">
        <v>313</v>
      </c>
      <c r="F38" s="61">
        <v>139000</v>
      </c>
      <c r="G38" s="61">
        <v>2174877</v>
      </c>
      <c r="H38" s="59" t="s">
        <v>14</v>
      </c>
      <c r="I38" s="62">
        <v>989.3238434163701</v>
      </c>
      <c r="J38" s="58" t="s">
        <v>321</v>
      </c>
      <c r="K38" s="63">
        <v>140.5</v>
      </c>
      <c r="L38" s="58" t="s">
        <v>16</v>
      </c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</row>
    <row r="39" spans="1:209" hidden="1" x14ac:dyDescent="0.25">
      <c r="A39" s="58" t="s">
        <v>12</v>
      </c>
      <c r="B39" s="58" t="s">
        <v>107</v>
      </c>
      <c r="C39" s="59" t="s">
        <v>322</v>
      </c>
      <c r="D39" s="59">
        <v>4</v>
      </c>
      <c r="E39" s="60" t="s">
        <v>299</v>
      </c>
      <c r="F39" s="61">
        <v>40000</v>
      </c>
      <c r="G39" s="61">
        <v>625864</v>
      </c>
      <c r="H39" s="59" t="s">
        <v>14</v>
      </c>
      <c r="I39" s="62">
        <v>465.11627906976742</v>
      </c>
      <c r="J39" s="58" t="s">
        <v>323</v>
      </c>
      <c r="K39" s="63">
        <v>86</v>
      </c>
      <c r="L39" s="58" t="s">
        <v>16</v>
      </c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</row>
    <row r="40" spans="1:209" hidden="1" x14ac:dyDescent="0.25">
      <c r="A40" s="58" t="s">
        <v>12</v>
      </c>
      <c r="B40" s="58" t="s">
        <v>324</v>
      </c>
      <c r="C40" s="59">
        <v>4</v>
      </c>
      <c r="D40" s="59">
        <v>7</v>
      </c>
      <c r="E40" s="60" t="s">
        <v>249</v>
      </c>
      <c r="F40" s="61">
        <v>50250</v>
      </c>
      <c r="G40" s="61">
        <v>786242</v>
      </c>
      <c r="H40" s="59" t="s">
        <v>14</v>
      </c>
      <c r="I40" s="62">
        <v>981.4453125</v>
      </c>
      <c r="J40" s="58" t="s">
        <v>325</v>
      </c>
      <c r="K40" s="63">
        <v>51.2</v>
      </c>
      <c r="L40" s="58" t="s">
        <v>16</v>
      </c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</row>
    <row r="41" spans="1:209" hidden="1" x14ac:dyDescent="0.25">
      <c r="A41" s="58" t="s">
        <v>12</v>
      </c>
      <c r="B41" s="58" t="s">
        <v>110</v>
      </c>
      <c r="C41" s="59">
        <v>45</v>
      </c>
      <c r="D41" s="59">
        <v>14</v>
      </c>
      <c r="E41" s="60" t="s">
        <v>326</v>
      </c>
      <c r="F41" s="61">
        <v>73000</v>
      </c>
      <c r="G41" s="61">
        <v>1142202</v>
      </c>
      <c r="H41" s="59" t="s">
        <v>14</v>
      </c>
      <c r="I41" s="62">
        <v>866.98337292161523</v>
      </c>
      <c r="J41" s="58" t="s">
        <v>327</v>
      </c>
      <c r="K41" s="63">
        <v>84.2</v>
      </c>
      <c r="L41" s="58" t="s">
        <v>16</v>
      </c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</row>
    <row r="42" spans="1:209" hidden="1" x14ac:dyDescent="0.25">
      <c r="A42" s="58" t="s">
        <v>12</v>
      </c>
      <c r="B42" s="58" t="s">
        <v>111</v>
      </c>
      <c r="C42" s="59" t="s">
        <v>112</v>
      </c>
      <c r="D42" s="59">
        <v>1</v>
      </c>
      <c r="E42" s="60" t="s">
        <v>276</v>
      </c>
      <c r="F42" s="61">
        <v>16048</v>
      </c>
      <c r="G42" s="61">
        <v>251097</v>
      </c>
      <c r="H42" s="59" t="s">
        <v>14</v>
      </c>
      <c r="I42" s="62">
        <v>490.76452599388375</v>
      </c>
      <c r="J42" s="58" t="s">
        <v>113</v>
      </c>
      <c r="K42" s="63">
        <v>32.700000000000003</v>
      </c>
      <c r="L42" s="58" t="s">
        <v>16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</row>
    <row r="43" spans="1:209" hidden="1" x14ac:dyDescent="0.25">
      <c r="A43" s="58" t="s">
        <v>12</v>
      </c>
      <c r="B43" s="58" t="s">
        <v>111</v>
      </c>
      <c r="C43" s="59" t="s">
        <v>112</v>
      </c>
      <c r="D43" s="59">
        <v>3</v>
      </c>
      <c r="E43" s="60" t="s">
        <v>276</v>
      </c>
      <c r="F43" s="61">
        <v>9766</v>
      </c>
      <c r="G43" s="61">
        <v>152805</v>
      </c>
      <c r="H43" s="59" t="s">
        <v>14</v>
      </c>
      <c r="I43" s="62">
        <v>490.75376884422116</v>
      </c>
      <c r="J43" s="58" t="s">
        <v>113</v>
      </c>
      <c r="K43" s="63">
        <v>19.899999999999999</v>
      </c>
      <c r="L43" s="58" t="s">
        <v>16</v>
      </c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</row>
    <row r="44" spans="1:209" hidden="1" x14ac:dyDescent="0.25">
      <c r="A44" s="58" t="s">
        <v>12</v>
      </c>
      <c r="B44" s="58" t="s">
        <v>119</v>
      </c>
      <c r="C44" s="59">
        <v>28</v>
      </c>
      <c r="D44" s="59">
        <v>19</v>
      </c>
      <c r="E44" s="60" t="s">
        <v>281</v>
      </c>
      <c r="F44" s="61">
        <v>60000</v>
      </c>
      <c r="G44" s="61">
        <v>938796</v>
      </c>
      <c r="H44" s="59" t="s">
        <v>14</v>
      </c>
      <c r="I44" s="62">
        <v>612.87027579162407</v>
      </c>
      <c r="J44" s="58" t="s">
        <v>328</v>
      </c>
      <c r="K44" s="63">
        <v>97.9</v>
      </c>
      <c r="L44" s="58" t="s">
        <v>16</v>
      </c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</row>
    <row r="45" spans="1:209" hidden="1" x14ac:dyDescent="0.25">
      <c r="A45" s="58" t="s">
        <v>329</v>
      </c>
      <c r="B45" s="58" t="s">
        <v>330</v>
      </c>
      <c r="C45" s="59">
        <v>8</v>
      </c>
      <c r="D45" s="59">
        <v>24</v>
      </c>
      <c r="E45" s="60" t="s">
        <v>261</v>
      </c>
      <c r="F45" s="61">
        <v>75000</v>
      </c>
      <c r="G45" s="61">
        <v>1173495</v>
      </c>
      <c r="H45" s="59" t="s">
        <v>14</v>
      </c>
      <c r="I45" s="62">
        <v>962.77278562259301</v>
      </c>
      <c r="J45" s="58" t="s">
        <v>331</v>
      </c>
      <c r="K45" s="63">
        <v>77.900000000000006</v>
      </c>
      <c r="L45" s="58" t="s">
        <v>16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</row>
    <row r="46" spans="1:209" hidden="1" x14ac:dyDescent="0.25">
      <c r="A46" s="58" t="s">
        <v>329</v>
      </c>
      <c r="B46" s="58" t="s">
        <v>333</v>
      </c>
      <c r="C46" s="59">
        <v>3</v>
      </c>
      <c r="D46" s="59">
        <v>12</v>
      </c>
      <c r="E46" s="60" t="s">
        <v>264</v>
      </c>
      <c r="F46" s="61">
        <v>50000</v>
      </c>
      <c r="G46" s="61">
        <v>782330</v>
      </c>
      <c r="H46" s="59" t="s">
        <v>14</v>
      </c>
      <c r="I46" s="62">
        <v>822.36842105263156</v>
      </c>
      <c r="J46" s="58" t="s">
        <v>334</v>
      </c>
      <c r="K46" s="63">
        <v>60.8</v>
      </c>
      <c r="L46" s="58" t="s">
        <v>16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</row>
    <row r="47" spans="1:209" hidden="1" x14ac:dyDescent="0.25">
      <c r="A47" s="58" t="s">
        <v>329</v>
      </c>
      <c r="B47" s="58" t="s">
        <v>335</v>
      </c>
      <c r="C47" s="59">
        <v>1</v>
      </c>
      <c r="D47" s="59">
        <v>107</v>
      </c>
      <c r="E47" s="60" t="s">
        <v>261</v>
      </c>
      <c r="F47" s="61">
        <v>15800</v>
      </c>
      <c r="G47" s="61">
        <v>247216</v>
      </c>
      <c r="H47" s="59" t="s">
        <v>14</v>
      </c>
      <c r="I47" s="62">
        <v>969.32515337423308</v>
      </c>
      <c r="J47" s="58" t="s">
        <v>336</v>
      </c>
      <c r="K47" s="63">
        <v>16.3</v>
      </c>
      <c r="L47" s="58" t="s">
        <v>16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</row>
    <row r="48" spans="1:209" hidden="1" x14ac:dyDescent="0.25">
      <c r="A48" s="58" t="s">
        <v>329</v>
      </c>
      <c r="B48" s="58" t="s">
        <v>337</v>
      </c>
      <c r="C48" s="59">
        <v>13</v>
      </c>
      <c r="D48" s="59">
        <v>19</v>
      </c>
      <c r="E48" s="60" t="s">
        <v>249</v>
      </c>
      <c r="F48" s="61">
        <v>20000</v>
      </c>
      <c r="G48" s="61">
        <v>312932</v>
      </c>
      <c r="H48" s="59" t="s">
        <v>14</v>
      </c>
      <c r="I48" s="62">
        <v>456.62100456621005</v>
      </c>
      <c r="J48" s="58" t="s">
        <v>338</v>
      </c>
      <c r="K48" s="63">
        <v>43.8</v>
      </c>
      <c r="L48" s="58" t="s">
        <v>16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</row>
    <row r="49" spans="1:209" hidden="1" x14ac:dyDescent="0.25">
      <c r="A49" s="58" t="s">
        <v>329</v>
      </c>
      <c r="B49" s="58" t="s">
        <v>339</v>
      </c>
      <c r="C49" s="59">
        <v>12</v>
      </c>
      <c r="D49" s="59">
        <v>1</v>
      </c>
      <c r="E49" s="60" t="s">
        <v>252</v>
      </c>
      <c r="F49" s="61">
        <v>27000</v>
      </c>
      <c r="G49" s="61">
        <v>422458</v>
      </c>
      <c r="H49" s="59" t="s">
        <v>14</v>
      </c>
      <c r="I49" s="62">
        <v>784.88372093023258</v>
      </c>
      <c r="J49" s="58" t="s">
        <v>340</v>
      </c>
      <c r="K49" s="63">
        <v>34.4</v>
      </c>
      <c r="L49" s="58" t="s">
        <v>16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</row>
    <row r="50" spans="1:209" hidden="1" x14ac:dyDescent="0.25">
      <c r="A50" s="58" t="s">
        <v>329</v>
      </c>
      <c r="B50" s="58" t="s">
        <v>341</v>
      </c>
      <c r="C50" s="59">
        <v>10</v>
      </c>
      <c r="D50" s="59">
        <v>12</v>
      </c>
      <c r="E50" s="60" t="s">
        <v>249</v>
      </c>
      <c r="F50" s="61">
        <v>22400</v>
      </c>
      <c r="G50" s="61">
        <v>350484</v>
      </c>
      <c r="H50" s="59" t="s">
        <v>14</v>
      </c>
      <c r="I50" s="62">
        <v>543.68932038834953</v>
      </c>
      <c r="J50" s="58" t="s">
        <v>342</v>
      </c>
      <c r="K50" s="63">
        <v>41.2</v>
      </c>
      <c r="L50" s="58" t="s">
        <v>16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</row>
    <row r="51" spans="1:209" hidden="1" x14ac:dyDescent="0.25">
      <c r="A51" s="58" t="s">
        <v>329</v>
      </c>
      <c r="B51" s="58" t="s">
        <v>343</v>
      </c>
      <c r="C51" s="59">
        <v>30</v>
      </c>
      <c r="D51" s="59">
        <v>35</v>
      </c>
      <c r="E51" s="60" t="s">
        <v>276</v>
      </c>
      <c r="F51" s="61">
        <v>11500</v>
      </c>
      <c r="G51" s="61">
        <v>179936</v>
      </c>
      <c r="H51" s="59" t="s">
        <v>14</v>
      </c>
      <c r="I51" s="62">
        <v>387.20538720538724</v>
      </c>
      <c r="J51" s="58" t="s">
        <v>344</v>
      </c>
      <c r="K51" s="63">
        <v>29.7</v>
      </c>
      <c r="L51" s="58" t="s">
        <v>345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</row>
    <row r="52" spans="1:209" hidden="1" x14ac:dyDescent="0.25">
      <c r="A52" s="58" t="s">
        <v>329</v>
      </c>
      <c r="B52" s="58" t="s">
        <v>346</v>
      </c>
      <c r="C52" s="59">
        <v>23</v>
      </c>
      <c r="D52" s="59">
        <v>44</v>
      </c>
      <c r="E52" s="60" t="s">
        <v>326</v>
      </c>
      <c r="F52" s="61">
        <v>25000</v>
      </c>
      <c r="G52" s="61">
        <v>391165</v>
      </c>
      <c r="H52" s="59" t="s">
        <v>14</v>
      </c>
      <c r="I52" s="62">
        <v>905.79710144927526</v>
      </c>
      <c r="J52" s="58" t="s">
        <v>347</v>
      </c>
      <c r="K52" s="63">
        <v>27.6</v>
      </c>
      <c r="L52" s="58" t="s">
        <v>16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</row>
    <row r="53" spans="1:209" hidden="1" x14ac:dyDescent="0.25">
      <c r="A53" s="58" t="s">
        <v>329</v>
      </c>
      <c r="B53" s="58" t="s">
        <v>348</v>
      </c>
      <c r="C53" s="59">
        <v>4</v>
      </c>
      <c r="D53" s="59">
        <v>19</v>
      </c>
      <c r="E53" s="60" t="s">
        <v>276</v>
      </c>
      <c r="F53" s="61">
        <v>26000</v>
      </c>
      <c r="G53" s="61">
        <v>406812</v>
      </c>
      <c r="H53" s="59" t="s">
        <v>14</v>
      </c>
      <c r="I53" s="62">
        <v>728.29131652661056</v>
      </c>
      <c r="J53" s="58" t="s">
        <v>349</v>
      </c>
      <c r="K53" s="63">
        <v>35.700000000000003</v>
      </c>
      <c r="L53" s="58" t="s">
        <v>16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</row>
    <row r="54" spans="1:209" hidden="1" x14ac:dyDescent="0.25">
      <c r="A54" s="58" t="s">
        <v>329</v>
      </c>
      <c r="B54" s="58" t="s">
        <v>350</v>
      </c>
      <c r="C54" s="59">
        <v>40</v>
      </c>
      <c r="D54" s="59">
        <v>28</v>
      </c>
      <c r="E54" s="60" t="s">
        <v>297</v>
      </c>
      <c r="F54" s="61">
        <v>35000</v>
      </c>
      <c r="G54" s="61">
        <v>547631</v>
      </c>
      <c r="H54" s="59" t="s">
        <v>14</v>
      </c>
      <c r="I54" s="62">
        <v>760.86956521739125</v>
      </c>
      <c r="J54" s="58" t="s">
        <v>351</v>
      </c>
      <c r="K54" s="63">
        <v>46</v>
      </c>
      <c r="L54" s="58" t="s">
        <v>16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</row>
    <row r="55" spans="1:209" hidden="1" x14ac:dyDescent="0.25">
      <c r="A55" s="58" t="s">
        <v>329</v>
      </c>
      <c r="B55" s="58" t="s">
        <v>352</v>
      </c>
      <c r="C55" s="59">
        <v>3</v>
      </c>
      <c r="D55" s="59" t="s">
        <v>353</v>
      </c>
      <c r="E55" s="60" t="s">
        <v>263</v>
      </c>
      <c r="F55" s="61">
        <v>48500</v>
      </c>
      <c r="G55" s="61">
        <v>758860</v>
      </c>
      <c r="H55" s="59" t="s">
        <v>14</v>
      </c>
      <c r="I55" s="62">
        <v>319.07894736842104</v>
      </c>
      <c r="J55" s="58" t="s">
        <v>354</v>
      </c>
      <c r="K55" s="63">
        <v>152</v>
      </c>
      <c r="L55" s="58" t="s">
        <v>310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</row>
    <row r="56" spans="1:209" hidden="1" x14ac:dyDescent="0.25">
      <c r="A56" s="58" t="s">
        <v>329</v>
      </c>
      <c r="B56" s="58" t="s">
        <v>355</v>
      </c>
      <c r="C56" s="59">
        <v>4</v>
      </c>
      <c r="D56" s="59">
        <v>1</v>
      </c>
      <c r="E56" s="60" t="s">
        <v>261</v>
      </c>
      <c r="F56" s="61">
        <v>63000</v>
      </c>
      <c r="G56" s="61">
        <v>985736</v>
      </c>
      <c r="H56" s="59" t="s">
        <v>14</v>
      </c>
      <c r="I56" s="62">
        <v>954.5454545454545</v>
      </c>
      <c r="J56" s="58" t="s">
        <v>356</v>
      </c>
      <c r="K56" s="63">
        <v>66</v>
      </c>
      <c r="L56" s="58" t="s">
        <v>16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</row>
    <row r="57" spans="1:209" hidden="1" x14ac:dyDescent="0.25">
      <c r="A57" s="58" t="s">
        <v>329</v>
      </c>
      <c r="B57" s="58" t="s">
        <v>357</v>
      </c>
      <c r="C57" s="59">
        <v>8</v>
      </c>
      <c r="D57" s="59">
        <v>181</v>
      </c>
      <c r="E57" s="60" t="s">
        <v>255</v>
      </c>
      <c r="F57" s="61">
        <v>32000</v>
      </c>
      <c r="G57" s="61">
        <v>500691</v>
      </c>
      <c r="H57" s="59" t="s">
        <v>14</v>
      </c>
      <c r="I57" s="62">
        <v>981.59509202453978</v>
      </c>
      <c r="J57" s="58" t="s">
        <v>358</v>
      </c>
      <c r="K57" s="63">
        <v>32.6</v>
      </c>
      <c r="L57" s="58" t="s">
        <v>16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</row>
    <row r="58" spans="1:209" hidden="1" x14ac:dyDescent="0.25">
      <c r="A58" s="58" t="s">
        <v>329</v>
      </c>
      <c r="B58" s="58" t="s">
        <v>357</v>
      </c>
      <c r="C58" s="59">
        <v>8</v>
      </c>
      <c r="D58" s="59">
        <v>263</v>
      </c>
      <c r="E58" s="60" t="s">
        <v>279</v>
      </c>
      <c r="F58" s="61">
        <v>55000</v>
      </c>
      <c r="G58" s="61">
        <v>860563</v>
      </c>
      <c r="H58" s="59" t="s">
        <v>14</v>
      </c>
      <c r="I58" s="62">
        <v>705.12820512820508</v>
      </c>
      <c r="J58" s="58" t="s">
        <v>358</v>
      </c>
      <c r="K58" s="63">
        <v>78</v>
      </c>
      <c r="L58" s="58" t="s">
        <v>16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</row>
    <row r="59" spans="1:209" hidden="1" x14ac:dyDescent="0.25">
      <c r="A59" s="58" t="s">
        <v>140</v>
      </c>
      <c r="B59" s="58" t="s">
        <v>142</v>
      </c>
      <c r="C59" s="59">
        <v>8</v>
      </c>
      <c r="D59" s="59">
        <v>61</v>
      </c>
      <c r="E59" s="60" t="s">
        <v>268</v>
      </c>
      <c r="F59" s="61">
        <v>64000</v>
      </c>
      <c r="G59" s="61">
        <v>1001382</v>
      </c>
      <c r="H59" s="59" t="s">
        <v>14</v>
      </c>
      <c r="I59" s="62">
        <v>798.00498753117199</v>
      </c>
      <c r="J59" s="58" t="s">
        <v>143</v>
      </c>
      <c r="K59" s="63">
        <v>80.2</v>
      </c>
      <c r="L59" s="58" t="s">
        <v>16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</row>
    <row r="60" spans="1:209" hidden="1" x14ac:dyDescent="0.25">
      <c r="A60" s="58" t="s">
        <v>140</v>
      </c>
      <c r="B60" s="58" t="s">
        <v>142</v>
      </c>
      <c r="C60" s="59">
        <v>12</v>
      </c>
      <c r="D60" s="59">
        <v>49</v>
      </c>
      <c r="E60" s="60" t="s">
        <v>261</v>
      </c>
      <c r="F60" s="61">
        <v>51000</v>
      </c>
      <c r="G60" s="61">
        <v>797977</v>
      </c>
      <c r="H60" s="59" t="s">
        <v>14</v>
      </c>
      <c r="I60" s="62">
        <v>789.47368421052636</v>
      </c>
      <c r="J60" s="58" t="s">
        <v>359</v>
      </c>
      <c r="K60" s="63">
        <v>64.599999999999994</v>
      </c>
      <c r="L60" s="58" t="s">
        <v>16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</row>
    <row r="61" spans="1:209" hidden="1" x14ac:dyDescent="0.25">
      <c r="A61" s="58" t="s">
        <v>140</v>
      </c>
      <c r="B61" s="58" t="s">
        <v>144</v>
      </c>
      <c r="C61" s="59">
        <v>1</v>
      </c>
      <c r="D61" s="59">
        <v>22</v>
      </c>
      <c r="E61" s="60" t="s">
        <v>299</v>
      </c>
      <c r="F61" s="61">
        <v>46900</v>
      </c>
      <c r="G61" s="61">
        <v>733826</v>
      </c>
      <c r="H61" s="59" t="s">
        <v>14</v>
      </c>
      <c r="I61" s="62">
        <v>782.9716193656094</v>
      </c>
      <c r="J61" s="58" t="s">
        <v>360</v>
      </c>
      <c r="K61" s="63">
        <v>59.9</v>
      </c>
      <c r="L61" s="58" t="s">
        <v>16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</row>
    <row r="62" spans="1:209" hidden="1" x14ac:dyDescent="0.25">
      <c r="A62" s="58" t="s">
        <v>140</v>
      </c>
      <c r="B62" s="58" t="s">
        <v>144</v>
      </c>
      <c r="C62" s="59">
        <v>1</v>
      </c>
      <c r="D62" s="59">
        <v>23</v>
      </c>
      <c r="E62" s="60" t="s">
        <v>268</v>
      </c>
      <c r="F62" s="61">
        <v>43900</v>
      </c>
      <c r="G62" s="61">
        <v>686886</v>
      </c>
      <c r="H62" s="59" t="s">
        <v>14</v>
      </c>
      <c r="I62" s="62">
        <v>888.66396761133603</v>
      </c>
      <c r="J62" s="58" t="s">
        <v>360</v>
      </c>
      <c r="K62" s="63">
        <v>49.4</v>
      </c>
      <c r="L62" s="58" t="s">
        <v>16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</row>
    <row r="63" spans="1:209" hidden="1" x14ac:dyDescent="0.25">
      <c r="A63" s="58" t="s">
        <v>140</v>
      </c>
      <c r="B63" s="58" t="s">
        <v>144</v>
      </c>
      <c r="C63" s="59" t="s">
        <v>361</v>
      </c>
      <c r="D63" s="59">
        <v>13</v>
      </c>
      <c r="E63" s="60" t="s">
        <v>332</v>
      </c>
      <c r="F63" s="61">
        <v>42500</v>
      </c>
      <c r="G63" s="61">
        <v>664981</v>
      </c>
      <c r="H63" s="59" t="s">
        <v>14</v>
      </c>
      <c r="I63" s="62">
        <v>807.98479087452472</v>
      </c>
      <c r="J63" s="58" t="s">
        <v>362</v>
      </c>
      <c r="K63" s="63">
        <v>52.6</v>
      </c>
      <c r="L63" s="58" t="s">
        <v>16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</row>
    <row r="64" spans="1:209" hidden="1" x14ac:dyDescent="0.25">
      <c r="A64" s="58" t="s">
        <v>140</v>
      </c>
      <c r="B64" s="58" t="s">
        <v>145</v>
      </c>
      <c r="C64" s="59">
        <v>7</v>
      </c>
      <c r="D64" s="59">
        <v>1</v>
      </c>
      <c r="E64" s="60" t="s">
        <v>291</v>
      </c>
      <c r="F64" s="61">
        <v>37900</v>
      </c>
      <c r="G64" s="61">
        <v>593006</v>
      </c>
      <c r="H64" s="59" t="s">
        <v>14</v>
      </c>
      <c r="I64" s="62">
        <v>900.23752969121142</v>
      </c>
      <c r="J64" s="58" t="s">
        <v>363</v>
      </c>
      <c r="K64" s="63">
        <v>42.1</v>
      </c>
      <c r="L64" s="58" t="s">
        <v>16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</row>
    <row r="65" spans="1:209" hidden="1" x14ac:dyDescent="0.25">
      <c r="A65" s="58" t="s">
        <v>140</v>
      </c>
      <c r="B65" s="58" t="s">
        <v>146</v>
      </c>
      <c r="C65" s="59">
        <v>28</v>
      </c>
      <c r="D65" s="59">
        <v>105</v>
      </c>
      <c r="E65" s="60" t="s">
        <v>266</v>
      </c>
      <c r="F65" s="61">
        <v>52500</v>
      </c>
      <c r="G65" s="61">
        <v>821447</v>
      </c>
      <c r="H65" s="59" t="s">
        <v>14</v>
      </c>
      <c r="I65" s="62">
        <v>811.43740340030911</v>
      </c>
      <c r="J65" s="58" t="s">
        <v>364</v>
      </c>
      <c r="K65" s="63">
        <v>64.7</v>
      </c>
      <c r="L65" s="58" t="s">
        <v>16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</row>
    <row r="66" spans="1:209" hidden="1" x14ac:dyDescent="0.25">
      <c r="A66" s="58" t="s">
        <v>140</v>
      </c>
      <c r="B66" s="58" t="s">
        <v>147</v>
      </c>
      <c r="C66" s="59">
        <v>5</v>
      </c>
      <c r="D66" s="59">
        <v>25</v>
      </c>
      <c r="E66" s="60" t="s">
        <v>249</v>
      </c>
      <c r="F66" s="61">
        <v>44500</v>
      </c>
      <c r="G66" s="61">
        <v>696274</v>
      </c>
      <c r="H66" s="59" t="s">
        <v>14</v>
      </c>
      <c r="I66" s="62">
        <v>844.40227703984817</v>
      </c>
      <c r="J66" s="58" t="s">
        <v>365</v>
      </c>
      <c r="K66" s="63">
        <v>52.7</v>
      </c>
      <c r="L66" s="58" t="s">
        <v>16</v>
      </c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</row>
    <row r="67" spans="1:209" hidden="1" x14ac:dyDescent="0.25">
      <c r="A67" s="58" t="s">
        <v>140</v>
      </c>
      <c r="B67" s="58" t="s">
        <v>147</v>
      </c>
      <c r="C67" s="59">
        <v>17</v>
      </c>
      <c r="D67" s="59">
        <v>46</v>
      </c>
      <c r="E67" s="60" t="s">
        <v>279</v>
      </c>
      <c r="F67" s="61">
        <v>26000</v>
      </c>
      <c r="G67" s="61">
        <v>406812</v>
      </c>
      <c r="H67" s="59" t="s">
        <v>14</v>
      </c>
      <c r="I67" s="62">
        <v>792.68292682926835</v>
      </c>
      <c r="J67" s="58" t="s">
        <v>148</v>
      </c>
      <c r="K67" s="63">
        <v>32.799999999999997</v>
      </c>
      <c r="L67" s="58" t="s">
        <v>16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</row>
    <row r="68" spans="1:209" hidden="1" x14ac:dyDescent="0.25">
      <c r="A68" s="58" t="s">
        <v>140</v>
      </c>
      <c r="B68" s="58" t="s">
        <v>147</v>
      </c>
      <c r="C68" s="59">
        <v>28</v>
      </c>
      <c r="D68" s="59">
        <v>189</v>
      </c>
      <c r="E68" s="60" t="s">
        <v>313</v>
      </c>
      <c r="F68" s="61">
        <v>45000</v>
      </c>
      <c r="G68" s="61">
        <v>704097</v>
      </c>
      <c r="H68" s="59" t="s">
        <v>14</v>
      </c>
      <c r="I68" s="62">
        <v>695.51777434312203</v>
      </c>
      <c r="J68" s="58" t="s">
        <v>366</v>
      </c>
      <c r="K68" s="63">
        <v>64.7</v>
      </c>
      <c r="L68" s="58" t="s">
        <v>16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</row>
    <row r="69" spans="1:209" hidden="1" x14ac:dyDescent="0.25">
      <c r="A69" s="58" t="s">
        <v>140</v>
      </c>
      <c r="B69" s="58" t="s">
        <v>147</v>
      </c>
      <c r="C69" s="59">
        <v>28</v>
      </c>
      <c r="D69" s="59">
        <v>111</v>
      </c>
      <c r="E69" s="60" t="s">
        <v>273</v>
      </c>
      <c r="F69" s="61">
        <v>34500</v>
      </c>
      <c r="G69" s="61">
        <v>539808</v>
      </c>
      <c r="H69" s="59" t="s">
        <v>14</v>
      </c>
      <c r="I69" s="62">
        <v>701.21951219512187</v>
      </c>
      <c r="J69" s="58" t="s">
        <v>366</v>
      </c>
      <c r="K69" s="63">
        <v>49.2</v>
      </c>
      <c r="L69" s="58" t="s">
        <v>16</v>
      </c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64"/>
      <c r="FC69" s="64"/>
      <c r="FD69" s="64"/>
      <c r="FE69" s="64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/>
      <c r="FQ69" s="64"/>
      <c r="FR69" s="64"/>
      <c r="FS69" s="64"/>
      <c r="FT69" s="64"/>
      <c r="FU69" s="64"/>
      <c r="FV69" s="64"/>
      <c r="FW69" s="64"/>
      <c r="FX69" s="64"/>
      <c r="FY69" s="64"/>
      <c r="FZ69" s="64"/>
      <c r="GA69" s="64"/>
      <c r="GB69" s="64"/>
      <c r="GC69" s="64"/>
      <c r="GD69" s="64"/>
      <c r="GE69" s="64"/>
      <c r="GF69" s="64"/>
      <c r="GG69" s="64"/>
      <c r="GH69" s="64"/>
      <c r="GI69" s="64"/>
      <c r="GJ69" s="64"/>
      <c r="GK69" s="64"/>
      <c r="GL69" s="64"/>
      <c r="GM69" s="64"/>
      <c r="GN69" s="64"/>
      <c r="GO69" s="64"/>
      <c r="GP69" s="64"/>
      <c r="GQ69" s="64"/>
      <c r="GR69" s="64"/>
      <c r="GS69" s="64"/>
      <c r="GT69" s="64"/>
      <c r="GU69" s="64"/>
      <c r="GV69" s="64"/>
      <c r="GW69" s="64"/>
      <c r="GX69" s="64"/>
      <c r="GY69" s="64"/>
      <c r="GZ69" s="64"/>
      <c r="HA69" s="64"/>
    </row>
    <row r="70" spans="1:209" hidden="1" x14ac:dyDescent="0.25">
      <c r="A70" s="58" t="s">
        <v>140</v>
      </c>
      <c r="B70" s="58" t="s">
        <v>147</v>
      </c>
      <c r="C70" s="59">
        <v>36</v>
      </c>
      <c r="D70" s="59">
        <v>17</v>
      </c>
      <c r="E70" s="60" t="s">
        <v>299</v>
      </c>
      <c r="F70" s="61">
        <v>63000</v>
      </c>
      <c r="G70" s="61">
        <v>985736</v>
      </c>
      <c r="H70" s="59" t="s">
        <v>14</v>
      </c>
      <c r="I70" s="62">
        <v>790.46424090338769</v>
      </c>
      <c r="J70" s="58" t="s">
        <v>367</v>
      </c>
      <c r="K70" s="63">
        <v>79.7</v>
      </c>
      <c r="L70" s="58" t="s">
        <v>16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</row>
    <row r="71" spans="1:209" hidden="1" x14ac:dyDescent="0.25">
      <c r="A71" s="58" t="s">
        <v>140</v>
      </c>
      <c r="B71" s="58" t="s">
        <v>147</v>
      </c>
      <c r="C71" s="59">
        <v>41</v>
      </c>
      <c r="D71" s="59">
        <v>29</v>
      </c>
      <c r="E71" s="60" t="s">
        <v>261</v>
      </c>
      <c r="F71" s="61">
        <v>43000</v>
      </c>
      <c r="G71" s="61">
        <v>672804</v>
      </c>
      <c r="H71" s="59" t="s">
        <v>14</v>
      </c>
      <c r="I71" s="62">
        <v>663.58024691358025</v>
      </c>
      <c r="J71" s="58" t="s">
        <v>368</v>
      </c>
      <c r="K71" s="63">
        <v>64.8</v>
      </c>
      <c r="L71" s="58" t="s">
        <v>16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</row>
    <row r="72" spans="1:209" hidden="1" x14ac:dyDescent="0.25">
      <c r="A72" s="58" t="s">
        <v>140</v>
      </c>
      <c r="B72" s="58" t="s">
        <v>147</v>
      </c>
      <c r="C72" s="59" t="s">
        <v>150</v>
      </c>
      <c r="D72" s="59">
        <v>94</v>
      </c>
      <c r="E72" s="60" t="s">
        <v>299</v>
      </c>
      <c r="F72" s="61">
        <v>41500</v>
      </c>
      <c r="G72" s="61">
        <v>649334</v>
      </c>
      <c r="H72" s="59" t="s">
        <v>14</v>
      </c>
      <c r="I72" s="62">
        <v>695.14237855946396</v>
      </c>
      <c r="J72" s="58" t="s">
        <v>151</v>
      </c>
      <c r="K72" s="63">
        <v>59.7</v>
      </c>
      <c r="L72" s="58" t="s">
        <v>16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</row>
    <row r="73" spans="1:209" hidden="1" x14ac:dyDescent="0.25">
      <c r="A73" s="58" t="s">
        <v>140</v>
      </c>
      <c r="B73" s="58" t="s">
        <v>152</v>
      </c>
      <c r="C73" s="59">
        <v>2</v>
      </c>
      <c r="D73" s="59">
        <v>152</v>
      </c>
      <c r="E73" s="60" t="s">
        <v>332</v>
      </c>
      <c r="F73" s="61">
        <v>57000</v>
      </c>
      <c r="G73" s="61">
        <v>891856</v>
      </c>
      <c r="H73" s="59" t="s">
        <v>14</v>
      </c>
      <c r="I73" s="62">
        <v>880.98918083462127</v>
      </c>
      <c r="J73" s="58" t="s">
        <v>153</v>
      </c>
      <c r="K73" s="63">
        <v>64.7</v>
      </c>
      <c r="L73" s="58" t="s">
        <v>16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</row>
    <row r="74" spans="1:209" hidden="1" x14ac:dyDescent="0.25">
      <c r="A74" s="58" t="s">
        <v>140</v>
      </c>
      <c r="B74" s="58" t="s">
        <v>152</v>
      </c>
      <c r="C74" s="59">
        <v>10</v>
      </c>
      <c r="D74" s="59">
        <v>30</v>
      </c>
      <c r="E74" s="60" t="s">
        <v>279</v>
      </c>
      <c r="F74" s="61">
        <v>60000</v>
      </c>
      <c r="G74" s="61">
        <v>938796</v>
      </c>
      <c r="H74" s="59" t="s">
        <v>14</v>
      </c>
      <c r="I74" s="62">
        <v>787.40157480314963</v>
      </c>
      <c r="J74" s="58" t="s">
        <v>369</v>
      </c>
      <c r="K74" s="63">
        <v>76.2</v>
      </c>
      <c r="L74" s="58" t="s">
        <v>16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</row>
    <row r="75" spans="1:209" hidden="1" x14ac:dyDescent="0.25">
      <c r="A75" s="58" t="s">
        <v>140</v>
      </c>
      <c r="B75" s="58" t="s">
        <v>370</v>
      </c>
      <c r="C75" s="59" t="s">
        <v>371</v>
      </c>
      <c r="D75" s="59">
        <v>7</v>
      </c>
      <c r="E75" s="60" t="s">
        <v>279</v>
      </c>
      <c r="F75" s="61">
        <v>45000</v>
      </c>
      <c r="G75" s="61">
        <v>704097</v>
      </c>
      <c r="H75" s="59" t="s">
        <v>14</v>
      </c>
      <c r="I75" s="62">
        <v>850.66162570888469</v>
      </c>
      <c r="J75" s="58" t="s">
        <v>372</v>
      </c>
      <c r="K75" s="63">
        <v>52.9</v>
      </c>
      <c r="L75" s="58" t="s">
        <v>16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</row>
    <row r="76" spans="1:209" hidden="1" x14ac:dyDescent="0.25">
      <c r="A76" s="58" t="s">
        <v>140</v>
      </c>
      <c r="B76" s="58" t="s">
        <v>370</v>
      </c>
      <c r="C76" s="59" t="s">
        <v>371</v>
      </c>
      <c r="D76" s="59">
        <v>27</v>
      </c>
      <c r="E76" s="60" t="s">
        <v>266</v>
      </c>
      <c r="F76" s="61">
        <v>50000</v>
      </c>
      <c r="G76" s="61">
        <v>782330</v>
      </c>
      <c r="H76" s="59" t="s">
        <v>14</v>
      </c>
      <c r="I76" s="62">
        <v>751.87969924812035</v>
      </c>
      <c r="J76" s="58" t="s">
        <v>372</v>
      </c>
      <c r="K76" s="63">
        <v>66.5</v>
      </c>
      <c r="L76" s="58" t="s">
        <v>16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</row>
    <row r="77" spans="1:209" hidden="1" x14ac:dyDescent="0.25">
      <c r="A77" s="58" t="s">
        <v>140</v>
      </c>
      <c r="B77" s="58" t="s">
        <v>154</v>
      </c>
      <c r="C77" s="59">
        <v>11</v>
      </c>
      <c r="D77" s="59">
        <v>25</v>
      </c>
      <c r="E77" s="60" t="s">
        <v>268</v>
      </c>
      <c r="F77" s="61">
        <v>50000</v>
      </c>
      <c r="G77" s="61">
        <v>782330</v>
      </c>
      <c r="H77" s="59" t="s">
        <v>14</v>
      </c>
      <c r="I77" s="62">
        <v>946.969696969697</v>
      </c>
      <c r="J77" s="58" t="s">
        <v>373</v>
      </c>
      <c r="K77" s="63">
        <v>52.8</v>
      </c>
      <c r="L77" s="58" t="s">
        <v>16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</row>
    <row r="78" spans="1:209" hidden="1" x14ac:dyDescent="0.25">
      <c r="A78" s="58" t="s">
        <v>140</v>
      </c>
      <c r="B78" s="58" t="s">
        <v>154</v>
      </c>
      <c r="C78" s="59">
        <v>19</v>
      </c>
      <c r="D78" s="59">
        <v>58</v>
      </c>
      <c r="E78" s="60" t="s">
        <v>291</v>
      </c>
      <c r="F78" s="61">
        <v>41500</v>
      </c>
      <c r="G78" s="61">
        <v>649334</v>
      </c>
      <c r="H78" s="59" t="s">
        <v>14</v>
      </c>
      <c r="I78" s="62">
        <v>790.47619047619048</v>
      </c>
      <c r="J78" s="58" t="s">
        <v>155</v>
      </c>
      <c r="K78" s="63">
        <v>52.5</v>
      </c>
      <c r="L78" s="58" t="s">
        <v>16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</row>
    <row r="79" spans="1:209" hidden="1" x14ac:dyDescent="0.25">
      <c r="A79" s="58" t="s">
        <v>140</v>
      </c>
      <c r="B79" s="58" t="s">
        <v>154</v>
      </c>
      <c r="C79" s="59">
        <v>21</v>
      </c>
      <c r="D79" s="59">
        <v>31</v>
      </c>
      <c r="E79" s="60" t="s">
        <v>291</v>
      </c>
      <c r="F79" s="61">
        <v>41000</v>
      </c>
      <c r="G79" s="61">
        <v>641511</v>
      </c>
      <c r="H79" s="59" t="s">
        <v>14</v>
      </c>
      <c r="I79" s="62">
        <v>779.46768060836496</v>
      </c>
      <c r="J79" s="58" t="s">
        <v>156</v>
      </c>
      <c r="K79" s="63">
        <v>52.6</v>
      </c>
      <c r="L79" s="58" t="s">
        <v>16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</row>
    <row r="80" spans="1:209" hidden="1" x14ac:dyDescent="0.25">
      <c r="A80" s="58" t="s">
        <v>140</v>
      </c>
      <c r="B80" s="58" t="s">
        <v>154</v>
      </c>
      <c r="C80" s="59">
        <v>25</v>
      </c>
      <c r="D80" s="59">
        <v>73</v>
      </c>
      <c r="E80" s="60" t="s">
        <v>266</v>
      </c>
      <c r="F80" s="61">
        <v>45000</v>
      </c>
      <c r="G80" s="61">
        <v>704097</v>
      </c>
      <c r="H80" s="59" t="s">
        <v>14</v>
      </c>
      <c r="I80" s="62">
        <v>562.5</v>
      </c>
      <c r="J80" s="58" t="s">
        <v>374</v>
      </c>
      <c r="K80" s="63">
        <v>80</v>
      </c>
      <c r="L80" s="58" t="s">
        <v>16</v>
      </c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</row>
    <row r="81" spans="1:209" hidden="1" x14ac:dyDescent="0.25">
      <c r="A81" s="58" t="s">
        <v>140</v>
      </c>
      <c r="B81" s="58" t="s">
        <v>157</v>
      </c>
      <c r="C81" s="59" t="s">
        <v>375</v>
      </c>
      <c r="D81" s="59">
        <v>32</v>
      </c>
      <c r="E81" s="60" t="s">
        <v>297</v>
      </c>
      <c r="F81" s="61">
        <v>25000</v>
      </c>
      <c r="G81" s="61">
        <v>391165</v>
      </c>
      <c r="H81" s="59" t="s">
        <v>14</v>
      </c>
      <c r="I81" s="62">
        <v>783.69905956112859</v>
      </c>
      <c r="J81" s="58" t="s">
        <v>376</v>
      </c>
      <c r="K81" s="63">
        <v>31.9</v>
      </c>
      <c r="L81" s="58" t="s">
        <v>16</v>
      </c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</row>
    <row r="82" spans="1:209" hidden="1" x14ac:dyDescent="0.25">
      <c r="A82" s="58" t="s">
        <v>140</v>
      </c>
      <c r="B82" s="58" t="s">
        <v>160</v>
      </c>
      <c r="C82" s="59">
        <v>3</v>
      </c>
      <c r="D82" s="59">
        <v>4</v>
      </c>
      <c r="E82" s="60" t="s">
        <v>252</v>
      </c>
      <c r="F82" s="61">
        <v>28000</v>
      </c>
      <c r="G82" s="61">
        <v>438105</v>
      </c>
      <c r="H82" s="59" t="s">
        <v>14</v>
      </c>
      <c r="I82" s="62">
        <v>703.5175879396985</v>
      </c>
      <c r="J82" s="58" t="s">
        <v>377</v>
      </c>
      <c r="K82" s="63">
        <v>39.799999999999997</v>
      </c>
      <c r="L82" s="58" t="s">
        <v>16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</row>
    <row r="83" spans="1:209" hidden="1" x14ac:dyDescent="0.25">
      <c r="A83" s="58" t="s">
        <v>140</v>
      </c>
      <c r="B83" s="58" t="s">
        <v>161</v>
      </c>
      <c r="C83" s="59">
        <v>2</v>
      </c>
      <c r="D83" s="59">
        <v>41</v>
      </c>
      <c r="E83" s="60" t="s">
        <v>264</v>
      </c>
      <c r="F83" s="61">
        <v>32500</v>
      </c>
      <c r="G83" s="61">
        <v>508515</v>
      </c>
      <c r="H83" s="59" t="s">
        <v>14</v>
      </c>
      <c r="I83" s="62">
        <v>987.84194528875389</v>
      </c>
      <c r="J83" s="58" t="s">
        <v>378</v>
      </c>
      <c r="K83" s="63">
        <v>32.9</v>
      </c>
      <c r="L83" s="58" t="s">
        <v>16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</row>
    <row r="84" spans="1:209" hidden="1" x14ac:dyDescent="0.25">
      <c r="A84" s="58" t="s">
        <v>140</v>
      </c>
      <c r="B84" s="58" t="s">
        <v>161</v>
      </c>
      <c r="C84" s="59">
        <v>17</v>
      </c>
      <c r="D84" s="59">
        <v>136</v>
      </c>
      <c r="E84" s="60" t="s">
        <v>264</v>
      </c>
      <c r="F84" s="61">
        <v>45500</v>
      </c>
      <c r="G84" s="61">
        <v>711920</v>
      </c>
      <c r="H84" s="59" t="s">
        <v>14</v>
      </c>
      <c r="I84" s="62">
        <v>700</v>
      </c>
      <c r="J84" s="58" t="s">
        <v>379</v>
      </c>
      <c r="K84" s="63">
        <v>65</v>
      </c>
      <c r="L84" s="58" t="s">
        <v>16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</row>
    <row r="85" spans="1:209" hidden="1" x14ac:dyDescent="0.25">
      <c r="A85" s="58" t="s">
        <v>140</v>
      </c>
      <c r="B85" s="58" t="s">
        <v>161</v>
      </c>
      <c r="C85" s="59">
        <v>21</v>
      </c>
      <c r="D85" s="59">
        <v>109</v>
      </c>
      <c r="E85" s="60" t="s">
        <v>268</v>
      </c>
      <c r="F85" s="61">
        <v>55500</v>
      </c>
      <c r="G85" s="61">
        <v>868386</v>
      </c>
      <c r="H85" s="59" t="s">
        <v>14</v>
      </c>
      <c r="I85" s="62">
        <v>700.75757575757575</v>
      </c>
      <c r="J85" s="58" t="s">
        <v>380</v>
      </c>
      <c r="K85" s="63">
        <v>79.2</v>
      </c>
      <c r="L85" s="58" t="s">
        <v>16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</row>
    <row r="86" spans="1:209" hidden="1" x14ac:dyDescent="0.25">
      <c r="A86" s="58" t="s">
        <v>140</v>
      </c>
      <c r="B86" s="58" t="s">
        <v>161</v>
      </c>
      <c r="C86" s="59" t="s">
        <v>381</v>
      </c>
      <c r="D86" s="59">
        <v>141</v>
      </c>
      <c r="E86" s="60" t="s">
        <v>276</v>
      </c>
      <c r="F86" s="61">
        <v>47000</v>
      </c>
      <c r="G86" s="61">
        <v>735390</v>
      </c>
      <c r="H86" s="59" t="s">
        <v>14</v>
      </c>
      <c r="I86" s="62">
        <v>727.55417956656356</v>
      </c>
      <c r="J86" s="58" t="s">
        <v>382</v>
      </c>
      <c r="K86" s="63">
        <v>64.599999999999994</v>
      </c>
      <c r="L86" s="58" t="s">
        <v>16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</row>
    <row r="87" spans="1:209" hidden="1" x14ac:dyDescent="0.25">
      <c r="A87" s="58" t="s">
        <v>140</v>
      </c>
      <c r="B87" s="58" t="s">
        <v>161</v>
      </c>
      <c r="C87" s="59" t="s">
        <v>162</v>
      </c>
      <c r="D87" s="59">
        <v>21</v>
      </c>
      <c r="E87" s="60" t="s">
        <v>259</v>
      </c>
      <c r="F87" s="61">
        <v>64000</v>
      </c>
      <c r="G87" s="61">
        <v>1001382</v>
      </c>
      <c r="H87" s="59" t="s">
        <v>14</v>
      </c>
      <c r="I87" s="62">
        <v>962.40601503759399</v>
      </c>
      <c r="J87" s="58" t="s">
        <v>163</v>
      </c>
      <c r="K87" s="63">
        <v>66.5</v>
      </c>
      <c r="L87" s="58" t="s">
        <v>16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</row>
    <row r="88" spans="1:209" hidden="1" x14ac:dyDescent="0.25">
      <c r="A88" s="58" t="s">
        <v>140</v>
      </c>
      <c r="B88" s="58" t="s">
        <v>165</v>
      </c>
      <c r="C88" s="59">
        <v>3</v>
      </c>
      <c r="D88" s="59">
        <v>66</v>
      </c>
      <c r="E88" s="60" t="s">
        <v>276</v>
      </c>
      <c r="F88" s="61">
        <v>32000</v>
      </c>
      <c r="G88" s="61">
        <v>500691</v>
      </c>
      <c r="H88" s="59" t="s">
        <v>14</v>
      </c>
      <c r="I88" s="62">
        <v>978.59327217125372</v>
      </c>
      <c r="J88" s="58" t="s">
        <v>166</v>
      </c>
      <c r="K88" s="63">
        <v>32.700000000000003</v>
      </c>
      <c r="L88" s="58" t="s">
        <v>16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</row>
    <row r="89" spans="1:209" hidden="1" x14ac:dyDescent="0.25">
      <c r="A89" s="58" t="s">
        <v>140</v>
      </c>
      <c r="B89" s="58" t="s">
        <v>167</v>
      </c>
      <c r="C89" s="59">
        <v>42</v>
      </c>
      <c r="D89" s="59">
        <v>16</v>
      </c>
      <c r="E89" s="60" t="s">
        <v>332</v>
      </c>
      <c r="F89" s="61">
        <v>32000</v>
      </c>
      <c r="G89" s="61">
        <v>500691</v>
      </c>
      <c r="H89" s="59" t="s">
        <v>14</v>
      </c>
      <c r="I89" s="62">
        <v>818.41432225063932</v>
      </c>
      <c r="J89" s="58" t="s">
        <v>168</v>
      </c>
      <c r="K89" s="63">
        <v>39.1</v>
      </c>
      <c r="L89" s="58" t="s">
        <v>16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</row>
    <row r="90" spans="1:209" hidden="1" x14ac:dyDescent="0.25">
      <c r="A90" s="58" t="s">
        <v>140</v>
      </c>
      <c r="B90" s="58" t="s">
        <v>170</v>
      </c>
      <c r="C90" s="59">
        <v>1</v>
      </c>
      <c r="D90" s="59">
        <v>9</v>
      </c>
      <c r="E90" s="60" t="s">
        <v>326</v>
      </c>
      <c r="F90" s="61">
        <v>55000</v>
      </c>
      <c r="G90" s="61">
        <v>860563</v>
      </c>
      <c r="H90" s="59" t="s">
        <v>14</v>
      </c>
      <c r="I90" s="62">
        <v>848.76543209876547</v>
      </c>
      <c r="J90" s="58" t="s">
        <v>383</v>
      </c>
      <c r="K90" s="63">
        <v>64.8</v>
      </c>
      <c r="L90" s="58" t="s">
        <v>16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</row>
    <row r="91" spans="1:209" hidden="1" x14ac:dyDescent="0.25">
      <c r="A91" s="58" t="s">
        <v>140</v>
      </c>
      <c r="B91" s="58" t="s">
        <v>170</v>
      </c>
      <c r="C91" s="59">
        <v>30</v>
      </c>
      <c r="D91" s="59">
        <v>36</v>
      </c>
      <c r="E91" s="60" t="s">
        <v>294</v>
      </c>
      <c r="F91" s="61">
        <v>44900</v>
      </c>
      <c r="G91" s="61">
        <v>702532</v>
      </c>
      <c r="H91" s="59" t="s">
        <v>14</v>
      </c>
      <c r="I91" s="62">
        <v>853.61216730038018</v>
      </c>
      <c r="J91" s="58" t="s">
        <v>384</v>
      </c>
      <c r="K91" s="63">
        <v>52.6</v>
      </c>
      <c r="L91" s="58" t="s">
        <v>16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</row>
    <row r="92" spans="1:209" hidden="1" x14ac:dyDescent="0.25">
      <c r="A92" s="58" t="s">
        <v>140</v>
      </c>
      <c r="B92" s="58" t="s">
        <v>170</v>
      </c>
      <c r="C92" s="59">
        <v>45</v>
      </c>
      <c r="D92" s="59">
        <v>110</v>
      </c>
      <c r="E92" s="60" t="s">
        <v>263</v>
      </c>
      <c r="F92" s="61">
        <v>31000</v>
      </c>
      <c r="G92" s="61">
        <v>485045</v>
      </c>
      <c r="H92" s="59" t="s">
        <v>14</v>
      </c>
      <c r="I92" s="62">
        <v>950.92024539877298</v>
      </c>
      <c r="J92" s="58" t="s">
        <v>385</v>
      </c>
      <c r="K92" s="63">
        <v>32.6</v>
      </c>
      <c r="L92" s="58" t="s">
        <v>16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</row>
    <row r="93" spans="1:209" hidden="1" x14ac:dyDescent="0.25">
      <c r="A93" s="58" t="s">
        <v>140</v>
      </c>
      <c r="B93" s="58" t="s">
        <v>170</v>
      </c>
      <c r="C93" s="59">
        <v>85</v>
      </c>
      <c r="D93" s="59">
        <v>43</v>
      </c>
      <c r="E93" s="60" t="s">
        <v>276</v>
      </c>
      <c r="F93" s="61">
        <v>31000</v>
      </c>
      <c r="G93" s="61">
        <v>485045</v>
      </c>
      <c r="H93" s="59" t="s">
        <v>14</v>
      </c>
      <c r="I93" s="62">
        <v>623.74245472837015</v>
      </c>
      <c r="J93" s="58" t="s">
        <v>171</v>
      </c>
      <c r="K93" s="63">
        <v>49.7</v>
      </c>
      <c r="L93" s="58" t="s">
        <v>16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</row>
    <row r="94" spans="1:209" hidden="1" x14ac:dyDescent="0.25">
      <c r="A94" s="58" t="s">
        <v>140</v>
      </c>
      <c r="B94" s="58" t="s">
        <v>386</v>
      </c>
      <c r="C94" s="59">
        <v>5</v>
      </c>
      <c r="D94" s="59">
        <v>187</v>
      </c>
      <c r="E94" s="60" t="s">
        <v>268</v>
      </c>
      <c r="F94" s="61">
        <v>41450</v>
      </c>
      <c r="G94" s="61">
        <v>648552</v>
      </c>
      <c r="H94" s="59" t="s">
        <v>14</v>
      </c>
      <c r="I94" s="62">
        <v>832.32931726907634</v>
      </c>
      <c r="J94" s="58" t="s">
        <v>387</v>
      </c>
      <c r="K94" s="63">
        <v>49.8</v>
      </c>
      <c r="L94" s="58" t="s">
        <v>16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</row>
    <row r="95" spans="1:209" hidden="1" x14ac:dyDescent="0.25">
      <c r="A95" s="58" t="s">
        <v>140</v>
      </c>
      <c r="B95" s="58" t="s">
        <v>386</v>
      </c>
      <c r="C95" s="59">
        <v>6</v>
      </c>
      <c r="D95" s="59">
        <v>74</v>
      </c>
      <c r="E95" s="60" t="s">
        <v>299</v>
      </c>
      <c r="F95" s="61">
        <v>28400</v>
      </c>
      <c r="G95" s="61">
        <v>444363</v>
      </c>
      <c r="H95" s="59" t="s">
        <v>14</v>
      </c>
      <c r="I95" s="62">
        <v>871.16564417177915</v>
      </c>
      <c r="J95" s="58" t="s">
        <v>388</v>
      </c>
      <c r="K95" s="63">
        <v>32.6</v>
      </c>
      <c r="L95" s="58" t="s">
        <v>16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</row>
    <row r="96" spans="1:209" hidden="1" x14ac:dyDescent="0.25">
      <c r="A96" s="58" t="s">
        <v>140</v>
      </c>
      <c r="B96" s="58" t="s">
        <v>173</v>
      </c>
      <c r="C96" s="59">
        <v>9</v>
      </c>
      <c r="D96" s="59">
        <v>4</v>
      </c>
      <c r="E96" s="60" t="s">
        <v>389</v>
      </c>
      <c r="F96" s="61">
        <v>32000</v>
      </c>
      <c r="G96" s="61">
        <v>500691</v>
      </c>
      <c r="H96" s="59" t="s">
        <v>14</v>
      </c>
      <c r="I96" s="62">
        <v>496.12403100775191</v>
      </c>
      <c r="J96" s="58" t="s">
        <v>174</v>
      </c>
      <c r="K96" s="63">
        <v>64.5</v>
      </c>
      <c r="L96" s="58" t="s">
        <v>16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</row>
    <row r="97" spans="1:209" hidden="1" x14ac:dyDescent="0.25">
      <c r="A97" s="58" t="s">
        <v>140</v>
      </c>
      <c r="B97" s="58" t="s">
        <v>173</v>
      </c>
      <c r="C97" s="59">
        <v>10</v>
      </c>
      <c r="D97" s="59">
        <v>24</v>
      </c>
      <c r="E97" s="60" t="s">
        <v>294</v>
      </c>
      <c r="F97" s="61">
        <v>49000</v>
      </c>
      <c r="G97" s="61">
        <v>766683</v>
      </c>
      <c r="H97" s="59" t="s">
        <v>14</v>
      </c>
      <c r="I97" s="62">
        <v>737.95180722891564</v>
      </c>
      <c r="J97" s="58" t="s">
        <v>390</v>
      </c>
      <c r="K97" s="63">
        <v>66.400000000000006</v>
      </c>
      <c r="L97" s="58" t="s">
        <v>16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</row>
    <row r="98" spans="1:209" hidden="1" x14ac:dyDescent="0.25">
      <c r="A98" s="58" t="s">
        <v>140</v>
      </c>
      <c r="B98" s="58" t="s">
        <v>173</v>
      </c>
      <c r="C98" s="59">
        <v>21</v>
      </c>
      <c r="D98" s="59">
        <v>40</v>
      </c>
      <c r="E98" s="60" t="s">
        <v>389</v>
      </c>
      <c r="F98" s="61">
        <v>45200</v>
      </c>
      <c r="G98" s="61">
        <v>707226</v>
      </c>
      <c r="H98" s="59" t="s">
        <v>14</v>
      </c>
      <c r="I98" s="62">
        <v>697.53086419753095</v>
      </c>
      <c r="J98" s="58" t="s">
        <v>391</v>
      </c>
      <c r="K98" s="63">
        <v>64.8</v>
      </c>
      <c r="L98" s="58" t="s">
        <v>16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</row>
    <row r="99" spans="1:209" hidden="1" x14ac:dyDescent="0.25">
      <c r="A99" s="58" t="s">
        <v>140</v>
      </c>
      <c r="B99" s="58" t="s">
        <v>173</v>
      </c>
      <c r="C99" s="59">
        <v>22</v>
      </c>
      <c r="D99" s="59">
        <v>39</v>
      </c>
      <c r="E99" s="60" t="s">
        <v>268</v>
      </c>
      <c r="F99" s="61">
        <v>28500</v>
      </c>
      <c r="G99" s="61">
        <v>445928</v>
      </c>
      <c r="H99" s="59" t="s">
        <v>14</v>
      </c>
      <c r="I99" s="62">
        <v>868.90243902439033</v>
      </c>
      <c r="J99" s="58" t="s">
        <v>392</v>
      </c>
      <c r="K99" s="63">
        <v>32.799999999999997</v>
      </c>
      <c r="L99" s="58" t="s">
        <v>16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</row>
    <row r="100" spans="1:209" hidden="1" x14ac:dyDescent="0.25">
      <c r="A100" s="58" t="s">
        <v>140</v>
      </c>
      <c r="B100" s="58" t="s">
        <v>173</v>
      </c>
      <c r="C100" s="59">
        <v>23</v>
      </c>
      <c r="D100" s="59">
        <v>40</v>
      </c>
      <c r="E100" s="60" t="s">
        <v>268</v>
      </c>
      <c r="F100" s="61">
        <v>27246</v>
      </c>
      <c r="G100" s="61">
        <v>426307</v>
      </c>
      <c r="H100" s="59" t="s">
        <v>14</v>
      </c>
      <c r="I100" s="62">
        <v>421.11282843894895</v>
      </c>
      <c r="J100" s="58" t="s">
        <v>393</v>
      </c>
      <c r="K100" s="63">
        <v>64.7</v>
      </c>
      <c r="L100" s="58" t="s">
        <v>16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</row>
    <row r="101" spans="1:209" hidden="1" x14ac:dyDescent="0.25">
      <c r="A101" s="58" t="s">
        <v>140</v>
      </c>
      <c r="B101" s="58" t="s">
        <v>173</v>
      </c>
      <c r="C101" s="59">
        <v>44</v>
      </c>
      <c r="D101" s="59" t="s">
        <v>394</v>
      </c>
      <c r="E101" s="60" t="s">
        <v>313</v>
      </c>
      <c r="F101" s="61">
        <v>13000</v>
      </c>
      <c r="G101" s="61">
        <v>203406</v>
      </c>
      <c r="H101" s="59" t="s">
        <v>14</v>
      </c>
      <c r="I101" s="62">
        <v>465.94982078853047</v>
      </c>
      <c r="J101" s="58" t="s">
        <v>175</v>
      </c>
      <c r="K101" s="63">
        <v>27.9</v>
      </c>
      <c r="L101" s="58" t="s">
        <v>395</v>
      </c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</row>
    <row r="102" spans="1:209" hidden="1" x14ac:dyDescent="0.25">
      <c r="A102" s="58" t="s">
        <v>140</v>
      </c>
      <c r="B102" s="58" t="s">
        <v>173</v>
      </c>
      <c r="C102" s="59">
        <v>48</v>
      </c>
      <c r="D102" s="59">
        <v>601</v>
      </c>
      <c r="E102" s="60" t="s">
        <v>313</v>
      </c>
      <c r="F102" s="61">
        <v>35000</v>
      </c>
      <c r="G102" s="61">
        <v>547631</v>
      </c>
      <c r="H102" s="59" t="s">
        <v>14</v>
      </c>
      <c r="I102" s="62">
        <v>651.76908752327745</v>
      </c>
      <c r="J102" s="58" t="s">
        <v>176</v>
      </c>
      <c r="K102" s="63">
        <v>53.7</v>
      </c>
      <c r="L102" s="58" t="s">
        <v>16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</row>
    <row r="103" spans="1:209" hidden="1" x14ac:dyDescent="0.25">
      <c r="A103" s="58" t="s">
        <v>140</v>
      </c>
      <c r="B103" s="58" t="s">
        <v>173</v>
      </c>
      <c r="C103" s="59">
        <v>48</v>
      </c>
      <c r="D103" s="59">
        <v>410</v>
      </c>
      <c r="E103" s="60" t="s">
        <v>294</v>
      </c>
      <c r="F103" s="61">
        <v>56000</v>
      </c>
      <c r="G103" s="61">
        <v>876210</v>
      </c>
      <c r="H103" s="59" t="s">
        <v>14</v>
      </c>
      <c r="I103" s="62">
        <v>884.67614533965252</v>
      </c>
      <c r="J103" s="58" t="s">
        <v>176</v>
      </c>
      <c r="K103" s="63">
        <v>63.3</v>
      </c>
      <c r="L103" s="58" t="s">
        <v>16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</row>
    <row r="104" spans="1:209" hidden="1" x14ac:dyDescent="0.25">
      <c r="A104" s="58" t="s">
        <v>140</v>
      </c>
      <c r="B104" s="58" t="s">
        <v>173</v>
      </c>
      <c r="C104" s="59">
        <v>48</v>
      </c>
      <c r="D104" s="59">
        <v>205</v>
      </c>
      <c r="E104" s="60" t="s">
        <v>249</v>
      </c>
      <c r="F104" s="61">
        <v>46490</v>
      </c>
      <c r="G104" s="61">
        <v>727410</v>
      </c>
      <c r="H104" s="59" t="s">
        <v>14</v>
      </c>
      <c r="I104" s="62">
        <v>718.54714064914992</v>
      </c>
      <c r="J104" s="58" t="s">
        <v>176</v>
      </c>
      <c r="K104" s="63">
        <v>64.7</v>
      </c>
      <c r="L104" s="58" t="s">
        <v>16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</row>
    <row r="105" spans="1:209" hidden="1" x14ac:dyDescent="0.25">
      <c r="A105" s="58" t="s">
        <v>140</v>
      </c>
      <c r="B105" s="58" t="s">
        <v>173</v>
      </c>
      <c r="C105" s="59">
        <v>48</v>
      </c>
      <c r="D105" s="59">
        <v>214</v>
      </c>
      <c r="E105" s="60" t="s">
        <v>249</v>
      </c>
      <c r="F105" s="61">
        <v>39000</v>
      </c>
      <c r="G105" s="61">
        <v>610217</v>
      </c>
      <c r="H105" s="59" t="s">
        <v>14</v>
      </c>
      <c r="I105" s="62">
        <v>849.67320261437908</v>
      </c>
      <c r="J105" s="58" t="s">
        <v>176</v>
      </c>
      <c r="K105" s="63">
        <v>45.9</v>
      </c>
      <c r="L105" s="58" t="s">
        <v>16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</row>
    <row r="106" spans="1:209" hidden="1" x14ac:dyDescent="0.25">
      <c r="A106" s="58" t="s">
        <v>140</v>
      </c>
      <c r="B106" s="58" t="s">
        <v>173</v>
      </c>
      <c r="C106" s="59" t="s">
        <v>396</v>
      </c>
      <c r="D106" s="59">
        <v>72</v>
      </c>
      <c r="E106" s="60" t="s">
        <v>254</v>
      </c>
      <c r="F106" s="61">
        <v>49000</v>
      </c>
      <c r="G106" s="61">
        <v>766683</v>
      </c>
      <c r="H106" s="59" t="s">
        <v>14</v>
      </c>
      <c r="I106" s="62">
        <v>755.00770416024648</v>
      </c>
      <c r="J106" s="58" t="s">
        <v>397</v>
      </c>
      <c r="K106" s="63">
        <v>64.900000000000006</v>
      </c>
      <c r="L106" s="58" t="s">
        <v>16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</row>
    <row r="107" spans="1:209" hidden="1" x14ac:dyDescent="0.25">
      <c r="A107" s="58" t="s">
        <v>140</v>
      </c>
      <c r="B107" s="58" t="s">
        <v>398</v>
      </c>
      <c r="C107" s="59" t="s">
        <v>399</v>
      </c>
      <c r="D107" s="59">
        <v>54</v>
      </c>
      <c r="E107" s="60" t="s">
        <v>255</v>
      </c>
      <c r="F107" s="61">
        <v>32500</v>
      </c>
      <c r="G107" s="61">
        <v>508515</v>
      </c>
      <c r="H107" s="59" t="s">
        <v>14</v>
      </c>
      <c r="I107" s="62">
        <v>993.88379204892954</v>
      </c>
      <c r="J107" s="58" t="s">
        <v>400</v>
      </c>
      <c r="K107" s="63">
        <v>32.700000000000003</v>
      </c>
      <c r="L107" s="58" t="s">
        <v>16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</row>
    <row r="108" spans="1:209" hidden="1" x14ac:dyDescent="0.25">
      <c r="A108" s="58" t="s">
        <v>140</v>
      </c>
      <c r="B108" s="58" t="s">
        <v>177</v>
      </c>
      <c r="C108" s="59">
        <v>13</v>
      </c>
      <c r="D108" s="59">
        <v>11</v>
      </c>
      <c r="E108" s="60" t="s">
        <v>255</v>
      </c>
      <c r="F108" s="61">
        <v>40000</v>
      </c>
      <c r="G108" s="61">
        <v>625864</v>
      </c>
      <c r="H108" s="59" t="s">
        <v>14</v>
      </c>
      <c r="I108" s="62">
        <v>814.66395112016289</v>
      </c>
      <c r="J108" s="58" t="s">
        <v>401</v>
      </c>
      <c r="K108" s="63">
        <v>49.1</v>
      </c>
      <c r="L108" s="58" t="s">
        <v>16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</row>
    <row r="109" spans="1:209" hidden="1" x14ac:dyDescent="0.25">
      <c r="A109" s="58" t="s">
        <v>140</v>
      </c>
      <c r="B109" s="58" t="s">
        <v>177</v>
      </c>
      <c r="C109" s="59">
        <v>15</v>
      </c>
      <c r="D109" s="59">
        <v>27</v>
      </c>
      <c r="E109" s="60" t="s">
        <v>297</v>
      </c>
      <c r="F109" s="61">
        <v>49000</v>
      </c>
      <c r="G109" s="61">
        <v>766683</v>
      </c>
      <c r="H109" s="59" t="s">
        <v>14</v>
      </c>
      <c r="I109" s="62">
        <v>968.37944664031613</v>
      </c>
      <c r="J109" s="58" t="s">
        <v>402</v>
      </c>
      <c r="K109" s="63">
        <v>50.6</v>
      </c>
      <c r="L109" s="58" t="s">
        <v>16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</row>
    <row r="110" spans="1:209" hidden="1" x14ac:dyDescent="0.25">
      <c r="A110" s="58" t="s">
        <v>140</v>
      </c>
      <c r="B110" s="58" t="s">
        <v>177</v>
      </c>
      <c r="C110" s="59">
        <v>23</v>
      </c>
      <c r="D110" s="59">
        <v>10</v>
      </c>
      <c r="E110" s="60" t="s">
        <v>249</v>
      </c>
      <c r="F110" s="61">
        <v>22000</v>
      </c>
      <c r="G110" s="61">
        <v>344225</v>
      </c>
      <c r="H110" s="59" t="s">
        <v>14</v>
      </c>
      <c r="I110" s="62">
        <v>729.20119323831614</v>
      </c>
      <c r="J110" s="58" t="s">
        <v>178</v>
      </c>
      <c r="K110" s="63">
        <v>30.17</v>
      </c>
      <c r="L110" s="58" t="s">
        <v>403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</row>
    <row r="111" spans="1:209" hidden="1" x14ac:dyDescent="0.25">
      <c r="A111" s="58" t="s">
        <v>140</v>
      </c>
      <c r="B111" s="58" t="s">
        <v>184</v>
      </c>
      <c r="C111" s="59">
        <v>1</v>
      </c>
      <c r="D111" s="59">
        <v>34</v>
      </c>
      <c r="E111" s="60" t="s">
        <v>279</v>
      </c>
      <c r="F111" s="61">
        <v>29500</v>
      </c>
      <c r="G111" s="61">
        <v>461575</v>
      </c>
      <c r="H111" s="59" t="s">
        <v>14</v>
      </c>
      <c r="I111" s="62">
        <v>904.90797546012266</v>
      </c>
      <c r="J111" s="58" t="s">
        <v>404</v>
      </c>
      <c r="K111" s="63">
        <v>32.6</v>
      </c>
      <c r="L111" s="58" t="s">
        <v>16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</row>
    <row r="112" spans="1:209" hidden="1" x14ac:dyDescent="0.25">
      <c r="A112" s="58" t="s">
        <v>140</v>
      </c>
      <c r="B112" s="58" t="s">
        <v>405</v>
      </c>
      <c r="C112" s="59">
        <v>3</v>
      </c>
      <c r="D112" s="59">
        <v>39</v>
      </c>
      <c r="E112" s="60" t="s">
        <v>291</v>
      </c>
      <c r="F112" s="61">
        <v>62000</v>
      </c>
      <c r="G112" s="61">
        <v>970089</v>
      </c>
      <c r="H112" s="59" t="s">
        <v>14</v>
      </c>
      <c r="I112" s="62">
        <v>929.53523238380808</v>
      </c>
      <c r="J112" s="58" t="s">
        <v>406</v>
      </c>
      <c r="K112" s="63">
        <v>66.7</v>
      </c>
      <c r="L112" s="58" t="s">
        <v>16</v>
      </c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</row>
    <row r="113" spans="1:209" hidden="1" x14ac:dyDescent="0.25">
      <c r="A113" s="58" t="s">
        <v>140</v>
      </c>
      <c r="B113" s="58" t="s">
        <v>188</v>
      </c>
      <c r="C113" s="59">
        <v>35</v>
      </c>
      <c r="D113" s="59">
        <v>80</v>
      </c>
      <c r="E113" s="60" t="s">
        <v>268</v>
      </c>
      <c r="F113" s="61">
        <v>51500</v>
      </c>
      <c r="G113" s="61">
        <v>805800</v>
      </c>
      <c r="H113" s="59" t="s">
        <v>14</v>
      </c>
      <c r="I113" s="62">
        <v>858.33333333333337</v>
      </c>
      <c r="J113" s="58" t="s">
        <v>407</v>
      </c>
      <c r="K113" s="63">
        <v>60</v>
      </c>
      <c r="L113" s="58" t="s">
        <v>16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</row>
    <row r="114" spans="1:209" hidden="1" x14ac:dyDescent="0.25">
      <c r="A114" s="58" t="s">
        <v>140</v>
      </c>
      <c r="B114" s="58" t="s">
        <v>188</v>
      </c>
      <c r="C114" s="59">
        <v>43</v>
      </c>
      <c r="D114" s="59">
        <v>28</v>
      </c>
      <c r="E114" s="60" t="s">
        <v>279</v>
      </c>
      <c r="F114" s="61">
        <v>61700</v>
      </c>
      <c r="G114" s="61">
        <v>965395</v>
      </c>
      <c r="H114" s="59" t="s">
        <v>14</v>
      </c>
      <c r="I114" s="62">
        <v>939.11719939117199</v>
      </c>
      <c r="J114" s="58" t="s">
        <v>408</v>
      </c>
      <c r="K114" s="63">
        <v>65.7</v>
      </c>
      <c r="L114" s="58" t="s">
        <v>16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</row>
    <row r="115" spans="1:209" hidden="1" x14ac:dyDescent="0.25">
      <c r="A115" s="58" t="s">
        <v>140</v>
      </c>
      <c r="B115" s="58" t="s">
        <v>188</v>
      </c>
      <c r="C115" s="59">
        <v>45</v>
      </c>
      <c r="D115" s="59">
        <v>48</v>
      </c>
      <c r="E115" s="60" t="s">
        <v>263</v>
      </c>
      <c r="F115" s="61">
        <v>62500</v>
      </c>
      <c r="G115" s="61">
        <v>977913</v>
      </c>
      <c r="H115" s="59" t="s">
        <v>14</v>
      </c>
      <c r="I115" s="62">
        <v>949.84802431610944</v>
      </c>
      <c r="J115" s="58" t="s">
        <v>409</v>
      </c>
      <c r="K115" s="63">
        <v>65.8</v>
      </c>
      <c r="L115" s="58" t="s">
        <v>16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</row>
    <row r="116" spans="1:209" hidden="1" x14ac:dyDescent="0.25">
      <c r="A116" s="58" t="s">
        <v>140</v>
      </c>
      <c r="B116" s="58" t="s">
        <v>188</v>
      </c>
      <c r="C116" s="59">
        <v>52</v>
      </c>
      <c r="D116" s="59">
        <v>13</v>
      </c>
      <c r="E116" s="60" t="s">
        <v>276</v>
      </c>
      <c r="F116" s="61">
        <v>38000</v>
      </c>
      <c r="G116" s="61">
        <v>594571</v>
      </c>
      <c r="H116" s="59" t="s">
        <v>14</v>
      </c>
      <c r="I116" s="62">
        <v>711.61048689138579</v>
      </c>
      <c r="J116" s="58" t="s">
        <v>410</v>
      </c>
      <c r="K116" s="63">
        <v>53.4</v>
      </c>
      <c r="L116" s="58" t="s">
        <v>16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</row>
    <row r="117" spans="1:209" hidden="1" x14ac:dyDescent="0.25">
      <c r="A117" s="58" t="s">
        <v>140</v>
      </c>
      <c r="B117" s="58" t="s">
        <v>188</v>
      </c>
      <c r="C117" s="59">
        <v>53</v>
      </c>
      <c r="D117" s="59">
        <v>74</v>
      </c>
      <c r="E117" s="60" t="s">
        <v>255</v>
      </c>
      <c r="F117" s="61">
        <v>43000</v>
      </c>
      <c r="G117" s="61">
        <v>672804</v>
      </c>
      <c r="H117" s="59" t="s">
        <v>14</v>
      </c>
      <c r="I117" s="62">
        <v>932.75488069414314</v>
      </c>
      <c r="J117" s="58" t="s">
        <v>411</v>
      </c>
      <c r="K117" s="63">
        <v>46.1</v>
      </c>
      <c r="L117" s="58" t="s">
        <v>16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</row>
    <row r="118" spans="1:209" hidden="1" x14ac:dyDescent="0.25">
      <c r="A118" s="58" t="s">
        <v>140</v>
      </c>
      <c r="B118" s="58" t="s">
        <v>188</v>
      </c>
      <c r="C118" s="59">
        <v>53</v>
      </c>
      <c r="D118" s="59">
        <v>90</v>
      </c>
      <c r="E118" s="60" t="s">
        <v>279</v>
      </c>
      <c r="F118" s="61">
        <v>51500</v>
      </c>
      <c r="G118" s="61">
        <v>805800</v>
      </c>
      <c r="H118" s="59" t="s">
        <v>14</v>
      </c>
      <c r="I118" s="62">
        <v>774.43609022556393</v>
      </c>
      <c r="J118" s="58" t="s">
        <v>411</v>
      </c>
      <c r="K118" s="63">
        <v>66.5</v>
      </c>
      <c r="L118" s="58" t="s">
        <v>16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</row>
    <row r="119" spans="1:209" hidden="1" x14ac:dyDescent="0.25">
      <c r="A119" s="58" t="s">
        <v>140</v>
      </c>
      <c r="B119" s="58" t="s">
        <v>188</v>
      </c>
      <c r="C119" s="59">
        <v>56</v>
      </c>
      <c r="D119" s="59">
        <v>174</v>
      </c>
      <c r="E119" s="60" t="s">
        <v>263</v>
      </c>
      <c r="F119" s="61">
        <v>40000</v>
      </c>
      <c r="G119" s="61">
        <v>625864</v>
      </c>
      <c r="H119" s="59" t="s">
        <v>14</v>
      </c>
      <c r="I119" s="62">
        <v>934.57943925233656</v>
      </c>
      <c r="J119" s="58" t="s">
        <v>412</v>
      </c>
      <c r="K119" s="63">
        <v>42.8</v>
      </c>
      <c r="L119" s="58" t="s">
        <v>16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</row>
    <row r="120" spans="1:209" hidden="1" x14ac:dyDescent="0.25">
      <c r="A120" s="58" t="s">
        <v>140</v>
      </c>
      <c r="B120" s="58" t="s">
        <v>188</v>
      </c>
      <c r="C120" s="59">
        <v>66</v>
      </c>
      <c r="D120" s="59">
        <v>100</v>
      </c>
      <c r="E120" s="60" t="s">
        <v>332</v>
      </c>
      <c r="F120" s="61">
        <v>40000</v>
      </c>
      <c r="G120" s="61">
        <v>625864</v>
      </c>
      <c r="H120" s="59" t="s">
        <v>14</v>
      </c>
      <c r="I120" s="62">
        <v>607.90273556231011</v>
      </c>
      <c r="J120" s="58" t="s">
        <v>190</v>
      </c>
      <c r="K120" s="63">
        <v>65.8</v>
      </c>
      <c r="L120" s="58" t="s">
        <v>16</v>
      </c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</row>
    <row r="121" spans="1:209" hidden="1" x14ac:dyDescent="0.25">
      <c r="A121" s="58" t="s">
        <v>140</v>
      </c>
      <c r="B121" s="58" t="s">
        <v>188</v>
      </c>
      <c r="C121" s="59">
        <v>66</v>
      </c>
      <c r="D121" s="59">
        <v>59</v>
      </c>
      <c r="E121" s="60" t="s">
        <v>326</v>
      </c>
      <c r="F121" s="61">
        <v>42000</v>
      </c>
      <c r="G121" s="61">
        <v>657157</v>
      </c>
      <c r="H121" s="59" t="s">
        <v>14</v>
      </c>
      <c r="I121" s="62">
        <v>845.07042253521126</v>
      </c>
      <c r="J121" s="58" t="s">
        <v>190</v>
      </c>
      <c r="K121" s="63">
        <v>49.7</v>
      </c>
      <c r="L121" s="58" t="s">
        <v>16</v>
      </c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58"/>
      <c r="FL121" s="58"/>
      <c r="FM121" s="58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</row>
    <row r="122" spans="1:209" hidden="1" x14ac:dyDescent="0.25">
      <c r="A122" s="58" t="s">
        <v>140</v>
      </c>
      <c r="B122" s="58" t="s">
        <v>188</v>
      </c>
      <c r="C122" s="59">
        <v>66</v>
      </c>
      <c r="D122" s="59">
        <v>24</v>
      </c>
      <c r="E122" s="60" t="s">
        <v>268</v>
      </c>
      <c r="F122" s="61">
        <v>64000</v>
      </c>
      <c r="G122" s="61">
        <v>1001382</v>
      </c>
      <c r="H122" s="59" t="s">
        <v>14</v>
      </c>
      <c r="I122" s="62">
        <v>974.1248097412481</v>
      </c>
      <c r="J122" s="58" t="s">
        <v>190</v>
      </c>
      <c r="K122" s="63">
        <v>65.7</v>
      </c>
      <c r="L122" s="58" t="s">
        <v>16</v>
      </c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</row>
    <row r="123" spans="1:209" hidden="1" x14ac:dyDescent="0.25">
      <c r="A123" s="58" t="s">
        <v>140</v>
      </c>
      <c r="B123" s="58" t="s">
        <v>188</v>
      </c>
      <c r="C123" s="59" t="s">
        <v>191</v>
      </c>
      <c r="D123" s="59">
        <v>132</v>
      </c>
      <c r="E123" s="60" t="s">
        <v>299</v>
      </c>
      <c r="F123" s="61">
        <v>9200</v>
      </c>
      <c r="G123" s="61">
        <v>143949</v>
      </c>
      <c r="H123" s="59" t="s">
        <v>14</v>
      </c>
      <c r="I123" s="62">
        <v>779.66101694915244</v>
      </c>
      <c r="J123" s="58" t="s">
        <v>192</v>
      </c>
      <c r="K123" s="63">
        <v>11.8</v>
      </c>
      <c r="L123" s="58" t="s">
        <v>16</v>
      </c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</row>
    <row r="124" spans="1:209" hidden="1" x14ac:dyDescent="0.25">
      <c r="A124" s="58" t="s">
        <v>140</v>
      </c>
      <c r="B124" s="58" t="s">
        <v>193</v>
      </c>
      <c r="C124" s="59">
        <v>46</v>
      </c>
      <c r="D124" s="59">
        <v>13</v>
      </c>
      <c r="E124" s="60" t="s">
        <v>249</v>
      </c>
      <c r="F124" s="61">
        <v>49000</v>
      </c>
      <c r="G124" s="61">
        <v>766683</v>
      </c>
      <c r="H124" s="59" t="s">
        <v>14</v>
      </c>
      <c r="I124" s="62">
        <v>745.81430745814305</v>
      </c>
      <c r="J124" s="58" t="s">
        <v>413</v>
      </c>
      <c r="K124" s="63">
        <v>65.7</v>
      </c>
      <c r="L124" s="58" t="s">
        <v>16</v>
      </c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</row>
    <row r="125" spans="1:209" hidden="1" x14ac:dyDescent="0.25">
      <c r="A125" s="58" t="s">
        <v>140</v>
      </c>
      <c r="B125" s="58" t="s">
        <v>193</v>
      </c>
      <c r="C125" s="59">
        <v>56</v>
      </c>
      <c r="D125" s="59">
        <v>105</v>
      </c>
      <c r="E125" s="60" t="s">
        <v>291</v>
      </c>
      <c r="F125" s="61">
        <v>44500</v>
      </c>
      <c r="G125" s="61">
        <v>696274</v>
      </c>
      <c r="H125" s="59" t="s">
        <v>14</v>
      </c>
      <c r="I125" s="62">
        <v>676.29179331306989</v>
      </c>
      <c r="J125" s="58" t="s">
        <v>414</v>
      </c>
      <c r="K125" s="63">
        <v>65.8</v>
      </c>
      <c r="L125" s="58" t="s">
        <v>16</v>
      </c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</row>
    <row r="126" spans="1:209" hidden="1" x14ac:dyDescent="0.25">
      <c r="A126" s="58" t="s">
        <v>140</v>
      </c>
      <c r="B126" s="58" t="s">
        <v>194</v>
      </c>
      <c r="C126" s="59" t="s">
        <v>415</v>
      </c>
      <c r="D126" s="59">
        <v>37</v>
      </c>
      <c r="E126" s="60" t="s">
        <v>254</v>
      </c>
      <c r="F126" s="61">
        <v>50000</v>
      </c>
      <c r="G126" s="61">
        <v>782330</v>
      </c>
      <c r="H126" s="59" t="s">
        <v>14</v>
      </c>
      <c r="I126" s="62">
        <v>810.37277147487839</v>
      </c>
      <c r="J126" s="58" t="s">
        <v>416</v>
      </c>
      <c r="K126" s="63">
        <v>61.7</v>
      </c>
      <c r="L126" s="58" t="s">
        <v>16</v>
      </c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</row>
    <row r="127" spans="1:209" hidden="1" x14ac:dyDescent="0.25">
      <c r="A127" s="58" t="s">
        <v>140</v>
      </c>
      <c r="B127" s="58" t="s">
        <v>196</v>
      </c>
      <c r="C127" s="59" t="s">
        <v>417</v>
      </c>
      <c r="D127" s="59" t="s">
        <v>418</v>
      </c>
      <c r="E127" s="60" t="s">
        <v>299</v>
      </c>
      <c r="F127" s="61">
        <v>32000</v>
      </c>
      <c r="G127" s="61">
        <v>500691</v>
      </c>
      <c r="H127" s="59" t="s">
        <v>14</v>
      </c>
      <c r="I127" s="62">
        <v>784.31372549019613</v>
      </c>
      <c r="J127" s="58" t="s">
        <v>419</v>
      </c>
      <c r="K127" s="63">
        <v>40.799999999999997</v>
      </c>
      <c r="L127" s="58" t="s">
        <v>16</v>
      </c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58"/>
      <c r="FL127" s="58"/>
      <c r="FM127" s="58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</row>
    <row r="128" spans="1:209" hidden="1" x14ac:dyDescent="0.25">
      <c r="A128" s="58" t="s">
        <v>140</v>
      </c>
      <c r="B128" s="58" t="s">
        <v>198</v>
      </c>
      <c r="C128" s="59">
        <v>15</v>
      </c>
      <c r="D128" s="59">
        <v>87</v>
      </c>
      <c r="E128" s="60" t="s">
        <v>266</v>
      </c>
      <c r="F128" s="61">
        <v>29000</v>
      </c>
      <c r="G128" s="61">
        <v>453751</v>
      </c>
      <c r="H128" s="59" t="s">
        <v>14</v>
      </c>
      <c r="I128" s="62">
        <v>929.48717948717956</v>
      </c>
      <c r="J128" s="58" t="s">
        <v>420</v>
      </c>
      <c r="K128" s="63">
        <v>31.2</v>
      </c>
      <c r="L128" s="58" t="s">
        <v>16</v>
      </c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</row>
    <row r="129" spans="1:209" hidden="1" x14ac:dyDescent="0.25">
      <c r="A129" s="58" t="s">
        <v>140</v>
      </c>
      <c r="B129" s="58" t="s">
        <v>198</v>
      </c>
      <c r="C129" s="59">
        <v>21</v>
      </c>
      <c r="D129" s="59">
        <v>160</v>
      </c>
      <c r="E129" s="60" t="s">
        <v>268</v>
      </c>
      <c r="F129" s="61">
        <v>59000</v>
      </c>
      <c r="G129" s="61">
        <v>923149</v>
      </c>
      <c r="H129" s="59" t="s">
        <v>14</v>
      </c>
      <c r="I129" s="62">
        <v>993.2659932659933</v>
      </c>
      <c r="J129" s="58" t="s">
        <v>199</v>
      </c>
      <c r="K129" s="63">
        <v>59.4</v>
      </c>
      <c r="L129" s="58" t="s">
        <v>16</v>
      </c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</row>
    <row r="130" spans="1:209" hidden="1" x14ac:dyDescent="0.25">
      <c r="A130" s="58" t="s">
        <v>140</v>
      </c>
      <c r="B130" s="58" t="s">
        <v>198</v>
      </c>
      <c r="C130" s="59">
        <v>23</v>
      </c>
      <c r="D130" s="59">
        <v>55</v>
      </c>
      <c r="E130" s="60" t="s">
        <v>255</v>
      </c>
      <c r="F130" s="61">
        <v>36500</v>
      </c>
      <c r="G130" s="61">
        <v>571101</v>
      </c>
      <c r="H130" s="59" t="s">
        <v>14</v>
      </c>
      <c r="I130" s="62">
        <v>844.90740740740739</v>
      </c>
      <c r="J130" s="58" t="s">
        <v>200</v>
      </c>
      <c r="K130" s="63">
        <v>43.2</v>
      </c>
      <c r="L130" s="58" t="s">
        <v>16</v>
      </c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</row>
    <row r="131" spans="1:209" hidden="1" x14ac:dyDescent="0.25">
      <c r="A131" s="58" t="s">
        <v>140</v>
      </c>
      <c r="B131" s="58" t="s">
        <v>202</v>
      </c>
      <c r="C131" s="59">
        <v>3</v>
      </c>
      <c r="D131" s="59">
        <v>8</v>
      </c>
      <c r="E131" s="60" t="s">
        <v>276</v>
      </c>
      <c r="F131" s="61">
        <v>30000</v>
      </c>
      <c r="G131" s="61">
        <v>469398</v>
      </c>
      <c r="H131" s="59" t="s">
        <v>14</v>
      </c>
      <c r="I131" s="62">
        <v>491.80327868852459</v>
      </c>
      <c r="J131" s="58" t="s">
        <v>203</v>
      </c>
      <c r="K131" s="63">
        <v>61</v>
      </c>
      <c r="L131" s="58" t="s">
        <v>16</v>
      </c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</row>
    <row r="132" spans="1:209" hidden="1" x14ac:dyDescent="0.25">
      <c r="A132" s="58" t="s">
        <v>140</v>
      </c>
      <c r="B132" s="58" t="s">
        <v>202</v>
      </c>
      <c r="C132" s="59">
        <v>8</v>
      </c>
      <c r="D132" s="59">
        <v>3</v>
      </c>
      <c r="E132" s="60" t="s">
        <v>261</v>
      </c>
      <c r="F132" s="61">
        <v>7000</v>
      </c>
      <c r="G132" s="61">
        <v>109526</v>
      </c>
      <c r="H132" s="59" t="s">
        <v>14</v>
      </c>
      <c r="I132" s="62">
        <v>358.97435897435895</v>
      </c>
      <c r="J132" s="58" t="s">
        <v>421</v>
      </c>
      <c r="K132" s="63">
        <v>19.5</v>
      </c>
      <c r="L132" s="58" t="s">
        <v>422</v>
      </c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</row>
    <row r="133" spans="1:209" hidden="1" x14ac:dyDescent="0.25">
      <c r="A133" s="58" t="s">
        <v>140</v>
      </c>
      <c r="B133" s="58" t="s">
        <v>204</v>
      </c>
      <c r="C133" s="59">
        <v>7</v>
      </c>
      <c r="D133" s="59">
        <v>29</v>
      </c>
      <c r="E133" s="60" t="s">
        <v>254</v>
      </c>
      <c r="F133" s="61">
        <v>58000</v>
      </c>
      <c r="G133" s="61">
        <v>907503</v>
      </c>
      <c r="H133" s="59" t="s">
        <v>14</v>
      </c>
      <c r="I133" s="62">
        <v>884.14634146341473</v>
      </c>
      <c r="J133" s="58" t="s">
        <v>423</v>
      </c>
      <c r="K133" s="63">
        <v>65.599999999999994</v>
      </c>
      <c r="L133" s="58" t="s">
        <v>16</v>
      </c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</row>
    <row r="134" spans="1:209" hidden="1" x14ac:dyDescent="0.25">
      <c r="A134" s="58" t="s">
        <v>140</v>
      </c>
      <c r="B134" s="58" t="s">
        <v>205</v>
      </c>
      <c r="C134" s="59">
        <v>3</v>
      </c>
      <c r="D134" s="59">
        <v>65</v>
      </c>
      <c r="E134" s="60" t="s">
        <v>266</v>
      </c>
      <c r="F134" s="61">
        <v>13525</v>
      </c>
      <c r="G134" s="61">
        <v>211620</v>
      </c>
      <c r="H134" s="59" t="s">
        <v>14</v>
      </c>
      <c r="I134" s="62">
        <v>413.60856269113145</v>
      </c>
      <c r="J134" s="58" t="s">
        <v>424</v>
      </c>
      <c r="K134" s="63">
        <v>32.700000000000003</v>
      </c>
      <c r="L134" s="58" t="s">
        <v>16</v>
      </c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</row>
    <row r="135" spans="1:209" hidden="1" x14ac:dyDescent="0.25">
      <c r="A135" s="58" t="s">
        <v>140</v>
      </c>
      <c r="B135" s="58" t="s">
        <v>206</v>
      </c>
      <c r="C135" s="59">
        <v>5</v>
      </c>
      <c r="D135" s="59">
        <v>16</v>
      </c>
      <c r="E135" s="60" t="s">
        <v>389</v>
      </c>
      <c r="F135" s="61">
        <v>47990</v>
      </c>
      <c r="G135" s="61">
        <v>750880</v>
      </c>
      <c r="H135" s="59" t="s">
        <v>14</v>
      </c>
      <c r="I135" s="62">
        <v>741.73106646058727</v>
      </c>
      <c r="J135" s="58" t="s">
        <v>425</v>
      </c>
      <c r="K135" s="63">
        <v>64.7</v>
      </c>
      <c r="L135" s="58" t="s">
        <v>16</v>
      </c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</row>
    <row r="136" spans="1:209" hidden="1" x14ac:dyDescent="0.25">
      <c r="A136" s="58" t="s">
        <v>140</v>
      </c>
      <c r="B136" s="58" t="s">
        <v>206</v>
      </c>
      <c r="C136" s="59">
        <v>7</v>
      </c>
      <c r="D136" s="59">
        <v>9</v>
      </c>
      <c r="E136" s="60" t="s">
        <v>268</v>
      </c>
      <c r="F136" s="61">
        <v>51900</v>
      </c>
      <c r="G136" s="61">
        <v>812059</v>
      </c>
      <c r="H136" s="59" t="s">
        <v>14</v>
      </c>
      <c r="I136" s="62">
        <v>649.56195244055061</v>
      </c>
      <c r="J136" s="58" t="s">
        <v>426</v>
      </c>
      <c r="K136" s="63">
        <v>79.900000000000006</v>
      </c>
      <c r="L136" s="58" t="s">
        <v>16</v>
      </c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</row>
    <row r="137" spans="1:209" hidden="1" x14ac:dyDescent="0.25">
      <c r="A137" s="58" t="s">
        <v>140</v>
      </c>
      <c r="B137" s="58" t="s">
        <v>206</v>
      </c>
      <c r="C137" s="59">
        <v>10</v>
      </c>
      <c r="D137" s="59">
        <v>17</v>
      </c>
      <c r="E137" s="60" t="s">
        <v>297</v>
      </c>
      <c r="F137" s="61">
        <v>9985</v>
      </c>
      <c r="G137" s="61">
        <v>156231</v>
      </c>
      <c r="H137" s="59" t="s">
        <v>14</v>
      </c>
      <c r="I137" s="62">
        <v>432.25108225108221</v>
      </c>
      <c r="J137" s="58" t="s">
        <v>427</v>
      </c>
      <c r="K137" s="63">
        <v>23.1</v>
      </c>
      <c r="L137" s="58" t="s">
        <v>45</v>
      </c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</row>
    <row r="138" spans="1:209" hidden="1" x14ac:dyDescent="0.25">
      <c r="A138" s="58" t="s">
        <v>140</v>
      </c>
      <c r="B138" s="58" t="s">
        <v>206</v>
      </c>
      <c r="C138" s="59">
        <v>11</v>
      </c>
      <c r="D138" s="59">
        <v>178</v>
      </c>
      <c r="E138" s="60" t="s">
        <v>279</v>
      </c>
      <c r="F138" s="61">
        <v>28500</v>
      </c>
      <c r="G138" s="61">
        <v>445928</v>
      </c>
      <c r="H138" s="59" t="s">
        <v>14</v>
      </c>
      <c r="I138" s="62">
        <v>868.90243902439033</v>
      </c>
      <c r="J138" s="58" t="s">
        <v>207</v>
      </c>
      <c r="K138" s="63">
        <v>32.799999999999997</v>
      </c>
      <c r="L138" s="58" t="s">
        <v>16</v>
      </c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</row>
    <row r="139" spans="1:209" hidden="1" x14ac:dyDescent="0.25">
      <c r="A139" s="58" t="s">
        <v>140</v>
      </c>
      <c r="B139" s="58" t="s">
        <v>206</v>
      </c>
      <c r="C139" s="59">
        <v>22</v>
      </c>
      <c r="D139" s="59">
        <v>5</v>
      </c>
      <c r="E139" s="60" t="s">
        <v>276</v>
      </c>
      <c r="F139" s="61">
        <v>43000</v>
      </c>
      <c r="G139" s="61">
        <v>672804</v>
      </c>
      <c r="H139" s="59" t="s">
        <v>14</v>
      </c>
      <c r="I139" s="62">
        <v>928.72570194384457</v>
      </c>
      <c r="J139" s="58" t="s">
        <v>428</v>
      </c>
      <c r="K139" s="63">
        <v>46.3</v>
      </c>
      <c r="L139" s="58" t="s">
        <v>16</v>
      </c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</row>
    <row r="140" spans="1:209" hidden="1" x14ac:dyDescent="0.25">
      <c r="A140" s="58" t="s">
        <v>140</v>
      </c>
      <c r="B140" s="58" t="s">
        <v>206</v>
      </c>
      <c r="C140" s="59" t="s">
        <v>375</v>
      </c>
      <c r="D140" s="59" t="s">
        <v>429</v>
      </c>
      <c r="E140" s="60" t="s">
        <v>281</v>
      </c>
      <c r="F140" s="61">
        <v>55000</v>
      </c>
      <c r="G140" s="61">
        <v>860563</v>
      </c>
      <c r="H140" s="59" t="s">
        <v>14</v>
      </c>
      <c r="I140" s="62">
        <v>850.07727975270473</v>
      </c>
      <c r="J140" s="58" t="s">
        <v>430</v>
      </c>
      <c r="K140" s="63">
        <v>64.7</v>
      </c>
      <c r="L140" s="58" t="s">
        <v>16</v>
      </c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</row>
    <row r="141" spans="1:209" hidden="1" x14ac:dyDescent="0.25">
      <c r="A141" s="58" t="s">
        <v>140</v>
      </c>
      <c r="B141" s="58" t="s">
        <v>206</v>
      </c>
      <c r="C141" s="59" t="s">
        <v>375</v>
      </c>
      <c r="D141" s="59">
        <v>3</v>
      </c>
      <c r="E141" s="60" t="s">
        <v>255</v>
      </c>
      <c r="F141" s="61">
        <v>37000</v>
      </c>
      <c r="G141" s="61">
        <v>578924</v>
      </c>
      <c r="H141" s="59" t="s">
        <v>14</v>
      </c>
      <c r="I141" s="62">
        <v>747.47474747474746</v>
      </c>
      <c r="J141" s="58" t="s">
        <v>430</v>
      </c>
      <c r="K141" s="63">
        <v>49.5</v>
      </c>
      <c r="L141" s="58" t="s">
        <v>16</v>
      </c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</row>
    <row r="142" spans="1:209" hidden="1" x14ac:dyDescent="0.25">
      <c r="A142" s="58" t="s">
        <v>140</v>
      </c>
      <c r="B142" s="58" t="s">
        <v>206</v>
      </c>
      <c r="C142" s="59" t="s">
        <v>375</v>
      </c>
      <c r="D142" s="59">
        <v>55</v>
      </c>
      <c r="E142" s="60" t="s">
        <v>264</v>
      </c>
      <c r="F142" s="61">
        <v>47300</v>
      </c>
      <c r="G142" s="61">
        <v>740084</v>
      </c>
      <c r="H142" s="59" t="s">
        <v>14</v>
      </c>
      <c r="I142" s="62">
        <v>953.62903225806451</v>
      </c>
      <c r="J142" s="58" t="s">
        <v>430</v>
      </c>
      <c r="K142" s="63">
        <v>49.6</v>
      </c>
      <c r="L142" s="58" t="s">
        <v>16</v>
      </c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/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58"/>
      <c r="EW142" s="58"/>
      <c r="EX142" s="58"/>
      <c r="EY142" s="58"/>
      <c r="EZ142" s="58"/>
      <c r="FA142" s="58"/>
      <c r="FB142" s="58"/>
      <c r="FC142" s="58"/>
      <c r="FD142" s="58"/>
      <c r="FE142" s="58"/>
      <c r="FF142" s="58"/>
      <c r="FG142" s="58"/>
      <c r="FH142" s="58"/>
      <c r="FI142" s="58"/>
      <c r="FJ142" s="58"/>
      <c r="FK142" s="58"/>
      <c r="FL142" s="58"/>
      <c r="FM142" s="58"/>
      <c r="FN142" s="58"/>
      <c r="FO142" s="58"/>
      <c r="FP142" s="58"/>
      <c r="FQ142" s="58"/>
      <c r="FR142" s="58"/>
      <c r="FS142" s="58"/>
      <c r="FT142" s="58"/>
      <c r="FU142" s="58"/>
      <c r="FV142" s="58"/>
      <c r="FW142" s="58"/>
      <c r="FX142" s="58"/>
      <c r="FY142" s="58"/>
      <c r="FZ142" s="58"/>
      <c r="GA142" s="58"/>
      <c r="GB142" s="58"/>
      <c r="GC142" s="58"/>
      <c r="GD142" s="58"/>
      <c r="GE142" s="58"/>
      <c r="GF142" s="58"/>
      <c r="GG142" s="58"/>
      <c r="GH142" s="58"/>
      <c r="GI142" s="58"/>
      <c r="GJ142" s="58"/>
      <c r="GK142" s="58"/>
      <c r="GL142" s="58"/>
      <c r="GM142" s="58"/>
      <c r="GN142" s="58"/>
      <c r="GO142" s="58"/>
      <c r="GP142" s="58"/>
      <c r="GQ142" s="58"/>
      <c r="GR142" s="58"/>
      <c r="GS142" s="58"/>
      <c r="GT142" s="58"/>
      <c r="GU142" s="58"/>
      <c r="GV142" s="58"/>
      <c r="GW142" s="58"/>
      <c r="GX142" s="58"/>
      <c r="GY142" s="58"/>
      <c r="GZ142" s="58"/>
      <c r="HA142" s="58"/>
    </row>
    <row r="143" spans="1:209" hidden="1" x14ac:dyDescent="0.25">
      <c r="A143" s="58" t="s">
        <v>140</v>
      </c>
      <c r="B143" s="58" t="s">
        <v>208</v>
      </c>
      <c r="C143" s="59">
        <v>6</v>
      </c>
      <c r="D143" s="59">
        <v>9</v>
      </c>
      <c r="E143" s="60" t="s">
        <v>259</v>
      </c>
      <c r="F143" s="61">
        <v>53500</v>
      </c>
      <c r="G143" s="61">
        <v>837093</v>
      </c>
      <c r="H143" s="59" t="s">
        <v>14</v>
      </c>
      <c r="I143" s="62">
        <v>911.41396933560475</v>
      </c>
      <c r="J143" s="58" t="s">
        <v>431</v>
      </c>
      <c r="K143" s="63">
        <v>58.7</v>
      </c>
      <c r="L143" s="58" t="s">
        <v>16</v>
      </c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</row>
    <row r="144" spans="1:209" hidden="1" x14ac:dyDescent="0.25">
      <c r="A144" s="58" t="s">
        <v>140</v>
      </c>
      <c r="B144" s="58" t="s">
        <v>432</v>
      </c>
      <c r="C144" s="59">
        <v>5</v>
      </c>
      <c r="D144" s="59">
        <v>42</v>
      </c>
      <c r="E144" s="60" t="s">
        <v>264</v>
      </c>
      <c r="F144" s="61">
        <v>52000</v>
      </c>
      <c r="G144" s="61">
        <v>813623</v>
      </c>
      <c r="H144" s="59" t="s">
        <v>14</v>
      </c>
      <c r="I144" s="62">
        <v>787.87878787878788</v>
      </c>
      <c r="J144" s="58" t="s">
        <v>433</v>
      </c>
      <c r="K144" s="63">
        <v>66</v>
      </c>
      <c r="L144" s="58" t="s">
        <v>16</v>
      </c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</row>
    <row r="145" spans="1:209" hidden="1" x14ac:dyDescent="0.25">
      <c r="A145" s="58" t="s">
        <v>140</v>
      </c>
      <c r="B145" s="58" t="s">
        <v>432</v>
      </c>
      <c r="C145" s="59">
        <v>8</v>
      </c>
      <c r="D145" s="59">
        <v>42</v>
      </c>
      <c r="E145" s="60" t="s">
        <v>266</v>
      </c>
      <c r="F145" s="61">
        <v>30000</v>
      </c>
      <c r="G145" s="61">
        <v>469398</v>
      </c>
      <c r="H145" s="59" t="s">
        <v>14</v>
      </c>
      <c r="I145" s="62">
        <v>911.85410334346511</v>
      </c>
      <c r="J145" s="58" t="s">
        <v>434</v>
      </c>
      <c r="K145" s="63">
        <v>32.9</v>
      </c>
      <c r="L145" s="58" t="s">
        <v>16</v>
      </c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58"/>
      <c r="EJ145" s="58"/>
      <c r="EK145" s="58"/>
      <c r="EL145" s="58"/>
      <c r="EM145" s="58"/>
      <c r="EN145" s="58"/>
      <c r="EO145" s="58"/>
      <c r="EP145" s="58"/>
      <c r="EQ145" s="58"/>
      <c r="ER145" s="58"/>
      <c r="ES145" s="58"/>
      <c r="ET145" s="58"/>
      <c r="EU145" s="58"/>
      <c r="EV145" s="58"/>
      <c r="EW145" s="58"/>
      <c r="EX145" s="58"/>
      <c r="EY145" s="58"/>
      <c r="EZ145" s="58"/>
      <c r="FA145" s="58"/>
      <c r="FB145" s="58"/>
      <c r="FC145" s="58"/>
      <c r="FD145" s="58"/>
      <c r="FE145" s="58"/>
      <c r="FF145" s="58"/>
      <c r="FG145" s="58"/>
      <c r="FH145" s="58"/>
      <c r="FI145" s="58"/>
      <c r="FJ145" s="58"/>
      <c r="FK145" s="58"/>
      <c r="FL145" s="58"/>
      <c r="FM145" s="58"/>
      <c r="FN145" s="58"/>
      <c r="FO145" s="58"/>
      <c r="FP145" s="58"/>
      <c r="FQ145" s="58"/>
      <c r="FR145" s="58"/>
      <c r="FS145" s="58"/>
      <c r="FT145" s="58"/>
      <c r="FU145" s="58"/>
      <c r="FV145" s="58"/>
      <c r="FW145" s="58"/>
      <c r="FX145" s="58"/>
      <c r="FY145" s="58"/>
      <c r="FZ145" s="58"/>
      <c r="GA145" s="58"/>
      <c r="GB145" s="58"/>
      <c r="GC145" s="58"/>
      <c r="GD145" s="58"/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58"/>
      <c r="GP145" s="58"/>
      <c r="GQ145" s="58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</row>
    <row r="146" spans="1:209" hidden="1" x14ac:dyDescent="0.25">
      <c r="A146" s="58" t="s">
        <v>140</v>
      </c>
      <c r="B146" s="58" t="s">
        <v>432</v>
      </c>
      <c r="C146" s="59">
        <v>13</v>
      </c>
      <c r="D146" s="59">
        <v>282</v>
      </c>
      <c r="E146" s="60" t="s">
        <v>332</v>
      </c>
      <c r="F146" s="61">
        <v>32400</v>
      </c>
      <c r="G146" s="61">
        <v>506950</v>
      </c>
      <c r="H146" s="59" t="s">
        <v>14</v>
      </c>
      <c r="I146" s="62">
        <v>990.82568807339442</v>
      </c>
      <c r="J146" s="58" t="s">
        <v>435</v>
      </c>
      <c r="K146" s="63">
        <v>32.700000000000003</v>
      </c>
      <c r="L146" s="58" t="s">
        <v>16</v>
      </c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  <c r="DT146" s="58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/>
      <c r="EO146" s="58"/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/>
      <c r="FI146" s="58"/>
      <c r="FJ146" s="58"/>
      <c r="FK146" s="58"/>
      <c r="FL146" s="58"/>
      <c r="FM146" s="58"/>
      <c r="FN146" s="58"/>
      <c r="FO146" s="58"/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58"/>
      <c r="GA146" s="58"/>
      <c r="GB146" s="58"/>
      <c r="GC146" s="58"/>
      <c r="GD146" s="58"/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58"/>
      <c r="GP146" s="58"/>
      <c r="GQ146" s="58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</row>
    <row r="147" spans="1:209" hidden="1" x14ac:dyDescent="0.25">
      <c r="A147" s="58" t="s">
        <v>140</v>
      </c>
      <c r="B147" s="58" t="s">
        <v>432</v>
      </c>
      <c r="C147" s="59">
        <v>15</v>
      </c>
      <c r="D147" s="59">
        <v>137</v>
      </c>
      <c r="E147" s="60" t="s">
        <v>266</v>
      </c>
      <c r="F147" s="61">
        <v>32000</v>
      </c>
      <c r="G147" s="61">
        <v>500691</v>
      </c>
      <c r="H147" s="59" t="s">
        <v>14</v>
      </c>
      <c r="I147" s="62">
        <v>490.79754601226989</v>
      </c>
      <c r="J147" s="58" t="s">
        <v>436</v>
      </c>
      <c r="K147" s="63">
        <v>65.2</v>
      </c>
      <c r="L147" s="58" t="s">
        <v>16</v>
      </c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58"/>
      <c r="EJ147" s="58"/>
      <c r="EK147" s="58"/>
      <c r="EL147" s="58"/>
      <c r="EM147" s="58"/>
      <c r="EN147" s="58"/>
      <c r="EO147" s="58"/>
      <c r="EP147" s="58"/>
      <c r="EQ147" s="58"/>
      <c r="ER147" s="58"/>
      <c r="ES147" s="58"/>
      <c r="ET147" s="58"/>
      <c r="EU147" s="58"/>
      <c r="EV147" s="58"/>
      <c r="EW147" s="58"/>
      <c r="EX147" s="58"/>
      <c r="EY147" s="58"/>
      <c r="EZ147" s="58"/>
      <c r="FA147" s="58"/>
      <c r="FB147" s="58"/>
      <c r="FC147" s="58"/>
      <c r="FD147" s="58"/>
      <c r="FE147" s="58"/>
      <c r="FF147" s="58"/>
      <c r="FG147" s="58"/>
      <c r="FH147" s="58"/>
      <c r="FI147" s="58"/>
      <c r="FJ147" s="58"/>
      <c r="FK147" s="58"/>
      <c r="FL147" s="58"/>
      <c r="FM147" s="58"/>
      <c r="FN147" s="58"/>
      <c r="FO147" s="58"/>
      <c r="FP147" s="58"/>
      <c r="FQ147" s="58"/>
      <c r="FR147" s="58"/>
      <c r="FS147" s="58"/>
      <c r="FT147" s="58"/>
      <c r="FU147" s="58"/>
      <c r="FV147" s="58"/>
      <c r="FW147" s="58"/>
      <c r="FX147" s="58"/>
      <c r="FY147" s="58"/>
      <c r="FZ147" s="58"/>
      <c r="GA147" s="58"/>
      <c r="GB147" s="58"/>
      <c r="GC147" s="58"/>
      <c r="GD147" s="58"/>
      <c r="GE147" s="58"/>
      <c r="GF147" s="58"/>
      <c r="GG147" s="58"/>
      <c r="GH147" s="58"/>
      <c r="GI147" s="58"/>
      <c r="GJ147" s="58"/>
      <c r="GK147" s="58"/>
      <c r="GL147" s="58"/>
      <c r="GM147" s="58"/>
      <c r="GN147" s="58"/>
      <c r="GO147" s="58"/>
      <c r="GP147" s="58"/>
      <c r="GQ147" s="58"/>
      <c r="GR147" s="58"/>
      <c r="GS147" s="58"/>
      <c r="GT147" s="58"/>
      <c r="GU147" s="58"/>
      <c r="GV147" s="58"/>
      <c r="GW147" s="58"/>
      <c r="GX147" s="58"/>
      <c r="GY147" s="58"/>
      <c r="GZ147" s="58"/>
      <c r="HA147" s="58"/>
    </row>
    <row r="148" spans="1:209" hidden="1" x14ac:dyDescent="0.25">
      <c r="A148" s="58" t="s">
        <v>140</v>
      </c>
      <c r="B148" s="58" t="s">
        <v>432</v>
      </c>
      <c r="C148" s="59">
        <v>17</v>
      </c>
      <c r="D148" s="59">
        <v>36</v>
      </c>
      <c r="E148" s="60" t="s">
        <v>299</v>
      </c>
      <c r="F148" s="61">
        <v>50000</v>
      </c>
      <c r="G148" s="61">
        <v>782330</v>
      </c>
      <c r="H148" s="59" t="s">
        <v>14</v>
      </c>
      <c r="I148" s="62">
        <v>775.19379844961236</v>
      </c>
      <c r="J148" s="58" t="s">
        <v>437</v>
      </c>
      <c r="K148" s="63">
        <v>64.5</v>
      </c>
      <c r="L148" s="58" t="s">
        <v>16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/>
      <c r="EQ148" s="58"/>
      <c r="ER148" s="58"/>
      <c r="ES148" s="58"/>
      <c r="ET148" s="58"/>
      <c r="EU148" s="58"/>
      <c r="EV148" s="58"/>
      <c r="EW148" s="58"/>
      <c r="EX148" s="58"/>
      <c r="EY148" s="58"/>
      <c r="EZ148" s="58"/>
      <c r="FA148" s="58"/>
      <c r="FB148" s="58"/>
      <c r="FC148" s="58"/>
      <c r="FD148" s="58"/>
      <c r="FE148" s="58"/>
      <c r="FF148" s="58"/>
      <c r="FG148" s="58"/>
      <c r="FH148" s="58"/>
      <c r="FI148" s="58"/>
      <c r="FJ148" s="58"/>
      <c r="FK148" s="58"/>
      <c r="FL148" s="58"/>
      <c r="FM148" s="58"/>
      <c r="FN148" s="58"/>
      <c r="FO148" s="58"/>
      <c r="FP148" s="58"/>
      <c r="FQ148" s="58"/>
      <c r="FR148" s="58"/>
      <c r="FS148" s="58"/>
      <c r="FT148" s="58"/>
      <c r="FU148" s="58"/>
      <c r="FV148" s="58"/>
      <c r="FW148" s="58"/>
      <c r="FX148" s="58"/>
      <c r="FY148" s="58"/>
      <c r="FZ148" s="58"/>
      <c r="GA148" s="58"/>
      <c r="GB148" s="58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58"/>
      <c r="GP148" s="58"/>
      <c r="GQ148" s="58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</row>
    <row r="149" spans="1:209" hidden="1" x14ac:dyDescent="0.25">
      <c r="A149" s="58" t="s">
        <v>140</v>
      </c>
      <c r="B149" s="58" t="s">
        <v>432</v>
      </c>
      <c r="C149" s="59">
        <v>26</v>
      </c>
      <c r="D149" s="59">
        <v>15</v>
      </c>
      <c r="E149" s="60" t="s">
        <v>313</v>
      </c>
      <c r="F149" s="61">
        <v>48000</v>
      </c>
      <c r="G149" s="61">
        <v>751037</v>
      </c>
      <c r="H149" s="59" t="s">
        <v>14</v>
      </c>
      <c r="I149" s="62">
        <v>721.80451127819549</v>
      </c>
      <c r="J149" s="58" t="s">
        <v>438</v>
      </c>
      <c r="K149" s="63">
        <v>66.5</v>
      </c>
      <c r="L149" s="58" t="s">
        <v>16</v>
      </c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</row>
    <row r="150" spans="1:209" hidden="1" x14ac:dyDescent="0.25">
      <c r="A150" s="58" t="s">
        <v>140</v>
      </c>
      <c r="B150" s="58" t="s">
        <v>213</v>
      </c>
      <c r="C150" s="59">
        <v>2</v>
      </c>
      <c r="D150" s="59">
        <v>42</v>
      </c>
      <c r="E150" s="60" t="s">
        <v>294</v>
      </c>
      <c r="F150" s="61">
        <v>43000</v>
      </c>
      <c r="G150" s="61">
        <v>672804</v>
      </c>
      <c r="H150" s="59" t="s">
        <v>14</v>
      </c>
      <c r="I150" s="62">
        <v>719.06354515050168</v>
      </c>
      <c r="J150" s="58" t="s">
        <v>214</v>
      </c>
      <c r="K150" s="63">
        <v>59.8</v>
      </c>
      <c r="L150" s="58" t="s">
        <v>16</v>
      </c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</row>
    <row r="151" spans="1:209" hidden="1" x14ac:dyDescent="0.25">
      <c r="A151" s="58" t="s">
        <v>140</v>
      </c>
      <c r="B151" s="58" t="s">
        <v>213</v>
      </c>
      <c r="C151" s="59">
        <v>18</v>
      </c>
      <c r="D151" s="59">
        <v>79</v>
      </c>
      <c r="E151" s="60" t="s">
        <v>279</v>
      </c>
      <c r="F151" s="61">
        <v>35000</v>
      </c>
      <c r="G151" s="61">
        <v>547631</v>
      </c>
      <c r="H151" s="59" t="s">
        <v>14</v>
      </c>
      <c r="I151" s="62">
        <v>712.83095723014253</v>
      </c>
      <c r="J151" s="58" t="s">
        <v>439</v>
      </c>
      <c r="K151" s="63">
        <v>49.1</v>
      </c>
      <c r="L151" s="58" t="s">
        <v>16</v>
      </c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</row>
    <row r="152" spans="1:209" hidden="1" x14ac:dyDescent="0.25">
      <c r="A152" s="58" t="s">
        <v>140</v>
      </c>
      <c r="B152" s="58" t="s">
        <v>215</v>
      </c>
      <c r="C152" s="59">
        <v>16</v>
      </c>
      <c r="D152" s="59">
        <v>105</v>
      </c>
      <c r="E152" s="60" t="s">
        <v>326</v>
      </c>
      <c r="F152" s="61">
        <v>46000</v>
      </c>
      <c r="G152" s="61">
        <v>719744</v>
      </c>
      <c r="H152" s="59" t="s">
        <v>14</v>
      </c>
      <c r="I152" s="62">
        <v>709.87654320987656</v>
      </c>
      <c r="J152" s="58" t="s">
        <v>216</v>
      </c>
      <c r="K152" s="63">
        <v>64.8</v>
      </c>
      <c r="L152" s="58" t="s">
        <v>16</v>
      </c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  <c r="EM152" s="58"/>
      <c r="EN152" s="58"/>
      <c r="EO152" s="58"/>
      <c r="EP152" s="58"/>
      <c r="EQ152" s="58"/>
      <c r="ER152" s="58"/>
      <c r="ES152" s="58"/>
      <c r="ET152" s="58"/>
      <c r="EU152" s="58"/>
      <c r="EV152" s="58"/>
      <c r="EW152" s="58"/>
      <c r="EX152" s="58"/>
      <c r="EY152" s="58"/>
      <c r="EZ152" s="58"/>
      <c r="FA152" s="58"/>
      <c r="FB152" s="58"/>
      <c r="FC152" s="58"/>
      <c r="FD152" s="58"/>
      <c r="FE152" s="58"/>
      <c r="FF152" s="58"/>
      <c r="FG152" s="58"/>
      <c r="FH152" s="58"/>
      <c r="FI152" s="58"/>
      <c r="FJ152" s="58"/>
      <c r="FK152" s="58"/>
      <c r="FL152" s="58"/>
      <c r="FM152" s="58"/>
      <c r="FN152" s="58"/>
      <c r="FO152" s="58"/>
      <c r="FP152" s="58"/>
      <c r="FQ152" s="58"/>
      <c r="FR152" s="58"/>
      <c r="FS152" s="58"/>
      <c r="FT152" s="58"/>
      <c r="FU152" s="58"/>
      <c r="FV152" s="58"/>
      <c r="FW152" s="58"/>
      <c r="FX152" s="58"/>
      <c r="FY152" s="58"/>
      <c r="FZ152" s="58"/>
      <c r="GA152" s="58"/>
      <c r="GB152" s="58"/>
      <c r="GC152" s="58"/>
      <c r="GD152" s="58"/>
      <c r="GE152" s="58"/>
      <c r="GF152" s="58"/>
      <c r="GG152" s="58"/>
      <c r="GH152" s="58"/>
      <c r="GI152" s="58"/>
      <c r="GJ152" s="58"/>
      <c r="GK152" s="58"/>
      <c r="GL152" s="58"/>
      <c r="GM152" s="58"/>
      <c r="GN152" s="58"/>
      <c r="GO152" s="58"/>
      <c r="GP152" s="58"/>
      <c r="GQ152" s="58"/>
      <c r="GR152" s="58"/>
      <c r="GS152" s="58"/>
      <c r="GT152" s="58"/>
      <c r="GU152" s="58"/>
      <c r="GV152" s="58"/>
      <c r="GW152" s="58"/>
      <c r="GX152" s="58"/>
      <c r="GY152" s="58"/>
      <c r="GZ152" s="58"/>
      <c r="HA152" s="58"/>
    </row>
    <row r="153" spans="1:209" hidden="1" x14ac:dyDescent="0.25">
      <c r="A153" s="58" t="s">
        <v>440</v>
      </c>
      <c r="B153" s="58" t="s">
        <v>441</v>
      </c>
      <c r="C153" s="59">
        <v>61</v>
      </c>
      <c r="D153" s="59">
        <v>85</v>
      </c>
      <c r="E153" s="60" t="s">
        <v>279</v>
      </c>
      <c r="F153" s="61">
        <v>41600</v>
      </c>
      <c r="G153" s="61">
        <v>650899</v>
      </c>
      <c r="H153" s="59" t="s">
        <v>14</v>
      </c>
      <c r="I153" s="62">
        <v>958.52534562211986</v>
      </c>
      <c r="J153" s="58" t="s">
        <v>442</v>
      </c>
      <c r="K153" s="63">
        <v>43.4</v>
      </c>
      <c r="L153" s="58" t="s">
        <v>16</v>
      </c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</row>
    <row r="154" spans="1:209" hidden="1" x14ac:dyDescent="0.25">
      <c r="A154" s="58" t="s">
        <v>440</v>
      </c>
      <c r="B154" s="58" t="s">
        <v>441</v>
      </c>
      <c r="C154" s="59">
        <v>83</v>
      </c>
      <c r="D154" s="59">
        <v>24</v>
      </c>
      <c r="E154" s="60" t="s">
        <v>313</v>
      </c>
      <c r="F154" s="61">
        <v>47500</v>
      </c>
      <c r="G154" s="61">
        <v>743214</v>
      </c>
      <c r="H154" s="59" t="s">
        <v>14</v>
      </c>
      <c r="I154" s="62">
        <v>641.89189189189187</v>
      </c>
      <c r="J154" s="58" t="s">
        <v>443</v>
      </c>
      <c r="K154" s="63">
        <v>74</v>
      </c>
      <c r="L154" s="58" t="s">
        <v>16</v>
      </c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</row>
    <row r="155" spans="1:209" hidden="1" x14ac:dyDescent="0.25">
      <c r="A155" s="58" t="s">
        <v>440</v>
      </c>
      <c r="B155" s="58" t="s">
        <v>441</v>
      </c>
      <c r="C155" s="59">
        <v>110</v>
      </c>
      <c r="D155" s="59">
        <v>176</v>
      </c>
      <c r="E155" s="60" t="s">
        <v>249</v>
      </c>
      <c r="F155" s="61">
        <v>54000</v>
      </c>
      <c r="G155" s="61">
        <v>844916</v>
      </c>
      <c r="H155" s="59" t="s">
        <v>14</v>
      </c>
      <c r="I155" s="62">
        <v>912.16216216216208</v>
      </c>
      <c r="J155" s="58" t="s">
        <v>444</v>
      </c>
      <c r="K155" s="63">
        <v>59.2</v>
      </c>
      <c r="L155" s="58" t="s">
        <v>16</v>
      </c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</row>
    <row r="156" spans="1:209" hidden="1" x14ac:dyDescent="0.25">
      <c r="A156" s="58" t="s">
        <v>440</v>
      </c>
      <c r="B156" s="58" t="s">
        <v>441</v>
      </c>
      <c r="C156" s="59">
        <v>110</v>
      </c>
      <c r="D156" s="59">
        <v>133</v>
      </c>
      <c r="E156" s="60" t="s">
        <v>389</v>
      </c>
      <c r="F156" s="61">
        <v>49900</v>
      </c>
      <c r="G156" s="61">
        <v>780765</v>
      </c>
      <c r="H156" s="59" t="s">
        <v>14</v>
      </c>
      <c r="I156" s="62">
        <v>838.65546218487395</v>
      </c>
      <c r="J156" s="58" t="s">
        <v>444</v>
      </c>
      <c r="K156" s="63">
        <v>59.5</v>
      </c>
      <c r="L156" s="58" t="s">
        <v>16</v>
      </c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</row>
    <row r="157" spans="1:209" hidden="1" x14ac:dyDescent="0.25">
      <c r="A157" s="58" t="s">
        <v>440</v>
      </c>
      <c r="B157" s="58" t="s">
        <v>445</v>
      </c>
      <c r="C157" s="59" t="s">
        <v>446</v>
      </c>
      <c r="D157" s="59">
        <v>27</v>
      </c>
      <c r="E157" s="60" t="s">
        <v>254</v>
      </c>
      <c r="F157" s="61">
        <v>48000</v>
      </c>
      <c r="G157" s="61">
        <v>751037</v>
      </c>
      <c r="H157" s="59" t="s">
        <v>14</v>
      </c>
      <c r="I157" s="62">
        <v>731.70731707317077</v>
      </c>
      <c r="J157" s="58" t="s">
        <v>447</v>
      </c>
      <c r="K157" s="63">
        <v>65.599999999999994</v>
      </c>
      <c r="L157" s="58" t="s">
        <v>16</v>
      </c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</row>
    <row r="158" spans="1:209" hidden="1" x14ac:dyDescent="0.25">
      <c r="A158" s="58" t="s">
        <v>440</v>
      </c>
      <c r="B158" s="58" t="s">
        <v>445</v>
      </c>
      <c r="C158" s="59" t="s">
        <v>446</v>
      </c>
      <c r="D158" s="59">
        <v>36</v>
      </c>
      <c r="E158" s="60" t="s">
        <v>268</v>
      </c>
      <c r="F158" s="61">
        <v>59500</v>
      </c>
      <c r="G158" s="61">
        <v>930973</v>
      </c>
      <c r="H158" s="59" t="s">
        <v>14</v>
      </c>
      <c r="I158" s="62">
        <v>907.01219512195132</v>
      </c>
      <c r="J158" s="58" t="s">
        <v>447</v>
      </c>
      <c r="K158" s="63">
        <v>65.599999999999994</v>
      </c>
      <c r="L158" s="58" t="s">
        <v>16</v>
      </c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</row>
    <row r="159" spans="1:209" hidden="1" x14ac:dyDescent="0.25">
      <c r="A159" s="58" t="s">
        <v>440</v>
      </c>
      <c r="B159" s="58" t="s">
        <v>448</v>
      </c>
      <c r="C159" s="59">
        <v>4</v>
      </c>
      <c r="D159" s="59">
        <v>3</v>
      </c>
      <c r="E159" s="60" t="s">
        <v>266</v>
      </c>
      <c r="F159" s="61">
        <v>35800</v>
      </c>
      <c r="G159" s="61">
        <v>560148</v>
      </c>
      <c r="H159" s="59" t="s">
        <v>14</v>
      </c>
      <c r="I159" s="62">
        <v>848.34123222748815</v>
      </c>
      <c r="J159" s="58" t="s">
        <v>449</v>
      </c>
      <c r="K159" s="63">
        <v>42.2</v>
      </c>
      <c r="L159" s="58" t="s">
        <v>16</v>
      </c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</row>
    <row r="160" spans="1:209" hidden="1" x14ac:dyDescent="0.25">
      <c r="A160" s="58" t="s">
        <v>440</v>
      </c>
      <c r="B160" s="58" t="s">
        <v>448</v>
      </c>
      <c r="C160" s="59">
        <v>46</v>
      </c>
      <c r="D160" s="59">
        <v>181</v>
      </c>
      <c r="E160" s="60" t="s">
        <v>299</v>
      </c>
      <c r="F160" s="61">
        <v>5500</v>
      </c>
      <c r="G160" s="61">
        <v>86056</v>
      </c>
      <c r="H160" s="59" t="s">
        <v>14</v>
      </c>
      <c r="I160" s="62">
        <v>932.2033898305084</v>
      </c>
      <c r="J160" s="58" t="s">
        <v>450</v>
      </c>
      <c r="K160" s="63">
        <v>5.9</v>
      </c>
      <c r="L160" s="58" t="s">
        <v>45</v>
      </c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</row>
    <row r="161" spans="1:209" hidden="1" x14ac:dyDescent="0.25">
      <c r="A161" s="58" t="s">
        <v>440</v>
      </c>
      <c r="B161" s="58" t="s">
        <v>448</v>
      </c>
      <c r="C161" s="59">
        <v>46</v>
      </c>
      <c r="D161" s="59">
        <v>179</v>
      </c>
      <c r="E161" s="60" t="s">
        <v>299</v>
      </c>
      <c r="F161" s="61">
        <v>5500</v>
      </c>
      <c r="G161" s="61">
        <v>86056</v>
      </c>
      <c r="H161" s="59" t="s">
        <v>14</v>
      </c>
      <c r="I161" s="62">
        <v>901.63934426229514</v>
      </c>
      <c r="J161" s="58" t="s">
        <v>450</v>
      </c>
      <c r="K161" s="63">
        <v>6.1</v>
      </c>
      <c r="L161" s="58" t="s">
        <v>45</v>
      </c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</row>
    <row r="162" spans="1:209" hidden="1" x14ac:dyDescent="0.25">
      <c r="A162" s="58" t="s">
        <v>440</v>
      </c>
      <c r="B162" s="58" t="s">
        <v>448</v>
      </c>
      <c r="C162" s="59">
        <v>58</v>
      </c>
      <c r="D162" s="59">
        <v>59</v>
      </c>
      <c r="E162" s="60" t="s">
        <v>326</v>
      </c>
      <c r="F162" s="61">
        <v>24000</v>
      </c>
      <c r="G162" s="61">
        <v>375518</v>
      </c>
      <c r="H162" s="59" t="s">
        <v>14</v>
      </c>
      <c r="I162" s="62">
        <v>800</v>
      </c>
      <c r="J162" s="58" t="s">
        <v>451</v>
      </c>
      <c r="K162" s="63">
        <v>30</v>
      </c>
      <c r="L162" s="58" t="s">
        <v>16</v>
      </c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</row>
    <row r="163" spans="1:209" hidden="1" x14ac:dyDescent="0.25">
      <c r="A163" s="58" t="s">
        <v>440</v>
      </c>
      <c r="B163" s="58" t="s">
        <v>448</v>
      </c>
      <c r="C163" s="59">
        <v>70</v>
      </c>
      <c r="D163" s="59">
        <v>50</v>
      </c>
      <c r="E163" s="60" t="s">
        <v>249</v>
      </c>
      <c r="F163" s="61">
        <v>20000</v>
      </c>
      <c r="G163" s="61">
        <v>312932</v>
      </c>
      <c r="H163" s="59" t="s">
        <v>14</v>
      </c>
      <c r="I163" s="62">
        <v>357.14285714285717</v>
      </c>
      <c r="J163" s="58" t="s">
        <v>452</v>
      </c>
      <c r="K163" s="63">
        <v>56</v>
      </c>
      <c r="L163" s="58" t="s">
        <v>16</v>
      </c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/>
      <c r="EN163" s="58"/>
      <c r="EO163" s="58"/>
      <c r="EP163" s="58"/>
      <c r="EQ163" s="58"/>
      <c r="ER163" s="58"/>
      <c r="ES163" s="58"/>
      <c r="ET163" s="58"/>
      <c r="EU163" s="58"/>
      <c r="EV163" s="58"/>
      <c r="EW163" s="58"/>
      <c r="EX163" s="58"/>
      <c r="EY163" s="58"/>
      <c r="EZ163" s="58"/>
      <c r="FA163" s="58"/>
      <c r="FB163" s="58"/>
      <c r="FC163" s="58"/>
      <c r="FD163" s="58"/>
      <c r="FE163" s="58"/>
      <c r="FF163" s="58"/>
      <c r="FG163" s="58"/>
      <c r="FH163" s="58"/>
      <c r="FI163" s="58"/>
      <c r="FJ163" s="58"/>
      <c r="FK163" s="58"/>
      <c r="FL163" s="58"/>
      <c r="FM163" s="58"/>
      <c r="FN163" s="58"/>
      <c r="FO163" s="58"/>
      <c r="FP163" s="58"/>
      <c r="FQ163" s="58"/>
      <c r="FR163" s="58"/>
      <c r="FS163" s="58"/>
      <c r="FT163" s="58"/>
      <c r="FU163" s="58"/>
      <c r="FV163" s="58"/>
      <c r="FW163" s="58"/>
      <c r="FX163" s="58"/>
      <c r="FY163" s="58"/>
      <c r="FZ163" s="58"/>
      <c r="GA163" s="58"/>
      <c r="GB163" s="58"/>
      <c r="GC163" s="58"/>
      <c r="GD163" s="58"/>
      <c r="GE163" s="58"/>
      <c r="GF163" s="58"/>
      <c r="GG163" s="58"/>
      <c r="GH163" s="58"/>
      <c r="GI163" s="58"/>
      <c r="GJ163" s="58"/>
      <c r="GK163" s="58"/>
      <c r="GL163" s="58"/>
      <c r="GM163" s="58"/>
      <c r="GN163" s="58"/>
      <c r="GO163" s="58"/>
      <c r="GP163" s="58"/>
      <c r="GQ163" s="58"/>
      <c r="GR163" s="58"/>
      <c r="GS163" s="58"/>
      <c r="GT163" s="58"/>
      <c r="GU163" s="58"/>
      <c r="GV163" s="58"/>
      <c r="GW163" s="58"/>
      <c r="GX163" s="58"/>
      <c r="GY163" s="58"/>
      <c r="GZ163" s="58"/>
      <c r="HA163" s="58"/>
    </row>
    <row r="164" spans="1:209" hidden="1" x14ac:dyDescent="0.25">
      <c r="A164" s="58" t="s">
        <v>440</v>
      </c>
      <c r="B164" s="58" t="s">
        <v>453</v>
      </c>
      <c r="C164" s="59">
        <v>61</v>
      </c>
      <c r="D164" s="59">
        <v>70</v>
      </c>
      <c r="E164" s="60" t="s">
        <v>254</v>
      </c>
      <c r="F164" s="61">
        <v>43000</v>
      </c>
      <c r="G164" s="61">
        <v>672804</v>
      </c>
      <c r="H164" s="59" t="s">
        <v>14</v>
      </c>
      <c r="I164" s="62">
        <v>907.17299578059078</v>
      </c>
      <c r="J164" s="58" t="s">
        <v>454</v>
      </c>
      <c r="K164" s="63">
        <v>47.4</v>
      </c>
      <c r="L164" s="58" t="s">
        <v>16</v>
      </c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</row>
    <row r="165" spans="1:209" hidden="1" x14ac:dyDescent="0.25">
      <c r="A165" s="58" t="s">
        <v>440</v>
      </c>
      <c r="B165" s="58" t="s">
        <v>453</v>
      </c>
      <c r="C165" s="59">
        <v>78</v>
      </c>
      <c r="D165" s="59">
        <v>82</v>
      </c>
      <c r="E165" s="60" t="s">
        <v>276</v>
      </c>
      <c r="F165" s="61">
        <v>59200</v>
      </c>
      <c r="G165" s="61">
        <v>926279</v>
      </c>
      <c r="H165" s="59" t="s">
        <v>14</v>
      </c>
      <c r="I165" s="62">
        <v>985.02495840266215</v>
      </c>
      <c r="J165" s="58" t="s">
        <v>455</v>
      </c>
      <c r="K165" s="63">
        <v>60.1</v>
      </c>
      <c r="L165" s="58" t="s">
        <v>16</v>
      </c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</row>
    <row r="166" spans="1:209" hidden="1" x14ac:dyDescent="0.25">
      <c r="A166" s="58" t="s">
        <v>440</v>
      </c>
      <c r="B166" s="58" t="s">
        <v>453</v>
      </c>
      <c r="C166" s="59">
        <v>78</v>
      </c>
      <c r="D166" s="59">
        <v>14</v>
      </c>
      <c r="E166" s="60" t="s">
        <v>313</v>
      </c>
      <c r="F166" s="61">
        <v>39000</v>
      </c>
      <c r="G166" s="61">
        <v>610217</v>
      </c>
      <c r="H166" s="59" t="s">
        <v>14</v>
      </c>
      <c r="I166" s="62">
        <v>647.84053156146172</v>
      </c>
      <c r="J166" s="58" t="s">
        <v>455</v>
      </c>
      <c r="K166" s="63">
        <v>60.2</v>
      </c>
      <c r="L166" s="58" t="s">
        <v>16</v>
      </c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</row>
    <row r="167" spans="1:209" hidden="1" x14ac:dyDescent="0.25">
      <c r="A167" s="58" t="s">
        <v>440</v>
      </c>
      <c r="B167" s="58" t="s">
        <v>453</v>
      </c>
      <c r="C167" s="59">
        <v>84</v>
      </c>
      <c r="D167" s="59">
        <v>127</v>
      </c>
      <c r="E167" s="60" t="s">
        <v>332</v>
      </c>
      <c r="F167" s="61">
        <v>4000</v>
      </c>
      <c r="G167" s="61">
        <v>62586</v>
      </c>
      <c r="H167" s="59" t="s">
        <v>14</v>
      </c>
      <c r="I167" s="62">
        <v>185.18518518518516</v>
      </c>
      <c r="J167" s="58" t="s">
        <v>456</v>
      </c>
      <c r="K167" s="63">
        <v>21.6</v>
      </c>
      <c r="L167" s="58" t="s">
        <v>45</v>
      </c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</row>
    <row r="168" spans="1:209" hidden="1" x14ac:dyDescent="0.25">
      <c r="A168" s="58" t="s">
        <v>440</v>
      </c>
      <c r="B168" s="58" t="s">
        <v>453</v>
      </c>
      <c r="C168" s="59">
        <v>88</v>
      </c>
      <c r="D168" s="59">
        <v>14</v>
      </c>
      <c r="E168" s="60" t="s">
        <v>266</v>
      </c>
      <c r="F168" s="61">
        <v>25706</v>
      </c>
      <c r="G168" s="61">
        <v>402211</v>
      </c>
      <c r="H168" s="59" t="s">
        <v>14</v>
      </c>
      <c r="I168" s="62">
        <v>424.1914191419142</v>
      </c>
      <c r="J168" s="58" t="s">
        <v>457</v>
      </c>
      <c r="K168" s="63">
        <v>60.6</v>
      </c>
      <c r="L168" s="58" t="s">
        <v>16</v>
      </c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</row>
    <row r="169" spans="1:209" hidden="1" x14ac:dyDescent="0.25">
      <c r="A169" s="58" t="s">
        <v>440</v>
      </c>
      <c r="B169" s="58" t="s">
        <v>453</v>
      </c>
      <c r="C169" s="59">
        <v>88</v>
      </c>
      <c r="D169" s="59">
        <v>80</v>
      </c>
      <c r="E169" s="60" t="s">
        <v>297</v>
      </c>
      <c r="F169" s="61">
        <v>53500</v>
      </c>
      <c r="G169" s="61">
        <v>837093</v>
      </c>
      <c r="H169" s="59" t="s">
        <v>14</v>
      </c>
      <c r="I169" s="62">
        <v>877.04918032786884</v>
      </c>
      <c r="J169" s="58" t="s">
        <v>457</v>
      </c>
      <c r="K169" s="63">
        <v>61</v>
      </c>
      <c r="L169" s="58" t="s">
        <v>16</v>
      </c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</row>
    <row r="170" spans="1:209" hidden="1" x14ac:dyDescent="0.25">
      <c r="A170" s="58" t="s">
        <v>440</v>
      </c>
      <c r="B170" s="58" t="s">
        <v>453</v>
      </c>
      <c r="C170" s="59">
        <v>89</v>
      </c>
      <c r="D170" s="59">
        <v>55</v>
      </c>
      <c r="E170" s="60" t="s">
        <v>268</v>
      </c>
      <c r="F170" s="61">
        <v>45000</v>
      </c>
      <c r="G170" s="61">
        <v>704097</v>
      </c>
      <c r="H170" s="59" t="s">
        <v>14</v>
      </c>
      <c r="I170" s="62">
        <v>993.37748344370868</v>
      </c>
      <c r="J170" s="58" t="s">
        <v>458</v>
      </c>
      <c r="K170" s="63">
        <v>45.3</v>
      </c>
      <c r="L170" s="58" t="s">
        <v>16</v>
      </c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</row>
    <row r="171" spans="1:209" hidden="1" x14ac:dyDescent="0.25">
      <c r="A171" s="58" t="s">
        <v>440</v>
      </c>
      <c r="B171" s="58" t="s">
        <v>453</v>
      </c>
      <c r="C171" s="59">
        <v>96</v>
      </c>
      <c r="D171" s="59">
        <v>85</v>
      </c>
      <c r="E171" s="60" t="s">
        <v>261</v>
      </c>
      <c r="F171" s="61">
        <v>10000</v>
      </c>
      <c r="G171" s="61">
        <v>156466</v>
      </c>
      <c r="H171" s="59" t="s">
        <v>14</v>
      </c>
      <c r="I171" s="62">
        <v>909.09090909090912</v>
      </c>
      <c r="J171" s="58" t="s">
        <v>459</v>
      </c>
      <c r="K171" s="63">
        <v>11</v>
      </c>
      <c r="L171" s="58" t="s">
        <v>16</v>
      </c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</row>
    <row r="172" spans="1:209" hidden="1" x14ac:dyDescent="0.25">
      <c r="A172" s="58" t="s">
        <v>440</v>
      </c>
      <c r="B172" s="58" t="s">
        <v>453</v>
      </c>
      <c r="C172" s="59">
        <v>96</v>
      </c>
      <c r="D172" s="59">
        <v>165</v>
      </c>
      <c r="E172" s="60" t="s">
        <v>326</v>
      </c>
      <c r="F172" s="61">
        <v>8300</v>
      </c>
      <c r="G172" s="61">
        <v>129867</v>
      </c>
      <c r="H172" s="59" t="s">
        <v>14</v>
      </c>
      <c r="I172" s="62">
        <v>747.74774774774778</v>
      </c>
      <c r="J172" s="58" t="s">
        <v>459</v>
      </c>
      <c r="K172" s="63">
        <v>11.1</v>
      </c>
      <c r="L172" s="58" t="s">
        <v>16</v>
      </c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</row>
    <row r="173" spans="1:209" hidden="1" x14ac:dyDescent="0.25">
      <c r="A173" s="58" t="s">
        <v>440</v>
      </c>
      <c r="B173" s="58" t="s">
        <v>453</v>
      </c>
      <c r="C173" s="59">
        <v>96</v>
      </c>
      <c r="D173" s="59">
        <v>57</v>
      </c>
      <c r="E173" s="60" t="s">
        <v>297</v>
      </c>
      <c r="F173" s="61">
        <v>7000</v>
      </c>
      <c r="G173" s="61">
        <v>109526</v>
      </c>
      <c r="H173" s="59" t="s">
        <v>14</v>
      </c>
      <c r="I173" s="62">
        <v>614.03508771929819</v>
      </c>
      <c r="J173" s="58" t="s">
        <v>459</v>
      </c>
      <c r="K173" s="63">
        <v>11.4</v>
      </c>
      <c r="L173" s="58" t="s">
        <v>16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58"/>
      <c r="EJ173" s="58"/>
      <c r="EK173" s="58"/>
      <c r="EL173" s="58"/>
      <c r="EM173" s="58"/>
      <c r="EN173" s="58"/>
      <c r="EO173" s="58"/>
      <c r="EP173" s="58"/>
      <c r="EQ173" s="58"/>
      <c r="ER173" s="58"/>
      <c r="ES173" s="58"/>
      <c r="ET173" s="58"/>
      <c r="EU173" s="58"/>
      <c r="EV173" s="58"/>
      <c r="EW173" s="58"/>
      <c r="EX173" s="58"/>
      <c r="EY173" s="58"/>
      <c r="EZ173" s="58"/>
      <c r="FA173" s="58"/>
      <c r="FB173" s="58"/>
      <c r="FC173" s="58"/>
      <c r="FD173" s="58"/>
      <c r="FE173" s="58"/>
      <c r="FF173" s="58"/>
      <c r="FG173" s="58"/>
      <c r="FH173" s="58"/>
      <c r="FI173" s="58"/>
      <c r="FJ173" s="58"/>
      <c r="FK173" s="58"/>
      <c r="FL173" s="58"/>
      <c r="FM173" s="58"/>
      <c r="FN173" s="58"/>
      <c r="FO173" s="58"/>
      <c r="FP173" s="58"/>
      <c r="FQ173" s="58"/>
      <c r="FR173" s="58"/>
      <c r="FS173" s="58"/>
      <c r="FT173" s="58"/>
      <c r="FU173" s="58"/>
      <c r="FV173" s="58"/>
      <c r="FW173" s="58"/>
      <c r="FX173" s="58"/>
      <c r="FY173" s="58"/>
      <c r="FZ173" s="58"/>
      <c r="GA173" s="58"/>
      <c r="GB173" s="58"/>
      <c r="GC173" s="58"/>
      <c r="GD173" s="58"/>
      <c r="GE173" s="58"/>
      <c r="GF173" s="58"/>
      <c r="GG173" s="58"/>
      <c r="GH173" s="58"/>
      <c r="GI173" s="58"/>
      <c r="GJ173" s="58"/>
      <c r="GK173" s="58"/>
      <c r="GL173" s="58"/>
      <c r="GM173" s="58"/>
      <c r="GN173" s="58"/>
      <c r="GO173" s="58"/>
      <c r="GP173" s="58"/>
      <c r="GQ173" s="58"/>
      <c r="GR173" s="58"/>
      <c r="GS173" s="58"/>
      <c r="GT173" s="58"/>
      <c r="GU173" s="58"/>
      <c r="GV173" s="58"/>
      <c r="GW173" s="58"/>
      <c r="GX173" s="58"/>
      <c r="GY173" s="58"/>
      <c r="GZ173" s="58"/>
      <c r="HA173" s="58"/>
    </row>
    <row r="174" spans="1:209" hidden="1" x14ac:dyDescent="0.25">
      <c r="A174" s="58" t="s">
        <v>440</v>
      </c>
      <c r="B174" s="58" t="s">
        <v>453</v>
      </c>
      <c r="C174" s="59">
        <v>98</v>
      </c>
      <c r="D174" s="59">
        <v>104</v>
      </c>
      <c r="E174" s="60" t="s">
        <v>313</v>
      </c>
      <c r="F174" s="61">
        <v>35000</v>
      </c>
      <c r="G174" s="61">
        <v>547631</v>
      </c>
      <c r="H174" s="59" t="s">
        <v>14</v>
      </c>
      <c r="I174" s="62">
        <v>804.59770114942523</v>
      </c>
      <c r="J174" s="58" t="s">
        <v>460</v>
      </c>
      <c r="K174" s="63">
        <v>43.5</v>
      </c>
      <c r="L174" s="58" t="s">
        <v>16</v>
      </c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</row>
    <row r="175" spans="1:209" hidden="1" x14ac:dyDescent="0.25">
      <c r="A175" s="58" t="s">
        <v>440</v>
      </c>
      <c r="B175" s="58" t="s">
        <v>453</v>
      </c>
      <c r="C175" s="59">
        <v>114</v>
      </c>
      <c r="D175" s="59">
        <v>54</v>
      </c>
      <c r="E175" s="60" t="s">
        <v>389</v>
      </c>
      <c r="F175" s="61">
        <v>45000</v>
      </c>
      <c r="G175" s="61">
        <v>704097</v>
      </c>
      <c r="H175" s="59" t="s">
        <v>14</v>
      </c>
      <c r="I175" s="62">
        <v>812.27436823104699</v>
      </c>
      <c r="J175" s="58" t="s">
        <v>461</v>
      </c>
      <c r="K175" s="63">
        <v>55.4</v>
      </c>
      <c r="L175" s="58" t="s">
        <v>16</v>
      </c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58"/>
      <c r="FL175" s="58"/>
      <c r="FM175" s="58"/>
      <c r="FN175" s="58"/>
      <c r="FO175" s="58"/>
      <c r="FP175" s="58"/>
      <c r="FQ175" s="58"/>
      <c r="FR175" s="58"/>
      <c r="FS175" s="58"/>
      <c r="FT175" s="58"/>
      <c r="FU175" s="58"/>
      <c r="FV175" s="58"/>
      <c r="FW175" s="58"/>
      <c r="FX175" s="58"/>
      <c r="FY175" s="58"/>
      <c r="FZ175" s="58"/>
      <c r="GA175" s="58"/>
      <c r="GB175" s="58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58"/>
      <c r="GP175" s="58"/>
      <c r="GQ175" s="58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</row>
    <row r="176" spans="1:209" hidden="1" x14ac:dyDescent="0.25">
      <c r="A176" s="58" t="s">
        <v>440</v>
      </c>
      <c r="B176" s="58" t="s">
        <v>453</v>
      </c>
      <c r="C176" s="59">
        <v>133</v>
      </c>
      <c r="D176" s="59">
        <v>33</v>
      </c>
      <c r="E176" s="60" t="s">
        <v>294</v>
      </c>
      <c r="F176" s="61">
        <v>32000</v>
      </c>
      <c r="G176" s="61">
        <v>500691</v>
      </c>
      <c r="H176" s="59" t="s">
        <v>14</v>
      </c>
      <c r="I176" s="62">
        <v>820.51282051282055</v>
      </c>
      <c r="J176" s="58" t="s">
        <v>462</v>
      </c>
      <c r="K176" s="63">
        <v>39</v>
      </c>
      <c r="L176" s="58" t="s">
        <v>16</v>
      </c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</row>
    <row r="177" spans="1:209" hidden="1" x14ac:dyDescent="0.25">
      <c r="A177" s="58" t="s">
        <v>440</v>
      </c>
      <c r="B177" s="58" t="s">
        <v>453</v>
      </c>
      <c r="C177" s="59" t="s">
        <v>463</v>
      </c>
      <c r="D177" s="59">
        <v>42</v>
      </c>
      <c r="E177" s="60" t="s">
        <v>266</v>
      </c>
      <c r="F177" s="61">
        <v>11414</v>
      </c>
      <c r="G177" s="61">
        <v>178590</v>
      </c>
      <c r="H177" s="59" t="s">
        <v>14</v>
      </c>
      <c r="I177" s="62">
        <v>261.78899082568807</v>
      </c>
      <c r="J177" s="58" t="s">
        <v>464</v>
      </c>
      <c r="K177" s="63">
        <v>43.6</v>
      </c>
      <c r="L177" s="58" t="s">
        <v>16</v>
      </c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</row>
    <row r="178" spans="1:209" hidden="1" x14ac:dyDescent="0.25">
      <c r="A178" s="58" t="s">
        <v>440</v>
      </c>
      <c r="B178" s="58" t="s">
        <v>453</v>
      </c>
      <c r="C178" s="59" t="s">
        <v>465</v>
      </c>
      <c r="D178" s="59" t="s">
        <v>466</v>
      </c>
      <c r="E178" s="60" t="s">
        <v>249</v>
      </c>
      <c r="F178" s="61">
        <v>38500</v>
      </c>
      <c r="G178" s="61">
        <v>602394</v>
      </c>
      <c r="H178" s="59" t="s">
        <v>14</v>
      </c>
      <c r="I178" s="62">
        <v>883.02752293577976</v>
      </c>
      <c r="J178" s="58" t="s">
        <v>467</v>
      </c>
      <c r="K178" s="63">
        <v>43.6</v>
      </c>
      <c r="L178" s="58" t="s">
        <v>16</v>
      </c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</row>
    <row r="179" spans="1:209" hidden="1" x14ac:dyDescent="0.25">
      <c r="A179" s="58" t="s">
        <v>440</v>
      </c>
      <c r="B179" s="58" t="s">
        <v>468</v>
      </c>
      <c r="C179" s="59">
        <v>78</v>
      </c>
      <c r="D179" s="59">
        <v>41</v>
      </c>
      <c r="E179" s="60" t="s">
        <v>389</v>
      </c>
      <c r="F179" s="61">
        <v>30000</v>
      </c>
      <c r="G179" s="61">
        <v>469398</v>
      </c>
      <c r="H179" s="59" t="s">
        <v>14</v>
      </c>
      <c r="I179" s="62">
        <v>990.09900990099004</v>
      </c>
      <c r="J179" s="58" t="s">
        <v>469</v>
      </c>
      <c r="K179" s="63">
        <v>30.3</v>
      </c>
      <c r="L179" s="58" t="s">
        <v>16</v>
      </c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58"/>
      <c r="EW179" s="58"/>
      <c r="EX179" s="58"/>
      <c r="EY179" s="58"/>
      <c r="EZ179" s="58"/>
      <c r="FA179" s="58"/>
      <c r="FB179" s="58"/>
      <c r="FC179" s="58"/>
      <c r="FD179" s="58"/>
      <c r="FE179" s="58"/>
      <c r="FF179" s="58"/>
      <c r="FG179" s="58"/>
      <c r="FH179" s="58"/>
      <c r="FI179" s="58"/>
      <c r="FJ179" s="58"/>
      <c r="FK179" s="58"/>
      <c r="FL179" s="58"/>
      <c r="FM179" s="58"/>
      <c r="FN179" s="58"/>
      <c r="FO179" s="58"/>
      <c r="FP179" s="58"/>
      <c r="FQ179" s="58"/>
      <c r="FR179" s="58"/>
      <c r="FS179" s="58"/>
      <c r="FT179" s="58"/>
      <c r="FU179" s="58"/>
      <c r="FV179" s="58"/>
      <c r="FW179" s="58"/>
      <c r="FX179" s="58"/>
      <c r="FY179" s="58"/>
      <c r="FZ179" s="58"/>
      <c r="GA179" s="58"/>
      <c r="GB179" s="58"/>
      <c r="GC179" s="58"/>
      <c r="GD179" s="58"/>
      <c r="GE179" s="58"/>
      <c r="GF179" s="58"/>
      <c r="GG179" s="58"/>
      <c r="GH179" s="58"/>
      <c r="GI179" s="58"/>
      <c r="GJ179" s="58"/>
      <c r="GK179" s="58"/>
      <c r="GL179" s="58"/>
      <c r="GM179" s="58"/>
      <c r="GN179" s="58"/>
      <c r="GO179" s="58"/>
      <c r="GP179" s="58"/>
      <c r="GQ179" s="58"/>
      <c r="GR179" s="58"/>
      <c r="GS179" s="58"/>
      <c r="GT179" s="58"/>
      <c r="GU179" s="58"/>
      <c r="GV179" s="58"/>
      <c r="GW179" s="58"/>
      <c r="GX179" s="58"/>
      <c r="GY179" s="58"/>
      <c r="GZ179" s="58"/>
      <c r="HA179" s="58"/>
    </row>
    <row r="180" spans="1:209" hidden="1" x14ac:dyDescent="0.25">
      <c r="A180" s="58" t="s">
        <v>440</v>
      </c>
      <c r="B180" s="58" t="s">
        <v>468</v>
      </c>
      <c r="C180" s="59">
        <v>86</v>
      </c>
      <c r="D180" s="59">
        <v>16</v>
      </c>
      <c r="E180" s="60" t="s">
        <v>264</v>
      </c>
      <c r="F180" s="61">
        <v>66590</v>
      </c>
      <c r="G180" s="61">
        <v>1041907</v>
      </c>
      <c r="H180" s="59" t="s">
        <v>14</v>
      </c>
      <c r="I180" s="62">
        <v>993.88059701492534</v>
      </c>
      <c r="J180" s="58" t="s">
        <v>470</v>
      </c>
      <c r="K180" s="63">
        <v>67</v>
      </c>
      <c r="L180" s="58" t="s">
        <v>16</v>
      </c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  <c r="EM180" s="58"/>
      <c r="EN180" s="58"/>
      <c r="EO180" s="58"/>
      <c r="EP180" s="58"/>
      <c r="EQ180" s="58"/>
      <c r="ER180" s="58"/>
      <c r="ES180" s="58"/>
      <c r="ET180" s="58"/>
      <c r="EU180" s="58"/>
      <c r="EV180" s="58"/>
      <c r="EW180" s="58"/>
      <c r="EX180" s="58"/>
      <c r="EY180" s="58"/>
      <c r="EZ180" s="58"/>
      <c r="FA180" s="58"/>
      <c r="FB180" s="58"/>
      <c r="FC180" s="58"/>
      <c r="FD180" s="58"/>
      <c r="FE180" s="58"/>
      <c r="FF180" s="58"/>
      <c r="FG180" s="58"/>
      <c r="FH180" s="58"/>
      <c r="FI180" s="58"/>
      <c r="FJ180" s="58"/>
      <c r="FK180" s="58"/>
      <c r="FL180" s="58"/>
      <c r="FM180" s="58"/>
      <c r="FN180" s="58"/>
      <c r="FO180" s="58"/>
      <c r="FP180" s="58"/>
      <c r="FQ180" s="58"/>
      <c r="FR180" s="58"/>
      <c r="FS180" s="58"/>
      <c r="FT180" s="58"/>
      <c r="FU180" s="58"/>
      <c r="FV180" s="58"/>
      <c r="FW180" s="58"/>
      <c r="FX180" s="58"/>
      <c r="FY180" s="58"/>
      <c r="FZ180" s="58"/>
      <c r="GA180" s="58"/>
      <c r="GB180" s="58"/>
      <c r="GC180" s="58"/>
      <c r="GD180" s="58"/>
      <c r="GE180" s="58"/>
      <c r="GF180" s="58"/>
      <c r="GG180" s="58"/>
      <c r="GH180" s="58"/>
      <c r="GI180" s="58"/>
      <c r="GJ180" s="58"/>
      <c r="GK180" s="58"/>
      <c r="GL180" s="58"/>
      <c r="GM180" s="58"/>
      <c r="GN180" s="58"/>
      <c r="GO180" s="58"/>
      <c r="GP180" s="58"/>
      <c r="GQ180" s="58"/>
      <c r="GR180" s="58"/>
      <c r="GS180" s="58"/>
      <c r="GT180" s="58"/>
      <c r="GU180" s="58"/>
      <c r="GV180" s="58"/>
      <c r="GW180" s="58"/>
      <c r="GX180" s="58"/>
      <c r="GY180" s="58"/>
      <c r="GZ180" s="58"/>
      <c r="HA180" s="58"/>
    </row>
    <row r="181" spans="1:209" hidden="1" x14ac:dyDescent="0.25">
      <c r="A181" s="58" t="s">
        <v>440</v>
      </c>
      <c r="B181" s="58" t="s">
        <v>471</v>
      </c>
      <c r="C181" s="59">
        <v>22</v>
      </c>
      <c r="D181" s="59">
        <v>60</v>
      </c>
      <c r="E181" s="60" t="s">
        <v>299</v>
      </c>
      <c r="F181" s="61">
        <v>25200</v>
      </c>
      <c r="G181" s="61">
        <v>394294</v>
      </c>
      <c r="H181" s="59" t="s">
        <v>14</v>
      </c>
      <c r="I181" s="62">
        <v>768.29268292682934</v>
      </c>
      <c r="J181" s="58" t="s">
        <v>472</v>
      </c>
      <c r="K181" s="63">
        <v>32.799999999999997</v>
      </c>
      <c r="L181" s="58" t="s">
        <v>473</v>
      </c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</row>
    <row r="182" spans="1:209" hidden="1" x14ac:dyDescent="0.25">
      <c r="A182" s="58" t="s">
        <v>440</v>
      </c>
      <c r="B182" s="58" t="s">
        <v>471</v>
      </c>
      <c r="C182" s="59" t="s">
        <v>474</v>
      </c>
      <c r="D182" s="59">
        <v>41</v>
      </c>
      <c r="E182" s="60" t="s">
        <v>294</v>
      </c>
      <c r="F182" s="61">
        <v>41000</v>
      </c>
      <c r="G182" s="61">
        <v>641511</v>
      </c>
      <c r="H182" s="59" t="s">
        <v>14</v>
      </c>
      <c r="I182" s="62">
        <v>940.36697247706422</v>
      </c>
      <c r="J182" s="58" t="s">
        <v>475</v>
      </c>
      <c r="K182" s="63">
        <v>43.6</v>
      </c>
      <c r="L182" s="58" t="s">
        <v>16</v>
      </c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</row>
    <row r="183" spans="1:209" hidden="1" x14ac:dyDescent="0.25">
      <c r="A183" s="58" t="s">
        <v>440</v>
      </c>
      <c r="B183" s="58" t="s">
        <v>476</v>
      </c>
      <c r="C183" s="59">
        <v>118</v>
      </c>
      <c r="D183" s="59">
        <v>21</v>
      </c>
      <c r="E183" s="60" t="s">
        <v>264</v>
      </c>
      <c r="F183" s="61">
        <v>36000</v>
      </c>
      <c r="G183" s="61">
        <v>563278</v>
      </c>
      <c r="H183" s="59" t="s">
        <v>14</v>
      </c>
      <c r="I183" s="62">
        <v>810.81081081081084</v>
      </c>
      <c r="J183" s="58" t="s">
        <v>477</v>
      </c>
      <c r="K183" s="63">
        <v>44.4</v>
      </c>
      <c r="L183" s="58" t="s">
        <v>16</v>
      </c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</row>
    <row r="184" spans="1:209" hidden="1" x14ac:dyDescent="0.25">
      <c r="A184" s="58" t="s">
        <v>440</v>
      </c>
      <c r="B184" s="58" t="s">
        <v>476</v>
      </c>
      <c r="C184" s="59">
        <v>118</v>
      </c>
      <c r="D184" s="59">
        <v>59</v>
      </c>
      <c r="E184" s="60" t="s">
        <v>297</v>
      </c>
      <c r="F184" s="61">
        <v>45300</v>
      </c>
      <c r="G184" s="61">
        <v>708791</v>
      </c>
      <c r="H184" s="59" t="s">
        <v>14</v>
      </c>
      <c r="I184" s="62">
        <v>991.24726477024069</v>
      </c>
      <c r="J184" s="58" t="s">
        <v>477</v>
      </c>
      <c r="K184" s="63">
        <v>45.7</v>
      </c>
      <c r="L184" s="58" t="s">
        <v>16</v>
      </c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</row>
    <row r="185" spans="1:209" hidden="1" x14ac:dyDescent="0.25">
      <c r="A185" s="58" t="s">
        <v>440</v>
      </c>
      <c r="B185" s="58" t="s">
        <v>476</v>
      </c>
      <c r="C185" s="59">
        <v>124</v>
      </c>
      <c r="D185" s="59">
        <v>43</v>
      </c>
      <c r="E185" s="60" t="s">
        <v>273</v>
      </c>
      <c r="F185" s="61">
        <v>45000</v>
      </c>
      <c r="G185" s="61">
        <v>704097</v>
      </c>
      <c r="H185" s="59" t="s">
        <v>14</v>
      </c>
      <c r="I185" s="62">
        <v>991.18942731277536</v>
      </c>
      <c r="J185" s="58" t="s">
        <v>478</v>
      </c>
      <c r="K185" s="63">
        <v>45.4</v>
      </c>
      <c r="L185" s="58" t="s">
        <v>16</v>
      </c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</row>
    <row r="186" spans="1:209" hidden="1" x14ac:dyDescent="0.25">
      <c r="A186" s="58" t="s">
        <v>440</v>
      </c>
      <c r="B186" s="58" t="s">
        <v>476</v>
      </c>
      <c r="C186" s="59">
        <v>147</v>
      </c>
      <c r="D186" s="59">
        <v>133</v>
      </c>
      <c r="E186" s="60" t="s">
        <v>264</v>
      </c>
      <c r="F186" s="61">
        <v>47000</v>
      </c>
      <c r="G186" s="61">
        <v>735390</v>
      </c>
      <c r="H186" s="59" t="s">
        <v>14</v>
      </c>
      <c r="I186" s="62">
        <v>785.95317725752511</v>
      </c>
      <c r="J186" s="58" t="s">
        <v>479</v>
      </c>
      <c r="K186" s="63">
        <v>59.8</v>
      </c>
      <c r="L186" s="58" t="s">
        <v>16</v>
      </c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  <c r="FC186" s="58"/>
      <c r="FD186" s="58"/>
      <c r="FE186" s="58"/>
      <c r="FF186" s="58"/>
      <c r="FG186" s="58"/>
      <c r="FH186" s="58"/>
      <c r="FI186" s="58"/>
      <c r="FJ186" s="58"/>
      <c r="FK186" s="58"/>
      <c r="FL186" s="58"/>
      <c r="FM186" s="58"/>
      <c r="FN186" s="58"/>
      <c r="FO186" s="58"/>
      <c r="FP186" s="58"/>
      <c r="FQ186" s="58"/>
      <c r="FR186" s="58"/>
      <c r="FS186" s="58"/>
      <c r="FT186" s="58"/>
      <c r="FU186" s="58"/>
      <c r="FV186" s="58"/>
      <c r="FW186" s="58"/>
      <c r="FX186" s="58"/>
      <c r="FY186" s="58"/>
      <c r="FZ186" s="58"/>
      <c r="GA186" s="58"/>
      <c r="GB186" s="58"/>
      <c r="GC186" s="58"/>
      <c r="GD186" s="58"/>
      <c r="GE186" s="58"/>
      <c r="GF186" s="58"/>
      <c r="GG186" s="58"/>
      <c r="GH186" s="58"/>
      <c r="GI186" s="58"/>
      <c r="GJ186" s="58"/>
      <c r="GK186" s="58"/>
      <c r="GL186" s="58"/>
      <c r="GM186" s="58"/>
      <c r="GN186" s="58"/>
      <c r="GO186" s="58"/>
      <c r="GP186" s="58"/>
      <c r="GQ186" s="58"/>
      <c r="GR186" s="58"/>
      <c r="GS186" s="58"/>
      <c r="GT186" s="58"/>
      <c r="GU186" s="58"/>
      <c r="GV186" s="58"/>
      <c r="GW186" s="58"/>
      <c r="GX186" s="58"/>
      <c r="GY186" s="58"/>
      <c r="GZ186" s="58"/>
      <c r="HA186" s="58"/>
    </row>
    <row r="187" spans="1:209" hidden="1" x14ac:dyDescent="0.25">
      <c r="A187" s="58" t="s">
        <v>440</v>
      </c>
      <c r="B187" s="58" t="s">
        <v>476</v>
      </c>
      <c r="C187" s="59">
        <v>169</v>
      </c>
      <c r="D187" s="59">
        <v>43</v>
      </c>
      <c r="E187" s="60" t="s">
        <v>252</v>
      </c>
      <c r="F187" s="61">
        <v>36000</v>
      </c>
      <c r="G187" s="61">
        <v>563278</v>
      </c>
      <c r="H187" s="59" t="s">
        <v>14</v>
      </c>
      <c r="I187" s="62">
        <v>839.16083916083915</v>
      </c>
      <c r="J187" s="58" t="s">
        <v>480</v>
      </c>
      <c r="K187" s="63">
        <v>42.9</v>
      </c>
      <c r="L187" s="58" t="s">
        <v>16</v>
      </c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</row>
    <row r="188" spans="1:209" hidden="1" x14ac:dyDescent="0.25">
      <c r="A188" s="58" t="s">
        <v>440</v>
      </c>
      <c r="B188" s="58" t="s">
        <v>476</v>
      </c>
      <c r="C188" s="59">
        <v>171</v>
      </c>
      <c r="D188" s="59">
        <v>28</v>
      </c>
      <c r="E188" s="60" t="s">
        <v>276</v>
      </c>
      <c r="F188" s="61">
        <v>42000</v>
      </c>
      <c r="G188" s="61">
        <v>657157</v>
      </c>
      <c r="H188" s="59" t="s">
        <v>14</v>
      </c>
      <c r="I188" s="62">
        <v>958.90410958904113</v>
      </c>
      <c r="J188" s="58" t="s">
        <v>481</v>
      </c>
      <c r="K188" s="63">
        <v>43.8</v>
      </c>
      <c r="L188" s="58" t="s">
        <v>16</v>
      </c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58"/>
      <c r="EJ188" s="58"/>
      <c r="EK188" s="58"/>
      <c r="EL188" s="58"/>
      <c r="EM188" s="58"/>
      <c r="EN188" s="58"/>
      <c r="EO188" s="58"/>
      <c r="EP188" s="58"/>
      <c r="EQ188" s="58"/>
      <c r="ER188" s="58"/>
      <c r="ES188" s="58"/>
      <c r="ET188" s="58"/>
      <c r="EU188" s="58"/>
      <c r="EV188" s="58"/>
      <c r="EW188" s="58"/>
      <c r="EX188" s="58"/>
      <c r="EY188" s="58"/>
      <c r="EZ188" s="58"/>
      <c r="FA188" s="58"/>
      <c r="FB188" s="58"/>
      <c r="FC188" s="58"/>
      <c r="FD188" s="58"/>
      <c r="FE188" s="58"/>
      <c r="FF188" s="58"/>
      <c r="FG188" s="58"/>
      <c r="FH188" s="58"/>
      <c r="FI188" s="58"/>
      <c r="FJ188" s="58"/>
      <c r="FK188" s="58"/>
      <c r="FL188" s="58"/>
      <c r="FM188" s="58"/>
      <c r="FN188" s="58"/>
      <c r="FO188" s="58"/>
      <c r="FP188" s="58"/>
      <c r="FQ188" s="58"/>
      <c r="FR188" s="58"/>
      <c r="FS188" s="58"/>
      <c r="FT188" s="58"/>
      <c r="FU188" s="58"/>
      <c r="FV188" s="58"/>
      <c r="FW188" s="58"/>
      <c r="FX188" s="58"/>
      <c r="FY188" s="58"/>
      <c r="FZ188" s="58"/>
      <c r="GA188" s="58"/>
      <c r="GB188" s="58"/>
      <c r="GC188" s="58"/>
      <c r="GD188" s="58"/>
      <c r="GE188" s="58"/>
      <c r="GF188" s="58"/>
      <c r="GG188" s="58"/>
      <c r="GH188" s="58"/>
      <c r="GI188" s="58"/>
      <c r="GJ188" s="58"/>
      <c r="GK188" s="58"/>
      <c r="GL188" s="58"/>
      <c r="GM188" s="58"/>
      <c r="GN188" s="58"/>
      <c r="GO188" s="58"/>
      <c r="GP188" s="58"/>
      <c r="GQ188" s="58"/>
      <c r="GR188" s="58"/>
      <c r="GS188" s="58"/>
      <c r="GT188" s="58"/>
      <c r="GU188" s="58"/>
      <c r="GV188" s="58"/>
      <c r="GW188" s="58"/>
      <c r="GX188" s="58"/>
      <c r="GY188" s="58"/>
      <c r="GZ188" s="58"/>
      <c r="HA188" s="58"/>
    </row>
    <row r="189" spans="1:209" hidden="1" x14ac:dyDescent="0.25">
      <c r="A189" s="58" t="s">
        <v>440</v>
      </c>
      <c r="B189" s="58" t="s">
        <v>476</v>
      </c>
      <c r="C189" s="59">
        <v>177</v>
      </c>
      <c r="D189" s="59">
        <v>85</v>
      </c>
      <c r="E189" s="60" t="s">
        <v>313</v>
      </c>
      <c r="F189" s="61">
        <v>55000</v>
      </c>
      <c r="G189" s="61">
        <v>860563</v>
      </c>
      <c r="H189" s="59" t="s">
        <v>14</v>
      </c>
      <c r="I189" s="62">
        <v>916.66666666666663</v>
      </c>
      <c r="J189" s="58" t="s">
        <v>482</v>
      </c>
      <c r="K189" s="63">
        <v>60</v>
      </c>
      <c r="L189" s="58" t="s">
        <v>16</v>
      </c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  <c r="EM189" s="58"/>
      <c r="EN189" s="58"/>
      <c r="EO189" s="58"/>
      <c r="EP189" s="58"/>
      <c r="EQ189" s="58"/>
      <c r="ER189" s="58"/>
      <c r="ES189" s="58"/>
      <c r="ET189" s="58"/>
      <c r="EU189" s="58"/>
      <c r="EV189" s="58"/>
      <c r="EW189" s="58"/>
      <c r="EX189" s="58"/>
      <c r="EY189" s="58"/>
      <c r="EZ189" s="58"/>
      <c r="FA189" s="58"/>
      <c r="FB189" s="58"/>
      <c r="FC189" s="58"/>
      <c r="FD189" s="58"/>
      <c r="FE189" s="58"/>
      <c r="FF189" s="58"/>
      <c r="FG189" s="58"/>
      <c r="FH189" s="58"/>
      <c r="FI189" s="58"/>
      <c r="FJ189" s="58"/>
      <c r="FK189" s="58"/>
      <c r="FL189" s="58"/>
      <c r="FM189" s="58"/>
      <c r="FN189" s="58"/>
      <c r="FO189" s="58"/>
      <c r="FP189" s="58"/>
      <c r="FQ189" s="58"/>
      <c r="FR189" s="58"/>
      <c r="FS189" s="58"/>
      <c r="FT189" s="58"/>
      <c r="FU189" s="58"/>
      <c r="FV189" s="58"/>
      <c r="FW189" s="58"/>
      <c r="FX189" s="58"/>
      <c r="FY189" s="58"/>
      <c r="FZ189" s="58"/>
      <c r="GA189" s="58"/>
      <c r="GB189" s="58"/>
      <c r="GC189" s="58"/>
      <c r="GD189" s="58"/>
      <c r="GE189" s="58"/>
      <c r="GF189" s="58"/>
      <c r="GG189" s="58"/>
      <c r="GH189" s="58"/>
      <c r="GI189" s="58"/>
      <c r="GJ189" s="58"/>
      <c r="GK189" s="58"/>
      <c r="GL189" s="58"/>
      <c r="GM189" s="58"/>
      <c r="GN189" s="58"/>
      <c r="GO189" s="58"/>
      <c r="GP189" s="58"/>
      <c r="GQ189" s="58"/>
      <c r="GR189" s="58"/>
      <c r="GS189" s="58"/>
      <c r="GT189" s="58"/>
      <c r="GU189" s="58"/>
      <c r="GV189" s="58"/>
      <c r="GW189" s="58"/>
      <c r="GX189" s="58"/>
      <c r="GY189" s="58"/>
      <c r="GZ189" s="58"/>
      <c r="HA189" s="58"/>
    </row>
    <row r="190" spans="1:209" hidden="1" x14ac:dyDescent="0.25">
      <c r="A190" s="58" t="s">
        <v>440</v>
      </c>
      <c r="B190" s="58" t="s">
        <v>476</v>
      </c>
      <c r="C190" s="59">
        <v>199</v>
      </c>
      <c r="D190" s="59">
        <v>9</v>
      </c>
      <c r="E190" s="60" t="s">
        <v>326</v>
      </c>
      <c r="F190" s="61">
        <v>49900</v>
      </c>
      <c r="G190" s="61">
        <v>780765</v>
      </c>
      <c r="H190" s="59" t="s">
        <v>14</v>
      </c>
      <c r="I190" s="62">
        <v>828.90365448504974</v>
      </c>
      <c r="J190" s="58" t="s">
        <v>483</v>
      </c>
      <c r="K190" s="63">
        <v>60.2</v>
      </c>
      <c r="L190" s="58" t="s">
        <v>16</v>
      </c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</row>
    <row r="191" spans="1:209" hidden="1" x14ac:dyDescent="0.25">
      <c r="A191" s="58" t="s">
        <v>440</v>
      </c>
      <c r="B191" s="58" t="s">
        <v>484</v>
      </c>
      <c r="C191" s="59">
        <v>30</v>
      </c>
      <c r="D191" s="59">
        <v>83</v>
      </c>
      <c r="E191" s="60" t="s">
        <v>291</v>
      </c>
      <c r="F191" s="61">
        <v>49000</v>
      </c>
      <c r="G191" s="61">
        <v>766683</v>
      </c>
      <c r="H191" s="59" t="s">
        <v>14</v>
      </c>
      <c r="I191" s="62">
        <v>775.31645569620252</v>
      </c>
      <c r="J191" s="58" t="s">
        <v>485</v>
      </c>
      <c r="K191" s="63">
        <v>63.2</v>
      </c>
      <c r="L191" s="58" t="s">
        <v>16</v>
      </c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</row>
    <row r="192" spans="1:209" hidden="1" x14ac:dyDescent="0.25">
      <c r="A192" s="58" t="s">
        <v>440</v>
      </c>
      <c r="B192" s="58" t="s">
        <v>486</v>
      </c>
      <c r="C192" s="59">
        <v>18</v>
      </c>
      <c r="D192" s="59">
        <v>41</v>
      </c>
      <c r="E192" s="60" t="s">
        <v>299</v>
      </c>
      <c r="F192" s="61">
        <v>43000</v>
      </c>
      <c r="G192" s="61">
        <v>672804</v>
      </c>
      <c r="H192" s="59" t="s">
        <v>14</v>
      </c>
      <c r="I192" s="62">
        <v>986.23853211009168</v>
      </c>
      <c r="J192" s="58" t="s">
        <v>487</v>
      </c>
      <c r="K192" s="63">
        <v>43.6</v>
      </c>
      <c r="L192" s="58" t="s">
        <v>16</v>
      </c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</row>
    <row r="193" spans="1:209" hidden="1" x14ac:dyDescent="0.25">
      <c r="A193" s="58" t="s">
        <v>440</v>
      </c>
      <c r="B193" s="58" t="s">
        <v>352</v>
      </c>
      <c r="C193" s="59">
        <v>163</v>
      </c>
      <c r="D193" s="59">
        <v>7</v>
      </c>
      <c r="E193" s="60" t="s">
        <v>254</v>
      </c>
      <c r="F193" s="61">
        <v>41000</v>
      </c>
      <c r="G193" s="61">
        <v>641511</v>
      </c>
      <c r="H193" s="59" t="s">
        <v>14</v>
      </c>
      <c r="I193" s="62">
        <v>957.9439252336449</v>
      </c>
      <c r="J193" s="58" t="s">
        <v>488</v>
      </c>
      <c r="K193" s="63">
        <v>42.8</v>
      </c>
      <c r="L193" s="58" t="s">
        <v>16</v>
      </c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</row>
    <row r="194" spans="1:209" hidden="1" x14ac:dyDescent="0.25">
      <c r="A194" s="58" t="s">
        <v>440</v>
      </c>
      <c r="B194" s="58" t="s">
        <v>352</v>
      </c>
      <c r="C194" s="59">
        <v>163</v>
      </c>
      <c r="D194" s="59">
        <v>8</v>
      </c>
      <c r="E194" s="60" t="s">
        <v>291</v>
      </c>
      <c r="F194" s="61">
        <v>58000</v>
      </c>
      <c r="G194" s="61">
        <v>907503</v>
      </c>
      <c r="H194" s="59" t="s">
        <v>14</v>
      </c>
      <c r="I194" s="62">
        <v>878.78787878787875</v>
      </c>
      <c r="J194" s="58" t="s">
        <v>488</v>
      </c>
      <c r="K194" s="63">
        <v>66</v>
      </c>
      <c r="L194" s="58" t="s">
        <v>16</v>
      </c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</row>
    <row r="195" spans="1:209" hidden="1" x14ac:dyDescent="0.25">
      <c r="A195" s="58" t="s">
        <v>440</v>
      </c>
      <c r="B195" s="58" t="s">
        <v>352</v>
      </c>
      <c r="C195" s="59">
        <v>186</v>
      </c>
      <c r="D195" s="59">
        <v>48</v>
      </c>
      <c r="E195" s="60" t="s">
        <v>326</v>
      </c>
      <c r="F195" s="61">
        <v>61000</v>
      </c>
      <c r="G195" s="61">
        <v>954443</v>
      </c>
      <c r="H195" s="59" t="s">
        <v>14</v>
      </c>
      <c r="I195" s="62">
        <v>965.18987341772151</v>
      </c>
      <c r="J195" s="58" t="s">
        <v>489</v>
      </c>
      <c r="K195" s="63">
        <v>63.2</v>
      </c>
      <c r="L195" s="58" t="s">
        <v>16</v>
      </c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</row>
    <row r="196" spans="1:209" hidden="1" x14ac:dyDescent="0.25">
      <c r="A196" s="58" t="s">
        <v>440</v>
      </c>
      <c r="B196" s="58" t="s">
        <v>352</v>
      </c>
      <c r="C196" s="59">
        <v>188</v>
      </c>
      <c r="D196" s="59">
        <v>165</v>
      </c>
      <c r="E196" s="60" t="s">
        <v>291</v>
      </c>
      <c r="F196" s="61">
        <v>55000</v>
      </c>
      <c r="G196" s="61">
        <v>860563</v>
      </c>
      <c r="H196" s="59" t="s">
        <v>14</v>
      </c>
      <c r="I196" s="62">
        <v>919.73244147157197</v>
      </c>
      <c r="J196" s="58" t="s">
        <v>490</v>
      </c>
      <c r="K196" s="63">
        <v>59.8</v>
      </c>
      <c r="L196" s="58" t="s">
        <v>16</v>
      </c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</row>
    <row r="197" spans="1:209" hidden="1" x14ac:dyDescent="0.25">
      <c r="A197" s="58" t="s">
        <v>440</v>
      </c>
      <c r="B197" s="58" t="s">
        <v>352</v>
      </c>
      <c r="C197" s="59">
        <v>196</v>
      </c>
      <c r="D197" s="59">
        <v>73</v>
      </c>
      <c r="E197" s="60" t="s">
        <v>254</v>
      </c>
      <c r="F197" s="61">
        <v>47000</v>
      </c>
      <c r="G197" s="61">
        <v>735390</v>
      </c>
      <c r="H197" s="59" t="s">
        <v>14</v>
      </c>
      <c r="I197" s="62">
        <v>780.73089700996672</v>
      </c>
      <c r="J197" s="58" t="s">
        <v>491</v>
      </c>
      <c r="K197" s="63">
        <v>60.2</v>
      </c>
      <c r="L197" s="58" t="s">
        <v>16</v>
      </c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</row>
    <row r="198" spans="1:209" hidden="1" x14ac:dyDescent="0.25">
      <c r="A198" s="58" t="s">
        <v>440</v>
      </c>
      <c r="B198" s="58" t="s">
        <v>352</v>
      </c>
      <c r="C198" s="59">
        <v>198</v>
      </c>
      <c r="D198" s="59">
        <v>40</v>
      </c>
      <c r="E198" s="60" t="s">
        <v>281</v>
      </c>
      <c r="F198" s="61">
        <v>42000</v>
      </c>
      <c r="G198" s="61">
        <v>657157</v>
      </c>
      <c r="H198" s="59" t="s">
        <v>14</v>
      </c>
      <c r="I198" s="62">
        <v>967.74193548387098</v>
      </c>
      <c r="J198" s="58" t="s">
        <v>492</v>
      </c>
      <c r="K198" s="63">
        <v>43.4</v>
      </c>
      <c r="L198" s="58" t="s">
        <v>16</v>
      </c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</row>
    <row r="199" spans="1:209" hidden="1" x14ac:dyDescent="0.25">
      <c r="A199" s="58" t="s">
        <v>440</v>
      </c>
      <c r="B199" s="58" t="s">
        <v>352</v>
      </c>
      <c r="C199" s="59">
        <v>202</v>
      </c>
      <c r="D199" s="59">
        <v>141</v>
      </c>
      <c r="E199" s="60" t="s">
        <v>252</v>
      </c>
      <c r="F199" s="61">
        <v>30000</v>
      </c>
      <c r="G199" s="61">
        <v>469398</v>
      </c>
      <c r="H199" s="59" t="s">
        <v>14</v>
      </c>
      <c r="I199" s="62">
        <v>338.9830508474576</v>
      </c>
      <c r="J199" s="58" t="s">
        <v>493</v>
      </c>
      <c r="K199" s="63">
        <v>88.5</v>
      </c>
      <c r="L199" s="58" t="s">
        <v>16</v>
      </c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</row>
    <row r="200" spans="1:209" hidden="1" x14ac:dyDescent="0.25">
      <c r="A200" s="58" t="s">
        <v>440</v>
      </c>
      <c r="B200" s="58" t="s">
        <v>352</v>
      </c>
      <c r="C200" s="59">
        <v>208</v>
      </c>
      <c r="D200" s="59">
        <v>170</v>
      </c>
      <c r="E200" s="60" t="s">
        <v>254</v>
      </c>
      <c r="F200" s="61">
        <v>31000</v>
      </c>
      <c r="G200" s="61">
        <v>485045</v>
      </c>
      <c r="H200" s="59" t="s">
        <v>14</v>
      </c>
      <c r="I200" s="62">
        <v>962.73291925465833</v>
      </c>
      <c r="J200" s="58" t="s">
        <v>494</v>
      </c>
      <c r="K200" s="63">
        <v>32.200000000000003</v>
      </c>
      <c r="L200" s="58" t="s">
        <v>16</v>
      </c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</row>
    <row r="201" spans="1:209" hidden="1" x14ac:dyDescent="0.25">
      <c r="A201" s="58" t="s">
        <v>440</v>
      </c>
      <c r="B201" s="58" t="s">
        <v>352</v>
      </c>
      <c r="C201" s="59">
        <v>218</v>
      </c>
      <c r="D201" s="59">
        <v>20</v>
      </c>
      <c r="E201" s="60" t="s">
        <v>291</v>
      </c>
      <c r="F201" s="61">
        <v>42500</v>
      </c>
      <c r="G201" s="61">
        <v>664981</v>
      </c>
      <c r="H201" s="59" t="s">
        <v>14</v>
      </c>
      <c r="I201" s="62">
        <v>900.42372881355925</v>
      </c>
      <c r="J201" s="58" t="s">
        <v>495</v>
      </c>
      <c r="K201" s="63">
        <v>47.2</v>
      </c>
      <c r="L201" s="58" t="s">
        <v>16</v>
      </c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</row>
    <row r="202" spans="1:209" hidden="1" x14ac:dyDescent="0.25">
      <c r="A202" s="58" t="s">
        <v>440</v>
      </c>
      <c r="B202" s="58" t="s">
        <v>352</v>
      </c>
      <c r="C202" s="59">
        <v>222</v>
      </c>
      <c r="D202" s="59">
        <v>16</v>
      </c>
      <c r="E202" s="60" t="s">
        <v>273</v>
      </c>
      <c r="F202" s="61">
        <v>60500</v>
      </c>
      <c r="G202" s="61">
        <v>946619</v>
      </c>
      <c r="H202" s="59" t="s">
        <v>14</v>
      </c>
      <c r="I202" s="62">
        <v>799.20739762219284</v>
      </c>
      <c r="J202" s="58" t="s">
        <v>496</v>
      </c>
      <c r="K202" s="63">
        <v>75.7</v>
      </c>
      <c r="L202" s="58" t="s">
        <v>16</v>
      </c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</row>
    <row r="203" spans="1:209" hidden="1" x14ac:dyDescent="0.25">
      <c r="A203" s="58" t="s">
        <v>440</v>
      </c>
      <c r="B203" s="58" t="s">
        <v>352</v>
      </c>
      <c r="C203" s="59">
        <v>226</v>
      </c>
      <c r="D203" s="59">
        <v>24</v>
      </c>
      <c r="E203" s="60" t="s">
        <v>273</v>
      </c>
      <c r="F203" s="61">
        <v>46000</v>
      </c>
      <c r="G203" s="61">
        <v>719744</v>
      </c>
      <c r="H203" s="59" t="s">
        <v>14</v>
      </c>
      <c r="I203" s="62">
        <v>980.81023454157787</v>
      </c>
      <c r="J203" s="58" t="s">
        <v>497</v>
      </c>
      <c r="K203" s="63">
        <v>46.9</v>
      </c>
      <c r="L203" s="58" t="s">
        <v>16</v>
      </c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</row>
    <row r="204" spans="1:209" hidden="1" x14ac:dyDescent="0.25">
      <c r="A204" s="58" t="s">
        <v>440</v>
      </c>
      <c r="B204" s="58" t="s">
        <v>352</v>
      </c>
      <c r="C204" s="59">
        <v>227</v>
      </c>
      <c r="D204" s="59">
        <v>16</v>
      </c>
      <c r="E204" s="60" t="s">
        <v>313</v>
      </c>
      <c r="F204" s="61">
        <v>40000</v>
      </c>
      <c r="G204" s="61">
        <v>625864</v>
      </c>
      <c r="H204" s="59" t="s">
        <v>14</v>
      </c>
      <c r="I204" s="62">
        <v>915.33180778032033</v>
      </c>
      <c r="J204" s="58" t="s">
        <v>498</v>
      </c>
      <c r="K204" s="63">
        <v>43.7</v>
      </c>
      <c r="L204" s="58" t="s">
        <v>16</v>
      </c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</row>
    <row r="205" spans="1:209" hidden="1" x14ac:dyDescent="0.25">
      <c r="A205" s="58" t="s">
        <v>499</v>
      </c>
      <c r="B205" s="58" t="s">
        <v>500</v>
      </c>
      <c r="C205" s="59">
        <v>42</v>
      </c>
      <c r="D205" s="59">
        <v>1</v>
      </c>
      <c r="E205" s="60" t="s">
        <v>294</v>
      </c>
      <c r="F205" s="61">
        <v>36000</v>
      </c>
      <c r="G205" s="61">
        <v>563278</v>
      </c>
      <c r="H205" s="59" t="s">
        <v>14</v>
      </c>
      <c r="I205" s="62">
        <v>784.31372549019613</v>
      </c>
      <c r="J205" s="58" t="s">
        <v>501</v>
      </c>
      <c r="K205" s="63">
        <v>45.9</v>
      </c>
      <c r="L205" s="58" t="s">
        <v>16</v>
      </c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58"/>
      <c r="EW205" s="58"/>
      <c r="EX205" s="58"/>
      <c r="EY205" s="58"/>
      <c r="EZ205" s="58"/>
      <c r="FA205" s="58"/>
      <c r="FB205" s="58"/>
      <c r="FC205" s="58"/>
      <c r="FD205" s="58"/>
      <c r="FE205" s="58"/>
      <c r="FF205" s="58"/>
      <c r="FG205" s="58"/>
      <c r="FH205" s="58"/>
      <c r="FI205" s="58"/>
      <c r="FJ205" s="58"/>
      <c r="FK205" s="58"/>
      <c r="FL205" s="58"/>
      <c r="FM205" s="58"/>
      <c r="FN205" s="58"/>
      <c r="FO205" s="58"/>
      <c r="FP205" s="58"/>
      <c r="FQ205" s="58"/>
      <c r="FR205" s="58"/>
      <c r="FS205" s="58"/>
      <c r="FT205" s="58"/>
      <c r="FU205" s="58"/>
      <c r="FV205" s="58"/>
      <c r="FW205" s="58"/>
      <c r="FX205" s="58"/>
      <c r="FY205" s="58"/>
      <c r="FZ205" s="58"/>
      <c r="GA205" s="58"/>
      <c r="GB205" s="58"/>
      <c r="GC205" s="58"/>
      <c r="GD205" s="58"/>
      <c r="GE205" s="58"/>
      <c r="GF205" s="58"/>
      <c r="GG205" s="58"/>
      <c r="GH205" s="58"/>
      <c r="GI205" s="58"/>
      <c r="GJ205" s="58"/>
      <c r="GK205" s="58"/>
      <c r="GL205" s="58"/>
      <c r="GM205" s="58"/>
      <c r="GN205" s="58"/>
      <c r="GO205" s="58"/>
      <c r="GP205" s="58"/>
      <c r="GQ205" s="58"/>
      <c r="GR205" s="58"/>
      <c r="GS205" s="58"/>
      <c r="GT205" s="58"/>
      <c r="GU205" s="58"/>
      <c r="GV205" s="58"/>
      <c r="GW205" s="58"/>
      <c r="GX205" s="58"/>
      <c r="GY205" s="58"/>
      <c r="GZ205" s="58"/>
      <c r="HA205" s="58"/>
    </row>
    <row r="206" spans="1:209" hidden="1" x14ac:dyDescent="0.25">
      <c r="A206" s="58" t="s">
        <v>499</v>
      </c>
      <c r="B206" s="58" t="s">
        <v>502</v>
      </c>
      <c r="C206" s="59">
        <v>115</v>
      </c>
      <c r="D206" s="59">
        <v>3</v>
      </c>
      <c r="E206" s="60" t="s">
        <v>389</v>
      </c>
      <c r="F206" s="61">
        <v>39500</v>
      </c>
      <c r="G206" s="61">
        <v>618041</v>
      </c>
      <c r="H206" s="59" t="s">
        <v>14</v>
      </c>
      <c r="I206" s="62">
        <v>746.69187145557657</v>
      </c>
      <c r="J206" s="58" t="s">
        <v>503</v>
      </c>
      <c r="K206" s="63">
        <v>52.9</v>
      </c>
      <c r="L206" s="58" t="s">
        <v>16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58"/>
      <c r="EW206" s="58"/>
      <c r="EX206" s="58"/>
      <c r="EY206" s="58"/>
      <c r="EZ206" s="58"/>
      <c r="FA206" s="58"/>
      <c r="FB206" s="58"/>
      <c r="FC206" s="58"/>
      <c r="FD206" s="58"/>
      <c r="FE206" s="58"/>
      <c r="FF206" s="58"/>
      <c r="FG206" s="58"/>
      <c r="FH206" s="58"/>
      <c r="FI206" s="58"/>
      <c r="FJ206" s="58"/>
      <c r="FK206" s="58"/>
      <c r="FL206" s="58"/>
      <c r="FM206" s="58"/>
      <c r="FN206" s="58"/>
      <c r="FO206" s="58"/>
      <c r="FP206" s="58"/>
      <c r="FQ206" s="58"/>
      <c r="FR206" s="58"/>
      <c r="FS206" s="58"/>
      <c r="FT206" s="58"/>
      <c r="FU206" s="58"/>
      <c r="FV206" s="58"/>
      <c r="FW206" s="58"/>
      <c r="FX206" s="58"/>
      <c r="FY206" s="58"/>
      <c r="FZ206" s="58"/>
      <c r="GA206" s="58"/>
      <c r="GB206" s="58"/>
      <c r="GC206" s="58"/>
      <c r="GD206" s="58"/>
      <c r="GE206" s="58"/>
      <c r="GF206" s="58"/>
      <c r="GG206" s="58"/>
      <c r="GH206" s="58"/>
      <c r="GI206" s="58"/>
      <c r="GJ206" s="58"/>
      <c r="GK206" s="58"/>
      <c r="GL206" s="58"/>
      <c r="GM206" s="58"/>
      <c r="GN206" s="58"/>
      <c r="GO206" s="58"/>
      <c r="GP206" s="58"/>
      <c r="GQ206" s="58"/>
      <c r="GR206" s="58"/>
      <c r="GS206" s="58"/>
      <c r="GT206" s="58"/>
      <c r="GU206" s="58"/>
      <c r="GV206" s="58"/>
      <c r="GW206" s="58"/>
      <c r="GX206" s="58"/>
      <c r="GY206" s="58"/>
      <c r="GZ206" s="58"/>
      <c r="HA206" s="58"/>
    </row>
    <row r="207" spans="1:209" hidden="1" x14ac:dyDescent="0.25">
      <c r="A207" s="58" t="s">
        <v>499</v>
      </c>
      <c r="B207" s="58" t="s">
        <v>504</v>
      </c>
      <c r="C207" s="59">
        <v>5</v>
      </c>
      <c r="D207" s="59">
        <v>1</v>
      </c>
      <c r="E207" s="60" t="s">
        <v>255</v>
      </c>
      <c r="F207" s="61">
        <v>15000</v>
      </c>
      <c r="G207" s="61">
        <v>234699</v>
      </c>
      <c r="H207" s="59" t="s">
        <v>14</v>
      </c>
      <c r="I207" s="62">
        <v>819.67213114754099</v>
      </c>
      <c r="J207" s="58" t="s">
        <v>505</v>
      </c>
      <c r="K207" s="63">
        <v>18.3</v>
      </c>
      <c r="L207" s="58" t="s">
        <v>506</v>
      </c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  <c r="EM207" s="58"/>
      <c r="EN207" s="58"/>
      <c r="EO207" s="58"/>
      <c r="EP207" s="58"/>
      <c r="EQ207" s="58"/>
      <c r="ER207" s="58"/>
      <c r="ES207" s="58"/>
      <c r="ET207" s="58"/>
      <c r="EU207" s="58"/>
      <c r="EV207" s="58"/>
      <c r="EW207" s="58"/>
      <c r="EX207" s="58"/>
      <c r="EY207" s="58"/>
      <c r="EZ207" s="58"/>
      <c r="FA207" s="58"/>
      <c r="FB207" s="58"/>
      <c r="FC207" s="58"/>
      <c r="FD207" s="58"/>
      <c r="FE207" s="58"/>
      <c r="FF207" s="58"/>
      <c r="FG207" s="58"/>
      <c r="FH207" s="58"/>
      <c r="FI207" s="58"/>
      <c r="FJ207" s="58"/>
      <c r="FK207" s="58"/>
      <c r="FL207" s="58"/>
      <c r="FM207" s="58"/>
      <c r="FN207" s="58"/>
      <c r="FO207" s="58"/>
      <c r="FP207" s="58"/>
      <c r="FQ207" s="58"/>
      <c r="FR207" s="58"/>
      <c r="FS207" s="58"/>
      <c r="FT207" s="58"/>
      <c r="FU207" s="58"/>
      <c r="FV207" s="58"/>
      <c r="FW207" s="58"/>
      <c r="FX207" s="58"/>
      <c r="FY207" s="58"/>
      <c r="FZ207" s="58"/>
      <c r="GA207" s="58"/>
      <c r="GB207" s="58"/>
      <c r="GC207" s="58"/>
      <c r="GD207" s="58"/>
      <c r="GE207" s="58"/>
      <c r="GF207" s="58"/>
      <c r="GG207" s="58"/>
      <c r="GH207" s="58"/>
      <c r="GI207" s="58"/>
      <c r="GJ207" s="58"/>
      <c r="GK207" s="58"/>
      <c r="GL207" s="58"/>
      <c r="GM207" s="58"/>
      <c r="GN207" s="58"/>
      <c r="GO207" s="58"/>
      <c r="GP207" s="58"/>
      <c r="GQ207" s="58"/>
      <c r="GR207" s="58"/>
      <c r="GS207" s="58"/>
      <c r="GT207" s="58"/>
      <c r="GU207" s="58"/>
      <c r="GV207" s="58"/>
      <c r="GW207" s="58"/>
      <c r="GX207" s="58"/>
      <c r="GY207" s="58"/>
      <c r="GZ207" s="58"/>
      <c r="HA207" s="58"/>
    </row>
    <row r="208" spans="1:209" hidden="1" x14ac:dyDescent="0.25">
      <c r="A208" s="58" t="s">
        <v>499</v>
      </c>
      <c r="B208" s="58" t="s">
        <v>507</v>
      </c>
      <c r="C208" s="59" t="s">
        <v>508</v>
      </c>
      <c r="D208" s="59">
        <v>45</v>
      </c>
      <c r="E208" s="60" t="s">
        <v>389</v>
      </c>
      <c r="F208" s="61">
        <v>31000</v>
      </c>
      <c r="G208" s="61">
        <v>485045</v>
      </c>
      <c r="H208" s="59" t="s">
        <v>14</v>
      </c>
      <c r="I208" s="62">
        <v>822.28116710875327</v>
      </c>
      <c r="J208" s="58" t="s">
        <v>509</v>
      </c>
      <c r="K208" s="63">
        <v>37.700000000000003</v>
      </c>
      <c r="L208" s="58" t="s">
        <v>16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58"/>
      <c r="EW208" s="58"/>
      <c r="EX208" s="58"/>
      <c r="EY208" s="58"/>
      <c r="EZ208" s="58"/>
      <c r="FA208" s="58"/>
      <c r="FB208" s="58"/>
      <c r="FC208" s="58"/>
      <c r="FD208" s="58"/>
      <c r="FE208" s="58"/>
      <c r="FF208" s="58"/>
      <c r="FG208" s="58"/>
      <c r="FH208" s="58"/>
      <c r="FI208" s="58"/>
      <c r="FJ208" s="58"/>
      <c r="FK208" s="58"/>
      <c r="FL208" s="58"/>
      <c r="FM208" s="58"/>
      <c r="FN208" s="58"/>
      <c r="FO208" s="58"/>
      <c r="FP208" s="58"/>
      <c r="FQ208" s="58"/>
      <c r="FR208" s="58"/>
      <c r="FS208" s="58"/>
      <c r="FT208" s="58"/>
      <c r="FU208" s="58"/>
      <c r="FV208" s="58"/>
      <c r="FW208" s="58"/>
      <c r="FX208" s="58"/>
      <c r="FY208" s="58"/>
      <c r="FZ208" s="58"/>
      <c r="GA208" s="58"/>
      <c r="GB208" s="58"/>
      <c r="GC208" s="58"/>
      <c r="GD208" s="58"/>
      <c r="GE208" s="58"/>
      <c r="GF208" s="58"/>
      <c r="GG208" s="58"/>
      <c r="GH208" s="58"/>
      <c r="GI208" s="58"/>
      <c r="GJ208" s="58"/>
      <c r="GK208" s="58"/>
      <c r="GL208" s="58"/>
      <c r="GM208" s="58"/>
      <c r="GN208" s="58"/>
      <c r="GO208" s="58"/>
      <c r="GP208" s="58"/>
      <c r="GQ208" s="58"/>
      <c r="GR208" s="58"/>
      <c r="GS208" s="58"/>
      <c r="GT208" s="58"/>
      <c r="GU208" s="58"/>
      <c r="GV208" s="58"/>
      <c r="GW208" s="58"/>
      <c r="GX208" s="58"/>
      <c r="GY208" s="58"/>
      <c r="GZ208" s="58"/>
      <c r="HA208" s="58"/>
    </row>
    <row r="209" spans="1:209" hidden="1" x14ac:dyDescent="0.25">
      <c r="A209" s="58" t="s">
        <v>499</v>
      </c>
      <c r="B209" s="58" t="s">
        <v>510</v>
      </c>
      <c r="C209" s="59">
        <v>31</v>
      </c>
      <c r="D209" s="59">
        <v>14</v>
      </c>
      <c r="E209" s="60" t="s">
        <v>249</v>
      </c>
      <c r="F209" s="61">
        <v>38986</v>
      </c>
      <c r="G209" s="61">
        <v>609998</v>
      </c>
      <c r="H209" s="59" t="s">
        <v>14</v>
      </c>
      <c r="I209" s="62">
        <v>890.09132420091328</v>
      </c>
      <c r="J209" s="58" t="s">
        <v>511</v>
      </c>
      <c r="K209" s="63">
        <v>43.8</v>
      </c>
      <c r="L209" s="58" t="s">
        <v>16</v>
      </c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58"/>
      <c r="EW209" s="58"/>
      <c r="EX209" s="58"/>
      <c r="EY209" s="58"/>
      <c r="EZ209" s="58"/>
      <c r="FA209" s="58"/>
      <c r="FB209" s="58"/>
      <c r="FC209" s="58"/>
      <c r="FD209" s="58"/>
      <c r="FE209" s="58"/>
      <c r="FF209" s="58"/>
      <c r="FG209" s="58"/>
      <c r="FH209" s="58"/>
      <c r="FI209" s="58"/>
      <c r="FJ209" s="58"/>
      <c r="FK209" s="58"/>
      <c r="FL209" s="58"/>
      <c r="FM209" s="58"/>
      <c r="FN209" s="58"/>
      <c r="FO209" s="58"/>
      <c r="FP209" s="58"/>
      <c r="FQ209" s="58"/>
      <c r="FR209" s="58"/>
      <c r="FS209" s="58"/>
      <c r="FT209" s="58"/>
      <c r="FU209" s="58"/>
      <c r="FV209" s="58"/>
      <c r="FW209" s="58"/>
      <c r="FX209" s="58"/>
      <c r="FY209" s="58"/>
      <c r="FZ209" s="58"/>
      <c r="GA209" s="58"/>
      <c r="GB209" s="58"/>
      <c r="GC209" s="58"/>
      <c r="GD209" s="58"/>
      <c r="GE209" s="58"/>
      <c r="GF209" s="58"/>
      <c r="GG209" s="58"/>
      <c r="GH209" s="58"/>
      <c r="GI209" s="58"/>
      <c r="GJ209" s="58"/>
      <c r="GK209" s="58"/>
      <c r="GL209" s="58"/>
      <c r="GM209" s="58"/>
      <c r="GN209" s="58"/>
      <c r="GO209" s="58"/>
      <c r="GP209" s="58"/>
      <c r="GQ209" s="58"/>
      <c r="GR209" s="58"/>
      <c r="GS209" s="58"/>
      <c r="GT209" s="58"/>
      <c r="GU209" s="58"/>
      <c r="GV209" s="58"/>
      <c r="GW209" s="58"/>
      <c r="GX209" s="58"/>
      <c r="GY209" s="58"/>
      <c r="GZ209" s="58"/>
      <c r="HA209" s="58"/>
    </row>
    <row r="210" spans="1:209" hidden="1" x14ac:dyDescent="0.25">
      <c r="A210" s="58" t="s">
        <v>499</v>
      </c>
      <c r="B210" s="58" t="s">
        <v>105</v>
      </c>
      <c r="C210" s="59">
        <v>289</v>
      </c>
      <c r="D210" s="59" t="s">
        <v>512</v>
      </c>
      <c r="E210" s="60" t="s">
        <v>389</v>
      </c>
      <c r="F210" s="61">
        <v>40735</v>
      </c>
      <c r="G210" s="61">
        <v>637364</v>
      </c>
      <c r="H210" s="59" t="s">
        <v>14</v>
      </c>
      <c r="I210" s="62">
        <v>976.85851318944833</v>
      </c>
      <c r="J210" s="58" t="s">
        <v>513</v>
      </c>
      <c r="K210" s="63">
        <v>41.7</v>
      </c>
      <c r="L210" s="58" t="s">
        <v>16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  <c r="EM210" s="58"/>
      <c r="EN210" s="58"/>
      <c r="EO210" s="58"/>
      <c r="EP210" s="58"/>
      <c r="EQ210" s="58"/>
      <c r="ER210" s="58"/>
      <c r="ES210" s="58"/>
      <c r="ET210" s="58"/>
      <c r="EU210" s="58"/>
      <c r="EV210" s="58"/>
      <c r="EW210" s="58"/>
      <c r="EX210" s="58"/>
      <c r="EY210" s="58"/>
      <c r="EZ210" s="58"/>
      <c r="FA210" s="58"/>
      <c r="FB210" s="58"/>
      <c r="FC210" s="58"/>
      <c r="FD210" s="58"/>
      <c r="FE210" s="58"/>
      <c r="FF210" s="58"/>
      <c r="FG210" s="58"/>
      <c r="FH210" s="58"/>
      <c r="FI210" s="58"/>
      <c r="FJ210" s="58"/>
      <c r="FK210" s="58"/>
      <c r="FL210" s="58"/>
      <c r="FM210" s="58"/>
      <c r="FN210" s="58"/>
      <c r="FO210" s="58"/>
      <c r="FP210" s="58"/>
      <c r="FQ210" s="58"/>
      <c r="FR210" s="58"/>
      <c r="FS210" s="58"/>
      <c r="FT210" s="58"/>
      <c r="FU210" s="58"/>
      <c r="FV210" s="58"/>
      <c r="FW210" s="58"/>
      <c r="FX210" s="58"/>
      <c r="FY210" s="58"/>
      <c r="FZ210" s="58"/>
      <c r="GA210" s="58"/>
      <c r="GB210" s="58"/>
      <c r="GC210" s="58"/>
      <c r="GD210" s="58"/>
      <c r="GE210" s="58"/>
      <c r="GF210" s="58"/>
      <c r="GG210" s="58"/>
      <c r="GH210" s="58"/>
      <c r="GI210" s="58"/>
      <c r="GJ210" s="58"/>
      <c r="GK210" s="58"/>
      <c r="GL210" s="58"/>
      <c r="GM210" s="58"/>
      <c r="GN210" s="58"/>
      <c r="GO210" s="58"/>
      <c r="GP210" s="58"/>
      <c r="GQ210" s="58"/>
      <c r="GR210" s="58"/>
      <c r="GS210" s="58"/>
      <c r="GT210" s="58"/>
      <c r="GU210" s="58"/>
      <c r="GV210" s="58"/>
      <c r="GW210" s="58"/>
      <c r="GX210" s="58"/>
      <c r="GY210" s="58"/>
      <c r="GZ210" s="58"/>
      <c r="HA210" s="58"/>
    </row>
    <row r="211" spans="1:209" hidden="1" x14ac:dyDescent="0.25">
      <c r="A211" s="58" t="s">
        <v>499</v>
      </c>
      <c r="B211" s="58" t="s">
        <v>105</v>
      </c>
      <c r="C211" s="59" t="s">
        <v>514</v>
      </c>
      <c r="D211" s="59">
        <v>10</v>
      </c>
      <c r="E211" s="60" t="s">
        <v>268</v>
      </c>
      <c r="F211" s="61">
        <v>57000</v>
      </c>
      <c r="G211" s="61">
        <v>891856</v>
      </c>
      <c r="H211" s="59" t="s">
        <v>14</v>
      </c>
      <c r="I211" s="62">
        <v>830.90379008746368</v>
      </c>
      <c r="J211" s="58" t="s">
        <v>515</v>
      </c>
      <c r="K211" s="63">
        <v>68.599999999999994</v>
      </c>
      <c r="L211" s="58" t="s">
        <v>16</v>
      </c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58"/>
      <c r="EW211" s="58"/>
      <c r="EX211" s="58"/>
      <c r="EY211" s="58"/>
      <c r="EZ211" s="58"/>
      <c r="FA211" s="58"/>
      <c r="FB211" s="58"/>
      <c r="FC211" s="58"/>
      <c r="FD211" s="58"/>
      <c r="FE211" s="58"/>
      <c r="FF211" s="58"/>
      <c r="FG211" s="58"/>
      <c r="FH211" s="58"/>
      <c r="FI211" s="58"/>
      <c r="FJ211" s="58"/>
      <c r="FK211" s="58"/>
      <c r="FL211" s="58"/>
      <c r="FM211" s="58"/>
      <c r="FN211" s="58"/>
      <c r="FO211" s="58"/>
      <c r="FP211" s="58"/>
      <c r="FQ211" s="58"/>
      <c r="FR211" s="58"/>
      <c r="FS211" s="58"/>
      <c r="FT211" s="58"/>
      <c r="FU211" s="58"/>
      <c r="FV211" s="58"/>
      <c r="FW211" s="58"/>
      <c r="FX211" s="58"/>
      <c r="FY211" s="58"/>
      <c r="FZ211" s="58"/>
      <c r="GA211" s="58"/>
      <c r="GB211" s="58"/>
      <c r="GC211" s="58"/>
      <c r="GD211" s="58"/>
      <c r="GE211" s="58"/>
      <c r="GF211" s="58"/>
      <c r="GG211" s="58"/>
      <c r="GH211" s="58"/>
      <c r="GI211" s="58"/>
      <c r="GJ211" s="58"/>
      <c r="GK211" s="58"/>
      <c r="GL211" s="58"/>
      <c r="GM211" s="58"/>
      <c r="GN211" s="58"/>
      <c r="GO211" s="58"/>
      <c r="GP211" s="58"/>
      <c r="GQ211" s="58"/>
      <c r="GR211" s="58"/>
      <c r="GS211" s="58"/>
      <c r="GT211" s="58"/>
      <c r="GU211" s="58"/>
      <c r="GV211" s="58"/>
      <c r="GW211" s="58"/>
      <c r="GX211" s="58"/>
      <c r="GY211" s="58"/>
      <c r="GZ211" s="58"/>
      <c r="HA211" s="58"/>
    </row>
    <row r="212" spans="1:209" hidden="1" x14ac:dyDescent="0.25">
      <c r="A212" s="58" t="s">
        <v>499</v>
      </c>
      <c r="B212" s="58" t="s">
        <v>516</v>
      </c>
      <c r="C212" s="59">
        <v>4</v>
      </c>
      <c r="D212" s="59">
        <v>4</v>
      </c>
      <c r="E212" s="60" t="s">
        <v>252</v>
      </c>
      <c r="F212" s="61">
        <v>37000</v>
      </c>
      <c r="G212" s="61">
        <v>578924</v>
      </c>
      <c r="H212" s="59" t="s">
        <v>14</v>
      </c>
      <c r="I212" s="62">
        <v>883.05489260143202</v>
      </c>
      <c r="J212" s="58" t="s">
        <v>517</v>
      </c>
      <c r="K212" s="63">
        <v>41.9</v>
      </c>
      <c r="L212" s="58" t="s">
        <v>16</v>
      </c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58"/>
      <c r="EW212" s="58"/>
      <c r="EX212" s="58"/>
      <c r="EY212" s="58"/>
      <c r="EZ212" s="58"/>
      <c r="FA212" s="58"/>
      <c r="FB212" s="58"/>
      <c r="FC212" s="58"/>
      <c r="FD212" s="58"/>
      <c r="FE212" s="58"/>
      <c r="FF212" s="58"/>
      <c r="FG212" s="58"/>
      <c r="FH212" s="58"/>
      <c r="FI212" s="58"/>
      <c r="FJ212" s="58"/>
      <c r="FK212" s="58"/>
      <c r="FL212" s="58"/>
      <c r="FM212" s="58"/>
      <c r="FN212" s="58"/>
      <c r="FO212" s="58"/>
      <c r="FP212" s="58"/>
      <c r="FQ212" s="58"/>
      <c r="FR212" s="58"/>
      <c r="FS212" s="58"/>
      <c r="FT212" s="58"/>
      <c r="FU212" s="58"/>
      <c r="FV212" s="58"/>
      <c r="FW212" s="58"/>
      <c r="FX212" s="58"/>
      <c r="FY212" s="58"/>
      <c r="FZ212" s="58"/>
      <c r="GA212" s="58"/>
      <c r="GB212" s="58"/>
      <c r="GC212" s="58"/>
      <c r="GD212" s="58"/>
      <c r="GE212" s="58"/>
      <c r="GF212" s="58"/>
      <c r="GG212" s="58"/>
      <c r="GH212" s="58"/>
      <c r="GI212" s="58"/>
      <c r="GJ212" s="58"/>
      <c r="GK212" s="58"/>
      <c r="GL212" s="58"/>
      <c r="GM212" s="58"/>
      <c r="GN212" s="58"/>
      <c r="GO212" s="58"/>
      <c r="GP212" s="58"/>
      <c r="GQ212" s="58"/>
      <c r="GR212" s="58"/>
      <c r="GS212" s="58"/>
      <c r="GT212" s="58"/>
      <c r="GU212" s="58"/>
      <c r="GV212" s="58"/>
      <c r="GW212" s="58"/>
      <c r="GX212" s="58"/>
      <c r="GY212" s="58"/>
      <c r="GZ212" s="58"/>
      <c r="HA212" s="58"/>
    </row>
    <row r="213" spans="1:209" hidden="1" x14ac:dyDescent="0.25">
      <c r="A213" s="58" t="s">
        <v>499</v>
      </c>
      <c r="B213" s="58" t="s">
        <v>518</v>
      </c>
      <c r="C213" s="59">
        <v>215</v>
      </c>
      <c r="D213" s="59">
        <v>16</v>
      </c>
      <c r="E213" s="60" t="s">
        <v>254</v>
      </c>
      <c r="F213" s="61">
        <v>49000</v>
      </c>
      <c r="G213" s="61">
        <v>766683</v>
      </c>
      <c r="H213" s="59" t="s">
        <v>14</v>
      </c>
      <c r="I213" s="62">
        <v>779.01430842607317</v>
      </c>
      <c r="J213" s="58" t="s">
        <v>519</v>
      </c>
      <c r="K213" s="63">
        <v>62.9</v>
      </c>
      <c r="L213" s="58" t="s">
        <v>16</v>
      </c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  <c r="EM213" s="58"/>
      <c r="EN213" s="58"/>
      <c r="EO213" s="58"/>
      <c r="EP213" s="58"/>
      <c r="EQ213" s="58"/>
      <c r="ER213" s="58"/>
      <c r="ES213" s="58"/>
      <c r="ET213" s="58"/>
      <c r="EU213" s="58"/>
      <c r="EV213" s="58"/>
      <c r="EW213" s="58"/>
      <c r="EX213" s="58"/>
      <c r="EY213" s="58"/>
      <c r="EZ213" s="58"/>
      <c r="FA213" s="58"/>
      <c r="FB213" s="58"/>
      <c r="FC213" s="58"/>
      <c r="FD213" s="58"/>
      <c r="FE213" s="58"/>
      <c r="FF213" s="58"/>
      <c r="FG213" s="58"/>
      <c r="FH213" s="58"/>
      <c r="FI213" s="58"/>
      <c r="FJ213" s="58"/>
      <c r="FK213" s="58"/>
      <c r="FL213" s="58"/>
      <c r="FM213" s="58"/>
      <c r="FN213" s="58"/>
      <c r="FO213" s="58"/>
      <c r="FP213" s="58"/>
      <c r="FQ213" s="58"/>
      <c r="FR213" s="58"/>
      <c r="FS213" s="58"/>
      <c r="FT213" s="58"/>
      <c r="FU213" s="58"/>
      <c r="FV213" s="58"/>
      <c r="FW213" s="58"/>
      <c r="FX213" s="58"/>
      <c r="FY213" s="58"/>
      <c r="FZ213" s="58"/>
      <c r="GA213" s="58"/>
      <c r="GB213" s="58"/>
      <c r="GC213" s="58"/>
      <c r="GD213" s="58"/>
      <c r="GE213" s="58"/>
      <c r="GF213" s="58"/>
      <c r="GG213" s="58"/>
      <c r="GH213" s="58"/>
      <c r="GI213" s="58"/>
      <c r="GJ213" s="58"/>
      <c r="GK213" s="58"/>
      <c r="GL213" s="58"/>
      <c r="GM213" s="58"/>
      <c r="GN213" s="58"/>
      <c r="GO213" s="58"/>
      <c r="GP213" s="58"/>
      <c r="GQ213" s="58"/>
      <c r="GR213" s="58"/>
      <c r="GS213" s="58"/>
      <c r="GT213" s="58"/>
      <c r="GU213" s="58"/>
      <c r="GV213" s="58"/>
      <c r="GW213" s="58"/>
      <c r="GX213" s="58"/>
      <c r="GY213" s="58"/>
      <c r="GZ213" s="58"/>
      <c r="HA213" s="58"/>
    </row>
    <row r="214" spans="1:209" hidden="1" x14ac:dyDescent="0.25">
      <c r="A214" s="58" t="s">
        <v>520</v>
      </c>
      <c r="B214" s="58" t="s">
        <v>521</v>
      </c>
      <c r="C214" s="59">
        <v>11</v>
      </c>
      <c r="D214" s="59" t="s">
        <v>522</v>
      </c>
      <c r="E214" s="60" t="s">
        <v>332</v>
      </c>
      <c r="F214" s="61">
        <v>102000</v>
      </c>
      <c r="G214" s="61">
        <v>1595953</v>
      </c>
      <c r="H214" s="59" t="s">
        <v>14</v>
      </c>
      <c r="I214" s="62">
        <v>718.81606765327695</v>
      </c>
      <c r="J214" s="58" t="s">
        <v>523</v>
      </c>
      <c r="K214" s="63">
        <v>141.9</v>
      </c>
      <c r="L214" s="58" t="s">
        <v>16</v>
      </c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58"/>
      <c r="EW214" s="58"/>
      <c r="EX214" s="58"/>
      <c r="EY214" s="58"/>
      <c r="EZ214" s="58"/>
      <c r="FA214" s="58"/>
      <c r="FB214" s="58"/>
      <c r="FC214" s="58"/>
      <c r="FD214" s="58"/>
      <c r="FE214" s="58"/>
      <c r="FF214" s="58"/>
      <c r="FG214" s="58"/>
      <c r="FH214" s="58"/>
      <c r="FI214" s="58"/>
      <c r="FJ214" s="58"/>
      <c r="FK214" s="58"/>
      <c r="FL214" s="58"/>
      <c r="FM214" s="58"/>
      <c r="FN214" s="58"/>
      <c r="FO214" s="58"/>
      <c r="FP214" s="58"/>
      <c r="FQ214" s="58"/>
      <c r="FR214" s="58"/>
      <c r="FS214" s="58"/>
      <c r="FT214" s="58"/>
      <c r="FU214" s="58"/>
      <c r="FV214" s="58"/>
      <c r="FW214" s="58"/>
      <c r="FX214" s="58"/>
      <c r="FY214" s="58"/>
      <c r="FZ214" s="58"/>
      <c r="GA214" s="58"/>
      <c r="GB214" s="58"/>
      <c r="GC214" s="58"/>
      <c r="GD214" s="58"/>
      <c r="GE214" s="58"/>
      <c r="GF214" s="58"/>
      <c r="GG214" s="58"/>
      <c r="GH214" s="58"/>
      <c r="GI214" s="58"/>
      <c r="GJ214" s="58"/>
      <c r="GK214" s="58"/>
      <c r="GL214" s="58"/>
      <c r="GM214" s="58"/>
      <c r="GN214" s="58"/>
      <c r="GO214" s="58"/>
      <c r="GP214" s="58"/>
      <c r="GQ214" s="58"/>
      <c r="GR214" s="58"/>
      <c r="GS214" s="58"/>
      <c r="GT214" s="58"/>
      <c r="GU214" s="58"/>
      <c r="GV214" s="58"/>
      <c r="GW214" s="58"/>
      <c r="GX214" s="58"/>
      <c r="GY214" s="58"/>
      <c r="GZ214" s="58"/>
      <c r="HA214" s="58"/>
    </row>
    <row r="215" spans="1:209" x14ac:dyDescent="0.25">
      <c r="A215" s="58" t="s">
        <v>524</v>
      </c>
      <c r="B215" s="58" t="s">
        <v>525</v>
      </c>
      <c r="C215" s="59">
        <v>7</v>
      </c>
      <c r="D215" s="59">
        <v>2</v>
      </c>
      <c r="E215" s="60" t="s">
        <v>273</v>
      </c>
      <c r="F215" s="61">
        <v>34200</v>
      </c>
      <c r="G215" s="61">
        <v>535114</v>
      </c>
      <c r="H215" s="59" t="s">
        <v>14</v>
      </c>
      <c r="I215" s="62">
        <v>836.1858190709047</v>
      </c>
      <c r="J215" s="58" t="s">
        <v>526</v>
      </c>
      <c r="K215" s="63">
        <v>40.9</v>
      </c>
      <c r="L215" s="58" t="s">
        <v>16</v>
      </c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58"/>
      <c r="EW215" s="58"/>
      <c r="EX215" s="58"/>
      <c r="EY215" s="58"/>
      <c r="EZ215" s="58"/>
      <c r="FA215" s="58"/>
      <c r="FB215" s="58"/>
      <c r="FC215" s="58"/>
      <c r="FD215" s="58"/>
      <c r="FE215" s="58"/>
      <c r="FF215" s="58"/>
      <c r="FG215" s="58"/>
      <c r="FH215" s="58"/>
      <c r="FI215" s="58"/>
      <c r="FJ215" s="58"/>
      <c r="FK215" s="58"/>
      <c r="FL215" s="58"/>
      <c r="FM215" s="58"/>
      <c r="FN215" s="58"/>
      <c r="FO215" s="58"/>
      <c r="FP215" s="58"/>
      <c r="FQ215" s="58"/>
      <c r="FR215" s="58"/>
      <c r="FS215" s="58"/>
      <c r="FT215" s="58"/>
      <c r="FU215" s="58"/>
      <c r="FV215" s="58"/>
      <c r="FW215" s="58"/>
      <c r="FX215" s="58"/>
      <c r="FY215" s="58"/>
      <c r="FZ215" s="58"/>
      <c r="GA215" s="58"/>
      <c r="GB215" s="58"/>
      <c r="GC215" s="58"/>
      <c r="GD215" s="58"/>
      <c r="GE215" s="58"/>
      <c r="GF215" s="58"/>
      <c r="GG215" s="58"/>
      <c r="GH215" s="58"/>
      <c r="GI215" s="58"/>
      <c r="GJ215" s="58"/>
      <c r="GK215" s="58"/>
      <c r="GL215" s="58"/>
      <c r="GM215" s="58"/>
      <c r="GN215" s="58"/>
      <c r="GO215" s="58"/>
      <c r="GP215" s="58"/>
      <c r="GQ215" s="58"/>
      <c r="GR215" s="58"/>
      <c r="GS215" s="58"/>
      <c r="GT215" s="58"/>
      <c r="GU215" s="58"/>
      <c r="GV215" s="58"/>
      <c r="GW215" s="58"/>
      <c r="GX215" s="58"/>
      <c r="GY215" s="58"/>
      <c r="GZ215" s="58"/>
      <c r="HA215" s="58"/>
    </row>
    <row r="216" spans="1:209" x14ac:dyDescent="0.25">
      <c r="A216" s="58" t="s">
        <v>524</v>
      </c>
      <c r="B216" s="58" t="s">
        <v>527</v>
      </c>
      <c r="C216" s="59">
        <v>7</v>
      </c>
      <c r="D216" s="59">
        <v>1</v>
      </c>
      <c r="E216" s="60" t="s">
        <v>326</v>
      </c>
      <c r="F216" s="61">
        <v>34000</v>
      </c>
      <c r="G216" s="61">
        <v>531984</v>
      </c>
      <c r="H216" s="59" t="s">
        <v>14</v>
      </c>
      <c r="I216" s="62">
        <v>787.03703703703695</v>
      </c>
      <c r="J216" s="58" t="s">
        <v>528</v>
      </c>
      <c r="K216" s="63">
        <v>43.2</v>
      </c>
      <c r="L216" s="58" t="s">
        <v>16</v>
      </c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  <c r="EM216" s="58"/>
      <c r="EN216" s="58"/>
      <c r="EO216" s="58"/>
      <c r="EP216" s="58"/>
      <c r="EQ216" s="58"/>
      <c r="ER216" s="58"/>
      <c r="ES216" s="58"/>
      <c r="ET216" s="58"/>
      <c r="EU216" s="58"/>
      <c r="EV216" s="58"/>
      <c r="EW216" s="58"/>
      <c r="EX216" s="58"/>
      <c r="EY216" s="58"/>
      <c r="EZ216" s="58"/>
      <c r="FA216" s="58"/>
      <c r="FB216" s="58"/>
      <c r="FC216" s="58"/>
      <c r="FD216" s="58"/>
      <c r="FE216" s="58"/>
      <c r="FF216" s="58"/>
      <c r="FG216" s="58"/>
      <c r="FH216" s="58"/>
      <c r="FI216" s="58"/>
      <c r="FJ216" s="58"/>
      <c r="FK216" s="58"/>
      <c r="FL216" s="58"/>
      <c r="FM216" s="58"/>
      <c r="FN216" s="58"/>
      <c r="FO216" s="58"/>
      <c r="FP216" s="58"/>
      <c r="FQ216" s="58"/>
      <c r="FR216" s="58"/>
      <c r="FS216" s="58"/>
      <c r="FT216" s="58"/>
      <c r="FU216" s="58"/>
      <c r="FV216" s="58"/>
      <c r="FW216" s="58"/>
      <c r="FX216" s="58"/>
      <c r="FY216" s="58"/>
      <c r="FZ216" s="58"/>
      <c r="GA216" s="58"/>
      <c r="GB216" s="58"/>
      <c r="GC216" s="58"/>
      <c r="GD216" s="58"/>
      <c r="GE216" s="58"/>
      <c r="GF216" s="58"/>
      <c r="GG216" s="58"/>
      <c r="GH216" s="58"/>
      <c r="GI216" s="58"/>
      <c r="GJ216" s="58"/>
      <c r="GK216" s="58"/>
      <c r="GL216" s="58"/>
      <c r="GM216" s="58"/>
      <c r="GN216" s="58"/>
      <c r="GO216" s="58"/>
      <c r="GP216" s="58"/>
      <c r="GQ216" s="58"/>
      <c r="GR216" s="58"/>
      <c r="GS216" s="58"/>
      <c r="GT216" s="58"/>
      <c r="GU216" s="58"/>
      <c r="GV216" s="58"/>
      <c r="GW216" s="58"/>
      <c r="GX216" s="58"/>
      <c r="GY216" s="58"/>
      <c r="GZ216" s="58"/>
      <c r="HA216" s="58"/>
    </row>
    <row r="217" spans="1:209" x14ac:dyDescent="0.25">
      <c r="A217" s="58" t="s">
        <v>524</v>
      </c>
      <c r="B217" s="58" t="s">
        <v>527</v>
      </c>
      <c r="C217" s="59">
        <v>13</v>
      </c>
      <c r="D217" s="59">
        <v>4</v>
      </c>
      <c r="E217" s="60" t="s">
        <v>255</v>
      </c>
      <c r="F217" s="61">
        <v>20000</v>
      </c>
      <c r="G217" s="61">
        <v>312932</v>
      </c>
      <c r="H217" s="59" t="s">
        <v>14</v>
      </c>
      <c r="I217" s="62">
        <v>544.95912806539502</v>
      </c>
      <c r="J217" s="58" t="s">
        <v>529</v>
      </c>
      <c r="K217" s="63">
        <v>36.700000000000003</v>
      </c>
      <c r="L217" s="58" t="s">
        <v>16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58"/>
      <c r="EW217" s="58"/>
      <c r="EX217" s="58"/>
      <c r="EY217" s="58"/>
      <c r="EZ217" s="58"/>
      <c r="FA217" s="58"/>
      <c r="FB217" s="58"/>
      <c r="FC217" s="58"/>
      <c r="FD217" s="58"/>
      <c r="FE217" s="58"/>
      <c r="FF217" s="58"/>
      <c r="FG217" s="58"/>
      <c r="FH217" s="58"/>
      <c r="FI217" s="58"/>
      <c r="FJ217" s="58"/>
      <c r="FK217" s="58"/>
      <c r="FL217" s="58"/>
      <c r="FM217" s="58"/>
      <c r="FN217" s="58"/>
      <c r="FO217" s="58"/>
      <c r="FP217" s="58"/>
      <c r="FQ217" s="58"/>
      <c r="FR217" s="58"/>
      <c r="FS217" s="58"/>
      <c r="FT217" s="58"/>
      <c r="FU217" s="58"/>
      <c r="FV217" s="58"/>
      <c r="FW217" s="58"/>
      <c r="FX217" s="58"/>
      <c r="FY217" s="58"/>
      <c r="FZ217" s="58"/>
      <c r="GA217" s="58"/>
      <c r="GB217" s="58"/>
      <c r="GC217" s="58"/>
      <c r="GD217" s="58"/>
      <c r="GE217" s="58"/>
      <c r="GF217" s="58"/>
      <c r="GG217" s="58"/>
      <c r="GH217" s="58"/>
      <c r="GI217" s="58"/>
      <c r="GJ217" s="58"/>
      <c r="GK217" s="58"/>
      <c r="GL217" s="58"/>
      <c r="GM217" s="58"/>
      <c r="GN217" s="58"/>
      <c r="GO217" s="58"/>
      <c r="GP217" s="58"/>
      <c r="GQ217" s="58"/>
      <c r="GR217" s="58"/>
      <c r="GS217" s="58"/>
      <c r="GT217" s="58"/>
      <c r="GU217" s="58"/>
      <c r="GV217" s="58"/>
      <c r="GW217" s="58"/>
      <c r="GX217" s="58"/>
      <c r="GY217" s="58"/>
      <c r="GZ217" s="58"/>
      <c r="HA217" s="58"/>
    </row>
    <row r="218" spans="1:209" x14ac:dyDescent="0.25">
      <c r="A218" s="58" t="s">
        <v>524</v>
      </c>
      <c r="B218" s="58" t="s">
        <v>530</v>
      </c>
      <c r="C218" s="59">
        <v>6</v>
      </c>
      <c r="D218" s="59">
        <v>8</v>
      </c>
      <c r="E218" s="60" t="s">
        <v>279</v>
      </c>
      <c r="F218" s="61">
        <v>25900</v>
      </c>
      <c r="G218" s="61">
        <v>405247</v>
      </c>
      <c r="H218" s="59" t="s">
        <v>14</v>
      </c>
      <c r="I218" s="62">
        <v>665.8097686375321</v>
      </c>
      <c r="J218" s="58" t="s">
        <v>531</v>
      </c>
      <c r="K218" s="63">
        <v>38.9</v>
      </c>
      <c r="L218" s="58" t="s">
        <v>16</v>
      </c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58"/>
      <c r="EW218" s="58"/>
      <c r="EX218" s="58"/>
      <c r="EY218" s="58"/>
      <c r="EZ218" s="58"/>
      <c r="FA218" s="58"/>
      <c r="FB218" s="58"/>
      <c r="FC218" s="58"/>
      <c r="FD218" s="58"/>
      <c r="FE218" s="58"/>
      <c r="FF218" s="58"/>
      <c r="FG218" s="58"/>
      <c r="FH218" s="58"/>
      <c r="FI218" s="58"/>
      <c r="FJ218" s="58"/>
      <c r="FK218" s="58"/>
      <c r="FL218" s="58"/>
      <c r="FM218" s="58"/>
      <c r="FN218" s="58"/>
      <c r="FO218" s="58"/>
      <c r="FP218" s="58"/>
      <c r="FQ218" s="58"/>
      <c r="FR218" s="58"/>
      <c r="FS218" s="58"/>
      <c r="FT218" s="58"/>
      <c r="FU218" s="58"/>
      <c r="FV218" s="58"/>
      <c r="FW218" s="58"/>
      <c r="FX218" s="58"/>
      <c r="FY218" s="58"/>
      <c r="FZ218" s="58"/>
      <c r="GA218" s="58"/>
      <c r="GB218" s="58"/>
      <c r="GC218" s="58"/>
      <c r="GD218" s="58"/>
      <c r="GE218" s="58"/>
      <c r="GF218" s="58"/>
      <c r="GG218" s="58"/>
      <c r="GH218" s="58"/>
      <c r="GI218" s="58"/>
      <c r="GJ218" s="58"/>
      <c r="GK218" s="58"/>
      <c r="GL218" s="58"/>
      <c r="GM218" s="58"/>
      <c r="GN218" s="58"/>
      <c r="GO218" s="58"/>
      <c r="GP218" s="58"/>
      <c r="GQ218" s="58"/>
      <c r="GR218" s="58"/>
      <c r="GS218" s="58"/>
      <c r="GT218" s="58"/>
      <c r="GU218" s="58"/>
      <c r="GV218" s="58"/>
      <c r="GW218" s="58"/>
      <c r="GX218" s="58"/>
      <c r="GY218" s="58"/>
      <c r="GZ218" s="58"/>
      <c r="HA218" s="58"/>
    </row>
    <row r="219" spans="1:209" x14ac:dyDescent="0.25">
      <c r="A219" s="58" t="s">
        <v>524</v>
      </c>
      <c r="B219" s="58" t="s">
        <v>530</v>
      </c>
      <c r="C219" s="59">
        <v>13</v>
      </c>
      <c r="D219" s="59">
        <v>76</v>
      </c>
      <c r="E219" s="60" t="s">
        <v>255</v>
      </c>
      <c r="F219" s="61">
        <v>37500</v>
      </c>
      <c r="G219" s="61">
        <v>586748</v>
      </c>
      <c r="H219" s="59" t="s">
        <v>14</v>
      </c>
      <c r="I219" s="62">
        <v>858.12356979405024</v>
      </c>
      <c r="J219" s="58" t="s">
        <v>532</v>
      </c>
      <c r="K219" s="63">
        <v>43.7</v>
      </c>
      <c r="L219" s="58" t="s">
        <v>16</v>
      </c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  <c r="EM219" s="58"/>
      <c r="EN219" s="58"/>
      <c r="EO219" s="58"/>
      <c r="EP219" s="58"/>
      <c r="EQ219" s="58"/>
      <c r="ER219" s="58"/>
      <c r="ES219" s="58"/>
      <c r="ET219" s="58"/>
      <c r="EU219" s="58"/>
      <c r="EV219" s="58"/>
      <c r="EW219" s="58"/>
      <c r="EX219" s="58"/>
      <c r="EY219" s="58"/>
      <c r="EZ219" s="58"/>
      <c r="FA219" s="58"/>
      <c r="FB219" s="58"/>
      <c r="FC219" s="58"/>
      <c r="FD219" s="58"/>
      <c r="FE219" s="58"/>
      <c r="FF219" s="58"/>
      <c r="FG219" s="58"/>
      <c r="FH219" s="58"/>
      <c r="FI219" s="58"/>
      <c r="FJ219" s="58"/>
      <c r="FK219" s="58"/>
      <c r="FL219" s="58"/>
      <c r="FM219" s="58"/>
      <c r="FN219" s="58"/>
      <c r="FO219" s="58"/>
      <c r="FP219" s="58"/>
      <c r="FQ219" s="58"/>
      <c r="FR219" s="58"/>
      <c r="FS219" s="58"/>
      <c r="FT219" s="58"/>
      <c r="FU219" s="58"/>
      <c r="FV219" s="58"/>
      <c r="FW219" s="58"/>
      <c r="FX219" s="58"/>
      <c r="FY219" s="58"/>
      <c r="FZ219" s="58"/>
      <c r="GA219" s="58"/>
      <c r="GB219" s="58"/>
      <c r="GC219" s="58"/>
      <c r="GD219" s="58"/>
      <c r="GE219" s="58"/>
      <c r="GF219" s="58"/>
      <c r="GG219" s="58"/>
      <c r="GH219" s="58"/>
      <c r="GI219" s="58"/>
      <c r="GJ219" s="58"/>
      <c r="GK219" s="58"/>
      <c r="GL219" s="58"/>
      <c r="GM219" s="58"/>
      <c r="GN219" s="58"/>
      <c r="GO219" s="58"/>
      <c r="GP219" s="58"/>
      <c r="GQ219" s="58"/>
      <c r="GR219" s="58"/>
      <c r="GS219" s="58"/>
      <c r="GT219" s="58"/>
      <c r="GU219" s="58"/>
      <c r="GV219" s="58"/>
      <c r="GW219" s="58"/>
      <c r="GX219" s="58"/>
      <c r="GY219" s="58"/>
      <c r="GZ219" s="58"/>
      <c r="HA219" s="58"/>
    </row>
    <row r="220" spans="1:209" x14ac:dyDescent="0.25">
      <c r="A220" s="58" t="s">
        <v>524</v>
      </c>
      <c r="B220" s="58" t="s">
        <v>533</v>
      </c>
      <c r="C220" s="59" t="s">
        <v>534</v>
      </c>
      <c r="D220" s="59">
        <v>38</v>
      </c>
      <c r="E220" s="60" t="s">
        <v>255</v>
      </c>
      <c r="F220" s="61">
        <v>15000</v>
      </c>
      <c r="G220" s="61">
        <v>234699</v>
      </c>
      <c r="H220" s="59" t="s">
        <v>14</v>
      </c>
      <c r="I220" s="62">
        <v>909.09090909090912</v>
      </c>
      <c r="J220" s="58" t="s">
        <v>535</v>
      </c>
      <c r="K220" s="63">
        <v>16.5</v>
      </c>
      <c r="L220" s="58" t="s">
        <v>16</v>
      </c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58"/>
      <c r="EW220" s="58"/>
      <c r="EX220" s="58"/>
      <c r="EY220" s="58"/>
      <c r="EZ220" s="58"/>
      <c r="FA220" s="58"/>
      <c r="FB220" s="58"/>
      <c r="FC220" s="58"/>
      <c r="FD220" s="58"/>
      <c r="FE220" s="58"/>
      <c r="FF220" s="58"/>
      <c r="FG220" s="58"/>
      <c r="FH220" s="58"/>
      <c r="FI220" s="58"/>
      <c r="FJ220" s="58"/>
      <c r="FK220" s="58"/>
      <c r="FL220" s="58"/>
      <c r="FM220" s="58"/>
      <c r="FN220" s="58"/>
      <c r="FO220" s="58"/>
      <c r="FP220" s="58"/>
      <c r="FQ220" s="58"/>
      <c r="FR220" s="58"/>
      <c r="FS220" s="58"/>
      <c r="FT220" s="58"/>
      <c r="FU220" s="58"/>
      <c r="FV220" s="58"/>
      <c r="FW220" s="58"/>
      <c r="FX220" s="58"/>
      <c r="FY220" s="58"/>
      <c r="FZ220" s="58"/>
      <c r="GA220" s="58"/>
      <c r="GB220" s="58"/>
      <c r="GC220" s="58"/>
      <c r="GD220" s="58"/>
      <c r="GE220" s="58"/>
      <c r="GF220" s="58"/>
      <c r="GG220" s="58"/>
      <c r="GH220" s="58"/>
      <c r="GI220" s="58"/>
      <c r="GJ220" s="58"/>
      <c r="GK220" s="58"/>
      <c r="GL220" s="58"/>
      <c r="GM220" s="58"/>
      <c r="GN220" s="58"/>
      <c r="GO220" s="58"/>
      <c r="GP220" s="58"/>
      <c r="GQ220" s="58"/>
      <c r="GR220" s="58"/>
      <c r="GS220" s="58"/>
      <c r="GT220" s="58"/>
      <c r="GU220" s="58"/>
      <c r="GV220" s="58"/>
      <c r="GW220" s="58"/>
      <c r="GX220" s="58"/>
      <c r="GY220" s="58"/>
      <c r="GZ220" s="58"/>
      <c r="HA220" s="58"/>
    </row>
    <row r="221" spans="1:209" x14ac:dyDescent="0.25">
      <c r="A221" s="58" t="s">
        <v>524</v>
      </c>
      <c r="B221" s="58" t="s">
        <v>536</v>
      </c>
      <c r="C221" s="59" t="s">
        <v>534</v>
      </c>
      <c r="D221" s="59">
        <v>153</v>
      </c>
      <c r="E221" s="60" t="s">
        <v>268</v>
      </c>
      <c r="F221" s="61">
        <v>15500</v>
      </c>
      <c r="G221" s="61">
        <v>242522</v>
      </c>
      <c r="H221" s="59" t="s">
        <v>14</v>
      </c>
      <c r="I221" s="62">
        <v>939.39393939393938</v>
      </c>
      <c r="J221" s="58" t="s">
        <v>535</v>
      </c>
      <c r="K221" s="63">
        <v>16.5</v>
      </c>
      <c r="L221" s="58" t="s">
        <v>16</v>
      </c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58"/>
      <c r="EW221" s="58"/>
      <c r="EX221" s="58"/>
      <c r="EY221" s="58"/>
      <c r="EZ221" s="58"/>
      <c r="FA221" s="58"/>
      <c r="FB221" s="58"/>
      <c r="FC221" s="58"/>
      <c r="FD221" s="58"/>
      <c r="FE221" s="58"/>
      <c r="FF221" s="58"/>
      <c r="FG221" s="58"/>
      <c r="FH221" s="58"/>
      <c r="FI221" s="58"/>
      <c r="FJ221" s="58"/>
      <c r="FK221" s="58"/>
      <c r="FL221" s="58"/>
      <c r="FM221" s="58"/>
      <c r="FN221" s="58"/>
      <c r="FO221" s="58"/>
      <c r="FP221" s="58"/>
      <c r="FQ221" s="58"/>
      <c r="FR221" s="58"/>
      <c r="FS221" s="58"/>
      <c r="FT221" s="58"/>
      <c r="FU221" s="58"/>
      <c r="FV221" s="58"/>
      <c r="FW221" s="58"/>
      <c r="FX221" s="58"/>
      <c r="FY221" s="58"/>
      <c r="FZ221" s="58"/>
      <c r="GA221" s="58"/>
      <c r="GB221" s="58"/>
      <c r="GC221" s="58"/>
      <c r="GD221" s="58"/>
      <c r="GE221" s="58"/>
      <c r="GF221" s="58"/>
      <c r="GG221" s="58"/>
      <c r="GH221" s="58"/>
      <c r="GI221" s="58"/>
      <c r="GJ221" s="58"/>
      <c r="GK221" s="58"/>
      <c r="GL221" s="58"/>
      <c r="GM221" s="58"/>
      <c r="GN221" s="58"/>
      <c r="GO221" s="58"/>
      <c r="GP221" s="58"/>
      <c r="GQ221" s="58"/>
      <c r="GR221" s="58"/>
      <c r="GS221" s="58"/>
      <c r="GT221" s="58"/>
      <c r="GU221" s="58"/>
      <c r="GV221" s="58"/>
      <c r="GW221" s="58"/>
      <c r="GX221" s="58"/>
      <c r="GY221" s="58"/>
      <c r="GZ221" s="58"/>
      <c r="HA221" s="58"/>
    </row>
    <row r="222" spans="1:209" x14ac:dyDescent="0.25">
      <c r="A222" s="58" t="s">
        <v>524</v>
      </c>
      <c r="B222" s="58" t="s">
        <v>537</v>
      </c>
      <c r="C222" s="59">
        <v>3</v>
      </c>
      <c r="D222" s="59">
        <v>7</v>
      </c>
      <c r="E222" s="60" t="s">
        <v>261</v>
      </c>
      <c r="F222" s="61">
        <v>46000</v>
      </c>
      <c r="G222" s="61">
        <v>719744</v>
      </c>
      <c r="H222" s="59" t="s">
        <v>14</v>
      </c>
      <c r="I222" s="62">
        <v>612.51664447403471</v>
      </c>
      <c r="J222" s="58" t="s">
        <v>538</v>
      </c>
      <c r="K222" s="63">
        <v>75.099999999999994</v>
      </c>
      <c r="L222" s="58" t="s">
        <v>16</v>
      </c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  <c r="EM222" s="58"/>
      <c r="EN222" s="58"/>
      <c r="EO222" s="58"/>
      <c r="EP222" s="58"/>
      <c r="EQ222" s="58"/>
      <c r="ER222" s="58"/>
      <c r="ES222" s="58"/>
      <c r="ET222" s="58"/>
      <c r="EU222" s="58"/>
      <c r="EV222" s="58"/>
      <c r="EW222" s="58"/>
      <c r="EX222" s="58"/>
      <c r="EY222" s="58"/>
      <c r="EZ222" s="58"/>
      <c r="FA222" s="58"/>
      <c r="FB222" s="58"/>
      <c r="FC222" s="58"/>
      <c r="FD222" s="58"/>
      <c r="FE222" s="58"/>
      <c r="FF222" s="58"/>
      <c r="FG222" s="58"/>
      <c r="FH222" s="58"/>
      <c r="FI222" s="58"/>
      <c r="FJ222" s="58"/>
      <c r="FK222" s="58"/>
      <c r="FL222" s="58"/>
      <c r="FM222" s="58"/>
      <c r="FN222" s="58"/>
      <c r="FO222" s="58"/>
      <c r="FP222" s="58"/>
      <c r="FQ222" s="58"/>
      <c r="FR222" s="58"/>
      <c r="FS222" s="58"/>
      <c r="FT222" s="58"/>
      <c r="FU222" s="58"/>
      <c r="FV222" s="58"/>
      <c r="FW222" s="58"/>
      <c r="FX222" s="58"/>
      <c r="FY222" s="58"/>
      <c r="FZ222" s="58"/>
      <c r="GA222" s="58"/>
      <c r="GB222" s="58"/>
      <c r="GC222" s="58"/>
      <c r="GD222" s="58"/>
      <c r="GE222" s="58"/>
      <c r="GF222" s="58"/>
      <c r="GG222" s="58"/>
      <c r="GH222" s="58"/>
      <c r="GI222" s="58"/>
      <c r="GJ222" s="58"/>
      <c r="GK222" s="58"/>
      <c r="GL222" s="58"/>
      <c r="GM222" s="58"/>
      <c r="GN222" s="58"/>
      <c r="GO222" s="58"/>
      <c r="GP222" s="58"/>
      <c r="GQ222" s="58"/>
      <c r="GR222" s="58"/>
      <c r="GS222" s="58"/>
      <c r="GT222" s="58"/>
      <c r="GU222" s="58"/>
      <c r="GV222" s="58"/>
      <c r="GW222" s="58"/>
      <c r="GX222" s="58"/>
      <c r="GY222" s="58"/>
      <c r="GZ222" s="58"/>
      <c r="HA222" s="58"/>
    </row>
    <row r="223" spans="1:209" x14ac:dyDescent="0.25">
      <c r="A223" s="58" t="s">
        <v>524</v>
      </c>
      <c r="B223" s="58" t="s">
        <v>539</v>
      </c>
      <c r="C223" s="59">
        <v>9</v>
      </c>
      <c r="D223" s="59">
        <v>5</v>
      </c>
      <c r="E223" s="60" t="s">
        <v>259</v>
      </c>
      <c r="F223" s="61">
        <v>45000</v>
      </c>
      <c r="G223" s="61">
        <v>704097</v>
      </c>
      <c r="H223" s="59" t="s">
        <v>14</v>
      </c>
      <c r="I223" s="62">
        <v>976.13882863340564</v>
      </c>
      <c r="J223" s="58" t="s">
        <v>540</v>
      </c>
      <c r="K223" s="63">
        <v>46.1</v>
      </c>
      <c r="L223" s="58" t="s">
        <v>16</v>
      </c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58"/>
      <c r="EW223" s="58"/>
      <c r="EX223" s="58"/>
      <c r="EY223" s="58"/>
      <c r="EZ223" s="58"/>
      <c r="FA223" s="58"/>
      <c r="FB223" s="58"/>
      <c r="FC223" s="58"/>
      <c r="FD223" s="58"/>
      <c r="FE223" s="58"/>
      <c r="FF223" s="58"/>
      <c r="FG223" s="58"/>
      <c r="FH223" s="58"/>
      <c r="FI223" s="58"/>
      <c r="FJ223" s="58"/>
      <c r="FK223" s="58"/>
      <c r="FL223" s="58"/>
      <c r="FM223" s="58"/>
      <c r="FN223" s="58"/>
      <c r="FO223" s="58"/>
      <c r="FP223" s="58"/>
      <c r="FQ223" s="58"/>
      <c r="FR223" s="58"/>
      <c r="FS223" s="58"/>
      <c r="FT223" s="58"/>
      <c r="FU223" s="58"/>
      <c r="FV223" s="58"/>
      <c r="FW223" s="58"/>
      <c r="FX223" s="58"/>
      <c r="FY223" s="58"/>
      <c r="FZ223" s="58"/>
      <c r="GA223" s="58"/>
      <c r="GB223" s="58"/>
      <c r="GC223" s="58"/>
      <c r="GD223" s="58"/>
      <c r="GE223" s="58"/>
      <c r="GF223" s="58"/>
      <c r="GG223" s="58"/>
      <c r="GH223" s="58"/>
      <c r="GI223" s="58"/>
      <c r="GJ223" s="58"/>
      <c r="GK223" s="58"/>
      <c r="GL223" s="58"/>
      <c r="GM223" s="58"/>
      <c r="GN223" s="58"/>
      <c r="GO223" s="58"/>
      <c r="GP223" s="58"/>
      <c r="GQ223" s="58"/>
      <c r="GR223" s="58"/>
      <c r="GS223" s="58"/>
      <c r="GT223" s="58"/>
      <c r="GU223" s="58"/>
      <c r="GV223" s="58"/>
      <c r="GW223" s="58"/>
      <c r="GX223" s="58"/>
      <c r="GY223" s="58"/>
      <c r="GZ223" s="58"/>
      <c r="HA223" s="58"/>
    </row>
    <row r="224" spans="1:209" x14ac:dyDescent="0.25">
      <c r="A224" s="58" t="s">
        <v>524</v>
      </c>
      <c r="B224" s="58" t="s">
        <v>541</v>
      </c>
      <c r="C224" s="59">
        <v>9</v>
      </c>
      <c r="D224" s="59">
        <v>48</v>
      </c>
      <c r="E224" s="60" t="s">
        <v>255</v>
      </c>
      <c r="F224" s="61">
        <v>38000</v>
      </c>
      <c r="G224" s="61">
        <v>594571</v>
      </c>
      <c r="H224" s="59" t="s">
        <v>14</v>
      </c>
      <c r="I224" s="62">
        <v>959.59595959595958</v>
      </c>
      <c r="J224" s="58" t="s">
        <v>542</v>
      </c>
      <c r="K224" s="63">
        <v>39.6</v>
      </c>
      <c r="L224" s="58" t="s">
        <v>16</v>
      </c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58"/>
      <c r="EW224" s="58"/>
      <c r="EX224" s="58"/>
      <c r="EY224" s="58"/>
      <c r="EZ224" s="58"/>
      <c r="FA224" s="58"/>
      <c r="FB224" s="58"/>
      <c r="FC224" s="58"/>
      <c r="FD224" s="58"/>
      <c r="FE224" s="58"/>
      <c r="FF224" s="58"/>
      <c r="FG224" s="58"/>
      <c r="FH224" s="58"/>
      <c r="FI224" s="58"/>
      <c r="FJ224" s="58"/>
      <c r="FK224" s="58"/>
      <c r="FL224" s="58"/>
      <c r="FM224" s="58"/>
      <c r="FN224" s="58"/>
      <c r="FO224" s="58"/>
      <c r="FP224" s="58"/>
      <c r="FQ224" s="58"/>
      <c r="FR224" s="58"/>
      <c r="FS224" s="58"/>
      <c r="FT224" s="58"/>
      <c r="FU224" s="58"/>
      <c r="FV224" s="58"/>
      <c r="FW224" s="58"/>
      <c r="FX224" s="58"/>
      <c r="FY224" s="58"/>
      <c r="FZ224" s="58"/>
      <c r="GA224" s="58"/>
      <c r="GB224" s="58"/>
      <c r="GC224" s="58"/>
      <c r="GD224" s="58"/>
      <c r="GE224" s="58"/>
      <c r="GF224" s="58"/>
      <c r="GG224" s="58"/>
      <c r="GH224" s="58"/>
      <c r="GI224" s="58"/>
      <c r="GJ224" s="58"/>
      <c r="GK224" s="58"/>
      <c r="GL224" s="58"/>
      <c r="GM224" s="58"/>
      <c r="GN224" s="58"/>
      <c r="GO224" s="58"/>
      <c r="GP224" s="58"/>
      <c r="GQ224" s="58"/>
      <c r="GR224" s="58"/>
      <c r="GS224" s="58"/>
      <c r="GT224" s="58"/>
      <c r="GU224" s="58"/>
      <c r="GV224" s="58"/>
      <c r="GW224" s="58"/>
      <c r="GX224" s="58"/>
      <c r="GY224" s="58"/>
      <c r="GZ224" s="58"/>
      <c r="HA224" s="58"/>
    </row>
    <row r="225" spans="1:209" x14ac:dyDescent="0.25">
      <c r="A225" s="58" t="s">
        <v>524</v>
      </c>
      <c r="B225" s="58" t="s">
        <v>541</v>
      </c>
      <c r="C225" s="59">
        <v>23</v>
      </c>
      <c r="D225" s="59">
        <v>8</v>
      </c>
      <c r="E225" s="60" t="s">
        <v>259</v>
      </c>
      <c r="F225" s="61">
        <v>14700</v>
      </c>
      <c r="G225" s="61">
        <v>230005</v>
      </c>
      <c r="H225" s="59" t="s">
        <v>14</v>
      </c>
      <c r="I225" s="62">
        <v>375.95907928388743</v>
      </c>
      <c r="J225" s="58" t="s">
        <v>543</v>
      </c>
      <c r="K225" s="63">
        <v>39.1</v>
      </c>
      <c r="L225" s="58" t="s">
        <v>16</v>
      </c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  <c r="EM225" s="58"/>
      <c r="EN225" s="58"/>
      <c r="EO225" s="58"/>
      <c r="EP225" s="58"/>
      <c r="EQ225" s="58"/>
      <c r="ER225" s="58"/>
      <c r="ES225" s="58"/>
      <c r="ET225" s="58"/>
      <c r="EU225" s="58"/>
      <c r="EV225" s="58"/>
      <c r="EW225" s="58"/>
      <c r="EX225" s="58"/>
      <c r="EY225" s="58"/>
      <c r="EZ225" s="58"/>
      <c r="FA225" s="58"/>
      <c r="FB225" s="58"/>
      <c r="FC225" s="58"/>
      <c r="FD225" s="58"/>
      <c r="FE225" s="58"/>
      <c r="FF225" s="58"/>
      <c r="FG225" s="58"/>
      <c r="FH225" s="58"/>
      <c r="FI225" s="58"/>
      <c r="FJ225" s="58"/>
      <c r="FK225" s="58"/>
      <c r="FL225" s="58"/>
      <c r="FM225" s="58"/>
      <c r="FN225" s="58"/>
      <c r="FO225" s="58"/>
      <c r="FP225" s="58"/>
      <c r="FQ225" s="58"/>
      <c r="FR225" s="58"/>
      <c r="FS225" s="58"/>
      <c r="FT225" s="58"/>
      <c r="FU225" s="58"/>
      <c r="FV225" s="58"/>
      <c r="FW225" s="58"/>
      <c r="FX225" s="58"/>
      <c r="FY225" s="58"/>
      <c r="FZ225" s="58"/>
      <c r="GA225" s="58"/>
      <c r="GB225" s="58"/>
      <c r="GC225" s="58"/>
      <c r="GD225" s="58"/>
      <c r="GE225" s="58"/>
      <c r="GF225" s="58"/>
      <c r="GG225" s="58"/>
      <c r="GH225" s="58"/>
      <c r="GI225" s="58"/>
      <c r="GJ225" s="58"/>
      <c r="GK225" s="58"/>
      <c r="GL225" s="58"/>
      <c r="GM225" s="58"/>
      <c r="GN225" s="58"/>
      <c r="GO225" s="58"/>
      <c r="GP225" s="58"/>
      <c r="GQ225" s="58"/>
      <c r="GR225" s="58"/>
      <c r="GS225" s="58"/>
      <c r="GT225" s="58"/>
      <c r="GU225" s="58"/>
      <c r="GV225" s="58"/>
      <c r="GW225" s="58"/>
      <c r="GX225" s="58"/>
      <c r="GY225" s="58"/>
      <c r="GZ225" s="58"/>
      <c r="HA225" s="58"/>
    </row>
    <row r="226" spans="1:209" x14ac:dyDescent="0.25">
      <c r="A226" s="58" t="s">
        <v>524</v>
      </c>
      <c r="B226" s="58" t="s">
        <v>544</v>
      </c>
      <c r="C226" s="59">
        <v>6</v>
      </c>
      <c r="D226" s="59">
        <v>1</v>
      </c>
      <c r="E226" s="60" t="s">
        <v>266</v>
      </c>
      <c r="F226" s="61">
        <v>12500</v>
      </c>
      <c r="G226" s="61">
        <v>195583</v>
      </c>
      <c r="H226" s="59" t="s">
        <v>14</v>
      </c>
      <c r="I226" s="62">
        <v>753.01204819277098</v>
      </c>
      <c r="J226" s="58" t="s">
        <v>545</v>
      </c>
      <c r="K226" s="63">
        <v>16.600000000000001</v>
      </c>
      <c r="L226" s="58" t="s">
        <v>16</v>
      </c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58"/>
      <c r="EW226" s="58"/>
      <c r="EX226" s="58"/>
      <c r="EY226" s="58"/>
      <c r="EZ226" s="58"/>
      <c r="FA226" s="58"/>
      <c r="FB226" s="58"/>
      <c r="FC226" s="58"/>
      <c r="FD226" s="58"/>
      <c r="FE226" s="58"/>
      <c r="FF226" s="58"/>
      <c r="FG226" s="58"/>
      <c r="FH226" s="58"/>
      <c r="FI226" s="58"/>
      <c r="FJ226" s="58"/>
      <c r="FK226" s="58"/>
      <c r="FL226" s="58"/>
      <c r="FM226" s="58"/>
      <c r="FN226" s="58"/>
      <c r="FO226" s="58"/>
      <c r="FP226" s="58"/>
      <c r="FQ226" s="58"/>
      <c r="FR226" s="58"/>
      <c r="FS226" s="58"/>
      <c r="FT226" s="58"/>
      <c r="FU226" s="58"/>
      <c r="FV226" s="58"/>
      <c r="FW226" s="58"/>
      <c r="FX226" s="58"/>
      <c r="FY226" s="58"/>
      <c r="FZ226" s="58"/>
      <c r="GA226" s="58"/>
      <c r="GB226" s="58"/>
      <c r="GC226" s="58"/>
      <c r="GD226" s="58"/>
      <c r="GE226" s="58"/>
      <c r="GF226" s="58"/>
      <c r="GG226" s="58"/>
      <c r="GH226" s="58"/>
      <c r="GI226" s="58"/>
      <c r="GJ226" s="58"/>
      <c r="GK226" s="58"/>
      <c r="GL226" s="58"/>
      <c r="GM226" s="58"/>
      <c r="GN226" s="58"/>
      <c r="GO226" s="58"/>
      <c r="GP226" s="58"/>
      <c r="GQ226" s="58"/>
      <c r="GR226" s="58"/>
      <c r="GS226" s="58"/>
      <c r="GT226" s="58"/>
      <c r="GU226" s="58"/>
      <c r="GV226" s="58"/>
      <c r="GW226" s="58"/>
      <c r="GX226" s="58"/>
      <c r="GY226" s="58"/>
      <c r="GZ226" s="58"/>
      <c r="HA226" s="58"/>
    </row>
    <row r="227" spans="1:209" x14ac:dyDescent="0.25">
      <c r="A227" s="58" t="s">
        <v>524</v>
      </c>
      <c r="B227" s="58" t="s">
        <v>546</v>
      </c>
      <c r="C227" s="59">
        <v>88</v>
      </c>
      <c r="D227" s="59">
        <v>88</v>
      </c>
      <c r="E227" s="60" t="s">
        <v>261</v>
      </c>
      <c r="F227" s="61">
        <v>40000</v>
      </c>
      <c r="G227" s="61">
        <v>625864</v>
      </c>
      <c r="H227" s="59" t="s">
        <v>14</v>
      </c>
      <c r="I227" s="62">
        <v>860.21505376344089</v>
      </c>
      <c r="J227" s="58" t="s">
        <v>547</v>
      </c>
      <c r="K227" s="63">
        <v>46.5</v>
      </c>
      <c r="L227" s="58" t="s">
        <v>16</v>
      </c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  <c r="EM227" s="58"/>
      <c r="EN227" s="58"/>
      <c r="EO227" s="58"/>
      <c r="EP227" s="58"/>
      <c r="EQ227" s="58"/>
      <c r="ER227" s="58"/>
      <c r="ES227" s="58"/>
      <c r="ET227" s="58"/>
      <c r="EU227" s="58"/>
      <c r="EV227" s="58"/>
      <c r="EW227" s="58"/>
      <c r="EX227" s="58"/>
      <c r="EY227" s="58"/>
      <c r="EZ227" s="58"/>
      <c r="FA227" s="58"/>
      <c r="FB227" s="58"/>
      <c r="FC227" s="58"/>
      <c r="FD227" s="58"/>
      <c r="FE227" s="58"/>
      <c r="FF227" s="58"/>
      <c r="FG227" s="58"/>
      <c r="FH227" s="58"/>
      <c r="FI227" s="58"/>
      <c r="FJ227" s="58"/>
      <c r="FK227" s="58"/>
      <c r="FL227" s="58"/>
      <c r="FM227" s="58"/>
      <c r="FN227" s="58"/>
      <c r="FO227" s="58"/>
      <c r="FP227" s="58"/>
      <c r="FQ227" s="58"/>
      <c r="FR227" s="58"/>
      <c r="FS227" s="58"/>
      <c r="FT227" s="58"/>
      <c r="FU227" s="58"/>
      <c r="FV227" s="58"/>
      <c r="FW227" s="58"/>
      <c r="FX227" s="58"/>
      <c r="FY227" s="58"/>
      <c r="FZ227" s="58"/>
      <c r="GA227" s="58"/>
      <c r="GB227" s="58"/>
      <c r="GC227" s="58"/>
      <c r="GD227" s="58"/>
      <c r="GE227" s="58"/>
      <c r="GF227" s="58"/>
      <c r="GG227" s="58"/>
      <c r="GH227" s="58"/>
      <c r="GI227" s="58"/>
      <c r="GJ227" s="58"/>
      <c r="GK227" s="58"/>
      <c r="GL227" s="58"/>
      <c r="GM227" s="58"/>
      <c r="GN227" s="58"/>
      <c r="GO227" s="58"/>
      <c r="GP227" s="58"/>
      <c r="GQ227" s="58"/>
      <c r="GR227" s="58"/>
      <c r="GS227" s="58"/>
      <c r="GT227" s="58"/>
      <c r="GU227" s="58"/>
      <c r="GV227" s="58"/>
      <c r="GW227" s="58"/>
      <c r="GX227" s="58"/>
      <c r="GY227" s="58"/>
      <c r="GZ227" s="58"/>
      <c r="HA227" s="58"/>
    </row>
    <row r="228" spans="1:209" x14ac:dyDescent="0.25">
      <c r="A228" s="58" t="s">
        <v>524</v>
      </c>
      <c r="B228" s="58" t="s">
        <v>548</v>
      </c>
      <c r="C228" s="59" t="s">
        <v>549</v>
      </c>
      <c r="D228" s="59">
        <v>57</v>
      </c>
      <c r="E228" s="60" t="s">
        <v>299</v>
      </c>
      <c r="F228" s="61">
        <v>3047</v>
      </c>
      <c r="G228" s="61">
        <v>47675</v>
      </c>
      <c r="H228" s="59" t="s">
        <v>14</v>
      </c>
      <c r="I228" s="62">
        <v>267.28070175438597</v>
      </c>
      <c r="J228" s="58" t="s">
        <v>550</v>
      </c>
      <c r="K228" s="63">
        <v>11.4</v>
      </c>
      <c r="L228" s="58" t="s">
        <v>16</v>
      </c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  <c r="EM228" s="58"/>
      <c r="EN228" s="58"/>
      <c r="EO228" s="58"/>
      <c r="EP228" s="58"/>
      <c r="EQ228" s="58"/>
      <c r="ER228" s="58"/>
      <c r="ES228" s="58"/>
      <c r="ET228" s="58"/>
      <c r="EU228" s="58"/>
      <c r="EV228" s="58"/>
      <c r="EW228" s="58"/>
      <c r="EX228" s="58"/>
      <c r="EY228" s="58"/>
      <c r="EZ228" s="58"/>
      <c r="FA228" s="58"/>
      <c r="FB228" s="58"/>
      <c r="FC228" s="58"/>
      <c r="FD228" s="58"/>
      <c r="FE228" s="58"/>
      <c r="FF228" s="58"/>
      <c r="FG228" s="58"/>
      <c r="FH228" s="58"/>
      <c r="FI228" s="58"/>
      <c r="FJ228" s="58"/>
      <c r="FK228" s="58"/>
      <c r="FL228" s="58"/>
      <c r="FM228" s="58"/>
      <c r="FN228" s="58"/>
      <c r="FO228" s="58"/>
      <c r="FP228" s="58"/>
      <c r="FQ228" s="58"/>
      <c r="FR228" s="58"/>
      <c r="FS228" s="58"/>
      <c r="FT228" s="58"/>
      <c r="FU228" s="58"/>
      <c r="FV228" s="58"/>
      <c r="FW228" s="58"/>
      <c r="FX228" s="58"/>
      <c r="FY228" s="58"/>
      <c r="FZ228" s="58"/>
      <c r="GA228" s="58"/>
      <c r="GB228" s="58"/>
      <c r="GC228" s="58"/>
      <c r="GD228" s="58"/>
      <c r="GE228" s="58"/>
      <c r="GF228" s="58"/>
      <c r="GG228" s="58"/>
      <c r="GH228" s="58"/>
      <c r="GI228" s="58"/>
      <c r="GJ228" s="58"/>
      <c r="GK228" s="58"/>
      <c r="GL228" s="58"/>
      <c r="GM228" s="58"/>
      <c r="GN228" s="58"/>
      <c r="GO228" s="58"/>
      <c r="GP228" s="58"/>
      <c r="GQ228" s="58"/>
      <c r="GR228" s="58"/>
      <c r="GS228" s="58"/>
      <c r="GT228" s="58"/>
      <c r="GU228" s="58"/>
      <c r="GV228" s="58"/>
      <c r="GW228" s="58"/>
      <c r="GX228" s="58"/>
      <c r="GY228" s="58"/>
      <c r="GZ228" s="58"/>
      <c r="HA228" s="58"/>
    </row>
    <row r="229" spans="1:209" x14ac:dyDescent="0.25">
      <c r="A229" s="58" t="s">
        <v>524</v>
      </c>
      <c r="B229" s="58" t="s">
        <v>548</v>
      </c>
      <c r="C229" s="59" t="s">
        <v>549</v>
      </c>
      <c r="D229" s="59">
        <v>57</v>
      </c>
      <c r="E229" s="60" t="s">
        <v>299</v>
      </c>
      <c r="F229" s="61">
        <v>4356</v>
      </c>
      <c r="G229" s="61">
        <v>68157</v>
      </c>
      <c r="H229" s="59" t="s">
        <v>14</v>
      </c>
      <c r="I229" s="62">
        <v>267.23926380368096</v>
      </c>
      <c r="J229" s="58" t="s">
        <v>550</v>
      </c>
      <c r="K229" s="63">
        <v>16.3</v>
      </c>
      <c r="L229" s="58" t="s">
        <v>16</v>
      </c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58"/>
      <c r="EW229" s="58"/>
      <c r="EX229" s="58"/>
      <c r="EY229" s="58"/>
      <c r="EZ229" s="58"/>
      <c r="FA229" s="58"/>
      <c r="FB229" s="58"/>
      <c r="FC229" s="58"/>
      <c r="FD229" s="58"/>
      <c r="FE229" s="58"/>
      <c r="FF229" s="58"/>
      <c r="FG229" s="58"/>
      <c r="FH229" s="58"/>
      <c r="FI229" s="58"/>
      <c r="FJ229" s="58"/>
      <c r="FK229" s="58"/>
      <c r="FL229" s="58"/>
      <c r="FM229" s="58"/>
      <c r="FN229" s="58"/>
      <c r="FO229" s="58"/>
      <c r="FP229" s="58"/>
      <c r="FQ229" s="58"/>
      <c r="FR229" s="58"/>
      <c r="FS229" s="58"/>
      <c r="FT229" s="58"/>
      <c r="FU229" s="58"/>
      <c r="FV229" s="58"/>
      <c r="FW229" s="58"/>
      <c r="FX229" s="58"/>
      <c r="FY229" s="58"/>
      <c r="FZ229" s="58"/>
      <c r="GA229" s="58"/>
      <c r="GB229" s="58"/>
      <c r="GC229" s="58"/>
      <c r="GD229" s="58"/>
      <c r="GE229" s="58"/>
      <c r="GF229" s="58"/>
      <c r="GG229" s="58"/>
      <c r="GH229" s="58"/>
      <c r="GI229" s="58"/>
      <c r="GJ229" s="58"/>
      <c r="GK229" s="58"/>
      <c r="GL229" s="58"/>
      <c r="GM229" s="58"/>
      <c r="GN229" s="58"/>
      <c r="GO229" s="58"/>
      <c r="GP229" s="58"/>
      <c r="GQ229" s="58"/>
      <c r="GR229" s="58"/>
      <c r="GS229" s="58"/>
      <c r="GT229" s="58"/>
      <c r="GU229" s="58"/>
      <c r="GV229" s="58"/>
      <c r="GW229" s="58"/>
      <c r="GX229" s="58"/>
      <c r="GY229" s="58"/>
      <c r="GZ229" s="58"/>
      <c r="HA229" s="58"/>
    </row>
    <row r="230" spans="1:209" x14ac:dyDescent="0.25">
      <c r="A230" s="58" t="s">
        <v>524</v>
      </c>
      <c r="B230" s="58" t="s">
        <v>548</v>
      </c>
      <c r="C230" s="59" t="s">
        <v>551</v>
      </c>
      <c r="D230" s="59">
        <v>31</v>
      </c>
      <c r="E230" s="60" t="s">
        <v>389</v>
      </c>
      <c r="F230" s="61">
        <v>29700</v>
      </c>
      <c r="G230" s="61">
        <v>464704</v>
      </c>
      <c r="H230" s="59" t="s">
        <v>14</v>
      </c>
      <c r="I230" s="62">
        <v>750</v>
      </c>
      <c r="J230" s="58" t="s">
        <v>552</v>
      </c>
      <c r="K230" s="63">
        <v>39.6</v>
      </c>
      <c r="L230" s="58" t="s">
        <v>16</v>
      </c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58"/>
      <c r="EW230" s="58"/>
      <c r="EX230" s="58"/>
      <c r="EY230" s="58"/>
      <c r="EZ230" s="58"/>
      <c r="FA230" s="58"/>
      <c r="FB230" s="58"/>
      <c r="FC230" s="58"/>
      <c r="FD230" s="58"/>
      <c r="FE230" s="58"/>
      <c r="FF230" s="58"/>
      <c r="FG230" s="58"/>
      <c r="FH230" s="58"/>
      <c r="FI230" s="58"/>
      <c r="FJ230" s="58"/>
      <c r="FK230" s="58"/>
      <c r="FL230" s="58"/>
      <c r="FM230" s="58"/>
      <c r="FN230" s="58"/>
      <c r="FO230" s="58"/>
      <c r="FP230" s="58"/>
      <c r="FQ230" s="58"/>
      <c r="FR230" s="58"/>
      <c r="FS230" s="58"/>
      <c r="FT230" s="58"/>
      <c r="FU230" s="58"/>
      <c r="FV230" s="58"/>
      <c r="FW230" s="58"/>
      <c r="FX230" s="58"/>
      <c r="FY230" s="58"/>
      <c r="FZ230" s="58"/>
      <c r="GA230" s="58"/>
      <c r="GB230" s="58"/>
      <c r="GC230" s="58"/>
      <c r="GD230" s="58"/>
      <c r="GE230" s="58"/>
      <c r="GF230" s="58"/>
      <c r="GG230" s="58"/>
      <c r="GH230" s="58"/>
      <c r="GI230" s="58"/>
      <c r="GJ230" s="58"/>
      <c r="GK230" s="58"/>
      <c r="GL230" s="58"/>
      <c r="GM230" s="58"/>
      <c r="GN230" s="58"/>
      <c r="GO230" s="58"/>
      <c r="GP230" s="58"/>
      <c r="GQ230" s="58"/>
      <c r="GR230" s="58"/>
      <c r="GS230" s="58"/>
      <c r="GT230" s="58"/>
      <c r="GU230" s="58"/>
      <c r="GV230" s="58"/>
      <c r="GW230" s="58"/>
      <c r="GX230" s="58"/>
      <c r="GY230" s="58"/>
      <c r="GZ230" s="58"/>
      <c r="HA230" s="58"/>
    </row>
    <row r="231" spans="1:209" x14ac:dyDescent="0.25">
      <c r="A231" s="58" t="s">
        <v>524</v>
      </c>
      <c r="B231" s="58" t="s">
        <v>553</v>
      </c>
      <c r="C231" s="59" t="s">
        <v>554</v>
      </c>
      <c r="D231" s="59">
        <v>70</v>
      </c>
      <c r="E231" s="60" t="s">
        <v>259</v>
      </c>
      <c r="F231" s="61">
        <v>6910</v>
      </c>
      <c r="G231" s="61">
        <v>108118</v>
      </c>
      <c r="H231" s="59" t="s">
        <v>14</v>
      </c>
      <c r="I231" s="62">
        <v>365.60846560846562</v>
      </c>
      <c r="J231" s="58" t="s">
        <v>555</v>
      </c>
      <c r="K231" s="63">
        <v>18.899999999999999</v>
      </c>
      <c r="L231" s="58" t="s">
        <v>556</v>
      </c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58"/>
      <c r="EW231" s="58"/>
      <c r="EX231" s="58"/>
      <c r="EY231" s="58"/>
      <c r="EZ231" s="58"/>
      <c r="FA231" s="58"/>
      <c r="FB231" s="58"/>
      <c r="FC231" s="58"/>
      <c r="FD231" s="58"/>
      <c r="FE231" s="58"/>
      <c r="FF231" s="58"/>
      <c r="FG231" s="58"/>
      <c r="FH231" s="58"/>
      <c r="FI231" s="58"/>
      <c r="FJ231" s="58"/>
      <c r="FK231" s="58"/>
      <c r="FL231" s="58"/>
      <c r="FM231" s="58"/>
      <c r="FN231" s="58"/>
      <c r="FO231" s="58"/>
      <c r="FP231" s="58"/>
      <c r="FQ231" s="58"/>
      <c r="FR231" s="58"/>
      <c r="FS231" s="58"/>
      <c r="FT231" s="58"/>
      <c r="FU231" s="58"/>
      <c r="FV231" s="58"/>
      <c r="FW231" s="58"/>
      <c r="FX231" s="58"/>
      <c r="FY231" s="58"/>
      <c r="FZ231" s="58"/>
      <c r="GA231" s="58"/>
      <c r="GB231" s="58"/>
      <c r="GC231" s="58"/>
      <c r="GD231" s="58"/>
      <c r="GE231" s="58"/>
      <c r="GF231" s="58"/>
      <c r="GG231" s="58"/>
      <c r="GH231" s="58"/>
      <c r="GI231" s="58"/>
      <c r="GJ231" s="58"/>
      <c r="GK231" s="58"/>
      <c r="GL231" s="58"/>
      <c r="GM231" s="58"/>
      <c r="GN231" s="58"/>
      <c r="GO231" s="58"/>
      <c r="GP231" s="58"/>
      <c r="GQ231" s="58"/>
      <c r="GR231" s="58"/>
      <c r="GS231" s="58"/>
      <c r="GT231" s="58"/>
      <c r="GU231" s="58"/>
      <c r="GV231" s="58"/>
      <c r="GW231" s="58"/>
      <c r="GX231" s="58"/>
      <c r="GY231" s="58"/>
      <c r="GZ231" s="58"/>
      <c r="HA231" s="58"/>
    </row>
    <row r="232" spans="1:209" x14ac:dyDescent="0.25">
      <c r="A232" s="58" t="s">
        <v>524</v>
      </c>
      <c r="B232" s="58" t="s">
        <v>557</v>
      </c>
      <c r="C232" s="59" t="s">
        <v>558</v>
      </c>
      <c r="D232" s="59">
        <v>63</v>
      </c>
      <c r="E232" s="60" t="s">
        <v>259</v>
      </c>
      <c r="F232" s="61">
        <v>1830</v>
      </c>
      <c r="G232" s="61">
        <v>28633</v>
      </c>
      <c r="H232" s="59" t="s">
        <v>14</v>
      </c>
      <c r="I232" s="62">
        <v>188.65979381443302</v>
      </c>
      <c r="J232" s="58" t="s">
        <v>555</v>
      </c>
      <c r="K232" s="63">
        <v>9.6999999999999993</v>
      </c>
      <c r="L232" s="58" t="s">
        <v>559</v>
      </c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  <c r="EM232" s="58"/>
      <c r="EN232" s="58"/>
      <c r="EO232" s="58"/>
      <c r="EP232" s="58"/>
      <c r="EQ232" s="58"/>
      <c r="ER232" s="58"/>
      <c r="ES232" s="58"/>
      <c r="ET232" s="58"/>
      <c r="EU232" s="58"/>
      <c r="EV232" s="58"/>
      <c r="EW232" s="58"/>
      <c r="EX232" s="58"/>
      <c r="EY232" s="58"/>
      <c r="EZ232" s="58"/>
      <c r="FA232" s="58"/>
      <c r="FB232" s="58"/>
      <c r="FC232" s="58"/>
      <c r="FD232" s="58"/>
      <c r="FE232" s="58"/>
      <c r="FF232" s="58"/>
      <c r="FG232" s="58"/>
      <c r="FH232" s="58"/>
      <c r="FI232" s="58"/>
      <c r="FJ232" s="58"/>
      <c r="FK232" s="58"/>
      <c r="FL232" s="58"/>
      <c r="FM232" s="58"/>
      <c r="FN232" s="58"/>
      <c r="FO232" s="58"/>
      <c r="FP232" s="58"/>
      <c r="FQ232" s="58"/>
      <c r="FR232" s="58"/>
      <c r="FS232" s="58"/>
      <c r="FT232" s="58"/>
      <c r="FU232" s="58"/>
      <c r="FV232" s="58"/>
      <c r="FW232" s="58"/>
      <c r="FX232" s="58"/>
      <c r="FY232" s="58"/>
      <c r="FZ232" s="58"/>
      <c r="GA232" s="58"/>
      <c r="GB232" s="58"/>
      <c r="GC232" s="58"/>
      <c r="GD232" s="58"/>
      <c r="GE232" s="58"/>
      <c r="GF232" s="58"/>
      <c r="GG232" s="58"/>
      <c r="GH232" s="58"/>
      <c r="GI232" s="58"/>
      <c r="GJ232" s="58"/>
      <c r="GK232" s="58"/>
      <c r="GL232" s="58"/>
      <c r="GM232" s="58"/>
      <c r="GN232" s="58"/>
      <c r="GO232" s="58"/>
      <c r="GP232" s="58"/>
      <c r="GQ232" s="58"/>
      <c r="GR232" s="58"/>
      <c r="GS232" s="58"/>
      <c r="GT232" s="58"/>
      <c r="GU232" s="58"/>
      <c r="GV232" s="58"/>
      <c r="GW232" s="58"/>
      <c r="GX232" s="58"/>
      <c r="GY232" s="58"/>
      <c r="GZ232" s="58"/>
      <c r="HA232" s="58"/>
    </row>
    <row r="233" spans="1:209" x14ac:dyDescent="0.25">
      <c r="A233" s="58" t="s">
        <v>524</v>
      </c>
      <c r="B233" s="58" t="s">
        <v>560</v>
      </c>
      <c r="C233" s="59">
        <v>6</v>
      </c>
      <c r="D233" s="59">
        <v>13</v>
      </c>
      <c r="E233" s="60" t="s">
        <v>294</v>
      </c>
      <c r="F233" s="61">
        <v>43000</v>
      </c>
      <c r="G233" s="61">
        <v>672804</v>
      </c>
      <c r="H233" s="59" t="s">
        <v>14</v>
      </c>
      <c r="I233" s="62">
        <v>784.67153284671542</v>
      </c>
      <c r="J233" s="58" t="s">
        <v>561</v>
      </c>
      <c r="K233" s="63">
        <v>54.8</v>
      </c>
      <c r="L233" s="58" t="s">
        <v>16</v>
      </c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  <c r="EM233" s="58"/>
      <c r="EN233" s="58"/>
      <c r="EO233" s="58"/>
      <c r="EP233" s="58"/>
      <c r="EQ233" s="58"/>
      <c r="ER233" s="58"/>
      <c r="ES233" s="58"/>
      <c r="ET233" s="58"/>
      <c r="EU233" s="58"/>
      <c r="EV233" s="58"/>
      <c r="EW233" s="58"/>
      <c r="EX233" s="58"/>
      <c r="EY233" s="58"/>
      <c r="EZ233" s="58"/>
      <c r="FA233" s="58"/>
      <c r="FB233" s="58"/>
      <c r="FC233" s="58"/>
      <c r="FD233" s="58"/>
      <c r="FE233" s="58"/>
      <c r="FF233" s="58"/>
      <c r="FG233" s="58"/>
      <c r="FH233" s="58"/>
      <c r="FI233" s="58"/>
      <c r="FJ233" s="58"/>
      <c r="FK233" s="58"/>
      <c r="FL233" s="58"/>
      <c r="FM233" s="58"/>
      <c r="FN233" s="58"/>
      <c r="FO233" s="58"/>
      <c r="FP233" s="58"/>
      <c r="FQ233" s="58"/>
      <c r="FR233" s="58"/>
      <c r="FS233" s="58"/>
      <c r="FT233" s="58"/>
      <c r="FU233" s="58"/>
      <c r="FV233" s="58"/>
      <c r="FW233" s="58"/>
      <c r="FX233" s="58"/>
      <c r="FY233" s="58"/>
      <c r="FZ233" s="58"/>
      <c r="GA233" s="58"/>
      <c r="GB233" s="58"/>
      <c r="GC233" s="58"/>
      <c r="GD233" s="58"/>
      <c r="GE233" s="58"/>
      <c r="GF233" s="58"/>
      <c r="GG233" s="58"/>
      <c r="GH233" s="58"/>
      <c r="GI233" s="58"/>
      <c r="GJ233" s="58"/>
      <c r="GK233" s="58"/>
      <c r="GL233" s="58"/>
      <c r="GM233" s="58"/>
      <c r="GN233" s="58"/>
      <c r="GO233" s="58"/>
      <c r="GP233" s="58"/>
      <c r="GQ233" s="58"/>
      <c r="GR233" s="58"/>
      <c r="GS233" s="58"/>
      <c r="GT233" s="58"/>
      <c r="GU233" s="58"/>
      <c r="GV233" s="58"/>
      <c r="GW233" s="58"/>
      <c r="GX233" s="58"/>
      <c r="GY233" s="58"/>
      <c r="GZ233" s="58"/>
      <c r="HA233" s="58"/>
    </row>
    <row r="234" spans="1:209" x14ac:dyDescent="0.25">
      <c r="A234" s="58" t="s">
        <v>524</v>
      </c>
      <c r="B234" s="58" t="s">
        <v>560</v>
      </c>
      <c r="C234" s="59">
        <v>12</v>
      </c>
      <c r="D234" s="59">
        <v>24</v>
      </c>
      <c r="E234" s="60" t="s">
        <v>389</v>
      </c>
      <c r="F234" s="61">
        <v>43000</v>
      </c>
      <c r="G234" s="61">
        <v>672804</v>
      </c>
      <c r="H234" s="59" t="s">
        <v>14</v>
      </c>
      <c r="I234" s="62">
        <v>710.74380165289256</v>
      </c>
      <c r="J234" s="58" t="s">
        <v>562</v>
      </c>
      <c r="K234" s="63">
        <v>60.5</v>
      </c>
      <c r="L234" s="58" t="s">
        <v>16</v>
      </c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  <c r="EM234" s="58"/>
      <c r="EN234" s="58"/>
      <c r="EO234" s="58"/>
      <c r="EP234" s="58"/>
      <c r="EQ234" s="58"/>
      <c r="ER234" s="58"/>
      <c r="ES234" s="58"/>
      <c r="ET234" s="58"/>
      <c r="EU234" s="58"/>
      <c r="EV234" s="58"/>
      <c r="EW234" s="58"/>
      <c r="EX234" s="58"/>
      <c r="EY234" s="58"/>
      <c r="EZ234" s="58"/>
      <c r="FA234" s="58"/>
      <c r="FB234" s="58"/>
      <c r="FC234" s="58"/>
      <c r="FD234" s="58"/>
      <c r="FE234" s="58"/>
      <c r="FF234" s="58"/>
      <c r="FG234" s="58"/>
      <c r="FH234" s="58"/>
      <c r="FI234" s="58"/>
      <c r="FJ234" s="58"/>
      <c r="FK234" s="58"/>
      <c r="FL234" s="58"/>
      <c r="FM234" s="58"/>
      <c r="FN234" s="58"/>
      <c r="FO234" s="58"/>
      <c r="FP234" s="58"/>
      <c r="FQ234" s="58"/>
      <c r="FR234" s="58"/>
      <c r="FS234" s="58"/>
      <c r="FT234" s="58"/>
      <c r="FU234" s="58"/>
      <c r="FV234" s="58"/>
      <c r="FW234" s="58"/>
      <c r="FX234" s="58"/>
      <c r="FY234" s="58"/>
      <c r="FZ234" s="58"/>
      <c r="GA234" s="58"/>
      <c r="GB234" s="58"/>
      <c r="GC234" s="58"/>
      <c r="GD234" s="58"/>
      <c r="GE234" s="58"/>
      <c r="GF234" s="58"/>
      <c r="GG234" s="58"/>
      <c r="GH234" s="58"/>
      <c r="GI234" s="58"/>
      <c r="GJ234" s="58"/>
      <c r="GK234" s="58"/>
      <c r="GL234" s="58"/>
      <c r="GM234" s="58"/>
      <c r="GN234" s="58"/>
      <c r="GO234" s="58"/>
      <c r="GP234" s="58"/>
      <c r="GQ234" s="58"/>
      <c r="GR234" s="58"/>
      <c r="GS234" s="58"/>
      <c r="GT234" s="58"/>
      <c r="GU234" s="58"/>
      <c r="GV234" s="58"/>
      <c r="GW234" s="58"/>
      <c r="GX234" s="58"/>
      <c r="GY234" s="58"/>
      <c r="GZ234" s="58"/>
      <c r="HA234" s="58"/>
    </row>
    <row r="235" spans="1:209" x14ac:dyDescent="0.25">
      <c r="A235" s="58" t="s">
        <v>524</v>
      </c>
      <c r="B235" s="58" t="s">
        <v>563</v>
      </c>
      <c r="C235" s="59">
        <v>28</v>
      </c>
      <c r="D235" s="59">
        <v>19</v>
      </c>
      <c r="E235" s="60" t="s">
        <v>273</v>
      </c>
      <c r="F235" s="61">
        <v>32000</v>
      </c>
      <c r="G235" s="61">
        <v>500691</v>
      </c>
      <c r="H235" s="59" t="s">
        <v>14</v>
      </c>
      <c r="I235" s="62">
        <v>853.33333333333337</v>
      </c>
      <c r="J235" s="58" t="s">
        <v>564</v>
      </c>
      <c r="K235" s="63">
        <v>37.5</v>
      </c>
      <c r="L235" s="58" t="s">
        <v>16</v>
      </c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  <c r="EM235" s="58"/>
      <c r="EN235" s="58"/>
      <c r="EO235" s="58"/>
      <c r="EP235" s="58"/>
      <c r="EQ235" s="58"/>
      <c r="ER235" s="58"/>
      <c r="ES235" s="58"/>
      <c r="ET235" s="58"/>
      <c r="EU235" s="58"/>
      <c r="EV235" s="58"/>
      <c r="EW235" s="58"/>
      <c r="EX235" s="58"/>
      <c r="EY235" s="58"/>
      <c r="EZ235" s="58"/>
      <c r="FA235" s="58"/>
      <c r="FB235" s="58"/>
      <c r="FC235" s="58"/>
      <c r="FD235" s="58"/>
      <c r="FE235" s="58"/>
      <c r="FF235" s="58"/>
      <c r="FG235" s="58"/>
      <c r="FH235" s="58"/>
      <c r="FI235" s="58"/>
      <c r="FJ235" s="58"/>
      <c r="FK235" s="58"/>
      <c r="FL235" s="58"/>
      <c r="FM235" s="58"/>
      <c r="FN235" s="58"/>
      <c r="FO235" s="58"/>
      <c r="FP235" s="58"/>
      <c r="FQ235" s="58"/>
      <c r="FR235" s="58"/>
      <c r="FS235" s="58"/>
      <c r="FT235" s="58"/>
      <c r="FU235" s="58"/>
      <c r="FV235" s="58"/>
      <c r="FW235" s="58"/>
      <c r="FX235" s="58"/>
      <c r="FY235" s="58"/>
      <c r="FZ235" s="58"/>
      <c r="GA235" s="58"/>
      <c r="GB235" s="58"/>
      <c r="GC235" s="58"/>
      <c r="GD235" s="58"/>
      <c r="GE235" s="58"/>
      <c r="GF235" s="58"/>
      <c r="GG235" s="58"/>
      <c r="GH235" s="58"/>
      <c r="GI235" s="58"/>
      <c r="GJ235" s="58"/>
      <c r="GK235" s="58"/>
      <c r="GL235" s="58"/>
      <c r="GM235" s="58"/>
      <c r="GN235" s="58"/>
      <c r="GO235" s="58"/>
      <c r="GP235" s="58"/>
      <c r="GQ235" s="58"/>
      <c r="GR235" s="58"/>
      <c r="GS235" s="58"/>
      <c r="GT235" s="58"/>
      <c r="GU235" s="58"/>
      <c r="GV235" s="58"/>
      <c r="GW235" s="58"/>
      <c r="GX235" s="58"/>
      <c r="GY235" s="58"/>
      <c r="GZ235" s="58"/>
      <c r="HA235" s="58"/>
    </row>
    <row r="236" spans="1:209" x14ac:dyDescent="0.25">
      <c r="A236" s="58" t="s">
        <v>524</v>
      </c>
      <c r="B236" s="58" t="s">
        <v>565</v>
      </c>
      <c r="C236" s="59" t="s">
        <v>566</v>
      </c>
      <c r="D236" s="59">
        <v>47</v>
      </c>
      <c r="E236" s="60" t="s">
        <v>326</v>
      </c>
      <c r="F236" s="61">
        <v>26000</v>
      </c>
      <c r="G236" s="61">
        <v>406812</v>
      </c>
      <c r="H236" s="59" t="s">
        <v>14</v>
      </c>
      <c r="I236" s="62">
        <v>935.25179856115108</v>
      </c>
      <c r="J236" s="58" t="s">
        <v>567</v>
      </c>
      <c r="K236" s="63">
        <v>27.8</v>
      </c>
      <c r="L236" s="58" t="s">
        <v>568</v>
      </c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58"/>
      <c r="EJ236" s="58"/>
      <c r="EK236" s="58"/>
      <c r="EL236" s="58"/>
      <c r="EM236" s="58"/>
      <c r="EN236" s="58"/>
      <c r="EO236" s="58"/>
      <c r="EP236" s="58"/>
      <c r="EQ236" s="58"/>
      <c r="ER236" s="58"/>
      <c r="ES236" s="58"/>
      <c r="ET236" s="58"/>
      <c r="EU236" s="58"/>
      <c r="EV236" s="58"/>
      <c r="EW236" s="58"/>
      <c r="EX236" s="58"/>
      <c r="EY236" s="58"/>
      <c r="EZ236" s="58"/>
      <c r="FA236" s="58"/>
      <c r="FB236" s="58"/>
      <c r="FC236" s="58"/>
      <c r="FD236" s="58"/>
      <c r="FE236" s="58"/>
      <c r="FF236" s="58"/>
      <c r="FG236" s="58"/>
      <c r="FH236" s="58"/>
      <c r="FI236" s="58"/>
      <c r="FJ236" s="58"/>
      <c r="FK236" s="58"/>
      <c r="FL236" s="58"/>
      <c r="FM236" s="58"/>
      <c r="FN236" s="58"/>
      <c r="FO236" s="58"/>
      <c r="FP236" s="58"/>
      <c r="FQ236" s="58"/>
      <c r="FR236" s="58"/>
      <c r="FS236" s="58"/>
      <c r="FT236" s="58"/>
      <c r="FU236" s="58"/>
      <c r="FV236" s="58"/>
      <c r="FW236" s="58"/>
      <c r="FX236" s="58"/>
      <c r="FY236" s="58"/>
      <c r="FZ236" s="58"/>
      <c r="GA236" s="58"/>
      <c r="GB236" s="58"/>
      <c r="GC236" s="58"/>
      <c r="GD236" s="58"/>
      <c r="GE236" s="58"/>
      <c r="GF236" s="58"/>
      <c r="GG236" s="58"/>
      <c r="GH236" s="58"/>
      <c r="GI236" s="58"/>
      <c r="GJ236" s="58"/>
      <c r="GK236" s="58"/>
      <c r="GL236" s="58"/>
      <c r="GM236" s="58"/>
      <c r="GN236" s="58"/>
      <c r="GO236" s="58"/>
      <c r="GP236" s="58"/>
      <c r="GQ236" s="58"/>
      <c r="GR236" s="58"/>
      <c r="GS236" s="58"/>
      <c r="GT236" s="58"/>
      <c r="GU236" s="58"/>
      <c r="GV236" s="58"/>
      <c r="GW236" s="58"/>
      <c r="GX236" s="58"/>
      <c r="GY236" s="58"/>
      <c r="GZ236" s="58"/>
      <c r="HA236" s="58"/>
    </row>
    <row r="237" spans="1:209" x14ac:dyDescent="0.25">
      <c r="A237" s="58" t="s">
        <v>524</v>
      </c>
      <c r="B237" s="58" t="s">
        <v>569</v>
      </c>
      <c r="C237" s="59">
        <v>40</v>
      </c>
      <c r="D237" s="59">
        <v>1</v>
      </c>
      <c r="E237" s="60" t="s">
        <v>266</v>
      </c>
      <c r="F237" s="61">
        <v>40000</v>
      </c>
      <c r="G237" s="61">
        <v>625864</v>
      </c>
      <c r="H237" s="59" t="s">
        <v>14</v>
      </c>
      <c r="I237" s="62">
        <v>836.82008368200843</v>
      </c>
      <c r="J237" s="58" t="s">
        <v>570</v>
      </c>
      <c r="K237" s="63">
        <v>47.8</v>
      </c>
      <c r="L237" s="58" t="s">
        <v>16</v>
      </c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/>
      <c r="DW237" s="58"/>
      <c r="DX237" s="58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58"/>
      <c r="EJ237" s="58"/>
      <c r="EK237" s="58"/>
      <c r="EL237" s="58"/>
      <c r="EM237" s="58"/>
      <c r="EN237" s="58"/>
      <c r="EO237" s="58"/>
      <c r="EP237" s="58"/>
      <c r="EQ237" s="58"/>
      <c r="ER237" s="58"/>
      <c r="ES237" s="58"/>
      <c r="ET237" s="58"/>
      <c r="EU237" s="58"/>
      <c r="EV237" s="58"/>
      <c r="EW237" s="58"/>
      <c r="EX237" s="58"/>
      <c r="EY237" s="58"/>
      <c r="EZ237" s="58"/>
      <c r="FA237" s="58"/>
      <c r="FB237" s="58"/>
      <c r="FC237" s="58"/>
      <c r="FD237" s="58"/>
      <c r="FE237" s="58"/>
      <c r="FF237" s="58"/>
      <c r="FG237" s="58"/>
      <c r="FH237" s="58"/>
      <c r="FI237" s="58"/>
      <c r="FJ237" s="58"/>
      <c r="FK237" s="58"/>
      <c r="FL237" s="58"/>
      <c r="FM237" s="58"/>
      <c r="FN237" s="58"/>
      <c r="FO237" s="58"/>
      <c r="FP237" s="58"/>
      <c r="FQ237" s="58"/>
      <c r="FR237" s="58"/>
      <c r="FS237" s="58"/>
      <c r="FT237" s="58"/>
      <c r="FU237" s="58"/>
      <c r="FV237" s="58"/>
      <c r="FW237" s="58"/>
      <c r="FX237" s="58"/>
      <c r="FY237" s="58"/>
      <c r="FZ237" s="58"/>
      <c r="GA237" s="58"/>
      <c r="GB237" s="58"/>
      <c r="GC237" s="58"/>
      <c r="GD237" s="58"/>
      <c r="GE237" s="58"/>
      <c r="GF237" s="58"/>
      <c r="GG237" s="58"/>
      <c r="GH237" s="58"/>
      <c r="GI237" s="58"/>
      <c r="GJ237" s="58"/>
      <c r="GK237" s="58"/>
      <c r="GL237" s="58"/>
      <c r="GM237" s="58"/>
      <c r="GN237" s="58"/>
      <c r="GO237" s="58"/>
      <c r="GP237" s="58"/>
      <c r="GQ237" s="58"/>
      <c r="GR237" s="58"/>
      <c r="GS237" s="58"/>
      <c r="GT237" s="58"/>
      <c r="GU237" s="58"/>
      <c r="GV237" s="58"/>
      <c r="GW237" s="58"/>
      <c r="GX237" s="58"/>
      <c r="GY237" s="58"/>
      <c r="GZ237" s="58"/>
      <c r="HA237" s="58"/>
    </row>
    <row r="238" spans="1:209" x14ac:dyDescent="0.25">
      <c r="A238" s="58" t="s">
        <v>524</v>
      </c>
      <c r="B238" s="58" t="s">
        <v>571</v>
      </c>
      <c r="C238" s="59">
        <v>32</v>
      </c>
      <c r="D238" s="59">
        <v>43</v>
      </c>
      <c r="E238" s="60" t="s">
        <v>332</v>
      </c>
      <c r="F238" s="61">
        <v>20000</v>
      </c>
      <c r="G238" s="61">
        <v>312932</v>
      </c>
      <c r="H238" s="59" t="s">
        <v>14</v>
      </c>
      <c r="I238" s="62">
        <v>490.1960784313726</v>
      </c>
      <c r="J238" s="58" t="s">
        <v>572</v>
      </c>
      <c r="K238" s="63">
        <v>40.799999999999997</v>
      </c>
      <c r="L238" s="58" t="s">
        <v>16</v>
      </c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58"/>
      <c r="EJ238" s="58"/>
      <c r="EK238" s="58"/>
      <c r="EL238" s="58"/>
      <c r="EM238" s="58"/>
      <c r="EN238" s="58"/>
      <c r="EO238" s="58"/>
      <c r="EP238" s="58"/>
      <c r="EQ238" s="58"/>
      <c r="ER238" s="58"/>
      <c r="ES238" s="58"/>
      <c r="ET238" s="58"/>
      <c r="EU238" s="58"/>
      <c r="EV238" s="58"/>
      <c r="EW238" s="58"/>
      <c r="EX238" s="58"/>
      <c r="EY238" s="58"/>
      <c r="EZ238" s="58"/>
      <c r="FA238" s="58"/>
      <c r="FB238" s="58"/>
      <c r="FC238" s="58"/>
      <c r="FD238" s="58"/>
      <c r="FE238" s="58"/>
      <c r="FF238" s="58"/>
      <c r="FG238" s="58"/>
      <c r="FH238" s="58"/>
      <c r="FI238" s="58"/>
      <c r="FJ238" s="58"/>
      <c r="FK238" s="58"/>
      <c r="FL238" s="58"/>
      <c r="FM238" s="58"/>
      <c r="FN238" s="58"/>
      <c r="FO238" s="58"/>
      <c r="FP238" s="58"/>
      <c r="FQ238" s="58"/>
      <c r="FR238" s="58"/>
      <c r="FS238" s="58"/>
      <c r="FT238" s="58"/>
      <c r="FU238" s="58"/>
      <c r="FV238" s="58"/>
      <c r="FW238" s="58"/>
      <c r="FX238" s="58"/>
      <c r="FY238" s="58"/>
      <c r="FZ238" s="58"/>
      <c r="GA238" s="58"/>
      <c r="GB238" s="58"/>
      <c r="GC238" s="58"/>
      <c r="GD238" s="58"/>
      <c r="GE238" s="58"/>
      <c r="GF238" s="58"/>
      <c r="GG238" s="58"/>
      <c r="GH238" s="58"/>
      <c r="GI238" s="58"/>
      <c r="GJ238" s="58"/>
      <c r="GK238" s="58"/>
      <c r="GL238" s="58"/>
      <c r="GM238" s="58"/>
      <c r="GN238" s="58"/>
      <c r="GO238" s="58"/>
      <c r="GP238" s="58"/>
      <c r="GQ238" s="58"/>
      <c r="GR238" s="58"/>
      <c r="GS238" s="58"/>
      <c r="GT238" s="58"/>
      <c r="GU238" s="58"/>
      <c r="GV238" s="58"/>
      <c r="GW238" s="58"/>
      <c r="GX238" s="58"/>
      <c r="GY238" s="58"/>
      <c r="GZ238" s="58"/>
      <c r="HA238" s="58"/>
    </row>
    <row r="239" spans="1:209" x14ac:dyDescent="0.25">
      <c r="A239" s="58" t="s">
        <v>524</v>
      </c>
      <c r="B239" s="58" t="s">
        <v>573</v>
      </c>
      <c r="C239" s="59">
        <v>37</v>
      </c>
      <c r="D239" s="59">
        <v>11</v>
      </c>
      <c r="E239" s="60" t="s">
        <v>254</v>
      </c>
      <c r="F239" s="61">
        <v>28000</v>
      </c>
      <c r="G239" s="61">
        <v>438105</v>
      </c>
      <c r="H239" s="59" t="s">
        <v>14</v>
      </c>
      <c r="I239" s="62">
        <v>906.14886731391584</v>
      </c>
      <c r="J239" s="58" t="s">
        <v>574</v>
      </c>
      <c r="K239" s="63">
        <v>30.9</v>
      </c>
      <c r="L239" s="58" t="s">
        <v>16</v>
      </c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58"/>
      <c r="EJ239" s="58"/>
      <c r="EK239" s="58"/>
      <c r="EL239" s="58"/>
      <c r="EM239" s="58"/>
      <c r="EN239" s="58"/>
      <c r="EO239" s="58"/>
      <c r="EP239" s="58"/>
      <c r="EQ239" s="58"/>
      <c r="ER239" s="58"/>
      <c r="ES239" s="58"/>
      <c r="ET239" s="58"/>
      <c r="EU239" s="58"/>
      <c r="EV239" s="58"/>
      <c r="EW239" s="58"/>
      <c r="EX239" s="58"/>
      <c r="EY239" s="58"/>
      <c r="EZ239" s="58"/>
      <c r="FA239" s="58"/>
      <c r="FB239" s="58"/>
      <c r="FC239" s="58"/>
      <c r="FD239" s="58"/>
      <c r="FE239" s="58"/>
      <c r="FF239" s="58"/>
      <c r="FG239" s="58"/>
      <c r="FH239" s="58"/>
      <c r="FI239" s="58"/>
      <c r="FJ239" s="58"/>
      <c r="FK239" s="58"/>
      <c r="FL239" s="58"/>
      <c r="FM239" s="58"/>
      <c r="FN239" s="58"/>
      <c r="FO239" s="58"/>
      <c r="FP239" s="58"/>
      <c r="FQ239" s="58"/>
      <c r="FR239" s="58"/>
      <c r="FS239" s="58"/>
      <c r="FT239" s="58"/>
      <c r="FU239" s="58"/>
      <c r="FV239" s="58"/>
      <c r="FW239" s="58"/>
      <c r="FX239" s="58"/>
      <c r="FY239" s="58"/>
      <c r="FZ239" s="58"/>
      <c r="GA239" s="58"/>
      <c r="GB239" s="58"/>
      <c r="GC239" s="58"/>
      <c r="GD239" s="58"/>
      <c r="GE239" s="58"/>
      <c r="GF239" s="58"/>
      <c r="GG239" s="58"/>
      <c r="GH239" s="58"/>
      <c r="GI239" s="58"/>
      <c r="GJ239" s="58"/>
      <c r="GK239" s="58"/>
      <c r="GL239" s="58"/>
      <c r="GM239" s="58"/>
      <c r="GN239" s="58"/>
      <c r="GO239" s="58"/>
      <c r="GP239" s="58"/>
      <c r="GQ239" s="58"/>
      <c r="GR239" s="58"/>
      <c r="GS239" s="58"/>
      <c r="GT239" s="58"/>
      <c r="GU239" s="58"/>
      <c r="GV239" s="58"/>
      <c r="GW239" s="58"/>
      <c r="GX239" s="58"/>
      <c r="GY239" s="58"/>
      <c r="GZ239" s="58"/>
      <c r="HA239" s="58"/>
    </row>
    <row r="240" spans="1:209" x14ac:dyDescent="0.25">
      <c r="A240" s="58" t="s">
        <v>524</v>
      </c>
      <c r="B240" s="58" t="s">
        <v>575</v>
      </c>
      <c r="C240" s="59">
        <v>9</v>
      </c>
      <c r="D240" s="59">
        <v>17</v>
      </c>
      <c r="E240" s="60" t="s">
        <v>297</v>
      </c>
      <c r="F240" s="61">
        <v>26000</v>
      </c>
      <c r="G240" s="61">
        <v>406812</v>
      </c>
      <c r="H240" s="59" t="s">
        <v>14</v>
      </c>
      <c r="I240" s="62">
        <v>966.54275092936803</v>
      </c>
      <c r="J240" s="58" t="s">
        <v>576</v>
      </c>
      <c r="K240" s="63">
        <v>26.9</v>
      </c>
      <c r="L240" s="58" t="s">
        <v>16</v>
      </c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  <c r="EM240" s="58"/>
      <c r="EN240" s="58"/>
      <c r="EO240" s="58"/>
      <c r="EP240" s="58"/>
      <c r="EQ240" s="58"/>
      <c r="ER240" s="58"/>
      <c r="ES240" s="58"/>
      <c r="ET240" s="58"/>
      <c r="EU240" s="58"/>
      <c r="EV240" s="58"/>
      <c r="EW240" s="58"/>
      <c r="EX240" s="58"/>
      <c r="EY240" s="58"/>
      <c r="EZ240" s="58"/>
      <c r="FA240" s="58"/>
      <c r="FB240" s="58"/>
      <c r="FC240" s="58"/>
      <c r="FD240" s="58"/>
      <c r="FE240" s="58"/>
      <c r="FF240" s="58"/>
      <c r="FG240" s="58"/>
      <c r="FH240" s="58"/>
      <c r="FI240" s="58"/>
      <c r="FJ240" s="58"/>
      <c r="FK240" s="58"/>
      <c r="FL240" s="58"/>
      <c r="FM240" s="58"/>
      <c r="FN240" s="58"/>
      <c r="FO240" s="58"/>
      <c r="FP240" s="58"/>
      <c r="FQ240" s="58"/>
      <c r="FR240" s="58"/>
      <c r="FS240" s="58"/>
      <c r="FT240" s="58"/>
      <c r="FU240" s="58"/>
      <c r="FV240" s="58"/>
      <c r="FW240" s="58"/>
      <c r="FX240" s="58"/>
      <c r="FY240" s="58"/>
      <c r="FZ240" s="58"/>
      <c r="GA240" s="58"/>
      <c r="GB240" s="58"/>
      <c r="GC240" s="58"/>
      <c r="GD240" s="58"/>
      <c r="GE240" s="58"/>
      <c r="GF240" s="58"/>
      <c r="GG240" s="58"/>
      <c r="GH240" s="58"/>
      <c r="GI240" s="58"/>
      <c r="GJ240" s="58"/>
      <c r="GK240" s="58"/>
      <c r="GL240" s="58"/>
      <c r="GM240" s="58"/>
      <c r="GN240" s="58"/>
      <c r="GO240" s="58"/>
      <c r="GP240" s="58"/>
      <c r="GQ240" s="58"/>
      <c r="GR240" s="58"/>
      <c r="GS240" s="58"/>
      <c r="GT240" s="58"/>
      <c r="GU240" s="58"/>
      <c r="GV240" s="58"/>
      <c r="GW240" s="58"/>
      <c r="GX240" s="58"/>
      <c r="GY240" s="58"/>
      <c r="GZ240" s="58"/>
      <c r="HA240" s="58"/>
    </row>
    <row r="241" spans="1:209" x14ac:dyDescent="0.25">
      <c r="A241" s="58" t="s">
        <v>524</v>
      </c>
      <c r="B241" s="58" t="s">
        <v>575</v>
      </c>
      <c r="C241" s="59">
        <v>19</v>
      </c>
      <c r="D241" s="59">
        <v>23</v>
      </c>
      <c r="E241" s="60" t="s">
        <v>326</v>
      </c>
      <c r="F241" s="61">
        <v>34800</v>
      </c>
      <c r="G241" s="61">
        <v>544502</v>
      </c>
      <c r="H241" s="59" t="s">
        <v>14</v>
      </c>
      <c r="I241" s="62">
        <v>874.37185929648251</v>
      </c>
      <c r="J241" s="58" t="s">
        <v>577</v>
      </c>
      <c r="K241" s="63">
        <v>39.799999999999997</v>
      </c>
      <c r="L241" s="58" t="s">
        <v>16</v>
      </c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  <c r="EM241" s="58"/>
      <c r="EN241" s="58"/>
      <c r="EO241" s="58"/>
      <c r="EP241" s="58"/>
      <c r="EQ241" s="58"/>
      <c r="ER241" s="58"/>
      <c r="ES241" s="58"/>
      <c r="ET241" s="58"/>
      <c r="EU241" s="58"/>
      <c r="EV241" s="58"/>
      <c r="EW241" s="58"/>
      <c r="EX241" s="58"/>
      <c r="EY241" s="58"/>
      <c r="EZ241" s="58"/>
      <c r="FA241" s="58"/>
      <c r="FB241" s="58"/>
      <c r="FC241" s="58"/>
      <c r="FD241" s="58"/>
      <c r="FE241" s="58"/>
      <c r="FF241" s="58"/>
      <c r="FG241" s="58"/>
      <c r="FH241" s="58"/>
      <c r="FI241" s="58"/>
      <c r="FJ241" s="58"/>
      <c r="FK241" s="58"/>
      <c r="FL241" s="58"/>
      <c r="FM241" s="58"/>
      <c r="FN241" s="58"/>
      <c r="FO241" s="58"/>
      <c r="FP241" s="58"/>
      <c r="FQ241" s="58"/>
      <c r="FR241" s="58"/>
      <c r="FS241" s="58"/>
      <c r="FT241" s="58"/>
      <c r="FU241" s="58"/>
      <c r="FV241" s="58"/>
      <c r="FW241" s="58"/>
      <c r="FX241" s="58"/>
      <c r="FY241" s="58"/>
      <c r="FZ241" s="58"/>
      <c r="GA241" s="58"/>
      <c r="GB241" s="58"/>
      <c r="GC241" s="58"/>
      <c r="GD241" s="58"/>
      <c r="GE241" s="58"/>
      <c r="GF241" s="58"/>
      <c r="GG241" s="58"/>
      <c r="GH241" s="58"/>
      <c r="GI241" s="58"/>
      <c r="GJ241" s="58"/>
      <c r="GK241" s="58"/>
      <c r="GL241" s="58"/>
      <c r="GM241" s="58"/>
      <c r="GN241" s="58"/>
      <c r="GO241" s="58"/>
      <c r="GP241" s="58"/>
      <c r="GQ241" s="58"/>
      <c r="GR241" s="58"/>
      <c r="GS241" s="58"/>
      <c r="GT241" s="58"/>
      <c r="GU241" s="58"/>
      <c r="GV241" s="58"/>
      <c r="GW241" s="58"/>
      <c r="GX241" s="58"/>
      <c r="GY241" s="58"/>
      <c r="GZ241" s="58"/>
      <c r="HA241" s="58"/>
    </row>
    <row r="242" spans="1:209" x14ac:dyDescent="0.25">
      <c r="A242" s="58" t="s">
        <v>524</v>
      </c>
      <c r="B242" s="58" t="s">
        <v>578</v>
      </c>
      <c r="C242" s="59">
        <v>6</v>
      </c>
      <c r="D242" s="59">
        <v>20</v>
      </c>
      <c r="E242" s="60" t="s">
        <v>273</v>
      </c>
      <c r="F242" s="61">
        <v>37200</v>
      </c>
      <c r="G242" s="61">
        <v>582054</v>
      </c>
      <c r="H242" s="59" t="s">
        <v>14</v>
      </c>
      <c r="I242" s="62">
        <v>961.24031007751933</v>
      </c>
      <c r="J242" s="58" t="s">
        <v>579</v>
      </c>
      <c r="K242" s="63">
        <v>38.700000000000003</v>
      </c>
      <c r="L242" s="58" t="s">
        <v>16</v>
      </c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/>
      <c r="EZ242" s="58"/>
      <c r="FA242" s="58"/>
      <c r="FB242" s="58"/>
      <c r="FC242" s="58"/>
      <c r="FD242" s="58"/>
      <c r="FE242" s="58"/>
      <c r="FF242" s="58"/>
      <c r="FG242" s="58"/>
      <c r="FH242" s="58"/>
      <c r="FI242" s="58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58"/>
      <c r="FU242" s="58"/>
      <c r="FV242" s="58"/>
      <c r="FW242" s="58"/>
      <c r="FX242" s="58"/>
      <c r="FY242" s="58"/>
      <c r="FZ242" s="58"/>
      <c r="GA242" s="58"/>
      <c r="GB242" s="58"/>
      <c r="GC242" s="58"/>
      <c r="GD242" s="58"/>
      <c r="GE242" s="58"/>
      <c r="GF242" s="58"/>
      <c r="GG242" s="58"/>
      <c r="GH242" s="58"/>
      <c r="GI242" s="58"/>
      <c r="GJ242" s="58"/>
      <c r="GK242" s="58"/>
      <c r="GL242" s="58"/>
      <c r="GM242" s="58"/>
      <c r="GN242" s="58"/>
      <c r="GO242" s="58"/>
      <c r="GP242" s="58"/>
      <c r="GQ242" s="58"/>
      <c r="GR242" s="58"/>
      <c r="GS242" s="58"/>
      <c r="GT242" s="58"/>
      <c r="GU242" s="58"/>
      <c r="GV242" s="58"/>
      <c r="GW242" s="58"/>
      <c r="GX242" s="58"/>
      <c r="GY242" s="58"/>
      <c r="GZ242" s="58"/>
      <c r="HA242" s="58"/>
    </row>
    <row r="243" spans="1:209" x14ac:dyDescent="0.25">
      <c r="A243" s="58" t="s">
        <v>524</v>
      </c>
      <c r="B243" s="58" t="s">
        <v>580</v>
      </c>
      <c r="C243" s="59">
        <v>13</v>
      </c>
      <c r="D243" s="59">
        <v>811</v>
      </c>
      <c r="E243" s="60" t="s">
        <v>273</v>
      </c>
      <c r="F243" s="61">
        <v>8900</v>
      </c>
      <c r="G243" s="61">
        <v>139255</v>
      </c>
      <c r="H243" s="59" t="s">
        <v>14</v>
      </c>
      <c r="I243" s="62">
        <v>801.80180180180184</v>
      </c>
      <c r="J243" s="58" t="s">
        <v>581</v>
      </c>
      <c r="K243" s="63">
        <v>11.1</v>
      </c>
      <c r="L243" s="58" t="s">
        <v>16</v>
      </c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/>
      <c r="EH243" s="58"/>
      <c r="EI243" s="58"/>
      <c r="EJ243" s="58"/>
      <c r="EK243" s="58"/>
      <c r="EL243" s="58"/>
      <c r="EM243" s="58"/>
      <c r="EN243" s="58"/>
      <c r="EO243" s="58"/>
      <c r="EP243" s="58"/>
      <c r="EQ243" s="58"/>
      <c r="ER243" s="58"/>
      <c r="ES243" s="58"/>
      <c r="ET243" s="58"/>
      <c r="EU243" s="58"/>
      <c r="EV243" s="58"/>
      <c r="EW243" s="58"/>
      <c r="EX243" s="58"/>
      <c r="EY243" s="58"/>
      <c r="EZ243" s="58"/>
      <c r="FA243" s="58"/>
      <c r="FB243" s="58"/>
      <c r="FC243" s="58"/>
      <c r="FD243" s="58"/>
      <c r="FE243" s="58"/>
      <c r="FF243" s="58"/>
      <c r="FG243" s="58"/>
      <c r="FH243" s="58"/>
      <c r="FI243" s="58"/>
      <c r="FJ243" s="58"/>
      <c r="FK243" s="58"/>
      <c r="FL243" s="58"/>
      <c r="FM243" s="58"/>
      <c r="FN243" s="58"/>
      <c r="FO243" s="58"/>
      <c r="FP243" s="58"/>
      <c r="FQ243" s="58"/>
      <c r="FR243" s="58"/>
      <c r="FS243" s="58"/>
      <c r="FT243" s="58"/>
      <c r="FU243" s="58"/>
      <c r="FV243" s="58"/>
      <c r="FW243" s="58"/>
      <c r="FX243" s="58"/>
      <c r="FY243" s="58"/>
      <c r="FZ243" s="58"/>
      <c r="GA243" s="58"/>
      <c r="GB243" s="58"/>
      <c r="GC243" s="58"/>
      <c r="GD243" s="58"/>
      <c r="GE243" s="58"/>
      <c r="GF243" s="58"/>
      <c r="GG243" s="58"/>
      <c r="GH243" s="58"/>
      <c r="GI243" s="58"/>
      <c r="GJ243" s="58"/>
      <c r="GK243" s="58"/>
      <c r="GL243" s="58"/>
      <c r="GM243" s="58"/>
      <c r="GN243" s="58"/>
      <c r="GO243" s="58"/>
      <c r="GP243" s="58"/>
      <c r="GQ243" s="58"/>
      <c r="GR243" s="58"/>
      <c r="GS243" s="58"/>
      <c r="GT243" s="58"/>
      <c r="GU243" s="58"/>
      <c r="GV243" s="58"/>
      <c r="GW243" s="58"/>
      <c r="GX243" s="58"/>
      <c r="GY243" s="58"/>
      <c r="GZ243" s="58"/>
      <c r="HA243" s="58"/>
    </row>
    <row r="244" spans="1:209" x14ac:dyDescent="0.25">
      <c r="A244" s="58" t="s">
        <v>524</v>
      </c>
      <c r="B244" s="58" t="s">
        <v>582</v>
      </c>
      <c r="C244" s="59">
        <v>73</v>
      </c>
      <c r="D244" s="59">
        <v>2</v>
      </c>
      <c r="E244" s="60" t="s">
        <v>279</v>
      </c>
      <c r="F244" s="61">
        <v>14935</v>
      </c>
      <c r="G244" s="61">
        <v>233682</v>
      </c>
      <c r="H244" s="59" t="s">
        <v>14</v>
      </c>
      <c r="I244" s="62">
        <v>777.86458333333337</v>
      </c>
      <c r="J244" s="58" t="s">
        <v>583</v>
      </c>
      <c r="K244" s="63">
        <v>19.2</v>
      </c>
      <c r="L244" s="58" t="s">
        <v>45</v>
      </c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  <c r="FC244" s="58"/>
      <c r="FD244" s="58"/>
      <c r="FE244" s="58"/>
      <c r="FF244" s="58"/>
      <c r="FG244" s="58"/>
      <c r="FH244" s="58"/>
      <c r="FI244" s="58"/>
      <c r="FJ244" s="58"/>
      <c r="FK244" s="58"/>
      <c r="FL244" s="58"/>
      <c r="FM244" s="58"/>
      <c r="FN244" s="58"/>
      <c r="FO244" s="58"/>
      <c r="FP244" s="58"/>
      <c r="FQ244" s="58"/>
      <c r="FR244" s="58"/>
      <c r="FS244" s="58"/>
      <c r="FT244" s="58"/>
      <c r="FU244" s="58"/>
      <c r="FV244" s="58"/>
      <c r="FW244" s="58"/>
      <c r="FX244" s="58"/>
      <c r="FY244" s="58"/>
      <c r="FZ244" s="58"/>
      <c r="GA244" s="58"/>
      <c r="GB244" s="58"/>
      <c r="GC244" s="58"/>
      <c r="GD244" s="58"/>
      <c r="GE244" s="58"/>
      <c r="GF244" s="58"/>
      <c r="GG244" s="58"/>
      <c r="GH244" s="58"/>
      <c r="GI244" s="58"/>
      <c r="GJ244" s="58"/>
      <c r="GK244" s="58"/>
      <c r="GL244" s="58"/>
      <c r="GM244" s="58"/>
      <c r="GN244" s="58"/>
      <c r="GO244" s="58"/>
      <c r="GP244" s="58"/>
      <c r="GQ244" s="58"/>
      <c r="GR244" s="58"/>
      <c r="GS244" s="58"/>
      <c r="GT244" s="58"/>
      <c r="GU244" s="58"/>
      <c r="GV244" s="58"/>
      <c r="GW244" s="58"/>
      <c r="GX244" s="58"/>
      <c r="GY244" s="58"/>
      <c r="GZ244" s="58"/>
      <c r="HA244" s="58"/>
    </row>
    <row r="245" spans="1:209" x14ac:dyDescent="0.25">
      <c r="A245" s="58" t="s">
        <v>524</v>
      </c>
      <c r="B245" s="58" t="s">
        <v>584</v>
      </c>
      <c r="C245" s="59">
        <v>3</v>
      </c>
      <c r="D245" s="59">
        <v>8</v>
      </c>
      <c r="E245" s="60" t="s">
        <v>249</v>
      </c>
      <c r="F245" s="61">
        <v>12000</v>
      </c>
      <c r="G245" s="61">
        <v>187759</v>
      </c>
      <c r="H245" s="59" t="s">
        <v>14</v>
      </c>
      <c r="I245" s="62">
        <v>385.85209003215431</v>
      </c>
      <c r="J245" s="58" t="s">
        <v>585</v>
      </c>
      <c r="K245" s="63">
        <v>31.1</v>
      </c>
      <c r="L245" s="58" t="s">
        <v>16</v>
      </c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  <c r="DS245" s="58"/>
      <c r="DT245" s="58"/>
      <c r="DU245" s="58"/>
      <c r="DV245" s="58"/>
      <c r="DW245" s="58"/>
      <c r="DX245" s="58"/>
      <c r="DY245" s="58"/>
      <c r="DZ245" s="58"/>
      <c r="EA245" s="58"/>
      <c r="EB245" s="58"/>
      <c r="EC245" s="58"/>
      <c r="ED245" s="58"/>
      <c r="EE245" s="58"/>
      <c r="EF245" s="58"/>
      <c r="EG245" s="58"/>
      <c r="EH245" s="58"/>
      <c r="EI245" s="58"/>
      <c r="EJ245" s="58"/>
      <c r="EK245" s="58"/>
      <c r="EL245" s="58"/>
      <c r="EM245" s="58"/>
      <c r="EN245" s="58"/>
      <c r="EO245" s="58"/>
      <c r="EP245" s="58"/>
      <c r="EQ245" s="58"/>
      <c r="ER245" s="58"/>
      <c r="ES245" s="58"/>
      <c r="ET245" s="58"/>
      <c r="EU245" s="58"/>
      <c r="EV245" s="58"/>
      <c r="EW245" s="58"/>
      <c r="EX245" s="58"/>
      <c r="EY245" s="58"/>
      <c r="EZ245" s="58"/>
      <c r="FA245" s="58"/>
      <c r="FB245" s="58"/>
      <c r="FC245" s="58"/>
      <c r="FD245" s="58"/>
      <c r="FE245" s="58"/>
      <c r="FF245" s="58"/>
      <c r="FG245" s="58"/>
      <c r="FH245" s="58"/>
      <c r="FI245" s="58"/>
      <c r="FJ245" s="58"/>
      <c r="FK245" s="58"/>
      <c r="FL245" s="58"/>
      <c r="FM245" s="58"/>
      <c r="FN245" s="58"/>
      <c r="FO245" s="58"/>
      <c r="FP245" s="58"/>
      <c r="FQ245" s="58"/>
      <c r="FR245" s="58"/>
      <c r="FS245" s="58"/>
      <c r="FT245" s="58"/>
      <c r="FU245" s="58"/>
      <c r="FV245" s="58"/>
      <c r="FW245" s="58"/>
      <c r="FX245" s="58"/>
      <c r="FY245" s="58"/>
      <c r="FZ245" s="58"/>
      <c r="GA245" s="58"/>
      <c r="GB245" s="58"/>
      <c r="GC245" s="58"/>
      <c r="GD245" s="58"/>
      <c r="GE245" s="58"/>
      <c r="GF245" s="58"/>
      <c r="GG245" s="58"/>
      <c r="GH245" s="58"/>
      <c r="GI245" s="58"/>
      <c r="GJ245" s="58"/>
      <c r="GK245" s="58"/>
      <c r="GL245" s="58"/>
      <c r="GM245" s="58"/>
      <c r="GN245" s="58"/>
      <c r="GO245" s="58"/>
      <c r="GP245" s="58"/>
      <c r="GQ245" s="58"/>
      <c r="GR245" s="58"/>
      <c r="GS245" s="58"/>
      <c r="GT245" s="58"/>
      <c r="GU245" s="58"/>
      <c r="GV245" s="58"/>
      <c r="GW245" s="58"/>
      <c r="GX245" s="58"/>
      <c r="GY245" s="58"/>
      <c r="GZ245" s="58"/>
      <c r="HA245" s="58"/>
    </row>
    <row r="246" spans="1:209" x14ac:dyDescent="0.25">
      <c r="A246" s="58" t="s">
        <v>524</v>
      </c>
      <c r="B246" s="58" t="s">
        <v>586</v>
      </c>
      <c r="C246" s="59">
        <v>3</v>
      </c>
      <c r="D246" s="59">
        <v>1</v>
      </c>
      <c r="E246" s="60" t="s">
        <v>268</v>
      </c>
      <c r="F246" s="61">
        <v>18000</v>
      </c>
      <c r="G246" s="61">
        <v>281639</v>
      </c>
      <c r="H246" s="59" t="s">
        <v>14</v>
      </c>
      <c r="I246" s="62">
        <v>664.20664206642061</v>
      </c>
      <c r="J246" s="58" t="s">
        <v>587</v>
      </c>
      <c r="K246" s="63">
        <v>27.1</v>
      </c>
      <c r="L246" s="58" t="s">
        <v>16</v>
      </c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  <c r="EM246" s="58"/>
      <c r="EN246" s="58"/>
      <c r="EO246" s="58"/>
      <c r="EP246" s="58"/>
      <c r="EQ246" s="58"/>
      <c r="ER246" s="58"/>
      <c r="ES246" s="58"/>
      <c r="ET246" s="58"/>
      <c r="EU246" s="58"/>
      <c r="EV246" s="58"/>
      <c r="EW246" s="58"/>
      <c r="EX246" s="58"/>
      <c r="EY246" s="58"/>
      <c r="EZ246" s="58"/>
      <c r="FA246" s="58"/>
      <c r="FB246" s="58"/>
      <c r="FC246" s="58"/>
      <c r="FD246" s="58"/>
      <c r="FE246" s="58"/>
      <c r="FF246" s="58"/>
      <c r="FG246" s="58"/>
      <c r="FH246" s="58"/>
      <c r="FI246" s="58"/>
      <c r="FJ246" s="58"/>
      <c r="FK246" s="58"/>
      <c r="FL246" s="58"/>
      <c r="FM246" s="58"/>
      <c r="FN246" s="58"/>
      <c r="FO246" s="58"/>
      <c r="FP246" s="58"/>
      <c r="FQ246" s="58"/>
      <c r="FR246" s="58"/>
      <c r="FS246" s="58"/>
      <c r="FT246" s="58"/>
      <c r="FU246" s="58"/>
      <c r="FV246" s="58"/>
      <c r="FW246" s="58"/>
      <c r="FX246" s="58"/>
      <c r="FY246" s="58"/>
      <c r="FZ246" s="58"/>
      <c r="GA246" s="58"/>
      <c r="GB246" s="58"/>
      <c r="GC246" s="58"/>
      <c r="GD246" s="58"/>
      <c r="GE246" s="58"/>
      <c r="GF246" s="58"/>
      <c r="GG246" s="58"/>
      <c r="GH246" s="58"/>
      <c r="GI246" s="58"/>
      <c r="GJ246" s="58"/>
      <c r="GK246" s="58"/>
      <c r="GL246" s="58"/>
      <c r="GM246" s="58"/>
      <c r="GN246" s="58"/>
      <c r="GO246" s="58"/>
      <c r="GP246" s="58"/>
      <c r="GQ246" s="58"/>
      <c r="GR246" s="58"/>
      <c r="GS246" s="58"/>
      <c r="GT246" s="58"/>
      <c r="GU246" s="58"/>
      <c r="GV246" s="58"/>
      <c r="GW246" s="58"/>
      <c r="GX246" s="58"/>
      <c r="GY246" s="58"/>
      <c r="GZ246" s="58"/>
      <c r="HA246" s="58"/>
    </row>
    <row r="247" spans="1:209" x14ac:dyDescent="0.25">
      <c r="A247" s="58" t="s">
        <v>524</v>
      </c>
      <c r="B247" s="58" t="s">
        <v>586</v>
      </c>
      <c r="C247" s="59">
        <v>7</v>
      </c>
      <c r="D247" s="59">
        <v>35</v>
      </c>
      <c r="E247" s="60" t="s">
        <v>281</v>
      </c>
      <c r="F247" s="61">
        <v>13400</v>
      </c>
      <c r="G247" s="61">
        <v>209664</v>
      </c>
      <c r="H247" s="59" t="s">
        <v>14</v>
      </c>
      <c r="I247" s="62">
        <v>690.7216494845361</v>
      </c>
      <c r="J247" s="58" t="s">
        <v>588</v>
      </c>
      <c r="K247" s="63">
        <v>19.399999999999999</v>
      </c>
      <c r="L247" s="58" t="s">
        <v>16</v>
      </c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  <c r="EM247" s="58"/>
      <c r="EN247" s="58"/>
      <c r="EO247" s="58"/>
      <c r="EP247" s="58"/>
      <c r="EQ247" s="58"/>
      <c r="ER247" s="58"/>
      <c r="ES247" s="58"/>
      <c r="ET247" s="58"/>
      <c r="EU247" s="58"/>
      <c r="EV247" s="58"/>
      <c r="EW247" s="58"/>
      <c r="EX247" s="58"/>
      <c r="EY247" s="58"/>
      <c r="EZ247" s="58"/>
      <c r="FA247" s="58"/>
      <c r="FB247" s="58"/>
      <c r="FC247" s="58"/>
      <c r="FD247" s="58"/>
      <c r="FE247" s="58"/>
      <c r="FF247" s="58"/>
      <c r="FG247" s="58"/>
      <c r="FH247" s="58"/>
      <c r="FI247" s="58"/>
      <c r="FJ247" s="58"/>
      <c r="FK247" s="58"/>
      <c r="FL247" s="58"/>
      <c r="FM247" s="58"/>
      <c r="FN247" s="58"/>
      <c r="FO247" s="58"/>
      <c r="FP247" s="58"/>
      <c r="FQ247" s="58"/>
      <c r="FR247" s="58"/>
      <c r="FS247" s="58"/>
      <c r="FT247" s="58"/>
      <c r="FU247" s="58"/>
      <c r="FV247" s="58"/>
      <c r="FW247" s="58"/>
      <c r="FX247" s="58"/>
      <c r="FY247" s="58"/>
      <c r="FZ247" s="58"/>
      <c r="GA247" s="58"/>
      <c r="GB247" s="58"/>
      <c r="GC247" s="58"/>
      <c r="GD247" s="58"/>
      <c r="GE247" s="58"/>
      <c r="GF247" s="58"/>
      <c r="GG247" s="58"/>
      <c r="GH247" s="58"/>
      <c r="GI247" s="58"/>
      <c r="GJ247" s="58"/>
      <c r="GK247" s="58"/>
      <c r="GL247" s="58"/>
      <c r="GM247" s="58"/>
      <c r="GN247" s="58"/>
      <c r="GO247" s="58"/>
      <c r="GP247" s="58"/>
      <c r="GQ247" s="58"/>
      <c r="GR247" s="58"/>
      <c r="GS247" s="58"/>
      <c r="GT247" s="58"/>
      <c r="GU247" s="58"/>
      <c r="GV247" s="58"/>
      <c r="GW247" s="58"/>
      <c r="GX247" s="58"/>
      <c r="GY247" s="58"/>
      <c r="GZ247" s="58"/>
      <c r="HA247" s="58"/>
    </row>
    <row r="248" spans="1:209" x14ac:dyDescent="0.25">
      <c r="A248" s="58" t="s">
        <v>524</v>
      </c>
      <c r="B248" s="58" t="s">
        <v>586</v>
      </c>
      <c r="C248" s="59">
        <v>20</v>
      </c>
      <c r="D248" s="59">
        <v>14</v>
      </c>
      <c r="E248" s="60" t="s">
        <v>297</v>
      </c>
      <c r="F248" s="61">
        <v>35500</v>
      </c>
      <c r="G248" s="61">
        <v>555454</v>
      </c>
      <c r="H248" s="59" t="s">
        <v>14</v>
      </c>
      <c r="I248" s="62">
        <v>941.64456233421743</v>
      </c>
      <c r="J248" s="58" t="s">
        <v>589</v>
      </c>
      <c r="K248" s="63">
        <v>37.700000000000003</v>
      </c>
      <c r="L248" s="58" t="s">
        <v>16</v>
      </c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  <c r="DS248" s="58"/>
      <c r="DT248" s="58"/>
      <c r="DU248" s="58"/>
      <c r="DV248" s="58"/>
      <c r="DW248" s="58"/>
      <c r="DX248" s="58"/>
      <c r="DY248" s="58"/>
      <c r="DZ248" s="58"/>
      <c r="EA248" s="58"/>
      <c r="EB248" s="58"/>
      <c r="EC248" s="58"/>
      <c r="ED248" s="58"/>
      <c r="EE248" s="58"/>
      <c r="EF248" s="58"/>
      <c r="EG248" s="58"/>
      <c r="EH248" s="58"/>
      <c r="EI248" s="58"/>
      <c r="EJ248" s="58"/>
      <c r="EK248" s="58"/>
      <c r="EL248" s="58"/>
      <c r="EM248" s="58"/>
      <c r="EN248" s="58"/>
      <c r="EO248" s="58"/>
      <c r="EP248" s="58"/>
      <c r="EQ248" s="58"/>
      <c r="ER248" s="58"/>
      <c r="ES248" s="58"/>
      <c r="ET248" s="58"/>
      <c r="EU248" s="58"/>
      <c r="EV248" s="58"/>
      <c r="EW248" s="58"/>
      <c r="EX248" s="58"/>
      <c r="EY248" s="58"/>
      <c r="EZ248" s="58"/>
      <c r="FA248" s="58"/>
      <c r="FB248" s="58"/>
      <c r="FC248" s="58"/>
      <c r="FD248" s="58"/>
      <c r="FE248" s="58"/>
      <c r="FF248" s="58"/>
      <c r="FG248" s="58"/>
      <c r="FH248" s="58"/>
      <c r="FI248" s="58"/>
      <c r="FJ248" s="58"/>
      <c r="FK248" s="58"/>
      <c r="FL248" s="58"/>
      <c r="FM248" s="58"/>
      <c r="FN248" s="58"/>
      <c r="FO248" s="58"/>
      <c r="FP248" s="58"/>
      <c r="FQ248" s="58"/>
      <c r="FR248" s="58"/>
      <c r="FS248" s="58"/>
      <c r="FT248" s="58"/>
      <c r="FU248" s="58"/>
      <c r="FV248" s="58"/>
      <c r="FW248" s="58"/>
      <c r="FX248" s="58"/>
      <c r="FY248" s="58"/>
      <c r="FZ248" s="58"/>
      <c r="GA248" s="58"/>
      <c r="GB248" s="58"/>
      <c r="GC248" s="58"/>
      <c r="GD248" s="58"/>
      <c r="GE248" s="58"/>
      <c r="GF248" s="58"/>
      <c r="GG248" s="58"/>
      <c r="GH248" s="58"/>
      <c r="GI248" s="58"/>
      <c r="GJ248" s="58"/>
      <c r="GK248" s="58"/>
      <c r="GL248" s="58"/>
      <c r="GM248" s="58"/>
      <c r="GN248" s="58"/>
      <c r="GO248" s="58"/>
      <c r="GP248" s="58"/>
      <c r="GQ248" s="58"/>
      <c r="GR248" s="58"/>
      <c r="GS248" s="58"/>
      <c r="GT248" s="58"/>
      <c r="GU248" s="58"/>
      <c r="GV248" s="58"/>
      <c r="GW248" s="58"/>
      <c r="GX248" s="58"/>
      <c r="GY248" s="58"/>
      <c r="GZ248" s="58"/>
      <c r="HA248" s="58"/>
    </row>
    <row r="249" spans="1:209" x14ac:dyDescent="0.25">
      <c r="A249" s="58" t="s">
        <v>524</v>
      </c>
      <c r="B249" s="58" t="s">
        <v>590</v>
      </c>
      <c r="C249" s="59">
        <v>7</v>
      </c>
      <c r="D249" s="59" t="s">
        <v>591</v>
      </c>
      <c r="E249" s="60" t="s">
        <v>259</v>
      </c>
      <c r="F249" s="61">
        <v>12310</v>
      </c>
      <c r="G249" s="61">
        <v>192610</v>
      </c>
      <c r="H249" s="59" t="s">
        <v>14</v>
      </c>
      <c r="I249" s="62">
        <v>683.88888888888891</v>
      </c>
      <c r="J249" s="58" t="s">
        <v>592</v>
      </c>
      <c r="K249" s="63">
        <v>18</v>
      </c>
      <c r="L249" s="58" t="s">
        <v>16</v>
      </c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  <c r="DS249" s="58"/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  <c r="EM249" s="58"/>
      <c r="EN249" s="58"/>
      <c r="EO249" s="58"/>
      <c r="EP249" s="58"/>
      <c r="EQ249" s="58"/>
      <c r="ER249" s="58"/>
      <c r="ES249" s="58"/>
      <c r="ET249" s="58"/>
      <c r="EU249" s="58"/>
      <c r="EV249" s="58"/>
      <c r="EW249" s="58"/>
      <c r="EX249" s="58"/>
      <c r="EY249" s="58"/>
      <c r="EZ249" s="58"/>
      <c r="FA249" s="58"/>
      <c r="FB249" s="58"/>
      <c r="FC249" s="58"/>
      <c r="FD249" s="58"/>
      <c r="FE249" s="58"/>
      <c r="FF249" s="58"/>
      <c r="FG249" s="58"/>
      <c r="FH249" s="58"/>
      <c r="FI249" s="58"/>
      <c r="FJ249" s="58"/>
      <c r="FK249" s="58"/>
      <c r="FL249" s="58"/>
      <c r="FM249" s="58"/>
      <c r="FN249" s="58"/>
      <c r="FO249" s="58"/>
      <c r="FP249" s="58"/>
      <c r="FQ249" s="58"/>
      <c r="FR249" s="58"/>
      <c r="FS249" s="58"/>
      <c r="FT249" s="58"/>
      <c r="FU249" s="58"/>
      <c r="FV249" s="58"/>
      <c r="FW249" s="58"/>
      <c r="FX249" s="58"/>
      <c r="FY249" s="58"/>
      <c r="FZ249" s="58"/>
      <c r="GA249" s="58"/>
      <c r="GB249" s="58"/>
      <c r="GC249" s="58"/>
      <c r="GD249" s="58"/>
      <c r="GE249" s="58"/>
      <c r="GF249" s="58"/>
      <c r="GG249" s="58"/>
      <c r="GH249" s="58"/>
      <c r="GI249" s="58"/>
      <c r="GJ249" s="58"/>
      <c r="GK249" s="58"/>
      <c r="GL249" s="58"/>
      <c r="GM249" s="58"/>
      <c r="GN249" s="58"/>
      <c r="GO249" s="58"/>
      <c r="GP249" s="58"/>
      <c r="GQ249" s="58"/>
      <c r="GR249" s="58"/>
      <c r="GS249" s="58"/>
      <c r="GT249" s="58"/>
      <c r="GU249" s="58"/>
      <c r="GV249" s="58"/>
      <c r="GW249" s="58"/>
      <c r="GX249" s="58"/>
      <c r="GY249" s="58"/>
      <c r="GZ249" s="58"/>
      <c r="HA249" s="58"/>
    </row>
    <row r="250" spans="1:209" x14ac:dyDescent="0.25">
      <c r="A250" s="58" t="s">
        <v>524</v>
      </c>
      <c r="B250" s="58" t="s">
        <v>590</v>
      </c>
      <c r="C250" s="59">
        <v>7</v>
      </c>
      <c r="D250" s="59">
        <v>28</v>
      </c>
      <c r="E250" s="60" t="s">
        <v>259</v>
      </c>
      <c r="F250" s="61">
        <v>16810</v>
      </c>
      <c r="G250" s="61">
        <v>263019</v>
      </c>
      <c r="H250" s="59" t="s">
        <v>14</v>
      </c>
      <c r="I250" s="62">
        <v>691.76954732510285</v>
      </c>
      <c r="J250" s="58" t="s">
        <v>592</v>
      </c>
      <c r="K250" s="63">
        <v>24.3</v>
      </c>
      <c r="L250" s="58" t="s">
        <v>16</v>
      </c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/>
      <c r="EQ250" s="58"/>
      <c r="ER250" s="58"/>
      <c r="ES250" s="58"/>
      <c r="ET250" s="58"/>
      <c r="EU250" s="58"/>
      <c r="EV250" s="58"/>
      <c r="EW250" s="58"/>
      <c r="EX250" s="58"/>
      <c r="EY250" s="58"/>
      <c r="EZ250" s="58"/>
      <c r="FA250" s="58"/>
      <c r="FB250" s="58"/>
      <c r="FC250" s="58"/>
      <c r="FD250" s="58"/>
      <c r="FE250" s="58"/>
      <c r="FF250" s="58"/>
      <c r="FG250" s="58"/>
      <c r="FH250" s="58"/>
      <c r="FI250" s="58"/>
      <c r="FJ250" s="58"/>
      <c r="FK250" s="58"/>
      <c r="FL250" s="58"/>
      <c r="FM250" s="58"/>
      <c r="FN250" s="58"/>
      <c r="FO250" s="58"/>
      <c r="FP250" s="58"/>
      <c r="FQ250" s="58"/>
      <c r="FR250" s="58"/>
      <c r="FS250" s="58"/>
      <c r="FT250" s="58"/>
      <c r="FU250" s="58"/>
      <c r="FV250" s="58"/>
      <c r="FW250" s="58"/>
      <c r="FX250" s="58"/>
      <c r="FY250" s="58"/>
      <c r="FZ250" s="58"/>
      <c r="GA250" s="58"/>
      <c r="GB250" s="58"/>
      <c r="GC250" s="58"/>
      <c r="GD250" s="58"/>
      <c r="GE250" s="58"/>
      <c r="GF250" s="58"/>
      <c r="GG250" s="58"/>
      <c r="GH250" s="58"/>
      <c r="GI250" s="58"/>
      <c r="GJ250" s="58"/>
      <c r="GK250" s="58"/>
      <c r="GL250" s="58"/>
      <c r="GM250" s="58"/>
      <c r="GN250" s="58"/>
      <c r="GO250" s="58"/>
      <c r="GP250" s="58"/>
      <c r="GQ250" s="58"/>
      <c r="GR250" s="58"/>
      <c r="GS250" s="58"/>
      <c r="GT250" s="58"/>
      <c r="GU250" s="58"/>
      <c r="GV250" s="58"/>
      <c r="GW250" s="58"/>
      <c r="GX250" s="58"/>
      <c r="GY250" s="58"/>
      <c r="GZ250" s="58"/>
      <c r="HA250" s="58"/>
    </row>
    <row r="251" spans="1:209" x14ac:dyDescent="0.25">
      <c r="A251" s="58" t="s">
        <v>524</v>
      </c>
      <c r="B251" s="58" t="s">
        <v>590</v>
      </c>
      <c r="C251" s="59">
        <v>19</v>
      </c>
      <c r="D251" s="59">
        <v>24</v>
      </c>
      <c r="E251" s="60" t="s">
        <v>389</v>
      </c>
      <c r="F251" s="61">
        <v>15000</v>
      </c>
      <c r="G251" s="61">
        <v>234699</v>
      </c>
      <c r="H251" s="59" t="s">
        <v>14</v>
      </c>
      <c r="I251" s="62">
        <v>317.12473572938688</v>
      </c>
      <c r="J251" s="58" t="s">
        <v>593</v>
      </c>
      <c r="K251" s="63">
        <v>47.3</v>
      </c>
      <c r="L251" s="58" t="s">
        <v>16</v>
      </c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/>
      <c r="EQ251" s="58"/>
      <c r="ER251" s="58"/>
      <c r="ES251" s="58"/>
      <c r="ET251" s="58"/>
      <c r="EU251" s="58"/>
      <c r="EV251" s="58"/>
      <c r="EW251" s="58"/>
      <c r="EX251" s="58"/>
      <c r="EY251" s="58"/>
      <c r="EZ251" s="58"/>
      <c r="FA251" s="58"/>
      <c r="FB251" s="58"/>
      <c r="FC251" s="58"/>
      <c r="FD251" s="58"/>
      <c r="FE251" s="58"/>
      <c r="FF251" s="58"/>
      <c r="FG251" s="58"/>
      <c r="FH251" s="58"/>
      <c r="FI251" s="58"/>
      <c r="FJ251" s="58"/>
      <c r="FK251" s="58"/>
      <c r="FL251" s="58"/>
      <c r="FM251" s="58"/>
      <c r="FN251" s="58"/>
      <c r="FO251" s="58"/>
      <c r="FP251" s="58"/>
      <c r="FQ251" s="58"/>
      <c r="FR251" s="58"/>
      <c r="FS251" s="58"/>
      <c r="FT251" s="58"/>
      <c r="FU251" s="58"/>
      <c r="FV251" s="58"/>
      <c r="FW251" s="58"/>
      <c r="FX251" s="58"/>
      <c r="FY251" s="58"/>
      <c r="FZ251" s="58"/>
      <c r="GA251" s="58"/>
      <c r="GB251" s="58"/>
      <c r="GC251" s="58"/>
      <c r="GD251" s="58"/>
      <c r="GE251" s="58"/>
      <c r="GF251" s="58"/>
      <c r="GG251" s="58"/>
      <c r="GH251" s="58"/>
      <c r="GI251" s="58"/>
      <c r="GJ251" s="58"/>
      <c r="GK251" s="58"/>
      <c r="GL251" s="58"/>
      <c r="GM251" s="58"/>
      <c r="GN251" s="58"/>
      <c r="GO251" s="58"/>
      <c r="GP251" s="58"/>
      <c r="GQ251" s="58"/>
      <c r="GR251" s="58"/>
      <c r="GS251" s="58"/>
      <c r="GT251" s="58"/>
      <c r="GU251" s="58"/>
      <c r="GV251" s="58"/>
      <c r="GW251" s="58"/>
      <c r="GX251" s="58"/>
      <c r="GY251" s="58"/>
      <c r="GZ251" s="58"/>
      <c r="HA251" s="58"/>
    </row>
    <row r="252" spans="1:209" x14ac:dyDescent="0.25">
      <c r="A252" s="58" t="s">
        <v>524</v>
      </c>
      <c r="B252" s="58" t="s">
        <v>590</v>
      </c>
      <c r="C252" s="59">
        <v>37</v>
      </c>
      <c r="D252" s="59">
        <v>29</v>
      </c>
      <c r="E252" s="60" t="s">
        <v>299</v>
      </c>
      <c r="F252" s="61">
        <v>9227</v>
      </c>
      <c r="G252" s="61">
        <v>144371</v>
      </c>
      <c r="H252" s="59" t="s">
        <v>14</v>
      </c>
      <c r="I252" s="62">
        <v>306.54485049833886</v>
      </c>
      <c r="J252" s="58" t="s">
        <v>594</v>
      </c>
      <c r="K252" s="63">
        <v>30.1</v>
      </c>
      <c r="L252" s="58" t="s">
        <v>16</v>
      </c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/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/>
      <c r="EQ252" s="58"/>
      <c r="ER252" s="58"/>
      <c r="ES252" s="58"/>
      <c r="ET252" s="58"/>
      <c r="EU252" s="58"/>
      <c r="EV252" s="58"/>
      <c r="EW252" s="58"/>
      <c r="EX252" s="58"/>
      <c r="EY252" s="58"/>
      <c r="EZ252" s="58"/>
      <c r="FA252" s="58"/>
      <c r="FB252" s="58"/>
      <c r="FC252" s="58"/>
      <c r="FD252" s="58"/>
      <c r="FE252" s="58"/>
      <c r="FF252" s="58"/>
      <c r="FG252" s="58"/>
      <c r="FH252" s="58"/>
      <c r="FI252" s="58"/>
      <c r="FJ252" s="58"/>
      <c r="FK252" s="58"/>
      <c r="FL252" s="58"/>
      <c r="FM252" s="58"/>
      <c r="FN252" s="58"/>
      <c r="FO252" s="58"/>
      <c r="FP252" s="58"/>
      <c r="FQ252" s="58"/>
      <c r="FR252" s="58"/>
      <c r="FS252" s="58"/>
      <c r="FT252" s="58"/>
      <c r="FU252" s="58"/>
      <c r="FV252" s="58"/>
      <c r="FW252" s="58"/>
      <c r="FX252" s="58"/>
      <c r="FY252" s="58"/>
      <c r="FZ252" s="58"/>
      <c r="GA252" s="58"/>
      <c r="GB252" s="58"/>
      <c r="GC252" s="58"/>
      <c r="GD252" s="58"/>
      <c r="GE252" s="58"/>
      <c r="GF252" s="58"/>
      <c r="GG252" s="58"/>
      <c r="GH252" s="58"/>
      <c r="GI252" s="58"/>
      <c r="GJ252" s="58"/>
      <c r="GK252" s="58"/>
      <c r="GL252" s="58"/>
      <c r="GM252" s="58"/>
      <c r="GN252" s="58"/>
      <c r="GO252" s="58"/>
      <c r="GP252" s="58"/>
      <c r="GQ252" s="58"/>
      <c r="GR252" s="58"/>
      <c r="GS252" s="58"/>
      <c r="GT252" s="58"/>
      <c r="GU252" s="58"/>
      <c r="GV252" s="58"/>
      <c r="GW252" s="58"/>
      <c r="GX252" s="58"/>
      <c r="GY252" s="58"/>
      <c r="GZ252" s="58"/>
      <c r="HA252" s="58"/>
    </row>
    <row r="253" spans="1:209" x14ac:dyDescent="0.25">
      <c r="A253" s="58" t="s">
        <v>524</v>
      </c>
      <c r="B253" s="58" t="s">
        <v>590</v>
      </c>
      <c r="C253" s="59">
        <v>46</v>
      </c>
      <c r="D253" s="59">
        <v>18</v>
      </c>
      <c r="E253" s="60" t="s">
        <v>313</v>
      </c>
      <c r="F253" s="61">
        <v>32500</v>
      </c>
      <c r="G253" s="61">
        <v>508515</v>
      </c>
      <c r="H253" s="59" t="s">
        <v>14</v>
      </c>
      <c r="I253" s="62">
        <v>725.44642857142867</v>
      </c>
      <c r="J253" s="58" t="s">
        <v>595</v>
      </c>
      <c r="K253" s="63">
        <v>44.8</v>
      </c>
      <c r="L253" s="58" t="s">
        <v>16</v>
      </c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  <c r="DS253" s="58"/>
      <c r="DT253" s="58"/>
      <c r="DU253" s="58"/>
      <c r="DV253" s="58"/>
      <c r="DW253" s="58"/>
      <c r="DX253" s="58"/>
      <c r="DY253" s="58"/>
      <c r="DZ253" s="58"/>
      <c r="EA253" s="58"/>
      <c r="EB253" s="58"/>
      <c r="EC253" s="58"/>
      <c r="ED253" s="58"/>
      <c r="EE253" s="58"/>
      <c r="EF253" s="58"/>
      <c r="EG253" s="58"/>
      <c r="EH253" s="58"/>
      <c r="EI253" s="58"/>
      <c r="EJ253" s="58"/>
      <c r="EK253" s="58"/>
      <c r="EL253" s="58"/>
      <c r="EM253" s="58"/>
      <c r="EN253" s="58"/>
      <c r="EO253" s="58"/>
      <c r="EP253" s="58"/>
      <c r="EQ253" s="58"/>
      <c r="ER253" s="58"/>
      <c r="ES253" s="58"/>
      <c r="ET253" s="58"/>
      <c r="EU253" s="58"/>
      <c r="EV253" s="58"/>
      <c r="EW253" s="58"/>
      <c r="EX253" s="58"/>
      <c r="EY253" s="58"/>
      <c r="EZ253" s="58"/>
      <c r="FA253" s="58"/>
      <c r="FB253" s="58"/>
      <c r="FC253" s="58"/>
      <c r="FD253" s="58"/>
      <c r="FE253" s="58"/>
      <c r="FF253" s="58"/>
      <c r="FG253" s="58"/>
      <c r="FH253" s="58"/>
      <c r="FI253" s="58"/>
      <c r="FJ253" s="58"/>
      <c r="FK253" s="58"/>
      <c r="FL253" s="58"/>
      <c r="FM253" s="58"/>
      <c r="FN253" s="58"/>
      <c r="FO253" s="58"/>
      <c r="FP253" s="58"/>
      <c r="FQ253" s="58"/>
      <c r="FR253" s="58"/>
      <c r="FS253" s="58"/>
      <c r="FT253" s="58"/>
      <c r="FU253" s="58"/>
      <c r="FV253" s="58"/>
      <c r="FW253" s="58"/>
      <c r="FX253" s="58"/>
      <c r="FY253" s="58"/>
      <c r="FZ253" s="58"/>
      <c r="GA253" s="58"/>
      <c r="GB253" s="58"/>
      <c r="GC253" s="58"/>
      <c r="GD253" s="58"/>
      <c r="GE253" s="58"/>
      <c r="GF253" s="58"/>
      <c r="GG253" s="58"/>
      <c r="GH253" s="58"/>
      <c r="GI253" s="58"/>
      <c r="GJ253" s="58"/>
      <c r="GK253" s="58"/>
      <c r="GL253" s="58"/>
      <c r="GM253" s="58"/>
      <c r="GN253" s="58"/>
      <c r="GO253" s="58"/>
      <c r="GP253" s="58"/>
      <c r="GQ253" s="58"/>
      <c r="GR253" s="58"/>
      <c r="GS253" s="58"/>
      <c r="GT253" s="58"/>
      <c r="GU253" s="58"/>
      <c r="GV253" s="58"/>
      <c r="GW253" s="58"/>
      <c r="GX253" s="58"/>
      <c r="GY253" s="58"/>
      <c r="GZ253" s="58"/>
      <c r="HA253" s="58"/>
    </row>
    <row r="254" spans="1:209" x14ac:dyDescent="0.25">
      <c r="A254" s="58" t="s">
        <v>524</v>
      </c>
      <c r="B254" s="58" t="s">
        <v>590</v>
      </c>
      <c r="C254" s="59">
        <v>67</v>
      </c>
      <c r="D254" s="59">
        <v>14</v>
      </c>
      <c r="E254" s="60" t="s">
        <v>389</v>
      </c>
      <c r="F254" s="61">
        <v>11500</v>
      </c>
      <c r="G254" s="61">
        <v>179936</v>
      </c>
      <c r="H254" s="59" t="s">
        <v>14</v>
      </c>
      <c r="I254" s="62">
        <v>723.27044025157227</v>
      </c>
      <c r="J254" s="58" t="s">
        <v>596</v>
      </c>
      <c r="K254" s="63">
        <v>15.9</v>
      </c>
      <c r="L254" s="58" t="s">
        <v>16</v>
      </c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58"/>
      <c r="EH254" s="58"/>
      <c r="EI254" s="58"/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58"/>
      <c r="EW254" s="58"/>
      <c r="EX254" s="58"/>
      <c r="EY254" s="58"/>
      <c r="EZ254" s="58"/>
      <c r="FA254" s="58"/>
      <c r="FB254" s="58"/>
      <c r="FC254" s="58"/>
      <c r="FD254" s="58"/>
      <c r="FE254" s="58"/>
      <c r="FF254" s="58"/>
      <c r="FG254" s="58"/>
      <c r="FH254" s="58"/>
      <c r="FI254" s="58"/>
      <c r="FJ254" s="58"/>
      <c r="FK254" s="58"/>
      <c r="FL254" s="58"/>
      <c r="FM254" s="58"/>
      <c r="FN254" s="58"/>
      <c r="FO254" s="58"/>
      <c r="FP254" s="58"/>
      <c r="FQ254" s="58"/>
      <c r="FR254" s="58"/>
      <c r="FS254" s="58"/>
      <c r="FT254" s="58"/>
      <c r="FU254" s="58"/>
      <c r="FV254" s="58"/>
      <c r="FW254" s="58"/>
      <c r="FX254" s="58"/>
      <c r="FY254" s="58"/>
      <c r="FZ254" s="58"/>
      <c r="GA254" s="58"/>
      <c r="GB254" s="58"/>
      <c r="GC254" s="58"/>
      <c r="GD254" s="58"/>
      <c r="GE254" s="58"/>
      <c r="GF254" s="58"/>
      <c r="GG254" s="58"/>
      <c r="GH254" s="58"/>
      <c r="GI254" s="58"/>
      <c r="GJ254" s="58"/>
      <c r="GK254" s="58"/>
      <c r="GL254" s="58"/>
      <c r="GM254" s="58"/>
      <c r="GN254" s="58"/>
      <c r="GO254" s="58"/>
      <c r="GP254" s="58"/>
      <c r="GQ254" s="58"/>
      <c r="GR254" s="58"/>
      <c r="GS254" s="58"/>
      <c r="GT254" s="58"/>
      <c r="GU254" s="58"/>
      <c r="GV254" s="58"/>
      <c r="GW254" s="58"/>
      <c r="GX254" s="58"/>
      <c r="GY254" s="58"/>
      <c r="GZ254" s="58"/>
      <c r="HA254" s="58"/>
    </row>
    <row r="255" spans="1:209" x14ac:dyDescent="0.25">
      <c r="A255" s="58" t="s">
        <v>524</v>
      </c>
      <c r="B255" s="58" t="s">
        <v>590</v>
      </c>
      <c r="C255" s="59" t="s">
        <v>597</v>
      </c>
      <c r="D255" s="59">
        <v>37</v>
      </c>
      <c r="E255" s="60" t="s">
        <v>261</v>
      </c>
      <c r="F255" s="61">
        <v>45000</v>
      </c>
      <c r="G255" s="61">
        <v>704097</v>
      </c>
      <c r="H255" s="59" t="s">
        <v>14</v>
      </c>
      <c r="I255" s="62">
        <v>937.5</v>
      </c>
      <c r="J255" s="58" t="s">
        <v>598</v>
      </c>
      <c r="K255" s="63">
        <v>48</v>
      </c>
      <c r="L255" s="58" t="s">
        <v>16</v>
      </c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/>
      <c r="DU255" s="58"/>
      <c r="DV255" s="58"/>
      <c r="DW255" s="58"/>
      <c r="DX255" s="58"/>
      <c r="DY255" s="58"/>
      <c r="DZ255" s="58"/>
      <c r="EA255" s="58"/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/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  <c r="FC255" s="58"/>
      <c r="FD255" s="58"/>
      <c r="FE255" s="58"/>
      <c r="FF255" s="58"/>
      <c r="FG255" s="58"/>
      <c r="FH255" s="58"/>
      <c r="FI255" s="58"/>
      <c r="FJ255" s="58"/>
      <c r="FK255" s="58"/>
      <c r="FL255" s="58"/>
      <c r="FM255" s="58"/>
      <c r="FN255" s="58"/>
      <c r="FO255" s="58"/>
      <c r="FP255" s="58"/>
      <c r="FQ255" s="58"/>
      <c r="FR255" s="58"/>
      <c r="FS255" s="58"/>
      <c r="FT255" s="58"/>
      <c r="FU255" s="58"/>
      <c r="FV255" s="58"/>
      <c r="FW255" s="58"/>
      <c r="FX255" s="58"/>
      <c r="FY255" s="58"/>
      <c r="FZ255" s="58"/>
      <c r="GA255" s="58"/>
      <c r="GB255" s="58"/>
      <c r="GC255" s="58"/>
      <c r="GD255" s="58"/>
      <c r="GE255" s="58"/>
      <c r="GF255" s="58"/>
      <c r="GG255" s="58"/>
      <c r="GH255" s="58"/>
      <c r="GI255" s="58"/>
      <c r="GJ255" s="58"/>
      <c r="GK255" s="58"/>
      <c r="GL255" s="58"/>
      <c r="GM255" s="58"/>
      <c r="GN255" s="58"/>
      <c r="GO255" s="58"/>
      <c r="GP255" s="58"/>
      <c r="GQ255" s="58"/>
      <c r="GR255" s="58"/>
      <c r="GS255" s="58"/>
      <c r="GT255" s="58"/>
      <c r="GU255" s="58"/>
      <c r="GV255" s="58"/>
      <c r="GW255" s="58"/>
      <c r="GX255" s="58"/>
      <c r="GY255" s="58"/>
      <c r="GZ255" s="58"/>
      <c r="HA255" s="58"/>
    </row>
    <row r="256" spans="1:209" x14ac:dyDescent="0.25">
      <c r="A256" s="58" t="s">
        <v>524</v>
      </c>
      <c r="B256" s="58" t="s">
        <v>599</v>
      </c>
      <c r="C256" s="59">
        <v>4</v>
      </c>
      <c r="D256" s="59">
        <v>2</v>
      </c>
      <c r="E256" s="60" t="s">
        <v>261</v>
      </c>
      <c r="F256" s="61">
        <v>10000</v>
      </c>
      <c r="G256" s="61">
        <v>156466</v>
      </c>
      <c r="H256" s="59" t="s">
        <v>14</v>
      </c>
      <c r="I256" s="62">
        <v>260.41666666666669</v>
      </c>
      <c r="J256" s="58" t="s">
        <v>600</v>
      </c>
      <c r="K256" s="63">
        <v>38.4</v>
      </c>
      <c r="L256" s="58" t="s">
        <v>601</v>
      </c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  <c r="FJ256" s="58"/>
      <c r="FK256" s="58"/>
      <c r="FL256" s="58"/>
      <c r="FM256" s="58"/>
      <c r="FN256" s="58"/>
      <c r="FO256" s="58"/>
      <c r="FP256" s="58"/>
      <c r="FQ256" s="58"/>
      <c r="FR256" s="58"/>
      <c r="FS256" s="58"/>
      <c r="FT256" s="58"/>
      <c r="FU256" s="58"/>
      <c r="FV256" s="58"/>
      <c r="FW256" s="58"/>
      <c r="FX256" s="58"/>
      <c r="FY256" s="58"/>
      <c r="FZ256" s="58"/>
      <c r="GA256" s="58"/>
      <c r="GB256" s="58"/>
      <c r="GC256" s="58"/>
      <c r="GD256" s="58"/>
      <c r="GE256" s="58"/>
      <c r="GF256" s="58"/>
      <c r="GG256" s="58"/>
      <c r="GH256" s="58"/>
      <c r="GI256" s="58"/>
      <c r="GJ256" s="58"/>
      <c r="GK256" s="58"/>
      <c r="GL256" s="58"/>
      <c r="GM256" s="58"/>
      <c r="GN256" s="58"/>
      <c r="GO256" s="58"/>
      <c r="GP256" s="58"/>
      <c r="GQ256" s="58"/>
      <c r="GR256" s="58"/>
      <c r="GS256" s="58"/>
      <c r="GT256" s="58"/>
      <c r="GU256" s="58"/>
      <c r="GV256" s="58"/>
      <c r="GW256" s="58"/>
      <c r="GX256" s="58"/>
      <c r="GY256" s="58"/>
      <c r="GZ256" s="58"/>
      <c r="HA256" s="58"/>
    </row>
    <row r="257" spans="1:209" x14ac:dyDescent="0.25">
      <c r="A257" s="58" t="s">
        <v>524</v>
      </c>
      <c r="B257" s="58" t="s">
        <v>602</v>
      </c>
      <c r="C257" s="59">
        <v>10</v>
      </c>
      <c r="D257" s="59">
        <v>16</v>
      </c>
      <c r="E257" s="60" t="s">
        <v>261</v>
      </c>
      <c r="F257" s="61">
        <v>17000</v>
      </c>
      <c r="G257" s="61">
        <v>265992</v>
      </c>
      <c r="H257" s="59" t="s">
        <v>14</v>
      </c>
      <c r="I257" s="62">
        <v>798.12206572769946</v>
      </c>
      <c r="J257" s="58" t="s">
        <v>603</v>
      </c>
      <c r="K257" s="63">
        <v>21.3</v>
      </c>
      <c r="L257" s="58" t="s">
        <v>16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  <c r="FJ257" s="58"/>
      <c r="FK257" s="58"/>
      <c r="FL257" s="58"/>
      <c r="FM257" s="58"/>
      <c r="FN257" s="58"/>
      <c r="FO257" s="58"/>
      <c r="FP257" s="58"/>
      <c r="FQ257" s="58"/>
      <c r="FR257" s="58"/>
      <c r="FS257" s="58"/>
      <c r="FT257" s="58"/>
      <c r="FU257" s="58"/>
      <c r="FV257" s="58"/>
      <c r="FW257" s="58"/>
      <c r="FX257" s="58"/>
      <c r="FY257" s="58"/>
      <c r="FZ257" s="58"/>
      <c r="GA257" s="58"/>
      <c r="GB257" s="58"/>
      <c r="GC257" s="58"/>
      <c r="GD257" s="58"/>
      <c r="GE257" s="58"/>
      <c r="GF257" s="58"/>
      <c r="GG257" s="58"/>
      <c r="GH257" s="58"/>
      <c r="GI257" s="58"/>
      <c r="GJ257" s="58"/>
      <c r="GK257" s="58"/>
      <c r="GL257" s="58"/>
      <c r="GM257" s="58"/>
      <c r="GN257" s="58"/>
      <c r="GO257" s="58"/>
      <c r="GP257" s="58"/>
      <c r="GQ257" s="58"/>
      <c r="GR257" s="58"/>
      <c r="GS257" s="58"/>
      <c r="GT257" s="58"/>
      <c r="GU257" s="58"/>
      <c r="GV257" s="58"/>
      <c r="GW257" s="58"/>
      <c r="GX257" s="58"/>
      <c r="GY257" s="58"/>
      <c r="GZ257" s="58"/>
      <c r="HA257" s="58"/>
    </row>
    <row r="258" spans="1:209" x14ac:dyDescent="0.25">
      <c r="A258" s="58" t="s">
        <v>524</v>
      </c>
      <c r="B258" s="58" t="s">
        <v>602</v>
      </c>
      <c r="C258" s="59" t="s">
        <v>604</v>
      </c>
      <c r="D258" s="59">
        <v>10</v>
      </c>
      <c r="E258" s="60" t="s">
        <v>276</v>
      </c>
      <c r="F258" s="61">
        <v>18500</v>
      </c>
      <c r="G258" s="61">
        <v>289462</v>
      </c>
      <c r="H258" s="59" t="s">
        <v>14</v>
      </c>
      <c r="I258" s="62">
        <v>856.48148148148141</v>
      </c>
      <c r="J258" s="58" t="s">
        <v>605</v>
      </c>
      <c r="K258" s="63">
        <v>21.6</v>
      </c>
      <c r="L258" s="58" t="s">
        <v>16</v>
      </c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  <c r="FC258" s="58"/>
      <c r="FD258" s="58"/>
      <c r="FE258" s="58"/>
      <c r="FF258" s="58"/>
      <c r="FG258" s="58"/>
      <c r="FH258" s="58"/>
      <c r="FI258" s="58"/>
      <c r="FJ258" s="58"/>
      <c r="FK258" s="58"/>
      <c r="FL258" s="58"/>
      <c r="FM258" s="58"/>
      <c r="FN258" s="58"/>
      <c r="FO258" s="58"/>
      <c r="FP258" s="58"/>
      <c r="FQ258" s="58"/>
      <c r="FR258" s="58"/>
      <c r="FS258" s="58"/>
      <c r="FT258" s="58"/>
      <c r="FU258" s="58"/>
      <c r="FV258" s="58"/>
      <c r="FW258" s="58"/>
      <c r="FX258" s="58"/>
      <c r="FY258" s="58"/>
      <c r="FZ258" s="58"/>
      <c r="GA258" s="58"/>
      <c r="GB258" s="58"/>
      <c r="GC258" s="58"/>
      <c r="GD258" s="58"/>
      <c r="GE258" s="58"/>
      <c r="GF258" s="58"/>
      <c r="GG258" s="58"/>
      <c r="GH258" s="58"/>
      <c r="GI258" s="58"/>
      <c r="GJ258" s="58"/>
      <c r="GK258" s="58"/>
      <c r="GL258" s="58"/>
      <c r="GM258" s="58"/>
      <c r="GN258" s="58"/>
      <c r="GO258" s="58"/>
      <c r="GP258" s="58"/>
      <c r="GQ258" s="58"/>
      <c r="GR258" s="58"/>
      <c r="GS258" s="58"/>
      <c r="GT258" s="58"/>
      <c r="GU258" s="58"/>
      <c r="GV258" s="58"/>
      <c r="GW258" s="58"/>
      <c r="GX258" s="58"/>
      <c r="GY258" s="58"/>
      <c r="GZ258" s="58"/>
      <c r="HA258" s="58"/>
    </row>
    <row r="259" spans="1:209" x14ac:dyDescent="0.25">
      <c r="A259" s="58" t="s">
        <v>524</v>
      </c>
      <c r="B259" s="58" t="s">
        <v>606</v>
      </c>
      <c r="C259" s="59">
        <v>58</v>
      </c>
      <c r="D259" s="59">
        <v>17</v>
      </c>
      <c r="E259" s="60" t="s">
        <v>389</v>
      </c>
      <c r="F259" s="61">
        <v>52000</v>
      </c>
      <c r="G259" s="61">
        <v>813623</v>
      </c>
      <c r="H259" s="59" t="s">
        <v>14</v>
      </c>
      <c r="I259" s="62">
        <v>475.31992687385736</v>
      </c>
      <c r="J259" s="58" t="s">
        <v>607</v>
      </c>
      <c r="K259" s="63">
        <v>109.4</v>
      </c>
      <c r="L259" s="58" t="s">
        <v>608</v>
      </c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58"/>
      <c r="FL259" s="58"/>
      <c r="FM259" s="58"/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58"/>
      <c r="GA259" s="58"/>
      <c r="GB259" s="58"/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</row>
    <row r="260" spans="1:209" x14ac:dyDescent="0.25">
      <c r="A260" s="58" t="s">
        <v>524</v>
      </c>
      <c r="B260" s="58" t="s">
        <v>606</v>
      </c>
      <c r="C260" s="59">
        <v>62</v>
      </c>
      <c r="D260" s="59">
        <v>9</v>
      </c>
      <c r="E260" s="60" t="s">
        <v>261</v>
      </c>
      <c r="F260" s="61">
        <v>55000</v>
      </c>
      <c r="G260" s="61">
        <v>860563</v>
      </c>
      <c r="H260" s="59" t="s">
        <v>14</v>
      </c>
      <c r="I260" s="62">
        <v>927.48735244519401</v>
      </c>
      <c r="J260" s="58" t="s">
        <v>609</v>
      </c>
      <c r="K260" s="63">
        <v>59.3</v>
      </c>
      <c r="L260" s="58" t="s">
        <v>16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/>
      <c r="FD260" s="58"/>
      <c r="FE260" s="58"/>
      <c r="FF260" s="58"/>
      <c r="FG260" s="58"/>
      <c r="FH260" s="58"/>
      <c r="FI260" s="58"/>
      <c r="FJ260" s="58"/>
      <c r="FK260" s="58"/>
      <c r="FL260" s="58"/>
      <c r="FM260" s="58"/>
      <c r="FN260" s="58"/>
      <c r="FO260" s="58"/>
      <c r="FP260" s="58"/>
      <c r="FQ260" s="58"/>
      <c r="FR260" s="58"/>
      <c r="FS260" s="58"/>
      <c r="FT260" s="58"/>
      <c r="FU260" s="58"/>
      <c r="FV260" s="58"/>
      <c r="FW260" s="58"/>
      <c r="FX260" s="58"/>
      <c r="FY260" s="58"/>
      <c r="FZ260" s="58"/>
      <c r="GA260" s="58"/>
      <c r="GB260" s="58"/>
      <c r="GC260" s="58"/>
      <c r="GD260" s="58"/>
      <c r="GE260" s="58"/>
      <c r="GF260" s="58"/>
      <c r="GG260" s="58"/>
      <c r="GH260" s="58"/>
      <c r="GI260" s="58"/>
      <c r="GJ260" s="58"/>
      <c r="GK260" s="58"/>
      <c r="GL260" s="58"/>
      <c r="GM260" s="58"/>
      <c r="GN260" s="58"/>
      <c r="GO260" s="58"/>
      <c r="GP260" s="58"/>
      <c r="GQ260" s="58"/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</row>
    <row r="261" spans="1:209" x14ac:dyDescent="0.25">
      <c r="A261" s="58" t="s">
        <v>524</v>
      </c>
      <c r="B261" s="58" t="s">
        <v>606</v>
      </c>
      <c r="C261" s="59">
        <v>75</v>
      </c>
      <c r="D261" s="59">
        <v>58</v>
      </c>
      <c r="E261" s="60" t="s">
        <v>254</v>
      </c>
      <c r="F261" s="61">
        <v>24000</v>
      </c>
      <c r="G261" s="61">
        <v>375518</v>
      </c>
      <c r="H261" s="59" t="s">
        <v>14</v>
      </c>
      <c r="I261" s="62">
        <v>827.58620689655174</v>
      </c>
      <c r="J261" s="58" t="s">
        <v>610</v>
      </c>
      <c r="K261" s="63">
        <v>29</v>
      </c>
      <c r="L261" s="58" t="s">
        <v>16</v>
      </c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  <c r="FJ261" s="58"/>
      <c r="FK261" s="58"/>
      <c r="FL261" s="58"/>
      <c r="FM261" s="58"/>
      <c r="FN261" s="58"/>
      <c r="FO261" s="58"/>
      <c r="FP261" s="58"/>
      <c r="FQ261" s="58"/>
      <c r="FR261" s="58"/>
      <c r="FS261" s="58"/>
      <c r="FT261" s="58"/>
      <c r="FU261" s="58"/>
      <c r="FV261" s="58"/>
      <c r="FW261" s="58"/>
      <c r="FX261" s="58"/>
      <c r="FY261" s="58"/>
      <c r="FZ261" s="58"/>
      <c r="GA261" s="58"/>
      <c r="GB261" s="58"/>
      <c r="GC261" s="58"/>
      <c r="GD261" s="58"/>
      <c r="GE261" s="58"/>
      <c r="GF261" s="58"/>
      <c r="GG261" s="58"/>
      <c r="GH261" s="58"/>
      <c r="GI261" s="58"/>
      <c r="GJ261" s="58"/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58"/>
      <c r="GY261" s="58"/>
      <c r="GZ261" s="58"/>
      <c r="HA261" s="58"/>
    </row>
    <row r="262" spans="1:209" x14ac:dyDescent="0.25">
      <c r="A262" s="58" t="s">
        <v>524</v>
      </c>
      <c r="B262" s="58" t="s">
        <v>606</v>
      </c>
      <c r="C262" s="59">
        <v>81</v>
      </c>
      <c r="D262" s="59">
        <v>47</v>
      </c>
      <c r="E262" s="60" t="s">
        <v>297</v>
      </c>
      <c r="F262" s="61">
        <v>39000</v>
      </c>
      <c r="G262" s="61">
        <v>610217</v>
      </c>
      <c r="H262" s="59" t="s">
        <v>14</v>
      </c>
      <c r="I262" s="62">
        <v>942.02898550724638</v>
      </c>
      <c r="J262" s="58" t="s">
        <v>611</v>
      </c>
      <c r="K262" s="63">
        <v>41.4</v>
      </c>
      <c r="L262" s="58" t="s">
        <v>16</v>
      </c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58"/>
      <c r="EH262" s="58"/>
      <c r="EI262" s="58"/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58"/>
      <c r="EW262" s="58"/>
      <c r="EX262" s="58"/>
      <c r="EY262" s="58"/>
      <c r="EZ262" s="58"/>
      <c r="FA262" s="58"/>
      <c r="FB262" s="58"/>
      <c r="FC262" s="58"/>
      <c r="FD262" s="58"/>
      <c r="FE262" s="58"/>
      <c r="FF262" s="58"/>
      <c r="FG262" s="58"/>
      <c r="FH262" s="58"/>
      <c r="FI262" s="58"/>
      <c r="FJ262" s="58"/>
      <c r="FK262" s="58"/>
      <c r="FL262" s="58"/>
      <c r="FM262" s="58"/>
      <c r="FN262" s="58"/>
      <c r="FO262" s="58"/>
      <c r="FP262" s="58"/>
      <c r="FQ262" s="58"/>
      <c r="FR262" s="58"/>
      <c r="FS262" s="58"/>
      <c r="FT262" s="58"/>
      <c r="FU262" s="58"/>
      <c r="FV262" s="58"/>
      <c r="FW262" s="58"/>
      <c r="FX262" s="58"/>
      <c r="FY262" s="58"/>
      <c r="FZ262" s="58"/>
      <c r="GA262" s="58"/>
      <c r="GB262" s="58"/>
      <c r="GC262" s="58"/>
      <c r="GD262" s="58"/>
      <c r="GE262" s="58"/>
      <c r="GF262" s="58"/>
      <c r="GG262" s="58"/>
      <c r="GH262" s="58"/>
      <c r="GI262" s="58"/>
      <c r="GJ262" s="58"/>
      <c r="GK262" s="58"/>
      <c r="GL262" s="58"/>
      <c r="GM262" s="58"/>
      <c r="GN262" s="58"/>
      <c r="GO262" s="58"/>
      <c r="GP262" s="58"/>
      <c r="GQ262" s="58"/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</row>
    <row r="263" spans="1:209" x14ac:dyDescent="0.25">
      <c r="A263" s="58" t="s">
        <v>524</v>
      </c>
      <c r="B263" s="58" t="s">
        <v>612</v>
      </c>
      <c r="C263" s="59">
        <v>7</v>
      </c>
      <c r="D263" s="59">
        <v>9</v>
      </c>
      <c r="E263" s="60" t="s">
        <v>299</v>
      </c>
      <c r="F263" s="61">
        <v>13486</v>
      </c>
      <c r="G263" s="61">
        <v>211010</v>
      </c>
      <c r="H263" s="59" t="s">
        <v>14</v>
      </c>
      <c r="I263" s="62">
        <v>416.23456790123458</v>
      </c>
      <c r="J263" s="58" t="s">
        <v>613</v>
      </c>
      <c r="K263" s="63">
        <v>32.4</v>
      </c>
      <c r="L263" s="58" t="s">
        <v>16</v>
      </c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58"/>
      <c r="EW263" s="58"/>
      <c r="EX263" s="58"/>
      <c r="EY263" s="58"/>
      <c r="EZ263" s="58"/>
      <c r="FA263" s="58"/>
      <c r="FB263" s="58"/>
      <c r="FC263" s="58"/>
      <c r="FD263" s="58"/>
      <c r="FE263" s="58"/>
      <c r="FF263" s="58"/>
      <c r="FG263" s="58"/>
      <c r="FH263" s="58"/>
      <c r="FI263" s="58"/>
      <c r="FJ263" s="58"/>
      <c r="FK263" s="58"/>
      <c r="FL263" s="58"/>
      <c r="FM263" s="58"/>
      <c r="FN263" s="58"/>
      <c r="FO263" s="58"/>
      <c r="FP263" s="58"/>
      <c r="FQ263" s="58"/>
      <c r="FR263" s="58"/>
      <c r="FS263" s="58"/>
      <c r="FT263" s="58"/>
      <c r="FU263" s="58"/>
      <c r="FV263" s="58"/>
      <c r="FW263" s="58"/>
      <c r="FX263" s="58"/>
      <c r="FY263" s="58"/>
      <c r="FZ263" s="58"/>
      <c r="GA263" s="58"/>
      <c r="GB263" s="58"/>
      <c r="GC263" s="58"/>
      <c r="GD263" s="58"/>
      <c r="GE263" s="58"/>
      <c r="GF263" s="58"/>
      <c r="GG263" s="58"/>
      <c r="GH263" s="58"/>
      <c r="GI263" s="58"/>
      <c r="GJ263" s="58"/>
      <c r="GK263" s="58"/>
      <c r="GL263" s="58"/>
      <c r="GM263" s="58"/>
      <c r="GN263" s="58"/>
      <c r="GO263" s="58"/>
      <c r="GP263" s="58"/>
      <c r="GQ263" s="58"/>
      <c r="GR263" s="58"/>
      <c r="GS263" s="58"/>
      <c r="GT263" s="58"/>
      <c r="GU263" s="58"/>
      <c r="GV263" s="58"/>
      <c r="GW263" s="58"/>
      <c r="GX263" s="58"/>
      <c r="GY263" s="58"/>
      <c r="GZ263" s="58"/>
      <c r="HA263" s="58"/>
    </row>
  </sheetData>
  <autoFilter ref="A1:L263">
    <filterColumn colId="0">
      <filters>
        <filter val="Harju maakond, Tallinna linn, Põhja-Tallinna linnaos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2" sqref="G2:G50"/>
    </sheetView>
  </sheetViews>
  <sheetFormatPr defaultRowHeight="11.25" x14ac:dyDescent="0.2"/>
  <cols>
    <col min="1" max="16384" width="9.140625" style="5"/>
  </cols>
  <sheetData>
    <row r="1" spans="1:8" x14ac:dyDescent="0.2">
      <c r="A1" s="51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53" t="s">
        <v>5</v>
      </c>
      <c r="G1" s="53" t="s">
        <v>8</v>
      </c>
      <c r="H1" s="55" t="s">
        <v>10</v>
      </c>
    </row>
    <row r="2" spans="1:8" x14ac:dyDescent="0.2">
      <c r="A2" s="58" t="s">
        <v>524</v>
      </c>
      <c r="B2" s="58" t="s">
        <v>525</v>
      </c>
      <c r="C2" s="59">
        <v>7</v>
      </c>
      <c r="D2" s="59">
        <v>2</v>
      </c>
      <c r="E2" s="60" t="s">
        <v>273</v>
      </c>
      <c r="F2" s="61">
        <v>34200</v>
      </c>
      <c r="G2" s="62">
        <v>836.1858190709047</v>
      </c>
      <c r="H2" s="63">
        <v>40.9</v>
      </c>
    </row>
    <row r="3" spans="1:8" x14ac:dyDescent="0.2">
      <c r="A3" s="58" t="s">
        <v>524</v>
      </c>
      <c r="B3" s="58" t="s">
        <v>527</v>
      </c>
      <c r="C3" s="59">
        <v>7</v>
      </c>
      <c r="D3" s="59">
        <v>1</v>
      </c>
      <c r="E3" s="60" t="s">
        <v>326</v>
      </c>
      <c r="F3" s="61">
        <v>34000</v>
      </c>
      <c r="G3" s="62">
        <v>787.03703703703695</v>
      </c>
      <c r="H3" s="63">
        <v>43.2</v>
      </c>
    </row>
    <row r="4" spans="1:8" x14ac:dyDescent="0.2">
      <c r="A4" s="58" t="s">
        <v>524</v>
      </c>
      <c r="B4" s="58" t="s">
        <v>527</v>
      </c>
      <c r="C4" s="59">
        <v>13</v>
      </c>
      <c r="D4" s="59">
        <v>4</v>
      </c>
      <c r="E4" s="60" t="s">
        <v>255</v>
      </c>
      <c r="F4" s="61">
        <v>20000</v>
      </c>
      <c r="G4" s="62">
        <v>544.95912806539502</v>
      </c>
      <c r="H4" s="63">
        <v>36.700000000000003</v>
      </c>
    </row>
    <row r="5" spans="1:8" x14ac:dyDescent="0.2">
      <c r="A5" s="58" t="s">
        <v>524</v>
      </c>
      <c r="B5" s="58" t="s">
        <v>530</v>
      </c>
      <c r="C5" s="59">
        <v>6</v>
      </c>
      <c r="D5" s="59">
        <v>8</v>
      </c>
      <c r="E5" s="60" t="s">
        <v>279</v>
      </c>
      <c r="F5" s="61">
        <v>25900</v>
      </c>
      <c r="G5" s="62">
        <v>665.8097686375321</v>
      </c>
      <c r="H5" s="63">
        <v>38.9</v>
      </c>
    </row>
    <row r="6" spans="1:8" x14ac:dyDescent="0.2">
      <c r="A6" s="58" t="s">
        <v>524</v>
      </c>
      <c r="B6" s="58" t="s">
        <v>530</v>
      </c>
      <c r="C6" s="59">
        <v>13</v>
      </c>
      <c r="D6" s="59">
        <v>76</v>
      </c>
      <c r="E6" s="60" t="s">
        <v>255</v>
      </c>
      <c r="F6" s="61">
        <v>37500</v>
      </c>
      <c r="G6" s="62">
        <v>858.12356979405024</v>
      </c>
      <c r="H6" s="63">
        <v>43.7</v>
      </c>
    </row>
    <row r="7" spans="1:8" x14ac:dyDescent="0.2">
      <c r="A7" s="58" t="s">
        <v>524</v>
      </c>
      <c r="B7" s="58" t="s">
        <v>533</v>
      </c>
      <c r="C7" s="59" t="s">
        <v>534</v>
      </c>
      <c r="D7" s="59">
        <v>38</v>
      </c>
      <c r="E7" s="60" t="s">
        <v>255</v>
      </c>
      <c r="F7" s="61">
        <v>15000</v>
      </c>
      <c r="G7" s="62">
        <v>909.09090909090912</v>
      </c>
      <c r="H7" s="63">
        <v>16.5</v>
      </c>
    </row>
    <row r="8" spans="1:8" x14ac:dyDescent="0.2">
      <c r="A8" s="58" t="s">
        <v>524</v>
      </c>
      <c r="B8" s="58" t="s">
        <v>536</v>
      </c>
      <c r="C8" s="59" t="s">
        <v>534</v>
      </c>
      <c r="D8" s="59">
        <v>153</v>
      </c>
      <c r="E8" s="60" t="s">
        <v>268</v>
      </c>
      <c r="F8" s="61">
        <v>15500</v>
      </c>
      <c r="G8" s="62">
        <v>939.39393939393938</v>
      </c>
      <c r="H8" s="63">
        <v>16.5</v>
      </c>
    </row>
    <row r="9" spans="1:8" x14ac:dyDescent="0.2">
      <c r="A9" s="58" t="s">
        <v>524</v>
      </c>
      <c r="B9" s="58" t="s">
        <v>537</v>
      </c>
      <c r="C9" s="59">
        <v>3</v>
      </c>
      <c r="D9" s="59">
        <v>7</v>
      </c>
      <c r="E9" s="60" t="s">
        <v>261</v>
      </c>
      <c r="F9" s="61">
        <v>46000</v>
      </c>
      <c r="G9" s="62">
        <v>612.51664447403471</v>
      </c>
      <c r="H9" s="63">
        <v>75.099999999999994</v>
      </c>
    </row>
    <row r="10" spans="1:8" x14ac:dyDescent="0.2">
      <c r="A10" s="58" t="s">
        <v>524</v>
      </c>
      <c r="B10" s="58" t="s">
        <v>539</v>
      </c>
      <c r="C10" s="59">
        <v>9</v>
      </c>
      <c r="D10" s="59">
        <v>5</v>
      </c>
      <c r="E10" s="60" t="s">
        <v>259</v>
      </c>
      <c r="F10" s="61">
        <v>45000</v>
      </c>
      <c r="G10" s="62">
        <v>976.13882863340564</v>
      </c>
      <c r="H10" s="63">
        <v>46.1</v>
      </c>
    </row>
    <row r="11" spans="1:8" x14ac:dyDescent="0.2">
      <c r="A11" s="58" t="s">
        <v>524</v>
      </c>
      <c r="B11" s="58" t="s">
        <v>541</v>
      </c>
      <c r="C11" s="59">
        <v>9</v>
      </c>
      <c r="D11" s="59">
        <v>48</v>
      </c>
      <c r="E11" s="60" t="s">
        <v>255</v>
      </c>
      <c r="F11" s="61">
        <v>38000</v>
      </c>
      <c r="G11" s="62">
        <v>959.59595959595958</v>
      </c>
      <c r="H11" s="63">
        <v>39.6</v>
      </c>
    </row>
    <row r="12" spans="1:8" x14ac:dyDescent="0.2">
      <c r="A12" s="58" t="s">
        <v>524</v>
      </c>
      <c r="B12" s="58" t="s">
        <v>541</v>
      </c>
      <c r="C12" s="59">
        <v>23</v>
      </c>
      <c r="D12" s="59">
        <v>8</v>
      </c>
      <c r="E12" s="60" t="s">
        <v>259</v>
      </c>
      <c r="F12" s="61">
        <v>14700</v>
      </c>
      <c r="G12" s="62">
        <v>375.95907928388743</v>
      </c>
      <c r="H12" s="63">
        <v>39.1</v>
      </c>
    </row>
    <row r="13" spans="1:8" x14ac:dyDescent="0.2">
      <c r="A13" s="58" t="s">
        <v>524</v>
      </c>
      <c r="B13" s="58" t="s">
        <v>544</v>
      </c>
      <c r="C13" s="59">
        <v>6</v>
      </c>
      <c r="D13" s="59">
        <v>1</v>
      </c>
      <c r="E13" s="60" t="s">
        <v>266</v>
      </c>
      <c r="F13" s="61">
        <v>12500</v>
      </c>
      <c r="G13" s="62">
        <v>753.01204819277098</v>
      </c>
      <c r="H13" s="63">
        <v>16.600000000000001</v>
      </c>
    </row>
    <row r="14" spans="1:8" x14ac:dyDescent="0.2">
      <c r="A14" s="58" t="s">
        <v>524</v>
      </c>
      <c r="B14" s="58" t="s">
        <v>546</v>
      </c>
      <c r="C14" s="59">
        <v>88</v>
      </c>
      <c r="D14" s="59">
        <v>88</v>
      </c>
      <c r="E14" s="60" t="s">
        <v>261</v>
      </c>
      <c r="F14" s="61">
        <v>40000</v>
      </c>
      <c r="G14" s="62">
        <v>860.21505376344089</v>
      </c>
      <c r="H14" s="63">
        <v>46.5</v>
      </c>
    </row>
    <row r="15" spans="1:8" x14ac:dyDescent="0.2">
      <c r="A15" s="58" t="s">
        <v>524</v>
      </c>
      <c r="B15" s="58" t="s">
        <v>548</v>
      </c>
      <c r="C15" s="59" t="s">
        <v>549</v>
      </c>
      <c r="D15" s="59">
        <v>57</v>
      </c>
      <c r="E15" s="60" t="s">
        <v>299</v>
      </c>
      <c r="F15" s="61">
        <v>3047</v>
      </c>
      <c r="G15" s="62">
        <v>267.28070175438597</v>
      </c>
      <c r="H15" s="63">
        <v>11.4</v>
      </c>
    </row>
    <row r="16" spans="1:8" x14ac:dyDescent="0.2">
      <c r="A16" s="58" t="s">
        <v>524</v>
      </c>
      <c r="B16" s="58" t="s">
        <v>548</v>
      </c>
      <c r="C16" s="59" t="s">
        <v>549</v>
      </c>
      <c r="D16" s="59">
        <v>57</v>
      </c>
      <c r="E16" s="60" t="s">
        <v>299</v>
      </c>
      <c r="F16" s="61">
        <v>4356</v>
      </c>
      <c r="G16" s="62">
        <v>267.23926380368096</v>
      </c>
      <c r="H16" s="63">
        <v>16.3</v>
      </c>
    </row>
    <row r="17" spans="1:8" x14ac:dyDescent="0.2">
      <c r="A17" s="58" t="s">
        <v>524</v>
      </c>
      <c r="B17" s="58" t="s">
        <v>548</v>
      </c>
      <c r="C17" s="59" t="s">
        <v>551</v>
      </c>
      <c r="D17" s="59">
        <v>31</v>
      </c>
      <c r="E17" s="60" t="s">
        <v>389</v>
      </c>
      <c r="F17" s="61">
        <v>29700</v>
      </c>
      <c r="G17" s="62">
        <v>750</v>
      </c>
      <c r="H17" s="63">
        <v>39.6</v>
      </c>
    </row>
    <row r="18" spans="1:8" x14ac:dyDescent="0.2">
      <c r="A18" s="58" t="s">
        <v>524</v>
      </c>
      <c r="B18" s="58" t="s">
        <v>553</v>
      </c>
      <c r="C18" s="59" t="s">
        <v>554</v>
      </c>
      <c r="D18" s="59">
        <v>70</v>
      </c>
      <c r="E18" s="60" t="s">
        <v>259</v>
      </c>
      <c r="F18" s="61">
        <v>6910</v>
      </c>
      <c r="G18" s="62">
        <v>365.60846560846562</v>
      </c>
      <c r="H18" s="63">
        <v>18.899999999999999</v>
      </c>
    </row>
    <row r="19" spans="1:8" x14ac:dyDescent="0.2">
      <c r="A19" s="58" t="s">
        <v>524</v>
      </c>
      <c r="B19" s="58" t="s">
        <v>557</v>
      </c>
      <c r="C19" s="59" t="s">
        <v>558</v>
      </c>
      <c r="D19" s="59">
        <v>63</v>
      </c>
      <c r="E19" s="60" t="s">
        <v>259</v>
      </c>
      <c r="F19" s="61">
        <v>1830</v>
      </c>
      <c r="G19" s="62">
        <v>188.65979381443302</v>
      </c>
      <c r="H19" s="63">
        <v>9.6999999999999993</v>
      </c>
    </row>
    <row r="20" spans="1:8" x14ac:dyDescent="0.2">
      <c r="A20" s="58" t="s">
        <v>524</v>
      </c>
      <c r="B20" s="58" t="s">
        <v>560</v>
      </c>
      <c r="C20" s="59">
        <v>6</v>
      </c>
      <c r="D20" s="59">
        <v>13</v>
      </c>
      <c r="E20" s="60" t="s">
        <v>294</v>
      </c>
      <c r="F20" s="61">
        <v>43000</v>
      </c>
      <c r="G20" s="62">
        <v>784.67153284671542</v>
      </c>
      <c r="H20" s="63">
        <v>54.8</v>
      </c>
    </row>
    <row r="21" spans="1:8" x14ac:dyDescent="0.2">
      <c r="A21" s="58" t="s">
        <v>524</v>
      </c>
      <c r="B21" s="58" t="s">
        <v>560</v>
      </c>
      <c r="C21" s="59">
        <v>12</v>
      </c>
      <c r="D21" s="59">
        <v>24</v>
      </c>
      <c r="E21" s="60" t="s">
        <v>389</v>
      </c>
      <c r="F21" s="61">
        <v>43000</v>
      </c>
      <c r="G21" s="62">
        <v>710.74380165289256</v>
      </c>
      <c r="H21" s="63">
        <v>60.5</v>
      </c>
    </row>
    <row r="22" spans="1:8" x14ac:dyDescent="0.2">
      <c r="A22" s="58" t="s">
        <v>524</v>
      </c>
      <c r="B22" s="58" t="s">
        <v>563</v>
      </c>
      <c r="C22" s="59">
        <v>28</v>
      </c>
      <c r="D22" s="59">
        <v>19</v>
      </c>
      <c r="E22" s="60" t="s">
        <v>273</v>
      </c>
      <c r="F22" s="61">
        <v>32000</v>
      </c>
      <c r="G22" s="62">
        <v>853.33333333333337</v>
      </c>
      <c r="H22" s="63">
        <v>37.5</v>
      </c>
    </row>
    <row r="23" spans="1:8" x14ac:dyDescent="0.2">
      <c r="A23" s="58" t="s">
        <v>524</v>
      </c>
      <c r="B23" s="58" t="s">
        <v>565</v>
      </c>
      <c r="C23" s="59" t="s">
        <v>566</v>
      </c>
      <c r="D23" s="59">
        <v>47</v>
      </c>
      <c r="E23" s="60" t="s">
        <v>326</v>
      </c>
      <c r="F23" s="61">
        <v>26000</v>
      </c>
      <c r="G23" s="62">
        <v>935.25179856115108</v>
      </c>
      <c r="H23" s="63">
        <v>27.8</v>
      </c>
    </row>
    <row r="24" spans="1:8" x14ac:dyDescent="0.2">
      <c r="A24" s="58" t="s">
        <v>524</v>
      </c>
      <c r="B24" s="58" t="s">
        <v>569</v>
      </c>
      <c r="C24" s="59">
        <v>40</v>
      </c>
      <c r="D24" s="59">
        <v>1</v>
      </c>
      <c r="E24" s="60" t="s">
        <v>266</v>
      </c>
      <c r="F24" s="61">
        <v>40000</v>
      </c>
      <c r="G24" s="62">
        <v>836.82008368200843</v>
      </c>
      <c r="H24" s="63">
        <v>47.8</v>
      </c>
    </row>
    <row r="25" spans="1:8" x14ac:dyDescent="0.2">
      <c r="A25" s="58" t="s">
        <v>524</v>
      </c>
      <c r="B25" s="58" t="s">
        <v>571</v>
      </c>
      <c r="C25" s="59">
        <v>32</v>
      </c>
      <c r="D25" s="59">
        <v>43</v>
      </c>
      <c r="E25" s="60" t="s">
        <v>332</v>
      </c>
      <c r="F25" s="61">
        <v>20000</v>
      </c>
      <c r="G25" s="62">
        <v>490.1960784313726</v>
      </c>
      <c r="H25" s="63">
        <v>40.799999999999997</v>
      </c>
    </row>
    <row r="26" spans="1:8" x14ac:dyDescent="0.2">
      <c r="A26" s="58" t="s">
        <v>524</v>
      </c>
      <c r="B26" s="58" t="s">
        <v>573</v>
      </c>
      <c r="C26" s="59">
        <v>37</v>
      </c>
      <c r="D26" s="59">
        <v>11</v>
      </c>
      <c r="E26" s="60" t="s">
        <v>254</v>
      </c>
      <c r="F26" s="61">
        <v>28000</v>
      </c>
      <c r="G26" s="62">
        <v>906.14886731391584</v>
      </c>
      <c r="H26" s="63">
        <v>30.9</v>
      </c>
    </row>
    <row r="27" spans="1:8" x14ac:dyDescent="0.2">
      <c r="A27" s="58" t="s">
        <v>524</v>
      </c>
      <c r="B27" s="58" t="s">
        <v>575</v>
      </c>
      <c r="C27" s="59">
        <v>9</v>
      </c>
      <c r="D27" s="59">
        <v>17</v>
      </c>
      <c r="E27" s="60" t="s">
        <v>297</v>
      </c>
      <c r="F27" s="61">
        <v>26000</v>
      </c>
      <c r="G27" s="62">
        <v>966.54275092936803</v>
      </c>
      <c r="H27" s="63">
        <v>26.9</v>
      </c>
    </row>
    <row r="28" spans="1:8" x14ac:dyDescent="0.2">
      <c r="A28" s="58" t="s">
        <v>524</v>
      </c>
      <c r="B28" s="58" t="s">
        <v>575</v>
      </c>
      <c r="C28" s="59">
        <v>19</v>
      </c>
      <c r="D28" s="59">
        <v>23</v>
      </c>
      <c r="E28" s="60" t="s">
        <v>326</v>
      </c>
      <c r="F28" s="61">
        <v>34800</v>
      </c>
      <c r="G28" s="62">
        <v>874.37185929648251</v>
      </c>
      <c r="H28" s="63">
        <v>39.799999999999997</v>
      </c>
    </row>
    <row r="29" spans="1:8" x14ac:dyDescent="0.2">
      <c r="A29" s="58" t="s">
        <v>524</v>
      </c>
      <c r="B29" s="58" t="s">
        <v>578</v>
      </c>
      <c r="C29" s="59">
        <v>6</v>
      </c>
      <c r="D29" s="59">
        <v>20</v>
      </c>
      <c r="E29" s="60" t="s">
        <v>273</v>
      </c>
      <c r="F29" s="61">
        <v>37200</v>
      </c>
      <c r="G29" s="62">
        <v>961.24031007751933</v>
      </c>
      <c r="H29" s="63">
        <v>38.700000000000003</v>
      </c>
    </row>
    <row r="30" spans="1:8" x14ac:dyDescent="0.2">
      <c r="A30" s="58" t="s">
        <v>524</v>
      </c>
      <c r="B30" s="58" t="s">
        <v>580</v>
      </c>
      <c r="C30" s="59">
        <v>13</v>
      </c>
      <c r="D30" s="59">
        <v>811</v>
      </c>
      <c r="E30" s="60" t="s">
        <v>273</v>
      </c>
      <c r="F30" s="61">
        <v>8900</v>
      </c>
      <c r="G30" s="62">
        <v>801.80180180180184</v>
      </c>
      <c r="H30" s="63">
        <v>11.1</v>
      </c>
    </row>
    <row r="31" spans="1:8" x14ac:dyDescent="0.2">
      <c r="A31" s="58" t="s">
        <v>524</v>
      </c>
      <c r="B31" s="58" t="s">
        <v>582</v>
      </c>
      <c r="C31" s="59">
        <v>73</v>
      </c>
      <c r="D31" s="59">
        <v>2</v>
      </c>
      <c r="E31" s="60" t="s">
        <v>279</v>
      </c>
      <c r="F31" s="61">
        <v>14935</v>
      </c>
      <c r="G31" s="62">
        <v>777.86458333333337</v>
      </c>
      <c r="H31" s="63">
        <v>19.2</v>
      </c>
    </row>
    <row r="32" spans="1:8" x14ac:dyDescent="0.2">
      <c r="A32" s="58" t="s">
        <v>524</v>
      </c>
      <c r="B32" s="58" t="s">
        <v>584</v>
      </c>
      <c r="C32" s="59">
        <v>3</v>
      </c>
      <c r="D32" s="59">
        <v>8</v>
      </c>
      <c r="E32" s="60" t="s">
        <v>249</v>
      </c>
      <c r="F32" s="61">
        <v>12000</v>
      </c>
      <c r="G32" s="62">
        <v>385.85209003215431</v>
      </c>
      <c r="H32" s="63">
        <v>31.1</v>
      </c>
    </row>
    <row r="33" spans="1:8" x14ac:dyDescent="0.2">
      <c r="A33" s="58" t="s">
        <v>524</v>
      </c>
      <c r="B33" s="58" t="s">
        <v>586</v>
      </c>
      <c r="C33" s="59">
        <v>3</v>
      </c>
      <c r="D33" s="59">
        <v>1</v>
      </c>
      <c r="E33" s="60" t="s">
        <v>268</v>
      </c>
      <c r="F33" s="61">
        <v>18000</v>
      </c>
      <c r="G33" s="62">
        <v>664.20664206642061</v>
      </c>
      <c r="H33" s="63">
        <v>27.1</v>
      </c>
    </row>
    <row r="34" spans="1:8" x14ac:dyDescent="0.2">
      <c r="A34" s="58" t="s">
        <v>524</v>
      </c>
      <c r="B34" s="58" t="s">
        <v>586</v>
      </c>
      <c r="C34" s="59">
        <v>7</v>
      </c>
      <c r="D34" s="59">
        <v>35</v>
      </c>
      <c r="E34" s="60" t="s">
        <v>281</v>
      </c>
      <c r="F34" s="61">
        <v>13400</v>
      </c>
      <c r="G34" s="62">
        <v>690.7216494845361</v>
      </c>
      <c r="H34" s="63">
        <v>19.399999999999999</v>
      </c>
    </row>
    <row r="35" spans="1:8" x14ac:dyDescent="0.2">
      <c r="A35" s="58" t="s">
        <v>524</v>
      </c>
      <c r="B35" s="58" t="s">
        <v>586</v>
      </c>
      <c r="C35" s="59">
        <v>20</v>
      </c>
      <c r="D35" s="59">
        <v>14</v>
      </c>
      <c r="E35" s="60" t="s">
        <v>297</v>
      </c>
      <c r="F35" s="61">
        <v>35500</v>
      </c>
      <c r="G35" s="62">
        <v>941.64456233421743</v>
      </c>
      <c r="H35" s="63">
        <v>37.700000000000003</v>
      </c>
    </row>
    <row r="36" spans="1:8" x14ac:dyDescent="0.2">
      <c r="A36" s="58" t="s">
        <v>524</v>
      </c>
      <c r="B36" s="58" t="s">
        <v>590</v>
      </c>
      <c r="C36" s="59">
        <v>7</v>
      </c>
      <c r="D36" s="59" t="s">
        <v>591</v>
      </c>
      <c r="E36" s="60" t="s">
        <v>259</v>
      </c>
      <c r="F36" s="61">
        <v>12310</v>
      </c>
      <c r="G36" s="62">
        <v>683.88888888888891</v>
      </c>
      <c r="H36" s="63">
        <v>18</v>
      </c>
    </row>
    <row r="37" spans="1:8" x14ac:dyDescent="0.2">
      <c r="A37" s="58" t="s">
        <v>524</v>
      </c>
      <c r="B37" s="58" t="s">
        <v>590</v>
      </c>
      <c r="C37" s="59">
        <v>7</v>
      </c>
      <c r="D37" s="59">
        <v>28</v>
      </c>
      <c r="E37" s="60" t="s">
        <v>259</v>
      </c>
      <c r="F37" s="61">
        <v>16810</v>
      </c>
      <c r="G37" s="62">
        <v>691.76954732510285</v>
      </c>
      <c r="H37" s="63">
        <v>24.3</v>
      </c>
    </row>
    <row r="38" spans="1:8" x14ac:dyDescent="0.2">
      <c r="A38" s="58" t="s">
        <v>524</v>
      </c>
      <c r="B38" s="58" t="s">
        <v>590</v>
      </c>
      <c r="C38" s="59">
        <v>19</v>
      </c>
      <c r="D38" s="59">
        <v>24</v>
      </c>
      <c r="E38" s="60" t="s">
        <v>389</v>
      </c>
      <c r="F38" s="61">
        <v>15000</v>
      </c>
      <c r="G38" s="62">
        <v>317.12473572938688</v>
      </c>
      <c r="H38" s="63">
        <v>47.3</v>
      </c>
    </row>
    <row r="39" spans="1:8" x14ac:dyDescent="0.2">
      <c r="A39" s="58" t="s">
        <v>524</v>
      </c>
      <c r="B39" s="58" t="s">
        <v>590</v>
      </c>
      <c r="C39" s="59">
        <v>37</v>
      </c>
      <c r="D39" s="59">
        <v>29</v>
      </c>
      <c r="E39" s="60" t="s">
        <v>299</v>
      </c>
      <c r="F39" s="61">
        <v>9227</v>
      </c>
      <c r="G39" s="62">
        <v>306.54485049833886</v>
      </c>
      <c r="H39" s="63">
        <v>30.1</v>
      </c>
    </row>
    <row r="40" spans="1:8" x14ac:dyDescent="0.2">
      <c r="A40" s="58" t="s">
        <v>524</v>
      </c>
      <c r="B40" s="58" t="s">
        <v>590</v>
      </c>
      <c r="C40" s="59">
        <v>46</v>
      </c>
      <c r="D40" s="59">
        <v>18</v>
      </c>
      <c r="E40" s="60" t="s">
        <v>313</v>
      </c>
      <c r="F40" s="61">
        <v>32500</v>
      </c>
      <c r="G40" s="62">
        <v>725.44642857142867</v>
      </c>
      <c r="H40" s="63">
        <v>44.8</v>
      </c>
    </row>
    <row r="41" spans="1:8" x14ac:dyDescent="0.2">
      <c r="A41" s="58" t="s">
        <v>524</v>
      </c>
      <c r="B41" s="58" t="s">
        <v>590</v>
      </c>
      <c r="C41" s="59">
        <v>67</v>
      </c>
      <c r="D41" s="59">
        <v>14</v>
      </c>
      <c r="E41" s="60" t="s">
        <v>389</v>
      </c>
      <c r="F41" s="61">
        <v>11500</v>
      </c>
      <c r="G41" s="62">
        <v>723.27044025157227</v>
      </c>
      <c r="H41" s="63">
        <v>15.9</v>
      </c>
    </row>
    <row r="42" spans="1:8" x14ac:dyDescent="0.2">
      <c r="A42" s="58" t="s">
        <v>524</v>
      </c>
      <c r="B42" s="58" t="s">
        <v>590</v>
      </c>
      <c r="C42" s="59" t="s">
        <v>597</v>
      </c>
      <c r="D42" s="59">
        <v>37</v>
      </c>
      <c r="E42" s="60" t="s">
        <v>261</v>
      </c>
      <c r="F42" s="61">
        <v>45000</v>
      </c>
      <c r="G42" s="62">
        <v>937.5</v>
      </c>
      <c r="H42" s="63">
        <v>48</v>
      </c>
    </row>
    <row r="43" spans="1:8" x14ac:dyDescent="0.2">
      <c r="A43" s="58" t="s">
        <v>524</v>
      </c>
      <c r="B43" s="58" t="s">
        <v>599</v>
      </c>
      <c r="C43" s="59">
        <v>4</v>
      </c>
      <c r="D43" s="59">
        <v>2</v>
      </c>
      <c r="E43" s="60" t="s">
        <v>261</v>
      </c>
      <c r="F43" s="61">
        <v>10000</v>
      </c>
      <c r="G43" s="62">
        <v>260.41666666666669</v>
      </c>
      <c r="H43" s="63">
        <v>38.4</v>
      </c>
    </row>
    <row r="44" spans="1:8" x14ac:dyDescent="0.2">
      <c r="A44" s="58" t="s">
        <v>524</v>
      </c>
      <c r="B44" s="58" t="s">
        <v>602</v>
      </c>
      <c r="C44" s="59">
        <v>10</v>
      </c>
      <c r="D44" s="59">
        <v>16</v>
      </c>
      <c r="E44" s="60" t="s">
        <v>261</v>
      </c>
      <c r="F44" s="61">
        <v>17000</v>
      </c>
      <c r="G44" s="62">
        <v>798.12206572769946</v>
      </c>
      <c r="H44" s="63">
        <v>21.3</v>
      </c>
    </row>
    <row r="45" spans="1:8" x14ac:dyDescent="0.2">
      <c r="A45" s="58" t="s">
        <v>524</v>
      </c>
      <c r="B45" s="58" t="s">
        <v>602</v>
      </c>
      <c r="C45" s="59" t="s">
        <v>604</v>
      </c>
      <c r="D45" s="59">
        <v>10</v>
      </c>
      <c r="E45" s="60" t="s">
        <v>276</v>
      </c>
      <c r="F45" s="61">
        <v>18500</v>
      </c>
      <c r="G45" s="62">
        <v>856.48148148148141</v>
      </c>
      <c r="H45" s="63">
        <v>21.6</v>
      </c>
    </row>
    <row r="46" spans="1:8" x14ac:dyDescent="0.2">
      <c r="A46" s="58" t="s">
        <v>524</v>
      </c>
      <c r="B46" s="58" t="s">
        <v>606</v>
      </c>
      <c r="C46" s="59">
        <v>58</v>
      </c>
      <c r="D46" s="59">
        <v>17</v>
      </c>
      <c r="E46" s="60" t="s">
        <v>389</v>
      </c>
      <c r="F46" s="61">
        <v>52000</v>
      </c>
      <c r="G46" s="62">
        <v>475.31992687385736</v>
      </c>
      <c r="H46" s="63">
        <v>109.4</v>
      </c>
    </row>
    <row r="47" spans="1:8" x14ac:dyDescent="0.2">
      <c r="A47" s="58" t="s">
        <v>524</v>
      </c>
      <c r="B47" s="58" t="s">
        <v>606</v>
      </c>
      <c r="C47" s="59">
        <v>62</v>
      </c>
      <c r="D47" s="59">
        <v>9</v>
      </c>
      <c r="E47" s="60" t="s">
        <v>261</v>
      </c>
      <c r="F47" s="61">
        <v>55000</v>
      </c>
      <c r="G47" s="62">
        <v>927.48735244519401</v>
      </c>
      <c r="H47" s="63">
        <v>59.3</v>
      </c>
    </row>
    <row r="48" spans="1:8" x14ac:dyDescent="0.2">
      <c r="A48" s="58" t="s">
        <v>524</v>
      </c>
      <c r="B48" s="58" t="s">
        <v>606</v>
      </c>
      <c r="C48" s="59">
        <v>75</v>
      </c>
      <c r="D48" s="59">
        <v>58</v>
      </c>
      <c r="E48" s="60" t="s">
        <v>254</v>
      </c>
      <c r="F48" s="61">
        <v>24000</v>
      </c>
      <c r="G48" s="62">
        <v>827.58620689655174</v>
      </c>
      <c r="H48" s="63">
        <v>29</v>
      </c>
    </row>
    <row r="49" spans="1:8" x14ac:dyDescent="0.2">
      <c r="A49" s="58" t="s">
        <v>524</v>
      </c>
      <c r="B49" s="58" t="s">
        <v>606</v>
      </c>
      <c r="C49" s="59">
        <v>81</v>
      </c>
      <c r="D49" s="59">
        <v>47</v>
      </c>
      <c r="E49" s="60" t="s">
        <v>297</v>
      </c>
      <c r="F49" s="61">
        <v>39000</v>
      </c>
      <c r="G49" s="62">
        <v>942.02898550724638</v>
      </c>
      <c r="H49" s="63">
        <v>41.4</v>
      </c>
    </row>
    <row r="50" spans="1:8" x14ac:dyDescent="0.2">
      <c r="A50" s="58" t="s">
        <v>524</v>
      </c>
      <c r="B50" s="58" t="s">
        <v>612</v>
      </c>
      <c r="C50" s="59">
        <v>7</v>
      </c>
      <c r="D50" s="59">
        <v>9</v>
      </c>
      <c r="E50" s="60" t="s">
        <v>299</v>
      </c>
      <c r="F50" s="61">
        <v>13486</v>
      </c>
      <c r="G50" s="62">
        <v>416.23456790123458</v>
      </c>
      <c r="H50" s="63">
        <v>32.4</v>
      </c>
    </row>
  </sheetData>
  <autoFilter ref="A1:H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Kesk</vt:lpstr>
      <vt:lpstr>LAsn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2013-05-19T19:27:58Z</dcterms:created>
  <dcterms:modified xsi:type="dcterms:W3CDTF">2013-05-19T21:08:00Z</dcterms:modified>
</cp:coreProperties>
</file>