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606"/>
  <workbookPr codeName="ThisWorkbook"/>
  <mc:AlternateContent xmlns:mc="http://schemas.openxmlformats.org/markup-compatibility/2006">
    <mc:Choice Requires="x15">
      <x15ac:absPath xmlns:x15ac="http://schemas.microsoft.com/office/spreadsheetml/2010/11/ac" url="/Users/iqc7857/Documents/"/>
    </mc:Choice>
  </mc:AlternateContent>
  <bookViews>
    <workbookView xWindow="0" yWindow="460" windowWidth="28800" windowHeight="16560"/>
  </bookViews>
  <sheets>
    <sheet name="daily-dept 653-project 8319" sheetId="1" r:id="rId1"/>
    <sheet name="Sandeep Work" sheetId="34" r:id="rId2"/>
    <sheet name="mho - uname-passwords" sheetId="32" r:id="rId3"/>
    <sheet name="improvement ideas" sheetId="33" r:id="rId4"/>
    <sheet name="Goals 2017" sheetId="24" r:id="rId5"/>
    <sheet name="Security Item 5-10-2017" sheetId="31" r:id="rId6"/>
    <sheet name="WhatDevWorkingOn" sheetId="28" r:id="rId7"/>
    <sheet name="External Team Contacts" sheetId="27" r:id="rId8"/>
    <sheet name="Emerging leaders" sheetId="23" r:id="rId9"/>
    <sheet name="Career Center" sheetId="20" r:id="rId10"/>
    <sheet name="Onboarding List" sheetId="12" r:id="rId11"/>
    <sheet name="promo" sheetId="15" r:id="rId12"/>
    <sheet name="Training" sheetId="25" r:id="rId13"/>
    <sheet name="DailyActivitiesDuringSprint" sheetId="26" r:id="rId14"/>
    <sheet name="MOR" sheetId="3" r:id="rId15"/>
    <sheet name="q4 release schedule" sheetId="17" r:id="rId16"/>
    <sheet name="contracts" sheetId="13" r:id="rId17"/>
    <sheet name="Resources" sheetId="29" r:id="rId18"/>
    <sheet name="Status" sheetId="2" r:id="rId19"/>
    <sheet name="Staffing-80-20 people" sheetId="21" r:id="rId20"/>
    <sheet name="Staffing" sheetId="11" r:id="rId21"/>
    <sheet name="OnCallSchedule2017" sheetId="22" r:id="rId22"/>
    <sheet name="team order" sheetId="4" state="hidden" r:id="rId23"/>
    <sheet name="Responsibilites" sheetId="6" r:id="rId24"/>
    <sheet name="Modularization" sheetId="7" r:id="rId25"/>
    <sheet name="Goals 2016" sheetId="8" r:id="rId26"/>
    <sheet name="Resource Calendar" sheetId="9" r:id="rId27"/>
    <sheet name="1on1's" sheetId="16" r:id="rId28"/>
    <sheet name="Sheet2" sheetId="30" r:id="rId29"/>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20" i="12" l="1"/>
  <c r="I20" i="12"/>
  <c r="J20" i="12"/>
  <c r="K20" i="12"/>
  <c r="L20" i="12"/>
  <c r="M20" i="12"/>
  <c r="N20" i="12"/>
  <c r="I9" i="12"/>
  <c r="J9" i="12"/>
  <c r="K9" i="12"/>
  <c r="L9" i="12"/>
  <c r="M9" i="12"/>
  <c r="N9" i="12"/>
  <c r="N7" i="12"/>
  <c r="H9" i="12"/>
  <c r="I7" i="12"/>
  <c r="J7" i="12"/>
  <c r="K7" i="12"/>
  <c r="L7" i="12"/>
  <c r="M7" i="12"/>
  <c r="F46" i="21"/>
  <c r="E46" i="21"/>
  <c r="D46" i="21"/>
  <c r="E39" i="3"/>
  <c r="D7" i="12"/>
  <c r="E9" i="12"/>
  <c r="H20" i="12"/>
  <c r="F20" i="12"/>
  <c r="G20" i="12"/>
  <c r="E20" i="12"/>
  <c r="F7" i="12"/>
  <c r="H10" i="12"/>
  <c r="F10" i="12"/>
  <c r="G10" i="12"/>
  <c r="G9" i="12"/>
  <c r="E7" i="12"/>
  <c r="G7" i="12"/>
  <c r="H7" i="12"/>
  <c r="F9" i="12"/>
  <c r="E10" i="12"/>
  <c r="D10" i="12"/>
  <c r="D9" i="12"/>
  <c r="I39" i="11"/>
  <c r="I40" i="11"/>
  <c r="E4" i="13"/>
  <c r="E10" i="13"/>
  <c r="E5" i="13"/>
  <c r="E6" i="13"/>
  <c r="E7" i="13"/>
  <c r="H38" i="11"/>
  <c r="H37" i="11"/>
  <c r="H36" i="11"/>
  <c r="H35" i="11"/>
  <c r="H34" i="11"/>
  <c r="H33" i="11"/>
  <c r="H32" i="11"/>
  <c r="H31" i="11"/>
  <c r="H30" i="11"/>
  <c r="H29" i="11"/>
  <c r="H28" i="11"/>
  <c r="H27" i="11"/>
  <c r="H26" i="11"/>
  <c r="H25" i="11"/>
  <c r="H24" i="11"/>
  <c r="H23" i="11"/>
  <c r="H22" i="11"/>
  <c r="H21" i="11"/>
  <c r="H20" i="11"/>
  <c r="H19" i="11"/>
  <c r="H18" i="11"/>
</calcChain>
</file>

<file path=xl/sharedStrings.xml><?xml version="1.0" encoding="utf-8"?>
<sst xmlns="http://schemas.openxmlformats.org/spreadsheetml/2006/main" count="2937" uniqueCount="1698">
  <si>
    <t>Task</t>
  </si>
  <si>
    <t>Comment</t>
  </si>
  <si>
    <t>StartDate</t>
  </si>
  <si>
    <t>End Date</t>
  </si>
  <si>
    <t>Build Task List</t>
  </si>
  <si>
    <t>Status</t>
  </si>
  <si>
    <t>Started</t>
  </si>
  <si>
    <t>Blocked</t>
  </si>
  <si>
    <t>Completed</t>
  </si>
  <si>
    <t>Column1</t>
  </si>
  <si>
    <t>Employee Perf Reviews</t>
  </si>
  <si>
    <t>Redo Team split manifesto</t>
  </si>
  <si>
    <t>use rajesh email to answer questions.  Build the expected output and goals for each team; criteria for undertaking a ticket.</t>
  </si>
  <si>
    <t>Due Date</t>
  </si>
  <si>
    <t>Schedule Releases for 12/8 network stuff</t>
  </si>
  <si>
    <t>Schedule Releases for 12/19 O/S upgrade</t>
  </si>
  <si>
    <t>Make sure we are in patch rotation for O/S</t>
  </si>
  <si>
    <t>Need williamson, and network team memberm</t>
  </si>
  <si>
    <t>Schedule folks for IBM meeting</t>
  </si>
  <si>
    <t>Update ESAF for contractor badges</t>
  </si>
  <si>
    <t>lean in items. (team split, rotation, etc.)</t>
  </si>
  <si>
    <t>get w/carol for ghost $</t>
  </si>
  <si>
    <t>get desk fixed</t>
  </si>
  <si>
    <t>VPN login.</t>
  </si>
  <si>
    <t>sent email to traci few</t>
  </si>
  <si>
    <t>called help desk.  They reset my login and security questions</t>
  </si>
  <si>
    <t>got approval sent email to Traci. Traci will research how to work this</t>
  </si>
  <si>
    <t>built spreadsheet and word doc to share with team</t>
  </si>
  <si>
    <t>upgrade to 7.2 Estimates from Forge Team</t>
  </si>
  <si>
    <t>Make sure Microbiology SAT is ready December 18th 1pm</t>
  </si>
  <si>
    <t>Announce new sizing procedures next quarter.  Leads, architects, ba's etc. all in one room.</t>
  </si>
  <si>
    <t>RSA problem</t>
  </si>
  <si>
    <t>XC10 release change.</t>
  </si>
  <si>
    <t>paul is working</t>
  </si>
  <si>
    <t>announced in standup mh1 need forge</t>
  </si>
  <si>
    <t>announced @ standup</t>
  </si>
  <si>
    <t>Forge</t>
  </si>
  <si>
    <t xml:space="preserve"> </t>
  </si>
  <si>
    <t>code versioning/git (source control) demo for audit team.</t>
  </si>
  <si>
    <t>Tommy to build one virtual machine in dev. Developers migrate all code and test it in new version of DP.  Then migrate upgrade to QA, Staging , prod</t>
  </si>
  <si>
    <t>get w/jesse luke on how to use google analytics</t>
  </si>
  <si>
    <t>Alok</t>
  </si>
  <si>
    <t>Person</t>
  </si>
  <si>
    <t>apple keyboard</t>
  </si>
  <si>
    <t>HDMI to Laptop Converter</t>
  </si>
  <si>
    <t>Vikram</t>
  </si>
  <si>
    <t>Fahian</t>
  </si>
  <si>
    <t>Docking Station</t>
  </si>
  <si>
    <t>http://www.apple.com/shop/product/HGZP2VC/A/elgato-thunderbolt-2-dock?afid=p238%7CsxddV45cx-dc_mtid_1870765e38482_pcrid_52243321930_&amp;cid=aos-us-kwg-pla-btb-slid-</t>
  </si>
  <si>
    <t>keerthi</t>
  </si>
  <si>
    <t>Paul</t>
  </si>
  <si>
    <t xml:space="preserve">DVI-D cable </t>
  </si>
  <si>
    <t>Bala</t>
  </si>
  <si>
    <t>Monitor</t>
  </si>
  <si>
    <t>3-4 ID</t>
  </si>
  <si>
    <t>BVA7693 </t>
  </si>
  <si>
    <t>RFO7983 </t>
  </si>
  <si>
    <t>NPU8219 </t>
  </si>
  <si>
    <t>KYU7686 </t>
  </si>
  <si>
    <t>JTU7789 </t>
  </si>
  <si>
    <t>JXU8154</t>
  </si>
  <si>
    <t>ITEMS</t>
  </si>
  <si>
    <t>Cord to connect Apple connect laptop to monitor</t>
  </si>
  <si>
    <t>Example ITEM LINK</t>
  </si>
  <si>
    <t>http://www.guitarcenter.com/Apple/Keyboard-1315582005818.gc?country=us&amp;currency=usd&amp;source=4WWRWXMP&amp;kwid=bingproductads-plaid^1100501460793-sku^1315582005818@ADL4GC-adType^PLA-device^c-adid^8946016574</t>
  </si>
  <si>
    <t>meeting w/Jay to build Modules Cadence</t>
  </si>
  <si>
    <t>get RSA update time for QA.</t>
  </si>
  <si>
    <t>set up meeting to talk about new production deploy strategy.</t>
  </si>
  <si>
    <t>review sharath scri contracts:1369,1374</t>
  </si>
  <si>
    <t>cancel Saturday release</t>
  </si>
  <si>
    <t>setup meeting amongst mh1; network; marcus williams;tommy west to discuss before after; possible issues; Resolution of RSA issue. Etc.</t>
  </si>
  <si>
    <t>Automated Test Team involved in Bug Changes</t>
  </si>
  <si>
    <t>police report to info protection.</t>
  </si>
  <si>
    <t>let kelly know what is going on w/the chg pwd on profile page.</t>
  </si>
  <si>
    <t>Sent email to dustin's requesting Jan 11th as release date</t>
  </si>
  <si>
    <t xml:space="preserve"> done</t>
  </si>
  <si>
    <t>bellco dispute</t>
  </si>
  <si>
    <t>sent email "December 19th Cancelled O/S upgrade"</t>
  </si>
  <si>
    <t>reviewed sharath and chenchal contracts</t>
  </si>
  <si>
    <t>complete failure. On the phone ALL NIGHT</t>
  </si>
  <si>
    <t>need network team, Haley from DB team; CANCELLED due to problems with CPP security upgrade</t>
  </si>
  <si>
    <t>Schedule the PSG release</t>
  </si>
  <si>
    <t>used DL for MH1, Forge, + Ekanth, Keerthi, Pavan and set their dates to oct  2016;</t>
  </si>
  <si>
    <t>sent alok, colin</t>
  </si>
  <si>
    <t>we will do every 2 weeks starting jan 11. Communicate to team</t>
  </si>
  <si>
    <t>accomplishment</t>
  </si>
  <si>
    <t>Parallel development; deliveries at least 30% faster (PSG; Sara Cannon)</t>
  </si>
  <si>
    <t>check w/braswell on past disaster recovery</t>
  </si>
  <si>
    <t>concurr expenses</t>
  </si>
  <si>
    <t>Health stream Social Media Class.  Due january 4th</t>
  </si>
  <si>
    <t>http://www.healthstream.com/HSAPP/   ALSO TELL TEAM ABOUT THIS</t>
  </si>
  <si>
    <t>add proposed rotation and proposed oncall into my document</t>
  </si>
  <si>
    <t>Nexient application monitoring spreadsheet</t>
  </si>
  <si>
    <t>Categorize contract team</t>
  </si>
  <si>
    <t xml:space="preserve">
Police Report Info:
Rutherford County Sherriff Dept
Report #: 151202-67071
Name: Robert F. Arnold
Contact: 615-898-7770; Sent email to records@RCSO.org on Saturday morning 12/19
</t>
  </si>
  <si>
    <t>Get with Carol on quarterly planning.  Will she have separate tables for Mh1 teams</t>
  </si>
  <si>
    <t>steps to test CPP stuff</t>
  </si>
  <si>
    <t xml:space="preserve">code deploy to enhance logging.  Bring up new servers. Test. </t>
  </si>
  <si>
    <t>Forge outage reports over 36 hours affect MU</t>
  </si>
  <si>
    <t>send nonfunctional requirement to pizzo/deluzzio</t>
  </si>
  <si>
    <t>done.  Forwarded toms email</t>
  </si>
  <si>
    <t>Respond to josh Souza start date/Salary for brian (lookup in esaf)</t>
  </si>
  <si>
    <t>from:(Josh Souza)</t>
  </si>
  <si>
    <t>automated test email for support console provisioning in Drafts email now.</t>
  </si>
  <si>
    <t>perf reviews</t>
  </si>
  <si>
    <t>done meeeting set for dec. 21st 3-4pm; need to document our steps with Kevin Jones for the move ;</t>
  </si>
  <si>
    <t>When do they need to be submitted to me? How do I review them? Chenchal; Nikhil; Dan Cress; Finish colin's</t>
  </si>
  <si>
    <t>WFH policy for our team.  5  remote max in any one month.  More than that will require PTO usage.</t>
  </si>
  <si>
    <t>Update RES, with accomplishment and skills gained</t>
  </si>
  <si>
    <t>formulate goals for 2016</t>
  </si>
  <si>
    <t>completed</t>
  </si>
  <si>
    <t>Organize the production push planning meeting</t>
  </si>
  <si>
    <t>update confluence with my meeting mh1 2016 stuff</t>
  </si>
  <si>
    <t>slides to team; confluence on support schedule; manifesto on confluence</t>
  </si>
  <si>
    <t>submitted mouse power cord $84</t>
  </si>
  <si>
    <t>updated device list to Traci Can she make the purchase now?</t>
  </si>
  <si>
    <t>ibm disaster recovery pack COST</t>
  </si>
  <si>
    <t>done</t>
  </si>
  <si>
    <t>Sheduled fahian,colin,dan,michael,jt.  Need Chenchal, Nikhil</t>
  </si>
  <si>
    <t>Carol Resources Email</t>
  </si>
  <si>
    <t>MH1 team to SANS</t>
  </si>
  <si>
    <t>Response Required</t>
  </si>
  <si>
    <t>Jill follow budget items DR and Foresee</t>
  </si>
  <si>
    <t>foresee sales: (800) 621-2850 x 2612</t>
  </si>
  <si>
    <t>set up datapower interviews</t>
  </si>
  <si>
    <t>from: "mitra santosh"</t>
  </si>
  <si>
    <t>reschedule PSG release</t>
  </si>
  <si>
    <t>Kinnard</t>
  </si>
  <si>
    <t>get set up in Lawson correctly to do reviews today.</t>
  </si>
  <si>
    <t>is vikram and dilip ready for git walkthru @ noon</t>
  </si>
  <si>
    <t>calvin canada</t>
  </si>
  <si>
    <t>DP code in prod; work w/Bryan Speight; planning meeting set for 1/12/2016 4-5pm</t>
  </si>
  <si>
    <t>matt holt enterprise list</t>
  </si>
  <si>
    <t>talked to them this morning 1/12/2016</t>
  </si>
  <si>
    <t>JT and Michael G so far (1/7/2016); get w/Caroline what do we need to do.; talked to caroline to get voucher code 11am 1/12/2016</t>
  </si>
  <si>
    <t>passed to AV during quarterly planning.  Sent email and cc'ed AV; 01/08/2016</t>
  </si>
  <si>
    <t>grace faxed to bellco on 1/8/2016</t>
  </si>
  <si>
    <t>CPP security push</t>
  </si>
  <si>
    <t>Kevin Jones will run point.</t>
  </si>
  <si>
    <t>production issue</t>
  </si>
  <si>
    <t>Professional development for team</t>
  </si>
  <si>
    <t>rate resources.</t>
  </si>
  <si>
    <t>visit Val for release notes.</t>
  </si>
  <si>
    <t>sent email response w/all tickets and status night of 1/12/2016</t>
  </si>
  <si>
    <t>"Debrief-INC000013128800 - MHO ";  Added tommy to the thread; per kevin this was a UNIX team issue.  They need to run cleanup scripts on the servers</t>
  </si>
  <si>
    <t>will happen on thursdays starting 1/21/2016.  Will have leads from Modules ; Forge; MH1 ; BA's and scrum masters</t>
  </si>
  <si>
    <t>Sent email to Jill and Tom "MOR Marty"</t>
  </si>
  <si>
    <t>There is a carenav push that would have been part of the PSG push.  What is the push, can we push it alone</t>
  </si>
  <si>
    <t>email to tom about bala's extra time;</t>
  </si>
  <si>
    <t>Production Environment coordination</t>
  </si>
  <si>
    <t>Based on release schedule, are all dependencies available production</t>
  </si>
  <si>
    <t>presentation in tom's meeting on Wednesday</t>
  </si>
  <si>
    <t>Interview new hires</t>
  </si>
  <si>
    <t>when we need new hires what is criteria?</t>
  </si>
  <si>
    <t>standard time to conduct  interview?</t>
  </si>
  <si>
    <t>build question set.</t>
  </si>
  <si>
    <t>SLA management and coordination.</t>
  </si>
  <si>
    <t>What upgrades or changes do the systems that serves us.</t>
  </si>
  <si>
    <t>Build Presentations</t>
  </si>
  <si>
    <t>Monthly All hands meetings.</t>
  </si>
  <si>
    <t>Team meetings as necessary.</t>
  </si>
  <si>
    <t>Montly Operating Reviews.</t>
  </si>
  <si>
    <t>Status:</t>
  </si>
  <si>
    <t>Montly Operating Review</t>
  </si>
  <si>
    <t>To Project Management team.</t>
  </si>
  <si>
    <t>Priority of what is needed. (escalate to Delivery Manager when needed)</t>
  </si>
  <si>
    <t>Give status report to Delivery manager when needed.</t>
  </si>
  <si>
    <t>set up interview times</t>
  </si>
  <si>
    <t>Technological decisions</t>
  </si>
  <si>
    <t>Vender Management</t>
  </si>
  <si>
    <t>Timesheet approvals</t>
  </si>
  <si>
    <t>Adminstrative</t>
  </si>
  <si>
    <t>ordering of machines/equipment</t>
  </si>
  <si>
    <t>yearly budget planning</t>
  </si>
  <si>
    <t>sent email to kiran for modules accomplishments; building templated presentation what we worked on what we are working on what we plan to work on and people section.</t>
  </si>
  <si>
    <t>MU3 Compliance</t>
  </si>
  <si>
    <t>someone to coordinate with valeries team's needs and ensure that we are meeting MU3 compliance</t>
  </si>
  <si>
    <t>attend valeries meetings.</t>
  </si>
  <si>
    <t xml:space="preserve">sit with val, during data validation.  Determine a tool set that can be used to </t>
  </si>
  <si>
    <t>Double check the tests.</t>
  </si>
  <si>
    <t>Root cause analysist</t>
  </si>
  <si>
    <t>When issues arise what could have been done to prevent the issue.  How should we adjust our process in order to avoid this problem from happening, while not breaking anything else.</t>
  </si>
  <si>
    <t>any necessary documentation associated with his/her work.</t>
  </si>
  <si>
    <t>get UI developer requirements from Colin/JT; mw = 125/hour</t>
  </si>
  <si>
    <t>work with optimization team to build test cases for our application (automated and/or manual) to ensure that any change is does not break our MU3 compliance.</t>
  </si>
  <si>
    <t>talk to tom for Fahian Green card</t>
  </si>
  <si>
    <t>conference bookings (security training)</t>
  </si>
  <si>
    <t>employee performance reviews</t>
  </si>
  <si>
    <t>michael G perf review reopen talk to tom</t>
  </si>
  <si>
    <t>jeremiah roles/responsibilities</t>
  </si>
  <si>
    <t>load testing tool for Forge.  Need a way to ensure changes to code do not changes response times, or violate SLA with Carelink</t>
  </si>
  <si>
    <t>Rakesh has suggested soap UI as a tool.</t>
  </si>
  <si>
    <t>Security Compliance</t>
  </si>
  <si>
    <t>Someone to coordinate Security needs and integrate them into MH1/Forge/Modules</t>
  </si>
  <si>
    <t>Work with Manual and Automation teams to ensure tests include security concerns.</t>
  </si>
  <si>
    <t>Understand business domain for MH1,Forge, Modules</t>
  </si>
  <si>
    <t>Reporting of Security compliance to necessary parties (delivery managers, security architects, audit, business team)</t>
  </si>
  <si>
    <t>michael G concur</t>
  </si>
  <si>
    <t>nikhil/Dan Perf Review.</t>
  </si>
  <si>
    <t>naveen new computer</t>
  </si>
  <si>
    <t xml:space="preserve">3/4 id =LTO8393 ; request REQ000000640503 </t>
  </si>
  <si>
    <t>Linda son (jonathan) to intern program</t>
  </si>
  <si>
    <t>sent email to cherrod on 1/28/2016</t>
  </si>
  <si>
    <t>submit concure cost for 1/27 release</t>
  </si>
  <si>
    <t>in concur put cost id in project field ( for mh1 cost id is 8319).  I worked w/him during CA demo to get all information to him</t>
  </si>
  <si>
    <t>• Professional Dev Budgeted @ $1273.75/FTE – this is in each of your budgets.  You are responsible for making a plan and approvals with employees Sent email to team jan 21 Subject "training and professional development."</t>
  </si>
  <si>
    <t>as of 1/16/2016 says he will turn in his stuff week of MLK holiday; need to make sure he is off in lawson</t>
  </si>
  <si>
    <t>RC4 Schedule</t>
  </si>
  <si>
    <t>analytics schedule from dilip. Relay to John</t>
  </si>
  <si>
    <t>agenda for Tom's all day session what should we talk about</t>
  </si>
  <si>
    <t>Av Clinical Data performance</t>
  </si>
  <si>
    <t>hallway conversation.  Talked about improved VPO HVS ratios</t>
  </si>
  <si>
    <t>make sure Pams ticket is ready for sizing assign a lead if necessary.</t>
  </si>
  <si>
    <t>meeting with suhails team to discuss the branching merging/ release process</t>
  </si>
  <si>
    <t>DB2 Upgrade</t>
  </si>
  <si>
    <t>New Phone in Room 228</t>
  </si>
  <si>
    <t>KanBan Board for Engineering Team. Dan Ord's email</t>
  </si>
  <si>
    <t>I think the challenge for System Engineering team is they have tasks across multiple Jira projects and therefore have to open multiple boards to see their work. Although there are filters on those boards to isolate the engineering tasks it still requires them to go to each of those boards to see what is on their plate. I spoke to Tommy about this and the idea of a Kanban board as a view across those projects to see only their relevant items seemed like a good place to start. The actual items, would still reside in the product team’s project (i.e. Forge item in Forge project, MH1 item in MH1 project, etc.) since the tracking of those items is important to the product.</t>
  </si>
  <si>
    <t>FINISH GOALS--DUE FEB 11th</t>
  </si>
  <si>
    <t>meeting set up for 2:30pm 2/8/2016</t>
  </si>
  <si>
    <t>Staff Management</t>
  </si>
  <si>
    <t>Resume Review</t>
  </si>
  <si>
    <t xml:space="preserve">Vendor </t>
  </si>
  <si>
    <t xml:space="preserve">Better Communication </t>
  </si>
  <si>
    <t>enact impact analysis when a sprint is interrupted.</t>
  </si>
  <si>
    <t>Drop dead date in sprints.  Move to dev stories or QA story in next sprint.</t>
  </si>
  <si>
    <t>Business:</t>
  </si>
  <si>
    <t>QA</t>
  </si>
  <si>
    <t>List of What we need to serve them better/story rating?</t>
  </si>
  <si>
    <t>Scrum Masters</t>
  </si>
  <si>
    <t>Enforce Scrum master as the "Chase it down from beginning to end" during the sprint.  Sent email on 2/11/2016 to all of dev team  to utilize scrum masters</t>
  </si>
  <si>
    <t>DB2 Upgrade completed in lower env's on 2/13/2016</t>
  </si>
  <si>
    <t>what do we need from arch team for devco modularization</t>
  </si>
  <si>
    <t>redo goals</t>
  </si>
  <si>
    <t xml:space="preserve">Comments:
Mark put additional details under expected resutls - that is your measurement criteria. ROllout - what do we need to do for that - where you are in control - support http://www.arcdc.org/pick-up-service/ evolution, migrate to 7.3 in datapower, conversion to Devco etc. 
</t>
  </si>
  <si>
    <t>look A jay kelley email on Devco.</t>
  </si>
  <si>
    <t>finished. But they were re-opened on 2/15/2016</t>
  </si>
  <si>
    <t xml:space="preserve">DR document to Melissa </t>
  </si>
  <si>
    <t>VPO Caching</t>
  </si>
  <si>
    <t>Coordination amongst BizTalk/DBMotion Developers into design sessions with forge team</t>
  </si>
  <si>
    <t>automated response for my email while in Vegas</t>
  </si>
  <si>
    <t>Timesheet</t>
  </si>
  <si>
    <t>finish MOR</t>
  </si>
  <si>
    <t>Add profile. What are we working on, where is in in terms of completeness; use a football field? Huddle to touchdown, cam newton.  Project profiles, bugs, completed tickets : balance sheet to display "profit"</t>
  </si>
  <si>
    <t>Tomcat</t>
  </si>
  <si>
    <t>Servlets</t>
  </si>
  <si>
    <t>Portal</t>
  </si>
  <si>
    <t>Will need to transition code from portal to Tomcat.</t>
  </si>
  <si>
    <t>new arch. Wil utilize servlets rather than porlets</t>
  </si>
  <si>
    <t>CSS</t>
  </si>
  <si>
    <t>Style changes and merges will be necessary</t>
  </si>
  <si>
    <t>Java Script</t>
  </si>
  <si>
    <t>Jquery</t>
  </si>
  <si>
    <t>Bootstrap</t>
  </si>
  <si>
    <t>Java</t>
  </si>
  <si>
    <t>Ember</t>
  </si>
  <si>
    <t>MH1 Code Base</t>
  </si>
  <si>
    <t>.CMS/Modules</t>
  </si>
  <si>
    <t>will need to transition code from .cms to Modules</t>
  </si>
  <si>
    <t>HTML 5</t>
  </si>
  <si>
    <t>new arch will utilize Tomcat for now.</t>
  </si>
  <si>
    <t>Server side Code will utilize Java</t>
  </si>
  <si>
    <t>DOM</t>
  </si>
  <si>
    <t>MVC</t>
  </si>
  <si>
    <t>Resource 1</t>
  </si>
  <si>
    <t>Resource 2</t>
  </si>
  <si>
    <t>Resource 3</t>
  </si>
  <si>
    <t>Resource 4</t>
  </si>
  <si>
    <t>Resource 5</t>
  </si>
  <si>
    <t>Resource 6</t>
  </si>
  <si>
    <t>Skill</t>
  </si>
  <si>
    <t>Why</t>
  </si>
  <si>
    <t>Mitigation</t>
  </si>
  <si>
    <t>Leadership</t>
  </si>
  <si>
    <t>Drive project; eliminate bottlenecks; continuous improvement; technical; strategic</t>
  </si>
  <si>
    <t>REST</t>
  </si>
  <si>
    <t>we will serve as the client to BizTalk Rest Services</t>
  </si>
  <si>
    <t>BizTalk</t>
  </si>
  <si>
    <t>we will serve as the client to BizTalk Rest services</t>
  </si>
  <si>
    <t>Inventory of skills needed for this project, and who possess them</t>
  </si>
  <si>
    <t>Modules</t>
  </si>
  <si>
    <t>MH1</t>
  </si>
  <si>
    <t>code will transition from MH1 to Modularization</t>
  </si>
  <si>
    <t>Code will transition from Modules to Modularization</t>
  </si>
  <si>
    <t>Internal Candidates</t>
  </si>
  <si>
    <t>Find good Ember Training</t>
  </si>
  <si>
    <t>OO Design Principles</t>
  </si>
  <si>
    <t>patching web servers.  Will there be downtime.  When will the downtime happen.  Are we part of the regular HCA patching cycle?</t>
  </si>
  <si>
    <t>email from Brown Kelly - Nashville &lt;Kelly.Brown1@hcahealthcare.com&gt;</t>
  </si>
  <si>
    <t>complete resource calendar</t>
  </si>
  <si>
    <t>signup for healthcare connections</t>
  </si>
  <si>
    <t>see kinnard email</t>
  </si>
  <si>
    <t>presentation for audit team</t>
  </si>
  <si>
    <t>make 2weeks with dev team slides.</t>
  </si>
  <si>
    <t>fahian</t>
  </si>
  <si>
    <t xml:space="preserve">nikhil </t>
  </si>
  <si>
    <t>bala</t>
  </si>
  <si>
    <t>paul</t>
  </si>
  <si>
    <t>JT</t>
  </si>
  <si>
    <t>vikram</t>
  </si>
  <si>
    <t>alok</t>
  </si>
  <si>
    <t>Team 1</t>
  </si>
  <si>
    <t>Team 2</t>
  </si>
  <si>
    <t>Shravani</t>
  </si>
  <si>
    <t>Matt</t>
  </si>
  <si>
    <t>Dan</t>
  </si>
  <si>
    <t>Dilip</t>
  </si>
  <si>
    <t>Colin</t>
  </si>
  <si>
    <t>Naveen</t>
  </si>
  <si>
    <t>Shantan</t>
  </si>
  <si>
    <t>Xiaoyuan</t>
  </si>
  <si>
    <t>Sharath</t>
  </si>
  <si>
    <t>Raju</t>
  </si>
  <si>
    <t>Chenchal</t>
  </si>
  <si>
    <t>Josh</t>
  </si>
  <si>
    <t>Keith</t>
  </si>
  <si>
    <t>Renae</t>
  </si>
  <si>
    <t>Janet</t>
  </si>
  <si>
    <t>Anu</t>
  </si>
  <si>
    <t>Bryan</t>
  </si>
  <si>
    <t>Keerthi</t>
  </si>
  <si>
    <t>Admins</t>
  </si>
  <si>
    <t>Gopi</t>
  </si>
  <si>
    <t>Tommy</t>
  </si>
  <si>
    <t>Kevin</t>
  </si>
  <si>
    <t>send merit increases</t>
  </si>
  <si>
    <t>clarity help from diana kingery</t>
  </si>
  <si>
    <t>how to do resource dashboard reports. Add tasks to me, others.</t>
  </si>
  <si>
    <t>harvard HMM learning in atlas</t>
  </si>
  <si>
    <t>leading meetings.</t>
  </si>
  <si>
    <t>email david spence</t>
  </si>
  <si>
    <t>skillsoft training</t>
  </si>
  <si>
    <t>pluralsight training. Hardcore developer training. 500 licences. There is a mobile app</t>
  </si>
  <si>
    <t>influencer workshop class</t>
  </si>
  <si>
    <t>has jill scheduled this already</t>
  </si>
  <si>
    <t>study hall series</t>
  </si>
  <si>
    <t>mike song productivity training</t>
  </si>
  <si>
    <t>email laura kinnard</t>
  </si>
  <si>
    <t>get w/JT on security conf. follow up!</t>
  </si>
  <si>
    <t>iTrain</t>
  </si>
  <si>
    <t>mandatory 8 credits / year. 1 hour = 1 credit.</t>
  </si>
  <si>
    <t>manager training counts as 20 hours credit. Log in Perf. Excelence</t>
  </si>
  <si>
    <t>read final mh1 audit report</t>
  </si>
  <si>
    <t>architcture raci w/Av</t>
  </si>
  <si>
    <t>utilzation report understand and speak</t>
  </si>
  <si>
    <t>per MOR</t>
  </si>
  <si>
    <t>got DB Team involved in Quarterly plan. Asked carol to send roadmap to DB Team.  DBTeam was getting caught up in last minute changes to support us (connections/CI/CD)  I requested carol involve them in our meetings and supported bi-weekly meetings w/DB and MH1 team</t>
  </si>
  <si>
    <t>finish seathing chart in visio</t>
  </si>
  <si>
    <t>analysis of 8.5 email to sumit and leads</t>
  </si>
  <si>
    <t xml:space="preserve">calendar for jill on go-live. April / may eom </t>
  </si>
  <si>
    <t>hca.taleo.net</t>
  </si>
  <si>
    <t>17610 c-19 open to all (was alok)</t>
  </si>
  <si>
    <t xml:space="preserve">update marketing title </t>
  </si>
  <si>
    <t>Logan Tidwell (which req is his)</t>
  </si>
  <si>
    <t>17612 c-20 colin (submit a req for backfill of him when he takes the position)</t>
  </si>
  <si>
    <t>17608 c19-paul springer</t>
  </si>
  <si>
    <t>17609 c19-colin carter. Current c17: 69,992</t>
  </si>
  <si>
    <t>sent email 3/30/2016</t>
  </si>
  <si>
    <t>8.5 upgrade</t>
  </si>
  <si>
    <t>90-day plan</t>
  </si>
  <si>
    <t>8.5 upgrade. Hiring. Go-lives. No-Downtime releases capabilities) 7.2 upgrade DP; mu3 test harness - fix QA resource issue;</t>
  </si>
  <si>
    <t>Delegate process to Alok</t>
  </si>
  <si>
    <t>Training for JT</t>
  </si>
  <si>
    <t>Training for others.</t>
  </si>
  <si>
    <t>build golive calendar for MH1. be stable during sprint 6 due to multiple go-live dates.</t>
  </si>
  <si>
    <t>move bryan speight/shravani/alok in clarity</t>
  </si>
  <si>
    <t>review shantan forge "rules of engagement"</t>
  </si>
  <si>
    <t>build release calender for Q2</t>
  </si>
  <si>
    <t>touch base w/Tommy, kevin, or gopi on Saturday outage</t>
  </si>
  <si>
    <t>what happened what tasks do we have left to complete.</t>
  </si>
  <si>
    <t>KC go-live 5/3</t>
  </si>
  <si>
    <t>build descriptsion for jobs we need</t>
  </si>
  <si>
    <t>FED or BED with devops tools (Maven, artifactory, git, teamcity)</t>
  </si>
  <si>
    <t>share mor #'s with team.</t>
  </si>
  <si>
    <t>need mho-2556 ticket to be updated.</t>
  </si>
  <si>
    <t>make sure we are making changes to DP 7.2 as we make changes to old DP.</t>
  </si>
  <si>
    <t>MU3 Hiring</t>
  </si>
  <si>
    <t>simplify IT savings added to MOR</t>
  </si>
  <si>
    <t>add 90 day plan to MOR</t>
  </si>
  <si>
    <t>add organizational impact to 90 day plan.</t>
  </si>
  <si>
    <t>summit @ summit</t>
  </si>
  <si>
    <t>Req</t>
  </si>
  <si>
    <t>Candidate</t>
  </si>
  <si>
    <t>fill date</t>
  </si>
  <si>
    <t>comments</t>
  </si>
  <si>
    <t>18152 Colin Backfill</t>
  </si>
  <si>
    <t>req17609 Cress Backfill</t>
  </si>
  <si>
    <t>17678 Stokes backfill</t>
  </si>
  <si>
    <t>type</t>
  </si>
  <si>
    <t>FTE</t>
  </si>
  <si>
    <t>MU3 Dev WF 2.0</t>
  </si>
  <si>
    <t>Mike Stabile</t>
  </si>
  <si>
    <t>contractor</t>
  </si>
  <si>
    <t>Open Date</t>
  </si>
  <si>
    <t>Rate</t>
  </si>
  <si>
    <t>get plan together for DEV vs. QA ratio</t>
  </si>
  <si>
    <t xml:space="preserve">office for DM's; HR support-me and green card employees; book meetings;communication of CRM priorities. </t>
  </si>
  <si>
    <t>BA  story vetting</t>
  </si>
  <si>
    <t>Lead role meetings</t>
  </si>
  <si>
    <t>Upgrade</t>
  </si>
  <si>
    <t>Tech leads</t>
  </si>
  <si>
    <t>Datapower upgrade to 7.2</t>
  </si>
  <si>
    <t>shantan/Tommy Ratton</t>
  </si>
  <si>
    <t>naveen/Gopi</t>
  </si>
  <si>
    <t>technical readiness in q2 execution in early q3</t>
  </si>
  <si>
    <t>get audit items ready for sumit</t>
  </si>
  <si>
    <t>what do scrum masters need from BA's to improve process; meet with BA's on 5/3/2016</t>
  </si>
  <si>
    <t>alok is leaving</t>
  </si>
  <si>
    <t>jesse luke is leaving 5/3/2016</t>
  </si>
  <si>
    <t>we deploy w/no downtime</t>
  </si>
  <si>
    <t>modularization project resources</t>
  </si>
  <si>
    <t>get z-book transferred.(justin Acker april 14)</t>
  </si>
  <si>
    <t>Get w/Patsy on 3rd Saturday upgrade.  When will they push to QA/Staging then to prod.</t>
  </si>
  <si>
    <t>patsy has a couple to dos for me in email. Validate server in pool and Can we run FADMAA C&amp;E scripts.</t>
  </si>
  <si>
    <t>give new licenses to colin (Intelli J)</t>
  </si>
  <si>
    <t>talk to val on DBMotion xnode contracts(radiology reports for example)</t>
  </si>
  <si>
    <t>add 1:1's back</t>
  </si>
  <si>
    <t>architecural overiview for team once all dev comes on board.</t>
  </si>
  <si>
    <t xml:space="preserve">17916 is showing rejected in Lawson. Email to cherrod and HR team 5/5/2016; Offer was actuall for the ITSPostion 18319 </t>
  </si>
  <si>
    <t>official documentation of dev process</t>
  </si>
  <si>
    <t>HPS dev on site</t>
  </si>
  <si>
    <t>Defect cost; use as simplify IT and are reduced bug count to 10%</t>
  </si>
  <si>
    <t>email to Vickie Clasby on 5/6/2016 requesting a call to coordinate on-site HPS dev team.  Her # is (615) 807-8261; Kerber os security what is going on?  Current solution is already PCI compliant can we utilize?</t>
  </si>
  <si>
    <t>discuss bringing SANS to HCA call jennifer herron</t>
  </si>
  <si>
    <t>done on 5/9/2016</t>
  </si>
  <si>
    <t xml:space="preserve">peter will do this 2 weeks from now; need start dates for all resources. </t>
  </si>
  <si>
    <t>schedule load test w/sumit and smtfield last week of sprint; smithfield out jun 6-10</t>
  </si>
  <si>
    <t>mike gibson talk about hacking to MHO</t>
  </si>
  <si>
    <t>V2 conversioin C&amp;E</t>
  </si>
  <si>
    <t>onboard gurshan &amp; Niraj (josh souza)</t>
  </si>
  <si>
    <t>Prep for DBMotion Call with val to take place 5/18</t>
  </si>
  <si>
    <t>PEN Test report</t>
  </si>
  <si>
    <t>renae ticket</t>
  </si>
  <si>
    <t>cant update corp.forge and corp.mh1 need to call help desk</t>
  </si>
  <si>
    <t>request for stabile</t>
  </si>
  <si>
    <t>bala communication on modularization. Tell him tell team</t>
  </si>
  <si>
    <t xml:space="preserve">viewed.  Will share with Tommy and Team. </t>
  </si>
  <si>
    <t>done 5/11/2016</t>
  </si>
  <si>
    <t>bring CJ back? Is he good @ ember/css/etc.; Rajesh says no;Tom says no 5/11/2016</t>
  </si>
  <si>
    <t>invite DM's and leads.; complete 5/11/2016 sent email to tom 5/11/2016</t>
  </si>
  <si>
    <t>downgraded stabile from 18- to 17</t>
  </si>
  <si>
    <t>splunk report to Paul</t>
  </si>
  <si>
    <t>Bring into MH1 groups</t>
  </si>
  <si>
    <t>Onboard email</t>
  </si>
  <si>
    <t>who; siblings, where, from, previous experience, relate to new job</t>
  </si>
  <si>
    <t>Badge</t>
  </si>
  <si>
    <t>ESAF correctness</t>
  </si>
  <si>
    <t>What ITS position are they in(if applicable)</t>
  </si>
  <si>
    <t>create roles in clarity</t>
  </si>
  <si>
    <t>Item</t>
  </si>
  <si>
    <t>traci few leaving…lost in fray? Ghost labs stuff ordered and delivered the week of 5/8</t>
  </si>
  <si>
    <t>ambiguity in process.  Cherrod and Tom are working</t>
  </si>
  <si>
    <t>Raci completed</t>
  </si>
  <si>
    <t>called james briggs 1/28/2016  he will get info to me.  Browser upgrade stuff. Completed by f5 team</t>
  </si>
  <si>
    <t>found pluralsight; and skillsoft</t>
  </si>
  <si>
    <t>jira ticket created MHO-2554; done by dilip; documenation on confluence</t>
  </si>
  <si>
    <t>sent email on 5/15/2016 (Sunday).  Asking for update to existing document</t>
  </si>
  <si>
    <t>started</t>
  </si>
  <si>
    <t>will present at design session 5/18</t>
  </si>
  <si>
    <t>naveen got her prod access restored</t>
  </si>
  <si>
    <t>sent email on thursday5/12 to team</t>
  </si>
  <si>
    <t>concurr tacomamacia</t>
  </si>
  <si>
    <t>submitted report Sunday 5/15/2016</t>
  </si>
  <si>
    <t>Gurusharan Grewal KMU7503; Gurusharan first day will be Monday May 16th; sent email to linda frame to add the two to the dev groups.</t>
  </si>
  <si>
    <t>Add to Confluence and JIRA</t>
  </si>
  <si>
    <t>Send email to PM and Budget person so that they will be part of the project and budget.</t>
  </si>
  <si>
    <t>/All/HCA/Information Technology and Services/690-Service Line &amp; Corporate Solutions/632-CRM, Web &amp; Digital Media/631-Development Services</t>
  </si>
  <si>
    <t>Give Names 3-4 id and start dates.</t>
  </si>
  <si>
    <t>is it possible to send automated email via excel.  I want to automate all the on-boarding I do.</t>
  </si>
  <si>
    <t>Request in Service cart for Microsoft lync</t>
  </si>
  <si>
    <t>If they are FTE make sure goal are put into Authoria</t>
  </si>
  <si>
    <t>email on phone</t>
  </si>
  <si>
    <t>ticket INC000014547726 done 5/16/2016</t>
  </si>
  <si>
    <t>get email to rachel lamber for new hires for all hands meeting.  Take pics</t>
  </si>
  <si>
    <t>finish MOR for May</t>
  </si>
  <si>
    <t xml:space="preserve"> ITS2382; dev positions ITS2365 and ITS2368;Gurashun will work on MH1 as MU3 dev).  From JR email 5/5/2016:  Regarding the on-hold from last year, these two positions remain open, as of 4/29: ITS2368 (Lawson req 17950) and ITS2370 (Lawson req 17614). Those would be slotted for MU3 development. I don’t know if the contractor reqs have been created or not.  Is there forge work in Q3? if not we dont need to hire any more forge folks.  we can utilize more QA or MH1 for our </t>
  </si>
  <si>
    <t>MU3</t>
  </si>
  <si>
    <t>Gursharan</t>
  </si>
  <si>
    <t>Q3 Work</t>
  </si>
  <si>
    <t>Websphere Upgrade 8.5</t>
  </si>
  <si>
    <t>Datapower Upgrade 7.2</t>
  </si>
  <si>
    <t>Bill Pay</t>
  </si>
  <si>
    <t>Systems Engineering</t>
  </si>
  <si>
    <t>x</t>
  </si>
  <si>
    <t>MU3 work</t>
  </si>
  <si>
    <t xml:space="preserve">Dictated Physician Reports </t>
  </si>
  <si>
    <t>Ideation of "self service" model for RSA unlocking strategic accomplishment</t>
  </si>
  <si>
    <t>Prakash</t>
  </si>
  <si>
    <t>Niraj</t>
  </si>
  <si>
    <t>Venkhat</t>
  </si>
  <si>
    <t>Gursharon</t>
  </si>
  <si>
    <t>WCM vs. DotCMS for Content Management.</t>
  </si>
  <si>
    <t>Research DBMotion upgrade Stats</t>
  </si>
  <si>
    <t>he dbMotion upgrade completed on Monday morning, April 4th.
The messages caught up on the weekend of April 11th; send email to Gibson asking for splunk Stats</t>
  </si>
  <si>
    <t>Environmnet for MU Recertification</t>
  </si>
  <si>
    <t>send email to tommy and team.</t>
  </si>
  <si>
    <t>Matt Willike. Remove from clarity;budget etc</t>
  </si>
  <si>
    <t>Resource/Role</t>
  </si>
  <si>
    <t>Manager</t>
  </si>
  <si>
    <t>ID</t>
  </si>
  <si>
    <t>Resource Type</t>
  </si>
  <si>
    <t>Employment</t>
  </si>
  <si>
    <t>Primary Role</t>
  </si>
  <si>
    <t>Parent Role</t>
  </si>
  <si>
    <t>Email</t>
  </si>
  <si>
    <t>Ahmed, Fahian</t>
  </si>
  <si>
    <t>Rollins, Mark</t>
  </si>
  <si>
    <t>npu8219</t>
  </si>
  <si>
    <t>Labor</t>
  </si>
  <si>
    <t>Employee</t>
  </si>
  <si>
    <t>Developer</t>
  </si>
  <si>
    <t/>
  </si>
  <si>
    <t>Ambrose, Colin</t>
  </si>
  <si>
    <t>kyu9203</t>
  </si>
  <si>
    <t>Bandugula, Raju</t>
  </si>
  <si>
    <t>lno7792</t>
  </si>
  <si>
    <t>Contractor</t>
  </si>
  <si>
    <t>Bryan, Speight</t>
  </si>
  <si>
    <t>mmi7915</t>
  </si>
  <si>
    <t>Gotur, Shravani</t>
  </si>
  <si>
    <t>goc8049</t>
  </si>
  <si>
    <t>Grewal, Gursharan</t>
  </si>
  <si>
    <t>kmu7503</t>
  </si>
  <si>
    <t>Jia, Xiaoyuan</t>
  </si>
  <si>
    <t>jfa7819</t>
  </si>
  <si>
    <t>Joshi, Sumit</t>
  </si>
  <si>
    <t>feu7748</t>
  </si>
  <si>
    <t>Kanakamedala, Sharath</t>
  </si>
  <si>
    <t>dco7971</t>
  </si>
  <si>
    <t>Kanalajaya, Keerthikiran</t>
  </si>
  <si>
    <t>kyu7686</t>
  </si>
  <si>
    <t>Lakhotia, Vikram</t>
  </si>
  <si>
    <t>rfo7983</t>
  </si>
  <si>
    <t>Mudireddy, Naveen</t>
  </si>
  <si>
    <t>lto8393</t>
  </si>
  <si>
    <t>Nedunuri, Nikhil</t>
  </si>
  <si>
    <t>gip7969</t>
  </si>
  <si>
    <t>Ravula, Dilip</t>
  </si>
  <si>
    <t>kze8098</t>
  </si>
  <si>
    <t>Springer, Paul</t>
  </si>
  <si>
    <t>ppi7611</t>
  </si>
  <si>
    <t>Stabile, Mike</t>
  </si>
  <si>
    <t>cmu7803</t>
  </si>
  <si>
    <t>Subramanian, Bala</t>
  </si>
  <si>
    <t>jxu8154</t>
  </si>
  <si>
    <t>Subraveti, Chenchal</t>
  </si>
  <si>
    <t>fqu8285</t>
  </si>
  <si>
    <t>Talla, Shantan</t>
  </si>
  <si>
    <t>baz6673</t>
  </si>
  <si>
    <t>Thomas, Jonathan</t>
  </si>
  <si>
    <t>hvu8068</t>
  </si>
  <si>
    <t>Tidwell, Logan</t>
  </si>
  <si>
    <t>jud7838</t>
  </si>
  <si>
    <t>check on ghost labs</t>
  </si>
  <si>
    <t>get w/pavan on WCM.  Bill pay looks like it has wcm usable screens.</t>
  </si>
  <si>
    <t>Name</t>
  </si>
  <si>
    <t>QTY</t>
  </si>
  <si>
    <t>Sahi</t>
  </si>
  <si>
    <t>Price/per</t>
  </si>
  <si>
    <t>intelliJ</t>
  </si>
  <si>
    <t>ghost labs</t>
  </si>
  <si>
    <t>Team City</t>
  </si>
  <si>
    <t>updated</t>
  </si>
  <si>
    <t>contractors to convert to FTE</t>
  </si>
  <si>
    <t>software list for bekah</t>
  </si>
  <si>
    <t>screen shot requests for team</t>
  </si>
  <si>
    <t>JIRA</t>
  </si>
  <si>
    <t>comment</t>
  </si>
  <si>
    <t>on list</t>
  </si>
  <si>
    <t>Developer Tools</t>
  </si>
  <si>
    <t>shared cost</t>
  </si>
  <si>
    <t>confluence</t>
  </si>
  <si>
    <t>put on jills desk 6/10/2016</t>
  </si>
  <si>
    <t>sent email to dev and test teams 6/10/2016; waiting for answers</t>
  </si>
  <si>
    <t>set up meeting with jill for chenchal MU demo</t>
  </si>
  <si>
    <t>when does team city license end?</t>
  </si>
  <si>
    <t>off board niraj</t>
  </si>
  <si>
    <t>josh souza email "Workforce 2.0 Off-boarding Instructions –Niraj Karki"</t>
  </si>
  <si>
    <t>check w/automation team on 6-21 go-live work</t>
  </si>
  <si>
    <t>look into Team 1 logistics.</t>
  </si>
  <si>
    <t>QA stories; sprint 6.  need to be in test by beginning of week.6/13/2016</t>
  </si>
  <si>
    <t>sum</t>
  </si>
  <si>
    <t>2813-2783-2856</t>
  </si>
  <si>
    <t>for HPS.  Data needs to test.</t>
  </si>
  <si>
    <t>get w/Pam on ticket to prod prior to go live</t>
  </si>
  <si>
    <t>we want to focus on provider reports.</t>
  </si>
  <si>
    <t>contract rates and end dates for JILL</t>
  </si>
  <si>
    <t>Thank you to Rakesh for saving go-live 6-21</t>
  </si>
  <si>
    <t>sent mail to tom &amp; JR</t>
  </si>
  <si>
    <t>raju</t>
  </si>
  <si>
    <t>sharath</t>
  </si>
  <si>
    <t>jia</t>
  </si>
  <si>
    <t>Rakesh</t>
  </si>
  <si>
    <t>wipro</t>
  </si>
  <si>
    <t>perficient</t>
  </si>
  <si>
    <t>dec 31 2016</t>
  </si>
  <si>
    <t>Robert Half</t>
  </si>
  <si>
    <t>PIP: Leadership/Consulting Level perf &amp; team dynamic</t>
  </si>
  <si>
    <t>meeting with audrey, John, Nathan, Paul for Ping</t>
  </si>
  <si>
    <t>scope stories. Etc. ; Team will estimate remaining work, and establish deleveriable dates.</t>
  </si>
  <si>
    <t>MOR</t>
  </si>
  <si>
    <t>Jun 18th MHO part of 3rd sat. Patching.</t>
  </si>
  <si>
    <t>check the dev process sumit sent for audit team. Make sure everthing we need is in the power point.</t>
  </si>
  <si>
    <t>Can you create a ticket for Michael Gibson.   The leadership team has requested that we provide information regarding response time between FORGE and DBMotion (i.e. biztalk) with statistics around response times pre-dbmotion upgrade vs. post dbmotion upgrade.  The upgrade took place on April 11th, any stats gathered After April 11th can be considered post upgrade.  Anything prior to April 4th can be called pre-upgrade (the upgrade began on the 4th and ended on the 11th—There were messages stuck in a queue up until the 11th) . 
Michael,
                I’d like to pull a report from splunk from March 4th-April 4th and call that pre upgrade.
                April 11th – May 11th could be called post upgrade.
For pre and post upgrade can we have:
                AVG response time for VPO grouped by Day of Week.
AVG response time for VPO over the entire 30 days.
We will need this information in 2 weeks.</t>
  </si>
  <si>
    <t>Vikram order</t>
  </si>
  <si>
    <t>Monitors/Seats for new guys.</t>
  </si>
  <si>
    <t>internal transfer. Work with bragg. Email directions subject "FW: Transfer Angie Dittrich from Jeff Chandler to Carol Stroud)</t>
  </si>
  <si>
    <t>quarterly planning receipt</t>
  </si>
  <si>
    <t>get with keeith on QA data needs; deliver to Jill</t>
  </si>
  <si>
    <t>performance execlence due 7/15 manager reviews.  7/5 folks should have done their review</t>
  </si>
  <si>
    <t>planview training to replace clarity</t>
  </si>
  <si>
    <t>It’s all in HealthStream.  Search “Planview”</t>
  </si>
  <si>
    <t>get w/Dilip on availability for Bill Pay stories OT; send email to team. Send email for Qtrly planning receipt</t>
  </si>
  <si>
    <t xml:space="preserve">Team 2: </t>
  </si>
  <si>
    <r>
      <t>Lead</t>
    </r>
    <r>
      <rPr>
        <sz val="11"/>
        <color rgb="FF1F497D"/>
        <rFont val="Calibri"/>
        <family val="2"/>
        <scheme val="minor"/>
      </rPr>
      <t xml:space="preserve">: Nikhil  </t>
    </r>
  </si>
  <si>
    <r>
      <t>Backup</t>
    </r>
    <r>
      <rPr>
        <sz val="11"/>
        <color rgb="FF1F497D"/>
        <rFont val="Calibri"/>
        <family val="2"/>
        <scheme val="minor"/>
      </rPr>
      <t xml:space="preserve">: Paul </t>
    </r>
  </si>
  <si>
    <r>
      <t>Scrum Time:</t>
    </r>
    <r>
      <rPr>
        <sz val="11"/>
        <color rgb="FF1F497D"/>
        <rFont val="Calibri"/>
        <family val="2"/>
        <scheme val="minor"/>
      </rPr>
      <t xml:space="preserve"> 10:15am</t>
    </r>
  </si>
  <si>
    <r>
      <t>Forge</t>
    </r>
    <r>
      <rPr>
        <sz val="11"/>
        <color theme="1"/>
        <rFont val="Calibri"/>
        <family val="2"/>
        <scheme val="minor"/>
      </rPr>
      <t>:</t>
    </r>
  </si>
  <si>
    <t>Lead: Shantan</t>
  </si>
  <si>
    <t>Backup: Raju</t>
  </si>
  <si>
    <t>Dev Team: Sharath, Xiaoyuan,</t>
  </si>
  <si>
    <r>
      <t>Support</t>
    </r>
    <r>
      <rPr>
        <sz val="11"/>
        <color theme="1"/>
        <rFont val="Calibri"/>
        <family val="2"/>
        <scheme val="minor"/>
      </rPr>
      <t>:</t>
    </r>
  </si>
  <si>
    <t>Lead: Rakesh/Deb</t>
  </si>
  <si>
    <t>Dev: Shravani, Swetha, .CMS dev, CareLink Dev.</t>
  </si>
  <si>
    <r>
      <t>MU</t>
    </r>
    <r>
      <rPr>
        <sz val="11"/>
        <color theme="1"/>
        <rFont val="Calibri"/>
        <family val="2"/>
        <scheme val="minor"/>
      </rPr>
      <t>:</t>
    </r>
  </si>
  <si>
    <t>Lead: Chenchal</t>
  </si>
  <si>
    <t>Developer: Gursharan + 2 New Developer.</t>
  </si>
  <si>
    <r>
      <t>Dev Team</t>
    </r>
    <r>
      <rPr>
        <sz val="11"/>
        <color rgb="FF1F497D"/>
        <rFont val="Calibri"/>
        <family val="2"/>
        <scheme val="minor"/>
      </rPr>
      <t xml:space="preserve">: Logan; Keerthi, Bala, </t>
    </r>
  </si>
  <si>
    <r>
      <t>Features</t>
    </r>
    <r>
      <rPr>
        <sz val="11"/>
        <color rgb="FF1F497D"/>
        <rFont val="Calibri"/>
        <family val="2"/>
        <scheme val="minor"/>
      </rPr>
      <t>: ( ).</t>
    </r>
  </si>
  <si>
    <t xml:space="preserve">Audit response </t>
  </si>
  <si>
    <t xml:space="preserve">JR – This is definitely a step in the right direction.  However, we would like to see more details related to the key control points in the scrum process.  Details would need to address the following items:
• Goals and objectives of each step in the process;
• Specific actions to be performed and documented;
• Responsibilities and accountability for task completion; and 
• Required activities (e.g., code reviews, regression testing).
For example, for code reviews you would want documentation to answer questions such as the following:
• Goals and objectives – What are the specific objectives of performing reviews (e.g., monitor adherence to defined coding standards, ensure all enhancement requests were met, ensure code is written in a secure manner, etc.)? 
• Specific actions – What happens if the code does not pass review?  What are the consequences if/when a developer fails to meet standards (e.g., retraining)? 
• Responsibilities and accountability – Who is responsible for performing the code review (e.g., a manger, a more experienced programmer)? Who is accountable for ensuring code reviews are consistently performed (e.g., scrum master, development manager)?
• Required activities – When is a code review required? Are there scenarios when it is appropriate to skip this step (e.g., if the change involves something minor like fixing a misspelled word)?
While these details may not be necessary for each step of the process, you would want to consider them for those steps that present higher risks to the success of the scrum (steps such as 7. Code Review, 8. Testing, 13. Launch).  
Let me know if you want to discuss further.  Unfortunately, we don’t have any example documentation from other HCA projects since we haven’t audited other agile teams.  But the ultimate goal is to ensure everyone on the project team has very clear instructions (in writing) regarding the expectations for each key step in the process.
Thanks again for the team’s work on this.
Kevin
</t>
  </si>
  <si>
    <t>2016 Mid Year</t>
  </si>
  <si>
    <t>3hrs</t>
  </si>
  <si>
    <t>Monday 1pm</t>
  </si>
  <si>
    <t>Monday 1:30pm</t>
  </si>
  <si>
    <t>Monday 3:30pm</t>
  </si>
  <si>
    <t>Tuesday 2pm</t>
  </si>
  <si>
    <t>Tuesday 2:30pm</t>
  </si>
  <si>
    <t>done dilip will pull in extra stories. Sent him an email requesting extra stories 7/8/2016</t>
  </si>
  <si>
    <t>get with BA's; ben whomever else; alter format</t>
  </si>
  <si>
    <t>Did Paul # is 18900 for C19; Stabile is fixed by Cherrod; Colins position waiting for approval.</t>
  </si>
  <si>
    <t>Pratap has new seat.</t>
  </si>
  <si>
    <t>Let Datapower team know @ stand up about new team member.</t>
  </si>
  <si>
    <t>Enter my goal progress</t>
  </si>
  <si>
    <t>Update MOR</t>
  </si>
  <si>
    <t>workstation</t>
  </si>
  <si>
    <t>31C19</t>
  </si>
  <si>
    <t>should be OCS 2007 in service cart. (request on Behalf of)</t>
  </si>
  <si>
    <t>3/4 id</t>
  </si>
  <si>
    <t>EPT7416</t>
  </si>
  <si>
    <t>add to email DL</t>
  </si>
  <si>
    <t>mine; forge? Mh1-1; mh1-2; jills corpwebopps all; email to Toni</t>
  </si>
  <si>
    <t>set up Printer</t>
  </si>
  <si>
    <t xml:space="preserve">Double click or press your “CTRL” button and click on the link and the device driver will automatically download to your computer. 
\\nadcwpprt04\corpx7855008 
Secure Print --    
\\XRDCWPAPPOM01\SecurePrint
</t>
  </si>
  <si>
    <t>90 Day plan q3 2016</t>
  </si>
  <si>
    <t>https://jira.app.medcity.net/j/browse/MHO-3251</t>
  </si>
  <si>
    <t>audit response</t>
  </si>
  <si>
    <t>linda.frame@hcahealthcare.com</t>
  </si>
  <si>
    <t>Pratap Chowdhury</t>
  </si>
  <si>
    <t>REQ000000764679; 7/28/2016</t>
  </si>
  <si>
    <t>Position</t>
  </si>
  <si>
    <t>Developer for Datapower</t>
  </si>
  <si>
    <t>Backend Developer MH1 Team 2</t>
  </si>
  <si>
    <t>Front End Developer on MH1 Team 2</t>
  </si>
  <si>
    <t>Bekah.Gillespie@hcahealthcare.com;Caroline.Leftwich@hcahealthcare.com</t>
  </si>
  <si>
    <t>PM and Finance</t>
  </si>
  <si>
    <t xml:space="preserve">Abdruf Temam Beshir </t>
  </si>
  <si>
    <t>REQ000000766101; 7/30/2016</t>
  </si>
  <si>
    <t>get with vikram (what is in new audit response report)</t>
  </si>
  <si>
    <t>call HR for CenturyTel, Ingram, Vanderbilt to transfer 401K to self directed fidelity account</t>
  </si>
  <si>
    <t>mu environment/TOC + HV summary</t>
  </si>
  <si>
    <t>Brian Akers</t>
  </si>
  <si>
    <t>oze7419</t>
  </si>
  <si>
    <t xml:space="preserve">Scrum Master </t>
  </si>
  <si>
    <t>training for ember to rakesh</t>
  </si>
  <si>
    <t>preso for bill pay</t>
  </si>
  <si>
    <t>Timeline: inception qtrly planning.  Thing of beauty. Hurdles along the way: test data. # of systems touched. # of people involved. Late night work hours to resovle. Commercial break @ all hands meeting.</t>
  </si>
  <si>
    <t>forge clinical plan</t>
  </si>
  <si>
    <r>
      <t xml:space="preserve">Lunch Bawarchi: </t>
    </r>
    <r>
      <rPr>
        <b/>
        <sz val="11"/>
        <color theme="1"/>
        <rFont val="Calibri"/>
        <family val="2"/>
        <scheme val="minor"/>
      </rPr>
      <t>Rakesh:</t>
    </r>
    <r>
      <rPr>
        <sz val="11"/>
        <color theme="1"/>
        <rFont val="Calibri"/>
        <family val="2"/>
        <scheme val="minor"/>
      </rPr>
      <t xml:space="preserve">Goat Biriyani   </t>
    </r>
    <r>
      <rPr>
        <b/>
        <sz val="11"/>
        <color theme="1"/>
        <rFont val="Calibri"/>
        <family val="2"/>
        <scheme val="minor"/>
      </rPr>
      <t>Shantan:</t>
    </r>
    <r>
      <rPr>
        <sz val="11"/>
        <color theme="1"/>
        <rFont val="Calibri"/>
        <family val="2"/>
        <scheme val="minor"/>
      </rPr>
      <t xml:space="preserve"> Upma Pesarattu </t>
    </r>
    <r>
      <rPr>
        <b/>
        <sz val="11"/>
        <color theme="1"/>
        <rFont val="Calibri"/>
        <family val="2"/>
        <scheme val="minor"/>
      </rPr>
      <t>Chenchal</t>
    </r>
    <r>
      <rPr>
        <sz val="11"/>
        <color theme="1"/>
        <rFont val="Calibri"/>
        <family val="2"/>
        <scheme val="minor"/>
      </rPr>
      <t xml:space="preserve"> Chicken Chettinad with rice</t>
    </r>
  </si>
  <si>
    <t>QVO7472</t>
  </si>
  <si>
    <t>Abdruf Temam Beshir , first developer to come on board AND have his machine ready and waiting for him on the first day of work!  Sitting in Kiran old cube.</t>
  </si>
  <si>
    <t>remedy access for logan</t>
  </si>
  <si>
    <t>strategy</t>
  </si>
  <si>
    <t>qa staffing</t>
  </si>
  <si>
    <t>release strategy</t>
  </si>
  <si>
    <t>planning( secure coding, code freeze )</t>
  </si>
  <si>
    <t>staffing</t>
  </si>
  <si>
    <t>move X into lead role</t>
  </si>
  <si>
    <t>delivery</t>
  </si>
  <si>
    <t>on-time delivery of products for last 1.5 years including 1. enterprise rollouts 2. clinical go-live 3. OPP 4. OPR</t>
  </si>
  <si>
    <t>process improvement</t>
  </si>
  <si>
    <t>qtrly planning reciept (to prevent repeat of last quarter issues an miscommunications)</t>
  </si>
  <si>
    <t>code freeze planning to prevent overplanning during X-mas AND Holiday season, while still continuing to be productive</t>
  </si>
  <si>
    <t>remove of person X for reason__ addition of Y results:</t>
  </si>
  <si>
    <t>team size</t>
  </si>
  <si>
    <t>responsibility (QA, Scrum Master's)</t>
  </si>
  <si>
    <t xml:space="preserve">What do my follow-up notes say I need to check on?  
Did I follow up and can I provide the input I committed to?  If not, why?
What Communication do I need to ensure happens?
What behaviors of theirs do I need to focus on?
What projects are they involved in?
What organizational issues can I communicate?*
What meetings have I just attended and what did I learn that this team member benefit from.
What common items do I need to make sure my team is aware?*
(*Refer to your Monthly Manager Meeting Agenda Notebook for ideas or to review relevant and timely items)
Review with the employee the Resource Allocation Report you have reviewed in Clarity  and review with the employee what they have logged in Clarity and if it reflect the reality of what they are working on.   If not,  why and what needs to be communicated to their Project Manager.
What corrective feedback am I going to relay to them?
Is there something I can delegate, or an opportunity I can target that would be helpful in their development?
</t>
  </si>
  <si>
    <t xml:space="preserve">What’s going well in your role?  Any wins this week? What’s going well in your role?  Any wins this week?
What challenges are you facing?  Where are you stuck? What challenges are you facing?  Where are you stuck?
What am I doing, or can be doing, to make you more successful? What am I doing, or can be doing, to make you more successful?
How are you feeling?  What’s the morale around you? How are you feeling?  What’s the morale around you?
On a scale of 1-10, how happy are you?
Why? On a scale of 1-10, how happy are you?
Why?
Other Suggestions: 
What could I do to help you expedite an issue or make a contact? What suggestions do you have to improve the process or workflow?
How are you going to approach this? Do you need to have a Crucial Conversation?
</t>
  </si>
  <si>
    <t>Bill Pay SAT</t>
  </si>
  <si>
    <t>MU Re-cert</t>
  </si>
  <si>
    <t>Bill Pay prod</t>
  </si>
  <si>
    <t xml:space="preserve">security enhancements </t>
  </si>
  <si>
    <t>Aug</t>
  </si>
  <si>
    <t>3-4 id</t>
  </si>
  <si>
    <t>task</t>
  </si>
  <si>
    <t>hours</t>
  </si>
  <si>
    <t xml:space="preserve">Jia, Xiaoyuan </t>
  </si>
  <si>
    <t>(jfa7819)</t>
  </si>
  <si>
    <t xml:space="preserve">Chowdhury, Pratap </t>
  </si>
  <si>
    <t>(ept7416)</t>
  </si>
  <si>
    <t> Forge Developers</t>
  </si>
  <si>
    <t xml:space="preserve">week of </t>
  </si>
  <si>
    <t> Portal 1 Developers</t>
  </si>
  <si>
    <t xml:space="preserve">Hansha Khadka </t>
  </si>
  <si>
    <t>HBO7409</t>
  </si>
  <si>
    <t>new resources</t>
  </si>
  <si>
    <t xml:space="preserve">Adbruf Beshir </t>
  </si>
  <si>
    <t>start</t>
  </si>
  <si>
    <t xml:space="preserve">Forge developer </t>
  </si>
  <si>
    <t>movie channel based on 3-4 ID.</t>
  </si>
  <si>
    <t>email to team on rejected smart. Hold ourselves accountable as well as BA's</t>
  </si>
  <si>
    <t>Corp.ApplicationsPD@HCAHealthcare.com</t>
  </si>
  <si>
    <t>modularization whats going on(Tom,Bragg, Rajesh, Pavan)</t>
  </si>
  <si>
    <t>send email on takeaways from meeting with rakesh/shantan/chenchal</t>
  </si>
  <si>
    <t>fix production hole between staging/production</t>
  </si>
  <si>
    <t>REQ000000780543;8/22/2016</t>
  </si>
  <si>
    <t>Toni.Miller3@hcahealthcare.com</t>
  </si>
  <si>
    <t>colin backfill 8/23/2016</t>
  </si>
  <si>
    <t>Audit Complete(dev process)</t>
  </si>
  <si>
    <t>req # in lawson 19231 collaro 77.9K</t>
  </si>
  <si>
    <t>Hansha Khadka</t>
  </si>
  <si>
    <t>guide to get work into MHO work Q</t>
  </si>
  <si>
    <t>list to braswell</t>
  </si>
  <si>
    <t xml:space="preserve">action item on 360 report </t>
  </si>
  <si>
    <t>update pauls 1:1</t>
  </si>
  <si>
    <t>expense approvals</t>
  </si>
  <si>
    <t>gursharan FTE</t>
  </si>
  <si>
    <t xml:space="preserve">If we could get to the mid-October point with Guru then I can waive the remainder!
9/23- $3,960
10/7- $2,552
10/21- $1,144
11/4- $500
11/18- no fee
</t>
  </si>
  <si>
    <t>Sept:</t>
  </si>
  <si>
    <t>Sprint 1</t>
  </si>
  <si>
    <t>Sara Cannon Stories going to dev;qa;staging; prod all in one sprint.  Finishing Single Sign On work</t>
  </si>
  <si>
    <t>send new steps for Forge upgrade.  Add task to existing ticket for Tommy.  Did we have to make any changes when we pushed code to 7.2 in dev(deprecations etc..)</t>
  </si>
  <si>
    <t>3hr downtime MH1 due to connections</t>
  </si>
  <si>
    <t>talked to JR 8/31/2016</t>
  </si>
  <si>
    <t>put JIRA ticket 8/31/2016 will be sized by forge team</t>
  </si>
  <si>
    <t xml:space="preserve">DR </t>
  </si>
  <si>
    <t>call Glenn; get #'s from Ben regarding what is attached.</t>
  </si>
  <si>
    <t>add staffing diagrams pie chart of mixes of fte/contractor</t>
  </si>
  <si>
    <t>sandbox for pradeep from:(Rick Buehler)</t>
  </si>
  <si>
    <t xml:space="preserve">coordinating pen test with security. </t>
  </si>
  <si>
    <t>coordinate pen test schedule in staging with our relase schedule into staging.</t>
  </si>
  <si>
    <t>Hansha replacement</t>
  </si>
  <si>
    <t xml:space="preserve">email to richard hance &amp; maegen cantrell 9/6/2016 with the following criteria:   1. Ember (or Angular).
2. Java.
3. Hibernate.
4. Spring
5. MVC
6. OO Design.
7. JSON and XML,
8. Restful Services.
9. WebSphere Portal.
</t>
  </si>
  <si>
    <t>MU3 code to production what can go</t>
  </si>
  <si>
    <t xml:space="preserve">set up meeting or recurring design session. </t>
  </si>
  <si>
    <t>Jobs</t>
  </si>
  <si>
    <t>guru:(https://hca.taleo.net/careersection/10147/jobdetail.ftl?job=10207-19231&amp;lang=en) callaro:(https://hca.taleo.net/careersection/10147/jobdetail.ftl?job=10207-19204&amp;lang=en)</t>
  </si>
  <si>
    <t>Forge work q4 and q1 2017</t>
  </si>
  <si>
    <t xml:space="preserve">if we know what is planned for q1 2017 we can start forge work ahead of time so that Mho and forge are not working in parallel
</t>
  </si>
  <si>
    <t>WF 2.0 deactivate hasha</t>
  </si>
  <si>
    <t>see souze email.</t>
  </si>
  <si>
    <t>build release strategy document</t>
  </si>
  <si>
    <t>get w/Jay on caring for community</t>
  </si>
  <si>
    <t>notes from the interview with jay</t>
  </si>
  <si>
    <t>"2016 CFC Progress Update"</t>
  </si>
  <si>
    <t>book room for atl</t>
  </si>
  <si>
    <t>email concerning clinical changes in relation to M3</t>
  </si>
  <si>
    <t>requirements to don bunch</t>
  </si>
  <si>
    <t>email subject "equirements Gathering for Fixed Bid SOW for Support"</t>
  </si>
  <si>
    <t>funny server for VM by tom???</t>
  </si>
  <si>
    <t xml:space="preserve">NADCWPDBSVST01 ; got email from unix guy. Tommy ended up approving the request. </t>
  </si>
  <si>
    <t>get Mohamed Onboarded</t>
  </si>
  <si>
    <t>resource utilization</t>
  </si>
  <si>
    <t>I see that my project is trending over budged.  I need to 1. get with carol stroud to figure out who is charging to the budget.  Make sure that Shawn Cobham 's utilization report is being fed the same #'s that I have on my side; email to Shawn saved in drafts folder 9/21/2016</t>
  </si>
  <si>
    <t>guru announcement for FTE. JT announcemnet to UX III</t>
  </si>
  <si>
    <t>pratap leave early and work late this week 9/26/2016</t>
  </si>
  <si>
    <t>callaro spot (JT's old position)</t>
  </si>
  <si>
    <t>what is the XML mentioned in the email between Abdruf and Shantan</t>
  </si>
  <si>
    <t>Why cant I see Change requests in Remedy??</t>
  </si>
  <si>
    <t xml:space="preserve">make a call to the help desk. </t>
  </si>
  <si>
    <t>Mohamed Ibrahim</t>
  </si>
  <si>
    <t>software developer</t>
  </si>
  <si>
    <t>Quarterly planning readiness</t>
  </si>
  <si>
    <t>options for sara canon going forward</t>
  </si>
  <si>
    <t>1.  Mark owns: Pavan does knowledge transfer to MHO team and moves back to Dev Rev. possible extra resource needed??
2. Bragg owns: Pavan remains lead; when work is needed from MHO team it enters the work queue like any other piece of work.</t>
  </si>
  <si>
    <t xml:space="preserve">Diane Kingery for JT question. </t>
  </si>
  <si>
    <t>she will leave him In planview.  I will call cherrod to make sure nothing happens to his access; additionally I'll check esaf to make reinstate his permissions.</t>
  </si>
  <si>
    <t>bala offshore contact information</t>
  </si>
  <si>
    <t>8472542417; 919445612110; balamechy@gmail.com</t>
  </si>
  <si>
    <t>are all items of interest sized and prioritized.
Plan time to support releases
External dependencies identified; 
vacation schedules; 
release schedules for MH1 publicized; 
go-lives when are they; 
Teams of interest MH1 1; MH1 2; Forge; MU3; Sara Cannon;
Time scheduled to support any new releases.
What teams will work on.</t>
  </si>
  <si>
    <t>EDQ7360</t>
  </si>
  <si>
    <t>90 Day plan by 10-14</t>
  </si>
  <si>
    <t>See Tom's email on 90 day plan.</t>
  </si>
  <si>
    <t>Thom Haupt e-mail from Dan</t>
  </si>
  <si>
    <t>"MyHealthOne Performance Metrics"</t>
  </si>
  <si>
    <t>seat</t>
  </si>
  <si>
    <t>31C18</t>
  </si>
  <si>
    <t>31c18</t>
  </si>
  <si>
    <t>31c50</t>
  </si>
  <si>
    <t>Concur</t>
  </si>
  <si>
    <t>Concur Users for IT&amp;S  --  Activity Number &amp; Account Category</t>
  </si>
  <si>
    <t>chenchal backfill 19511</t>
  </si>
  <si>
    <t>nodevember</t>
  </si>
  <si>
    <t>sent email to toni to sign up mike stabile.  Nov. 20th 21st.</t>
  </si>
  <si>
    <t>update team contact information page ( https://confluence.app.medcity.net/c/display/PDS/MyHealthOne+Contact+List )</t>
  </si>
  <si>
    <t>`</t>
  </si>
  <si>
    <t>update team contact information</t>
  </si>
  <si>
    <t>add to appropriate JIRA boards and grant access</t>
  </si>
  <si>
    <t>Brian.Akers@hcahealthcare.com</t>
  </si>
  <si>
    <t>RSA Unlock</t>
  </si>
  <si>
    <t>Official Recert</t>
  </si>
  <si>
    <t>Audit Report Works!</t>
  </si>
  <si>
    <t>shrunk from weeks to hours.</t>
  </si>
  <si>
    <t>completed MU3 test harness</t>
  </si>
  <si>
    <t>Completed Summary pages UI refresh</t>
  </si>
  <si>
    <t xml:space="preserve">https://docs.google.com/presentation/d/198I38HcssRv6rd_6RMSxneFZ3ztg3011ROIZjoDPYL4/edit?usp=sharing </t>
  </si>
  <si>
    <t>October</t>
  </si>
  <si>
    <t>quarterly plannning lessons learned</t>
  </si>
  <si>
    <t>Functional programming review</t>
  </si>
  <si>
    <t>my templates visible in</t>
  </si>
  <si>
    <t xml:space="preserve">MOR's (whats the "X" team working on. </t>
  </si>
  <si>
    <t>90 day plan template for the team.</t>
  </si>
  <si>
    <t>specifically invited to E.M. program by Marty</t>
  </si>
  <si>
    <t>JXU7314</t>
  </si>
  <si>
    <t>Chen Fetchi</t>
  </si>
  <si>
    <t>Claude Roy</t>
  </si>
  <si>
    <t>JPA7376</t>
  </si>
  <si>
    <t>Project Manager</t>
  </si>
  <si>
    <t>Architect</t>
  </si>
  <si>
    <t>MBE7319</t>
  </si>
  <si>
    <t>Arthur Lin</t>
  </si>
  <si>
    <t>Scott Matinez</t>
  </si>
  <si>
    <t>JS developer</t>
  </si>
  <si>
    <t>EQB7291</t>
  </si>
  <si>
    <t>November</t>
  </si>
  <si>
    <t>Release items Nov. 9th</t>
  </si>
  <si>
    <t>Security Scan operationalized (worked with James Briggs standing meeting)</t>
  </si>
  <si>
    <t>Provider Reports Go-Live</t>
  </si>
  <si>
    <t>IBM Sow kickoff (WCM)</t>
  </si>
  <si>
    <t>Contact</t>
  </si>
  <si>
    <t>vandy</t>
  </si>
  <si>
    <t>615-322-2750</t>
  </si>
  <si>
    <t>M-F 8-5</t>
  </si>
  <si>
    <t>Kesha</t>
  </si>
  <si>
    <t xml:space="preserve">Doorways Website
15 minutes to post.  This will allow current and former (up to 2 years graduated) students 
to view and apply for you positions.  </t>
  </si>
  <si>
    <t>Comments</t>
  </si>
  <si>
    <t>(615)963-7527</t>
  </si>
  <si>
    <t xml:space="preserve">Bertina Reed
</t>
  </si>
  <si>
    <t>tiger track</t>
  </si>
  <si>
    <t>TSU</t>
  </si>
  <si>
    <t>contact person.</t>
  </si>
  <si>
    <t>MTSU</t>
  </si>
  <si>
    <t>http://www.mtsu.edu/career/LCL.php</t>
  </si>
  <si>
    <t>End</t>
  </si>
  <si>
    <t>see skaggs report</t>
  </si>
  <si>
    <t xml:space="preserve">Security Release (close possible infrastructure gap) </t>
  </si>
  <si>
    <t>Simplify IT in November</t>
  </si>
  <si>
    <t>Abdruf</t>
  </si>
  <si>
    <t>IT&amp;S Position</t>
  </si>
  <si>
    <t>None</t>
  </si>
  <si>
    <t>JT's Old position</t>
  </si>
  <si>
    <t>Mohamed Ibraham</t>
  </si>
  <si>
    <t>Nikhil Nedunari</t>
  </si>
  <si>
    <t>Traughber's old position.  Nikhil will fill and Vacate another, which is targeted for Xiaoyuan.</t>
  </si>
  <si>
    <t>Hiring Plan Dept. 653</t>
  </si>
  <si>
    <t>On site CTH. Offer being considered.  There is some risk he will not accept.  I have solicited Vendors for additional candidates.</t>
  </si>
  <si>
    <t>Xiaoyuan Jia</t>
  </si>
  <si>
    <t>This is nikhil's old postion, which we anticipate will be open once he fill's traughbers old position.</t>
  </si>
  <si>
    <t>Jia</t>
  </si>
  <si>
    <t>Rakesh.</t>
  </si>
  <si>
    <t>MU</t>
  </si>
  <si>
    <t>DD</t>
  </si>
  <si>
    <t>Gibson</t>
  </si>
  <si>
    <t>support</t>
  </si>
  <si>
    <t>lead</t>
  </si>
  <si>
    <t>Fill</t>
  </si>
  <si>
    <t>FT</t>
  </si>
  <si>
    <t>Nikhil</t>
  </si>
  <si>
    <t>December Anticipation</t>
  </si>
  <si>
    <t>scanning</t>
  </si>
  <si>
    <t>Datapower upgrade in production</t>
  </si>
  <si>
    <t>TBD</t>
  </si>
  <si>
    <t>In November the MHO team took a considerable step forward from a security aspect. I've set up 1:1's with James Briggs in an attempt to better operationalize security into our release cycle.  We have had positive feedback from development staff and the security architects as a result of SANS traning and the incorpoation of James Briggs into MHO design sessions.  Additionally, on November 9th we had a HUGE release with over 20 tickets in tow.  This release was a good excersise in release management.  Its success is a testament to the MHO team's processes and technical prowess.</t>
  </si>
  <si>
    <t>Release 12/7</t>
  </si>
  <si>
    <t>Code Freeze</t>
  </si>
  <si>
    <t>Dec 15th - Jan 6th</t>
  </si>
  <si>
    <t>Training Portal by Global Knowledge</t>
  </si>
  <si>
    <t xml:space="preserve">John,
                I want to get ahead of this early….can you negotiate with the business to have an official code freeze from December 15th to Jan 6th    this year?  If business agrees, we can make sure we account for the freeze as we build the Qtrly plan.  Please let the business know I’m asking for the code freeze because holiday &amp; PTO during this period make deployment, testing, and support of new releases extremely difficult to coordinate and feel comfortable about results.    Emergency releases will still happen if a need exists.
                We can make use of code freeze time by utilizing resources who are not on vacation with the following activities:
1. Updating documentation of our system.
2. Analyze, Refine &amp; Design projects for 2017 so that we can have more accurate estimations and better idea of how we will implement top projects for 2017.
3. Self-Improvement. 
4. Year-end celebrations for teams. 
Let me know, I will put the event on the team’s calendar and provide them with expected deliverables while code is frozen.
Thanks.
Mark. 
</t>
  </si>
  <si>
    <t>ITS0258 ( C20 )</t>
  </si>
  <si>
    <t>ITS0290 ( C20 )</t>
  </si>
  <si>
    <t xml:space="preserve">ITS0252 ( C19 ) </t>
  </si>
  <si>
    <t>Recruiter</t>
  </si>
  <si>
    <t>n/a</t>
  </si>
  <si>
    <t>zycron</t>
  </si>
  <si>
    <t>internal</t>
  </si>
  <si>
    <t>Risks</t>
  </si>
  <si>
    <t>DevOps Expertise for Urban Code</t>
  </si>
  <si>
    <t>Training on W.S. if contractors leave.</t>
  </si>
  <si>
    <t>RT</t>
  </si>
  <si>
    <t>SK</t>
  </si>
  <si>
    <t>XJ</t>
  </si>
  <si>
    <t>Outsider</t>
  </si>
  <si>
    <t>Architecture Contributor</t>
  </si>
  <si>
    <t>Problem Solver</t>
  </si>
  <si>
    <t>Production Support</t>
  </si>
  <si>
    <t>Assertive</t>
  </si>
  <si>
    <t>?</t>
  </si>
  <si>
    <t>Personality Conflicts</t>
  </si>
  <si>
    <t>Attendance</t>
  </si>
  <si>
    <t>+</t>
  </si>
  <si>
    <t>-</t>
  </si>
  <si>
    <t>DP Expert</t>
  </si>
  <si>
    <t>Domain Expert</t>
  </si>
  <si>
    <t>Forge has all contractors</t>
  </si>
  <si>
    <t>need to keep as many as possible.  Must keep one at all costs. Best Case is sharath.</t>
  </si>
  <si>
    <t>Portal Expertise</t>
  </si>
  <si>
    <t>Ember Expertise</t>
  </si>
  <si>
    <t xml:space="preserve">Java </t>
  </si>
  <si>
    <t>Hibernate</t>
  </si>
  <si>
    <t>Artifactory</t>
  </si>
  <si>
    <t>Other Risks to Staff</t>
  </si>
  <si>
    <t xml:space="preserve">Fahian G. C. </t>
  </si>
  <si>
    <t>T.C.</t>
  </si>
  <si>
    <t>Domain Expertise</t>
  </si>
  <si>
    <t>ITS0259 ( C18 )</t>
  </si>
  <si>
    <t>Dec</t>
  </si>
  <si>
    <t>Release</t>
  </si>
  <si>
    <t>C&amp;E Integration (off in prod)</t>
  </si>
  <si>
    <t xml:space="preserve">Hello all! 
Below are the updated release notes for the December 7 production release.
Release Notes 
Projected Release Date 12/7/16
Whitelist Enhancements
- Forty four free standing Emergency Rooms are now available on the MyHealthOne facility drop down list. 
- Four additional facilities are now available on MyHealthOne facility drop down list. 
RSA/KBA Enhancements
- A message will appear notifying the user when the RSA system is down. 
- During the RSA process, a user will view the token entry page before passing RSA. 
- During the RSA process, a user has the ability to select the device they would like to validate against. 
- Users that have failed KBA will now have access to their account 24 hours after the failed attempt.
FADMAA
- Fourteen East Florida Division facilities will now have access to FADMAA in MyHealthOne. 
- Nine other facilities will also now have access to FADMAA in MyHealthOne. 
Linking
- When linking a patient to their records, MyHealthOne will now make two calls during the back end process.  This second call will act as verification to ensure the correct records will be retrieved for that particular patient. 
Most gratefully, 
Steph 
Stephanie Skaggs
MyHealthOne Business Analyst 
Enterprise Systems / Internet Client Services
Stephanie.Skaggs@hcahealthcare.com
(cell) 540-295-0585
(work) 615-344-5710
2545 Park Plaza, B3-2W · Nashville, TN 37203
</t>
  </si>
  <si>
    <t>DP Box Replacement in Production</t>
  </si>
  <si>
    <t>Team</t>
  </si>
  <si>
    <t>2017 Projects</t>
  </si>
  <si>
    <t>Skill Set Matrix</t>
  </si>
  <si>
    <t>Deficiencies</t>
  </si>
  <si>
    <t>S.M.</t>
  </si>
  <si>
    <t>Dev Lead</t>
  </si>
  <si>
    <t>FED</t>
  </si>
  <si>
    <t>BED</t>
  </si>
  <si>
    <t>FoxTrot</t>
  </si>
  <si>
    <t>Diamond Dogs</t>
  </si>
  <si>
    <t>Rajesh</t>
  </si>
  <si>
    <t>Pratap</t>
  </si>
  <si>
    <t>Logan
Mohamed
Paul</t>
  </si>
  <si>
    <t>Renae
Keith</t>
  </si>
  <si>
    <t>Leo
Keith</t>
  </si>
  <si>
    <r>
      <t xml:space="preserve">Logan
Mohamed
</t>
    </r>
    <r>
      <rPr>
        <b/>
        <sz val="11"/>
        <color rgb="FFFF0000"/>
        <rFont val="Calibri"/>
        <family val="2"/>
        <scheme val="minor"/>
      </rPr>
      <t>Vikram</t>
    </r>
  </si>
  <si>
    <t>Mike S.
J.T.</t>
  </si>
  <si>
    <t>J.T.</t>
  </si>
  <si>
    <r>
      <rPr>
        <b/>
        <sz val="11"/>
        <color rgb="FFFF0000"/>
        <rFont val="Calibri"/>
        <family val="2"/>
        <scheme val="minor"/>
      </rPr>
      <t>Pratap</t>
    </r>
    <r>
      <rPr>
        <b/>
        <sz val="11"/>
        <color theme="1"/>
        <rFont val="Calibri"/>
        <family val="2"/>
        <scheme val="minor"/>
      </rPr>
      <t xml:space="preserve">
Mike S.</t>
    </r>
  </si>
  <si>
    <r>
      <rPr>
        <b/>
        <sz val="11"/>
        <color rgb="FFFF0000"/>
        <rFont val="Calibri"/>
        <family val="2"/>
        <scheme val="minor"/>
      </rPr>
      <t>Dilip</t>
    </r>
    <r>
      <rPr>
        <b/>
        <sz val="11"/>
        <color theme="1"/>
        <rFont val="Calibri"/>
        <family val="2"/>
        <scheme val="minor"/>
      </rPr>
      <t xml:space="preserve">
</t>
    </r>
    <r>
      <rPr>
        <b/>
        <sz val="11"/>
        <color rgb="FFFF0000"/>
        <rFont val="Calibri"/>
        <family val="2"/>
        <scheme val="minor"/>
      </rPr>
      <t>Vikram</t>
    </r>
  </si>
  <si>
    <r>
      <rPr>
        <b/>
        <sz val="11"/>
        <color rgb="FFFF0000"/>
        <rFont val="Calibri"/>
        <family val="2"/>
        <scheme val="minor"/>
      </rPr>
      <t>Dilip</t>
    </r>
    <r>
      <rPr>
        <b/>
        <sz val="11"/>
        <color theme="1"/>
        <rFont val="Calibri"/>
        <family val="2"/>
        <scheme val="minor"/>
      </rPr>
      <t xml:space="preserve">
Paul</t>
    </r>
  </si>
  <si>
    <t>Ekanth</t>
  </si>
  <si>
    <r>
      <rPr>
        <b/>
        <sz val="11"/>
        <color rgb="FFFF0000"/>
        <rFont val="Calibri"/>
        <family val="2"/>
        <scheme val="minor"/>
      </rPr>
      <t>Bala</t>
    </r>
    <r>
      <rPr>
        <b/>
        <sz val="11"/>
        <color theme="1"/>
        <rFont val="Calibri"/>
        <family val="2"/>
        <scheme val="minor"/>
      </rPr>
      <t xml:space="preserve">
Gursharon</t>
    </r>
  </si>
  <si>
    <t>Support</t>
  </si>
  <si>
    <t>Rotation</t>
  </si>
  <si>
    <t>ONE person who prioritizes the support work.
Production work takes precedence. 
No items from this team can be placed on a scheduled release. Anything that needs to adhere to a schedule must go through DD or FT.</t>
  </si>
  <si>
    <r>
      <t xml:space="preserve">Summer
</t>
    </r>
    <r>
      <rPr>
        <b/>
        <sz val="11"/>
        <rFont val="Calibri"/>
        <family val="2"/>
        <scheme val="minor"/>
      </rPr>
      <t>Keith</t>
    </r>
  </si>
  <si>
    <r>
      <rPr>
        <b/>
        <sz val="11"/>
        <color rgb="FFFF0000"/>
        <rFont val="Calibri"/>
        <family val="2"/>
        <scheme val="minor"/>
      </rPr>
      <t>Bala</t>
    </r>
    <r>
      <rPr>
        <b/>
        <sz val="11"/>
        <color theme="1"/>
        <rFont val="Calibri"/>
        <family val="2"/>
        <scheme val="minor"/>
      </rPr>
      <t xml:space="preserve">
Gursharon
</t>
    </r>
    <r>
      <rPr>
        <b/>
        <sz val="11"/>
        <color rgb="FFFF0000"/>
        <rFont val="Calibri"/>
        <family val="2"/>
        <scheme val="minor"/>
      </rPr>
      <t>Naveen</t>
    </r>
  </si>
  <si>
    <t>Simplifed Enrollment</t>
  </si>
  <si>
    <t>C &amp; E modularization</t>
  </si>
  <si>
    <t>FADMAA Widget.</t>
  </si>
  <si>
    <t>Online Caregiver</t>
  </si>
  <si>
    <t>Known Items 2017</t>
  </si>
  <si>
    <t xml:space="preserve">Upgrade Websphere </t>
  </si>
  <si>
    <t>Secure Messaging Staging Deploy (infrastructure)</t>
  </si>
  <si>
    <r>
      <rPr>
        <b/>
        <sz val="11"/>
        <color rgb="FFFF0000"/>
        <rFont val="Calibri"/>
        <family val="2"/>
        <scheme val="minor"/>
      </rPr>
      <t>Jia</t>
    </r>
    <r>
      <rPr>
        <b/>
        <sz val="11"/>
        <color theme="1"/>
        <rFont val="Calibri"/>
        <family val="2"/>
        <scheme val="minor"/>
      </rPr>
      <t xml:space="preserve">
</t>
    </r>
    <r>
      <rPr>
        <b/>
        <sz val="11"/>
        <color rgb="FFFF0000"/>
        <rFont val="Calibri"/>
        <family val="2"/>
        <scheme val="minor"/>
      </rPr>
      <t>Shantan</t>
    </r>
  </si>
  <si>
    <t xml:space="preserve">Ravula </t>
  </si>
  <si>
    <t>Keethie</t>
  </si>
  <si>
    <t xml:space="preserve">Bala  </t>
  </si>
  <si>
    <t>Mudireddy</t>
  </si>
  <si>
    <t>Talla</t>
  </si>
  <si>
    <t>Lakhotia</t>
  </si>
  <si>
    <t>Kanalajaya</t>
  </si>
  <si>
    <t>Subramanian</t>
  </si>
  <si>
    <t>Grewal</t>
  </si>
  <si>
    <t>Chowdury</t>
  </si>
  <si>
    <t>Last</t>
  </si>
  <si>
    <t>First</t>
  </si>
  <si>
    <t>Base Hours</t>
  </si>
  <si>
    <t>Project Hours</t>
  </si>
  <si>
    <t>Total</t>
  </si>
  <si>
    <t>Base Hours Used</t>
  </si>
  <si>
    <t>Project Hours Used</t>
  </si>
  <si>
    <t>MHO</t>
  </si>
  <si>
    <t>Logan</t>
  </si>
  <si>
    <t>Mike S</t>
  </si>
  <si>
    <t>Q2</t>
  </si>
  <si>
    <t>Q1</t>
  </si>
  <si>
    <t>Q3</t>
  </si>
  <si>
    <t>Q4</t>
  </si>
  <si>
    <t>Mohammed</t>
  </si>
  <si>
    <t>Mike</t>
  </si>
  <si>
    <t>Begin Date</t>
  </si>
  <si>
    <t>On Call begins 12am the morning of the Begin Date. 
When on-call you are the first line of defense for production issues.  You are to sheild the team from prod issues as best you can.  If you are stuck, call for help.
If you cannot complete oncall duties find a replacement on the team.  When you find a replacement let Tom, Deb, and I know.
No capacity is PLANNED for you during a sprint.  This does not mean you will not be assigned work, it means during sprint planning we will not count you toward capacity.</t>
  </si>
  <si>
    <t>Mohamed</t>
  </si>
  <si>
    <t>OnCall</t>
  </si>
  <si>
    <t>Backup</t>
  </si>
  <si>
    <t>Auto Enroll</t>
  </si>
  <si>
    <t>Simplified</t>
  </si>
  <si>
    <t>Clinical 2.0</t>
  </si>
  <si>
    <t>MHO Enhancements (steph)</t>
  </si>
  <si>
    <t>Q1 plan.</t>
  </si>
  <si>
    <t>API</t>
  </si>
  <si>
    <t>Reminders/Notifications</t>
  </si>
  <si>
    <t>CareGiver</t>
  </si>
  <si>
    <t>Mark</t>
  </si>
  <si>
    <t>Guru</t>
  </si>
  <si>
    <t>Jan</t>
  </si>
  <si>
    <t>Feb</t>
  </si>
  <si>
    <t>Mar</t>
  </si>
  <si>
    <t>Apr</t>
  </si>
  <si>
    <t>May</t>
  </si>
  <si>
    <t>Jun</t>
  </si>
  <si>
    <t>Jul</t>
  </si>
  <si>
    <t>Sep</t>
  </si>
  <si>
    <t>Oct</t>
  </si>
  <si>
    <t>Nov</t>
  </si>
  <si>
    <t>lunch</t>
  </si>
  <si>
    <t>meet</t>
  </si>
  <si>
    <t>Dilip Timesheet Jessica Brewington</t>
  </si>
  <si>
    <t>Shravani added to my Dept</t>
  </si>
  <si>
    <t>Follow up with GA with Ashleigh and Naveen. Tee up the turning off of analytics in production.</t>
  </si>
  <si>
    <t xml:space="preserve">(from diana Kingery) Hi Mark,
I have updated the structure.  Please be advised Shravani’s record was created based on where she was req’d in Lawson.  If you have other changes of this type, please submit the Planview modification form within eSAF and we will be notified to make the change.  
</t>
  </si>
  <si>
    <t>what params/urls/other items did they land on for exclusion.</t>
  </si>
  <si>
    <t>SSO status</t>
  </si>
  <si>
    <t>WCM tasks for systems engineering.</t>
  </si>
  <si>
    <t>What have we done for analytics email to DEB</t>
  </si>
  <si>
    <t>does gibson have the right Growthlink ticket</t>
  </si>
  <si>
    <t>crmits-940 code review</t>
  </si>
  <si>
    <t>bring up in DD/FT sprint. Back end/Front End. Colin and Fahian will work. Discussed in standup 1/18/2017</t>
  </si>
  <si>
    <t>look at Pat Moosekian's email on SSO integration applications</t>
  </si>
  <si>
    <t>shravani telecommute agreement</t>
  </si>
  <si>
    <t>send by email on 1/18/2017</t>
  </si>
  <si>
    <t>yes.  Shantan and Rajesh have worked to get this going</t>
  </si>
  <si>
    <t>muhamed standing desk</t>
  </si>
  <si>
    <t>Make sure everyone has splunk</t>
  </si>
  <si>
    <t>secure code training (Elisa).
weekly status reporting deliver manager coding standards amongst all teams. (traugher &amp; christine).</t>
  </si>
  <si>
    <t>TOC/SOC I.E.</t>
  </si>
  <si>
    <t>MOR Due Friday the 27th</t>
  </si>
  <si>
    <t>Dev summit for Mohammed</t>
  </si>
  <si>
    <t>nni7410</t>
  </si>
  <si>
    <t xml:space="preserve">Naga Koppuravuru </t>
  </si>
  <si>
    <t>Forge Developer</t>
  </si>
  <si>
    <t xml:space="preserve">REQ000000889619 </t>
  </si>
  <si>
    <t>added via ESAF</t>
  </si>
  <si>
    <t>added via esaf</t>
  </si>
  <si>
    <t>Content for Dana Marley's VUE board</t>
  </si>
  <si>
    <t>we have none in the budget for 2017.  we have completed training in sept 2016.  We have 80% of our developers who have completed that training.  The only FTE's who have not completed where Colin and FTE's who joined after sept 2016 when the original training took place.</t>
  </si>
  <si>
    <t>not done.  Prod issues consumed Systems engineers week of 1/16</t>
  </si>
  <si>
    <t>email to Gibson.</t>
  </si>
  <si>
    <t>performance excellence due 1/25</t>
  </si>
  <si>
    <t>shantan timesheet M.T.</t>
  </si>
  <si>
    <t>list for john on what we want to work on in portal</t>
  </si>
  <si>
    <t>set up time with eddy</t>
  </si>
  <si>
    <t>headshots during next meeting</t>
  </si>
  <si>
    <t>talk to eddie around any insight he may have regarding big data.</t>
  </si>
  <si>
    <t>visit the E.L. team room.</t>
  </si>
  <si>
    <t>call shazad IBM training</t>
  </si>
  <si>
    <t>arpit set up</t>
  </si>
  <si>
    <t>get JR's old presentation</t>
  </si>
  <si>
    <t>report to jill</t>
  </si>
  <si>
    <t>Create Corporate Remote Access in ESAF</t>
  </si>
  <si>
    <t>Markies Resume to Lee</t>
  </si>
  <si>
    <t>Follow up with Jill on my todo list  after MHO items</t>
  </si>
  <si>
    <t>Follow up on RSA ticket in MHO</t>
  </si>
  <si>
    <t>MHO question (county field appears not to work) I change my state and the county drop down does not change.</t>
  </si>
  <si>
    <t>Personal Notes From E.L.</t>
  </si>
  <si>
    <t>sent email on satuday 1/28/2017</t>
  </si>
  <si>
    <t>sent email to team on 1/29/2017</t>
  </si>
  <si>
    <t>done. This email does not really show WHO will actually use PING.  1/29/2017</t>
  </si>
  <si>
    <t>welcome lunch arpit</t>
  </si>
  <si>
    <t>Screen shots to Bob Layman for MHO</t>
  </si>
  <si>
    <t>meet with John on Qplanning items from Jills office</t>
  </si>
  <si>
    <t>Development Plan</t>
  </si>
  <si>
    <t>Increase Social events and Networking</t>
  </si>
  <si>
    <t>Manage Up</t>
  </si>
  <si>
    <t>Talent Development</t>
  </si>
  <si>
    <t>Brought list of items to Jill and asked for prioritization, and got her sponsorship in front of the group</t>
  </si>
  <si>
    <t>Description</t>
  </si>
  <si>
    <t>Actions</t>
  </si>
  <si>
    <t>Need to Socialize &amp; network more</t>
  </si>
  <si>
    <t>Need to control workload for team;</t>
  </si>
  <si>
    <t>Need to identify a manager and get that person trained up.</t>
  </si>
  <si>
    <t>set up meetings with eddie every 3 weeks</t>
  </si>
  <si>
    <t>presentation for team developmnt with Eddie</t>
  </si>
  <si>
    <t>For large sized patients can we use mq or other queing to pass the data</t>
  </si>
  <si>
    <t>simplified enrollment party</t>
  </si>
  <si>
    <t>accessibility testing</t>
  </si>
  <si>
    <t>dilip shantan recap on support for this sprint</t>
  </si>
  <si>
    <t>email announce bala MU3 lead</t>
  </si>
  <si>
    <t>what items will he lead 2.0;</t>
  </si>
  <si>
    <t>discuss with nikhil the S.E. release.  Should it be its own special release?  Should it go on regular cadence.  How much time to test everything? Do we have test data? Who do we need to release?</t>
  </si>
  <si>
    <t>training for shravani</t>
  </si>
  <si>
    <t>commented on JIRA Ticket created by wojcik on 1/29/2017; crmits-4929 and 4759; spoke with Jill in an ad-hoc meeting with her Rajesh and John in her office.  These RSA tickets where deprioritized based on other work (FADMAA, Bill Pay, Prod) and the associated risk of the vulnerability (need your pwd, username) in order to exploit the vulnerability.  Additionally, a fix is built in to Simplified Enrollment (scheduled for SAT on 2/1/2017).  We dont want to invest in the fix twice.</t>
  </si>
  <si>
    <t>setup presentation with Patient experience team and Dev.</t>
  </si>
  <si>
    <t>remove gaps and boundries between Dev and Field; Dev and Infrastucture</t>
  </si>
  <si>
    <t>setup recurring meetings between Dev and F5/Network teams</t>
  </si>
  <si>
    <t>Delegate</t>
  </si>
  <si>
    <t>Build a new Manager</t>
  </si>
  <si>
    <t>presentation and justification</t>
  </si>
  <si>
    <t>(aspiring manager) Training for someone.</t>
  </si>
  <si>
    <t>Strategic allignment with Company wide goals</t>
  </si>
  <si>
    <t>High Availability</t>
  </si>
  <si>
    <t>Personal Developmnet</t>
  </si>
  <si>
    <t>Emerging Leaders</t>
  </si>
  <si>
    <t>B.A.'s will develop the JIRA tickets.  They have been prioritized by John 2/1/2017</t>
  </si>
  <si>
    <t>Portal health check</t>
  </si>
  <si>
    <t>Mac Setup</t>
  </si>
  <si>
    <t>Received email with instructions….use them!!!</t>
  </si>
  <si>
    <t xml:space="preserve">colin to sit w/QA team to show them how to accessibilty test. Lets get a meeting set up and formal demo. Colin has meeting set up on </t>
  </si>
  <si>
    <t>email "IT&amp;S Security Risk Analysis";.  I have screen shots.  Need to answer questions on who reviews the the logs.</t>
  </si>
  <si>
    <t>Class Feb 13 and 14</t>
  </si>
  <si>
    <t>Before the course, prepare a 2 – 3 minute speech about a personal passion. The topic could be a place, object, person, activity, hobby, sport, charity or even a thing that you love to do. You will deliver this speech as a way to introduce yourself in the first class session. No PowerPoint or Keynote. You may use props.</t>
  </si>
  <si>
    <t>Setup training for team during hardening sprint</t>
  </si>
  <si>
    <t>scrum of scrum; SM's + Me; we will invite others as necessary.</t>
  </si>
  <si>
    <t>Call stephen Arant on D.P. Demo 769-251-4319</t>
  </si>
  <si>
    <t>Use design session to share user feedback</t>
  </si>
  <si>
    <t>Michael Sarret Patient Experience Guy @ MHO meeting</t>
  </si>
  <si>
    <t>Audit Team</t>
  </si>
  <si>
    <t>Secuity Team</t>
  </si>
  <si>
    <t>Meeting invite for wed 1/25 saved on my calendar; looking to get lunch and 110 scheduled bi-weekly for discussions; meeting set up for 2/3/2017 to finalize bringing in others</t>
  </si>
  <si>
    <t>emerging leaders survey</t>
  </si>
  <si>
    <t>completed 2/1/2017</t>
  </si>
  <si>
    <t>set up meeting Rakesh Swetha + Me where are we? Look @ any relevant stats; examine coordination;  Talk about any blockers being experienced by you or members of the team.  What is refined.  Lets look ahead as well whats on tap for the next sprint are we ready? first meeting will be 2/8/2017</t>
  </si>
  <si>
    <t>There will be a demo by  Kaleb Mekonned on Feb 21st.  ; asked for demo in B3 awaiting time from stephen.</t>
  </si>
  <si>
    <t>monthly lunch Fahian and JT</t>
  </si>
  <si>
    <t>Can I have swetha position?</t>
  </si>
  <si>
    <t>What Connections needs to succeed</t>
  </si>
  <si>
    <t>Delivery Scrum lean in.</t>
  </si>
  <si>
    <t>Concurr for lunches</t>
  </si>
  <si>
    <t>follow up on Tom Gone Items</t>
  </si>
  <si>
    <t>set agenda for lean in. budget D.P. follow up on next steps for freaky Friday</t>
  </si>
  <si>
    <t>salary planning</t>
  </si>
  <si>
    <t>Deb Email on outages</t>
  </si>
  <si>
    <t xml:space="preserve">Shantan timesheet </t>
  </si>
  <si>
    <t>Gurusharan Timesheet</t>
  </si>
  <si>
    <t>meeting set up for Wednesday Feb 8th after end of sprint</t>
  </si>
  <si>
    <t>Jill Email on Danny Final Savings</t>
  </si>
  <si>
    <t xml:space="preserve">2017 Salary Planning - Corporate; finished on 2/5/2017.  </t>
  </si>
  <si>
    <t>Read something BigData healthcare related</t>
  </si>
  <si>
    <t>follow up with glen from ibm on priority of freaky Friday</t>
  </si>
  <si>
    <t>call him the morning of 2/6/2017  he'll have a Websphere and Portal optimization expert call me by noon 2/6/2017</t>
  </si>
  <si>
    <t>Activity Log growth</t>
  </si>
  <si>
    <t>computer for Shantan and Arpit</t>
  </si>
  <si>
    <t>research JT backfill</t>
  </si>
  <si>
    <t>Created req. 20486</t>
  </si>
  <si>
    <t>Team reschedule of HCA and patient experience</t>
  </si>
  <si>
    <t>mail to JR</t>
  </si>
  <si>
    <t>meeting with Gusharan and Bala</t>
  </si>
  <si>
    <t>meeting with Jia</t>
  </si>
  <si>
    <t>Things to do during the code freeze</t>
  </si>
  <si>
    <t>meeting 2/8/2017</t>
  </si>
  <si>
    <t>sent 2/7/2017</t>
  </si>
  <si>
    <t>cancelled meeting 2/7/2017; need to reschedule</t>
  </si>
  <si>
    <t>cancelled on 2/7/2017</t>
  </si>
  <si>
    <t>follow up with holt on Services work</t>
  </si>
  <si>
    <t>follow up with Val on 5212 and other changes that may be DB motion change related</t>
  </si>
  <si>
    <t>Get with shantan on Jia schedule.</t>
  </si>
  <si>
    <t>growthlink check with JR  &amp; Jill</t>
  </si>
  <si>
    <t>Jeff has agreed that MU3 takes precedence, we'll try to get Growthlink scheduled in an upcoming sprint</t>
  </si>
  <si>
    <t>Talked to shantan, the afternoon of 2/8/2017 via phone from tom's office.  He'll get with Jia to understand her work and ensure we are covered</t>
  </si>
  <si>
    <t>schedule S.E. deployment</t>
  </si>
  <si>
    <t>Raghu Macha will be our point of contact; architect for us; long term look @ application management and monitoring. Extended to all of our backend applications.  Items that may not be intended for the web--any of our ecosystem like this? Alex Solunovich will likely be our guy leading the meeting. is wiley configured for portal? 
can we avoid multiple iterations, and stay in front of the problem.
What can the services team do? pleae present us options.  discovery. have Gopi reach out and determine if there is something they want us to turn on? 
2 service guys that Alex is available for conference call tomorrow; on-site next week. Rich.  What can we tracing needed from us. on-call person ready. Outside the portal may be an issue. 
can we bring folks in via a staged approach.
Alex + Jim Madl will help us determine services division.</t>
  </si>
  <si>
    <t>Send goals for Team in 2017</t>
  </si>
  <si>
    <t>sso mobile not same for web app.</t>
  </si>
  <si>
    <t>spoke to jill, jr, john, paul.  Paul will research what needs to change w/a mobil poc</t>
  </si>
  <si>
    <t>spoke to val she is working with DB motion team;  we will try to build some specific tests that alert us to a problem; this will require help from the automation team</t>
  </si>
  <si>
    <t>build MU3 test with Automation team and Valerie</t>
  </si>
  <si>
    <r>
      <t xml:space="preserve">Jills email on "Feedback you requested to focus on this year"  Need to meet with tom on item # 6 "6. Budgeting process/MOR – you should have a list of all costs to maintain your systems and understand contract renewal dates"  </t>
    </r>
    <r>
      <rPr>
        <sz val="11"/>
        <color rgb="FFFF0000"/>
        <rFont val="Calibri"/>
        <family val="2"/>
        <scheme val="minor"/>
      </rPr>
      <t xml:space="preserve"> I will need to meet with Tom on this </t>
    </r>
  </si>
  <si>
    <t>Profile image does not show in I.E.</t>
  </si>
  <si>
    <t>WCM content model documents</t>
  </si>
  <si>
    <t xml:space="preserve">Sharon Coyle on 20486 </t>
  </si>
  <si>
    <t>asked her to post internally and externally on 2/15/2017</t>
  </si>
  <si>
    <t>forge prod release</t>
  </si>
  <si>
    <t>schedule QA time and release time with systems engineers</t>
  </si>
  <si>
    <t>check peters calendar; arpit; naga; tyga; sandeep; bess' team; BA's (john) ; Bragg team;</t>
  </si>
  <si>
    <t>turn up 9.0
freeze staging deploys</t>
  </si>
  <si>
    <t>met with jill.  Moved all resources to base budget post March 31</t>
  </si>
  <si>
    <t>arpit 1:1</t>
  </si>
  <si>
    <t xml:space="preserve">Get a summary from QA on what does and does not pass QA from A TOC/SOC perspective from all browser perspective.
https://jira.app.medcity.net/j/browse/CRMITS-3922  (complete unable to download in Chrome Safari -- root cause was a security requirment)
https://jira.app.medcity.net/j/browse/CRMITS-2365 (not working.
https://jira.app.medcity.net/j/issues/?jql=text%20~%20%22Download%20TOC%22%20order%20by%20CreatedDate%20desc </t>
  </si>
  <si>
    <t>add IBM team to daily standup for MHO with Elaine</t>
  </si>
  <si>
    <t xml:space="preserve">face to face meetings </t>
  </si>
  <si>
    <t>every manager needs 1 process improvement</t>
  </si>
  <si>
    <t>meet with DANA connections</t>
  </si>
  <si>
    <t>Mohammed tech refresh POC</t>
  </si>
  <si>
    <t>1. Must run inside of Websphere application server.</t>
  </si>
  <si>
    <t>6hours stories</t>
  </si>
  <si>
    <t>code freeze decision.  Stop now.continue until new environment is ready to push code.</t>
  </si>
  <si>
    <t xml:space="preserve">input from team </t>
  </si>
  <si>
    <t>What problem are we trying to solve?
There are a lot of times where 6 hour stories do make sense, but not all.  Let's identify the cases where a 6hr story does not make sense.
Meeting set up 2/17/2017 2pm</t>
  </si>
  <si>
    <t>IBM SOW</t>
  </si>
  <si>
    <t xml:space="preserve">Sent mail to Renae on 2/11/2017; send email will use 2/25 as test day. Need Renae;Paul; Mohammed; gopi; </t>
  </si>
  <si>
    <t>Emerging leaders Mail from Bill Wright</t>
  </si>
  <si>
    <t>"You and IT Community Day - May 9" sign up</t>
  </si>
  <si>
    <t>Personal Training</t>
  </si>
  <si>
    <t>Completed infleuntial speaking class @ vanderbilt.</t>
  </si>
  <si>
    <t>Notes to team from Vidyhe</t>
  </si>
  <si>
    <t>Clint Jennings Meeting</t>
  </si>
  <si>
    <t>Largest Costs last 5 years</t>
  </si>
  <si>
    <t>Unexpected Costs Last 5 years</t>
  </si>
  <si>
    <t>Largest Growth in Costs last 5 years</t>
  </si>
  <si>
    <t>have preliminary slides ready.  Meeting moved to Friday the 24th</t>
  </si>
  <si>
    <t>spoke to nikhil on 2/1/2017.  Team would like to go to https://chauhannashville.com  invite Renae and Wojcik as well.  Party is Friday the 24th</t>
  </si>
  <si>
    <t>met with jill during offsite began getting QA person from Patsy.  Along with requirments for her team to test</t>
  </si>
  <si>
    <t>watched video on way to work on Wednesday Feb 15th</t>
  </si>
  <si>
    <t>met with dana Friday feb 17th got overview.  Need to get QA team on the project</t>
  </si>
  <si>
    <t>alternate meet and lunch set up meeting for week of the 27th</t>
  </si>
  <si>
    <t>sent out invites on 2/19/2017</t>
  </si>
  <si>
    <t>Bala / Colin to MU3 team.</t>
  </si>
  <si>
    <t>Technical Debt presentation for team</t>
  </si>
  <si>
    <t>Organize EL notes</t>
  </si>
  <si>
    <r>
      <t xml:space="preserve">Sent email 1/29/2017; </t>
    </r>
    <r>
      <rPr>
        <b/>
        <sz val="11"/>
        <color rgb="FFFF0000"/>
        <rFont val="Calibri"/>
        <family val="2"/>
        <scheme val="minor"/>
      </rPr>
      <t>Meeting Feb 9th 1pm -2pm bldg 2.</t>
    </r>
    <r>
      <rPr>
        <sz val="11"/>
        <color theme="1"/>
        <rFont val="Calibri"/>
        <family val="2"/>
        <scheme val="minor"/>
      </rPr>
      <t xml:space="preserve">  ; cancelled 2/7/2017. need to reschedule; Scheduled for March 6 1-2pm</t>
    </r>
  </si>
  <si>
    <t>march 6 1-2pm</t>
  </si>
  <si>
    <t>Risks February</t>
  </si>
  <si>
    <t>Bill Pay Prod testing.  No Test Patient</t>
  </si>
  <si>
    <t>D.P. Staffing Month of April.  2 Resources to India, 1 Resource Maternity Leave.</t>
  </si>
  <si>
    <t>Contingency</t>
  </si>
  <si>
    <t>Gibson;Arpit; Naga.  Remote work ban lifted.</t>
  </si>
  <si>
    <t>Talk to Stephan Arant; Will actually use tuning session for deeper dive.  This is in flight via a sow from claire rosemond Claire Rosemond &lt;rosemond@us.ibm.com&gt;; by end of year, we should be tuned to handle 500K users w/800 concurrent</t>
  </si>
  <si>
    <t>Training</t>
  </si>
  <si>
    <t>DP</t>
  </si>
  <si>
    <t>Renae can do 2/25 after 2pm; 3/4/17
Looking for Patient for renae.  Contacted deb on 2/20/2017;
Need script for testing: 
1. Gopi remove C node from pool.
2. Enable S.E. Pages.
3. Test XYZ (Renae)
4. Test XYZ (Deb)
5. Disable S.E. Pages.
6. Validate Old Functionality is Back  On and New S.E. Functionality Off
6. Put C Node Back in Pool.</t>
  </si>
  <si>
    <t>Global Knowledge</t>
  </si>
  <si>
    <t>Vender</t>
  </si>
  <si>
    <t>Finalize Training</t>
  </si>
  <si>
    <t>Simplified SAT</t>
  </si>
  <si>
    <t>TOC/SOC Prod Fix</t>
  </si>
  <si>
    <t>Arpit</t>
  </si>
  <si>
    <t>learn quest</t>
  </si>
  <si>
    <t>Talked to Fairchild on 2/15/2017.  adding additional headchount is 600 per employee; said end of Q2 is when we will execute.  My calendare has meeting for March 27-29th "FTE Mandatory DP Training Nikhil/Fahian/Mohammed/Paul/JT/Shravani" need to find room and complete training.  Also need to find portal class for the following individuals: Colin,Gursharan,Logan, Stabile.  "Portal on-line training.  Use these three days to work on portal training."</t>
  </si>
  <si>
    <t>shantan / arpit computers</t>
  </si>
  <si>
    <t>E.L. 360 survey</t>
  </si>
  <si>
    <t>barker</t>
  </si>
  <si>
    <t>10250-144​3</t>
  </si>
  <si>
    <t>Get ready for QT</t>
  </si>
  <si>
    <t>communicated to colin/Bala.</t>
  </si>
  <si>
    <t>lunch w/Elliot</t>
  </si>
  <si>
    <t>Can Fahian do his review in the morning.</t>
  </si>
  <si>
    <t xml:space="preserve">Arpit: REQ000000910643
Shantan: REQ000000910642; delivered 2/21/2017
</t>
  </si>
  <si>
    <t>DB Motion Weekly Downtime Gathering</t>
  </si>
  <si>
    <t xml:space="preserve">after hours or early done 10am
1. Tuesday is second choice
Risks
1. if not done in time or correctly blow up sprint.  please have backout plan.
2. make sure to communicate problems ASAP to QA lead DM and SM.
3. Communicate the change so we have an idea what areas to test.
4. 
</t>
  </si>
  <si>
    <t>shravani / leo coordination is it done</t>
  </si>
  <si>
    <t>automation team.  Get me in loop.  Can I get a report in the morning.</t>
  </si>
  <si>
    <t>kevin network connections</t>
  </si>
  <si>
    <t>shantan carelink caching</t>
  </si>
  <si>
    <t>TFS</t>
  </si>
  <si>
    <t xml:space="preserve">DB2 </t>
  </si>
  <si>
    <t>DB Motion</t>
  </si>
  <si>
    <t>Initiate</t>
  </si>
  <si>
    <t>Friday vs Tuesday WFH</t>
  </si>
  <si>
    <t>clumsy environments with more too teams</t>
  </si>
  <si>
    <t xml:space="preserve">moving targets. </t>
  </si>
  <si>
    <t>Day</t>
  </si>
  <si>
    <t>Best Case</t>
  </si>
  <si>
    <t>Worst Case</t>
  </si>
  <si>
    <t>Monday</t>
  </si>
  <si>
    <t>Tuesday</t>
  </si>
  <si>
    <t>Wednesday</t>
  </si>
  <si>
    <t>Thursday</t>
  </si>
  <si>
    <t>Friday</t>
  </si>
  <si>
    <t>Saturday</t>
  </si>
  <si>
    <t>Sunday</t>
  </si>
  <si>
    <t>No Testing</t>
  </si>
  <si>
    <t>MHO Lower Env. Testing Scenarios</t>
  </si>
  <si>
    <t>No Testing; Sprint Planning</t>
  </si>
  <si>
    <t>Closing Up a sprint</t>
  </si>
  <si>
    <t>Possbile activities</t>
  </si>
  <si>
    <t>Closing a sprint Heavy Testing</t>
  </si>
  <si>
    <t>Prod Release</t>
  </si>
  <si>
    <t>Week 1</t>
  </si>
  <si>
    <t>Week 2</t>
  </si>
  <si>
    <t>Sprint Planning</t>
  </si>
  <si>
    <t>Staging build</t>
  </si>
  <si>
    <t>Development</t>
  </si>
  <si>
    <t>Prod "quiet deploy"</t>
  </si>
  <si>
    <t>development</t>
  </si>
  <si>
    <t>test new dev</t>
  </si>
  <si>
    <t>staging testing</t>
  </si>
  <si>
    <t>IDP for each employee</t>
  </si>
  <si>
    <t>callaro/sedaric for JT spot.</t>
  </si>
  <si>
    <t>Developer Forum.</t>
  </si>
  <si>
    <t>Need budget / approval.</t>
  </si>
  <si>
    <t>TOC SOC update for Jill</t>
  </si>
  <si>
    <t>Logan Accept/JT submit goals</t>
  </si>
  <si>
    <t>Claire Rosemond ; covered by contract conversion savings (novatus)</t>
  </si>
  <si>
    <t>forward clint email to other EM teams</t>
  </si>
  <si>
    <t>Get with Bekah on contractor budget</t>
  </si>
  <si>
    <t>reschedule with Lehman</t>
  </si>
  <si>
    <t>sent email : on 2/24/2017  requesting a call to discuss.</t>
  </si>
  <si>
    <t>Recovery Sprint</t>
  </si>
  <si>
    <t>March 13-</t>
  </si>
  <si>
    <t>Goals--Mine my teams</t>
  </si>
  <si>
    <t>Conference room March 27-29th</t>
  </si>
  <si>
    <t xml:space="preserve">need its position from Jill; on 2/7/2017 In  Lawson Created req. 20486 </t>
  </si>
  <si>
    <t>Req the C18 (JT Backfill)</t>
  </si>
  <si>
    <t xml:space="preserve">left Voice mail as piggy back to Elliot email on 2/24/2017 </t>
  </si>
  <si>
    <t xml:space="preserve">Shravani 20596; Arpit 20598; 20599
</t>
  </si>
  <si>
    <t>Req Transfers</t>
  </si>
  <si>
    <t>QA Hold Monday/Tuesday</t>
  </si>
  <si>
    <t>Focus on Release QA-Staging-Prod</t>
  </si>
  <si>
    <t xml:space="preserve">Push QA to Staging.  Whole sprint QA in Staging iterate. Move to Prod. </t>
  </si>
  <si>
    <t>https://www.bigby.com/systems/assessv2/my360/home.asp?StudyId=85182&amp;id=15686</t>
  </si>
  <si>
    <t>Gursharan lead project</t>
  </si>
  <si>
    <t>what forge box/mho box will be used for MU3 Certification What needs to be done.</t>
  </si>
  <si>
    <t>get with tommy gopi/systems engineers</t>
  </si>
  <si>
    <t>get GAP setup for me.</t>
  </si>
  <si>
    <t>Bill Pay SAT are we ready?</t>
  </si>
  <si>
    <t>need to get w/Erin.</t>
  </si>
  <si>
    <t>Execute takeaways from DP health check</t>
  </si>
  <si>
    <t>PMR for Cache Policy issue when HCA Common is restarted</t>
  </si>
  <si>
    <t>Rakesh Ticket to remove XC10 from SLA to carelink  store token on local DP box</t>
  </si>
  <si>
    <t>HCA common from last Thursday.  What went wrong toalk to Tommy.</t>
  </si>
  <si>
    <t>Staffing model per Toms Email</t>
  </si>
  <si>
    <t>finish goals for Jill</t>
  </si>
  <si>
    <t>Roster for Debbie Fairchild</t>
  </si>
  <si>
    <t>completed  3/7/2017</t>
  </si>
  <si>
    <t>got email from matt holt  3/7/2017 need to complete</t>
  </si>
  <si>
    <t>Check out training room</t>
  </si>
  <si>
    <t>she will stay</t>
  </si>
  <si>
    <t>set up design session for Av. Reach out to Naveen</t>
  </si>
  <si>
    <t>Follow up on SOW with IBM</t>
  </si>
  <si>
    <t>Knowledge Transfer IBM connections; get tech documentation; Naveen present something to the team.</t>
  </si>
  <si>
    <t>ShantanConversion145</t>
  </si>
  <si>
    <t>Timesheets</t>
  </si>
  <si>
    <t>JR spreadsheet</t>
  </si>
  <si>
    <t>Goal System</t>
  </si>
  <si>
    <t>E.L Idea</t>
  </si>
  <si>
    <t>Presentation Version of Q-Planning Results</t>
  </si>
  <si>
    <t>vikas stuff; 5132-5212-5251</t>
  </si>
  <si>
    <t>email woodland</t>
  </si>
  <si>
    <t>Coyle Candidate</t>
  </si>
  <si>
    <t>sent email 3/11/2017 7am.</t>
  </si>
  <si>
    <t>finish all but Nikhil 3/11/2017; Face to face scheduled Monday</t>
  </si>
  <si>
    <t>sent email 3/11/2017</t>
  </si>
  <si>
    <t>add summer to prod push planning meetings</t>
  </si>
  <si>
    <t>called her 3/13/2017.  She will check communication skills of the candidate</t>
  </si>
  <si>
    <t>email to Raghu on API Connect</t>
  </si>
  <si>
    <t>sent email 3/13/2017 Arpit followed w/Detail questions.</t>
  </si>
  <si>
    <t>on-call update</t>
  </si>
  <si>
    <t>Mike S. is the on-call.  Sharath for forge 3/13/2017</t>
  </si>
  <si>
    <t xml:space="preserve">Portal Training out to team. </t>
  </si>
  <si>
    <t>Who</t>
  </si>
  <si>
    <t>What</t>
  </si>
  <si>
    <t>Roadblocks</t>
  </si>
  <si>
    <t>Simplified Enrollment</t>
  </si>
  <si>
    <t>Connections</t>
  </si>
  <si>
    <t>Diamond Dogs/Forge</t>
  </si>
  <si>
    <t>Naveen/Stabile</t>
  </si>
  <si>
    <t>Stabile/Logan/Pratap</t>
  </si>
  <si>
    <t>MU3/API</t>
  </si>
  <si>
    <t>mitigation</t>
  </si>
  <si>
    <t>Dilip/Naveen</t>
  </si>
  <si>
    <t>FADMAA</t>
  </si>
  <si>
    <t>Growthlink</t>
  </si>
  <si>
    <t>SSO/Ping</t>
  </si>
  <si>
    <t>Varied</t>
  </si>
  <si>
    <t>Important Dates</t>
  </si>
  <si>
    <t>3/22/2017 (Go-Live)</t>
  </si>
  <si>
    <t>Date will slip if items found in QA
Possible Design issue with popups
PEN Test Results Pending</t>
  </si>
  <si>
    <t>Original Development Team Gone
No Official QA
No Lower Environments</t>
  </si>
  <si>
    <t xml:space="preserve">Date will slip if items found in QA
</t>
  </si>
  <si>
    <t>Gurusharan</t>
  </si>
  <si>
    <t>Downtime for Abhishek</t>
  </si>
  <si>
    <t>User ID</t>
  </si>
  <si>
    <t>User Email</t>
  </si>
  <si>
    <t>Organizational Resource</t>
  </si>
  <si>
    <t>Providing Organization</t>
  </si>
  <si>
    <t>Resource Manager</t>
  </si>
  <si>
    <t>Job Title</t>
  </si>
  <si>
    <t>Resource Start Date</t>
  </si>
  <si>
    <t>Resource Types</t>
  </si>
  <si>
    <t>Employment Source</t>
  </si>
  <si>
    <t>Chowdhury, Pratap (ept7416)</t>
  </si>
  <si>
    <t>ept7416</t>
  </si>
  <si>
    <t>Pratap.Chowdhury@hcahealthcare.com</t>
  </si>
  <si>
    <t>14203-631 - Development Services-Engineer</t>
  </si>
  <si>
    <t>14203-653-Development Services - Portal</t>
  </si>
  <si>
    <t>Rollins, Mark (iqc7857)</t>
  </si>
  <si>
    <t>Contractor - Capped</t>
  </si>
  <si>
    <t>ITS-Wipro</t>
  </si>
  <si>
    <t>Kanakamedala, Sharath (dco7971)</t>
  </si>
  <si>
    <t>Sharath.kanakamedala@hcahealthcare.com</t>
  </si>
  <si>
    <t>14203-631 - Development Services-Developer</t>
  </si>
  <si>
    <t>Lakhotia, Vikram (rfo7983)</t>
  </si>
  <si>
    <t>vikram.lakhotia@hcahealthcare.com</t>
  </si>
  <si>
    <t>Subramanian, Bala (jxu8154)</t>
  </si>
  <si>
    <t>Balamurugan.Subramanian@hcahealthcare.com</t>
  </si>
  <si>
    <t>Jia, Xiaoyuan (jfa7819)</t>
  </si>
  <si>
    <t>xiaoyuan.jia@hcahealthcare.com</t>
  </si>
  <si>
    <t>Talla, Shantan (baz6673)</t>
  </si>
  <si>
    <t>shantan.talla@hcahealthcare.com</t>
  </si>
  <si>
    <t>Contractor - Hourly Rated</t>
  </si>
  <si>
    <t>Other</t>
  </si>
  <si>
    <t>Mudireddy, Naveen (lto8393)</t>
  </si>
  <si>
    <t>naveen.mudireddy@hcahealthcare.com</t>
  </si>
  <si>
    <t>14203-632 - CRM , Web &amp; Digital Media</t>
  </si>
  <si>
    <t>Ravula, Dilip (kze8098)</t>
  </si>
  <si>
    <t>dilip.ravula@hcahealthcare.com</t>
  </si>
  <si>
    <t>ITS-Robert Half</t>
  </si>
  <si>
    <t>Grewal, Gursharan (kmu7503)</t>
  </si>
  <si>
    <t>Gurusharan.Grewal@hcahealthcare.com</t>
  </si>
  <si>
    <t>Full Time</t>
  </si>
  <si>
    <t>*EMPLOYEE</t>
  </si>
  <si>
    <t>Gotur, Shravani (goc8049)</t>
  </si>
  <si>
    <t>Shravani.Gotur@hcahealthcare.com</t>
  </si>
  <si>
    <t>Springer, Paul (ppi7611)</t>
  </si>
  <si>
    <t>Paul.Springer@hcahealthcare.com</t>
  </si>
  <si>
    <t>Tidwell, Logan (jud7838)</t>
  </si>
  <si>
    <t>Logan.Tidwell@hcahealthcare.com</t>
  </si>
  <si>
    <t>Stabile, Mike (cmu7803)</t>
  </si>
  <si>
    <t>Michael.Stabile@hcahealthcare.com</t>
  </si>
  <si>
    <t>Agarwal, Arpit (gto7371)</t>
  </si>
  <si>
    <t>gto7371</t>
  </si>
  <si>
    <t>Arpit.Agarwal@hcahealthcare.com</t>
  </si>
  <si>
    <t>14203-657-Development Services - CRM Support</t>
  </si>
  <si>
    <t>Ahmed, Fahian (npu8219)</t>
  </si>
  <si>
    <t>Ahmed.Fahian@hcahealthcare.com</t>
  </si>
  <si>
    <t>Nedunuri, Nikhil (gip7969)</t>
  </si>
  <si>
    <t>Nikhil.Nedunuri@hcahealthcare.com</t>
  </si>
  <si>
    <t>Thomas, Jonathan (hvu8068)</t>
  </si>
  <si>
    <t>Jonathan.Thomas@hcahealthcare.com</t>
  </si>
  <si>
    <t>Ambrose, Colin (kyu9203)</t>
  </si>
  <si>
    <t>colin.ambrose@hcahealthcare.com</t>
  </si>
  <si>
    <t>Ibrahim, Mohamed (edq7360)</t>
  </si>
  <si>
    <t>edq7360</t>
  </si>
  <si>
    <t>Mohamed.Ibrahim@hcahealthcare.com</t>
  </si>
  <si>
    <t>Laina Brooks or Diana Kinger planview training.</t>
  </si>
  <si>
    <t>we are fine now, but we'll need to work with the DBA's to project how long we'll go before getting into problems.  Are there any table changes we need to make to support the current solution in the long term. What is the DBA strategy to handle this going forward (db segmenation etc...)   spoke with naveen our columns for activity log are set up to use Big int DB2 10 - DB2 SQL - Big integer (BIGINT) Big integer (BIGINT) A big integer is a binary integer with a precision of 63 bits. The range of big integers is -9223372036854775808 to +9223372036854775807</t>
  </si>
  <si>
    <t>set up 1:1 lunches and face to face meeting in Q1</t>
  </si>
  <si>
    <t>MOR takeaways</t>
  </si>
  <si>
    <r>
      <t xml:space="preserve">• Send Julie email for Nikhil Backfill (who took it)? 
</t>
    </r>
    <r>
      <rPr>
        <sz val="11"/>
        <color theme="1"/>
        <rFont val="Plantagenet Cherokee"/>
        <family val="1"/>
      </rPr>
      <t>• Follow up on 11K for RSA</t>
    </r>
    <r>
      <rPr>
        <sz val="11"/>
        <color theme="1"/>
        <rFont val="Symbol"/>
        <family val="1"/>
        <charset val="2"/>
      </rPr>
      <t xml:space="preserve">.
</t>
    </r>
  </si>
  <si>
    <t>email to JR regarding status of 66%</t>
  </si>
  <si>
    <t xml:space="preserve">Optimized data transmissions via file compression.
Optimized pagesr--emoved any uneeded calls from homepage utilized.
Removed calls to Carelink; utilized internal calls .
Refactor code reduced portlets per/page.
</t>
  </si>
  <si>
    <t>calendar invites for Q2 "gone dates"</t>
  </si>
  <si>
    <t>reschedule dr. visit</t>
  </si>
  <si>
    <t>enter rakesh in novatus</t>
  </si>
  <si>
    <t>speech for roundtable</t>
  </si>
  <si>
    <t>creation of full stack teams via training. 
Always plan rather than plan wait plan wait.
Remove unnessary technology from stack.
Qplanning cheat sheet.
Change artifactory strategy(dev builds no longer push to artifacrory)</t>
  </si>
  <si>
    <t xml:space="preserve">Ceddaric is backend dev.  We need front.  Callaro is already an 18.  HR rules </t>
  </si>
  <si>
    <t>fix spreadsheet</t>
  </si>
  <si>
    <t>get names of on-call</t>
  </si>
  <si>
    <t>research why tickets are so high in estimate</t>
  </si>
  <si>
    <t>send email to JR recommending date push of S.E.</t>
  </si>
  <si>
    <t>Rajesh food.</t>
  </si>
  <si>
    <t>Sandeep hours.</t>
  </si>
  <si>
    <t>SOW for Sandeep</t>
  </si>
  <si>
    <t>Get w/Giri on datapower away times.</t>
  </si>
  <si>
    <t>Get w/Deb on Tickets.</t>
  </si>
  <si>
    <t>escalate to Jill</t>
  </si>
  <si>
    <t>Sent email 4/5/2017 3am</t>
  </si>
  <si>
    <t>TOC/SOC get with John.</t>
  </si>
  <si>
    <t>sent email to akers for one of the tickets.</t>
  </si>
  <si>
    <t>sent email 4/5/2017  with info on Naveen and shravani.</t>
  </si>
  <si>
    <t>Dr. appt. New orleans trip.</t>
  </si>
  <si>
    <t>before I send out to team have jill / JR come to agreement that we are doing support or not doing support</t>
  </si>
  <si>
    <t>should be done at design session.</t>
  </si>
  <si>
    <t>https://jira.app.medcity.net/j/browse/CRMITS-7293</t>
  </si>
  <si>
    <t>Tickets</t>
  </si>
  <si>
    <t xml:space="preserve">https://jira.app.medcity.net/j/browse/CRMITS-7293
</t>
  </si>
  <si>
    <t>Rakesh Thakur</t>
  </si>
  <si>
    <t>UDE9444</t>
  </si>
  <si>
    <t>Arpit  Agarwal</t>
  </si>
  <si>
    <t>taco mamacito</t>
  </si>
  <si>
    <t>sent email 4/5/2017; Release moved to 4/26</t>
  </si>
  <si>
    <t>Load Testing for Simplified Enrolll</t>
  </si>
  <si>
    <t>Communicated to Smithfield/Nikhil/Wojcik/Keith to get the ball rollling 4/10/2017</t>
  </si>
  <si>
    <t>DB downtime needed to execute DR. next steps. ; Get w/Gopi and Abhishek to run the downtime message as Abhishek recycles his system.  Will be 4/15</t>
  </si>
  <si>
    <t>Release 4/12</t>
  </si>
  <si>
    <t>Get with John before he sends out notes.</t>
  </si>
  <si>
    <t>timeheets 6 hours 2 to operations</t>
  </si>
  <si>
    <t xml:space="preserve">Shravani, Naveen, Sharath, Jia, Shantan make sure timesheet correct.  6 hours 2 hours.   Plainview pull for last month to Jill; need to draft email to team
</t>
  </si>
  <si>
    <t>5624 deb ticket on records link</t>
  </si>
  <si>
    <t>forge design sessions. Wednesday Friday</t>
  </si>
  <si>
    <t>complete.  Need to log time.  In production</t>
  </si>
  <si>
    <t>wednedays</t>
  </si>
  <si>
    <t xml:space="preserve">proposals for mu3 </t>
  </si>
  <si>
    <t>update org chart</t>
  </si>
  <si>
    <t xml:space="preserve">jt backfill gone.  </t>
  </si>
  <si>
    <t>meet with Jill on staffing plan for support team. 4 FTE 2 contractors</t>
  </si>
  <si>
    <t xml:space="preserve">julie barnett.  What open positions does she have for our group. Nikhil's old spot. </t>
  </si>
  <si>
    <t>1:1 Eddie</t>
  </si>
  <si>
    <t>Maturity Matrix</t>
  </si>
  <si>
    <t>check out https://jira.app.medcity.net/j/browse/CRMITS-7738</t>
  </si>
  <si>
    <t>look @ dans comments to see if J.T. can work.</t>
  </si>
  <si>
    <t>should dev taking software testing techniques class</t>
  </si>
  <si>
    <t>look into classes to see what is available.</t>
  </si>
  <si>
    <t>Jills keep doing/stop doing spreadsheet</t>
  </si>
  <si>
    <t>meet with Bekah</t>
  </si>
  <si>
    <t>sent email on 5/1/2017 4;28pm</t>
  </si>
  <si>
    <t>new computer</t>
  </si>
  <si>
    <t>stabile password</t>
  </si>
  <si>
    <t>called help desk</t>
  </si>
  <si>
    <t xml:space="preserve">intelliJ </t>
  </si>
  <si>
    <t>email to Toni.  5/1/2017</t>
  </si>
  <si>
    <t>Pat's Spreadsheet/Emails from Carla (MU3)</t>
  </si>
  <si>
    <t>rakesh extension</t>
  </si>
  <si>
    <t>1:1's.  Mohammed and others</t>
  </si>
  <si>
    <t>splunk logs mike &amp; dilip</t>
  </si>
  <si>
    <t>move E.L. meeting to 4pm with Currie/O-brien.</t>
  </si>
  <si>
    <t>ping re-group</t>
  </si>
  <si>
    <t>Scheduled for Friday</t>
  </si>
  <si>
    <t>email 5/3/2017</t>
  </si>
  <si>
    <t>give new licenses to Team</t>
  </si>
  <si>
    <t>email sent 5/3/2017;  need rate @ 130</t>
  </si>
  <si>
    <t>thank you notes.</t>
  </si>
  <si>
    <t>check budget line by line</t>
  </si>
  <si>
    <t>E.L. meeting notes.  Pre meeting lit. new meeting</t>
  </si>
  <si>
    <t>VDT</t>
  </si>
  <si>
    <t>can go to prod?</t>
  </si>
  <si>
    <t>is in Green</t>
  </si>
  <si>
    <t>is in Blue</t>
  </si>
  <si>
    <t>Production checklist</t>
  </si>
  <si>
    <t>What happens if we push to prod</t>
  </si>
  <si>
    <t>cert Date</t>
  </si>
  <si>
    <t>June 26.</t>
  </si>
  <si>
    <t>Merge questions</t>
  </si>
  <si>
    <t>Where has it been tested</t>
  </si>
  <si>
    <t>where is the feature now? Blue/green/ etc..</t>
  </si>
  <si>
    <t xml:space="preserve">comments </t>
  </si>
  <si>
    <t>This has had Front end testing in QA.  Full testing depends on JT's ticket.</t>
  </si>
  <si>
    <t>Arpit crmits-6505</t>
  </si>
  <si>
    <t>ARB stuff from peter.</t>
  </si>
  <si>
    <t>email</t>
  </si>
  <si>
    <t>phone</t>
  </si>
  <si>
    <t>Tim Hatcher</t>
  </si>
  <si>
    <t>Splunk</t>
  </si>
  <si>
    <t>Kenny Birdwell</t>
  </si>
  <si>
    <t>John Jennings</t>
  </si>
  <si>
    <t xml:space="preserve">N. Florida. </t>
  </si>
  <si>
    <t>reschedule "re-group" meeting</t>
  </si>
  <si>
    <t>EL meeting john jennings storage.</t>
  </si>
  <si>
    <t>splunk remediation</t>
  </si>
  <si>
    <t>check on release 5/9/2017</t>
  </si>
  <si>
    <t>shop talk readiness.</t>
  </si>
  <si>
    <t xml:space="preserve">Impact </t>
  </si>
  <si>
    <t>Design session scheduled to re-educate team on current technological work around that could prevent mistake like this in the future</t>
  </si>
  <si>
    <t>My recommedations</t>
  </si>
  <si>
    <t>Extract the logs to external disk; give the logs to Briggs.  In the event we need to access any of the historical data in the logs we talk to Briggs.</t>
  </si>
  <si>
    <t>Remove Uname PWD from logs.</t>
  </si>
  <si>
    <t>Secure code training for team member</t>
  </si>
  <si>
    <t>Teams with access to the logs can see username/passwords (MHO Dev; Systems Engineers and Splunk Admins -- 3/4's available upon request)</t>
  </si>
  <si>
    <t>Logging of MHO uname/pwd information in splunk for newly created accounts April 26th Onward. Approximately 4700 accounts affected.</t>
  </si>
  <si>
    <t>Engaged Information protection</t>
  </si>
  <si>
    <t>Date</t>
  </si>
  <si>
    <t>Updated Code review standards to include more focused review of log messages.</t>
  </si>
  <si>
    <t>Determine fate of ominous log files</t>
  </si>
  <si>
    <t>Worked with Kenny Birdwell from splunk to determine cleanup options</t>
  </si>
  <si>
    <t>5/9/2017 - 5/10/2017</t>
  </si>
  <si>
    <t xml:space="preserve">Bad log messages were discontinued </t>
  </si>
  <si>
    <t>Action</t>
  </si>
  <si>
    <t xml:space="preserve">met with bekah G. </t>
  </si>
  <si>
    <t>what is our tech debt; what have we done in Q2 what is scheduled for Q3.</t>
  </si>
  <si>
    <t xml:space="preserve">cancel DB changes on </t>
  </si>
  <si>
    <t>rakesk contract into novatus</t>
  </si>
  <si>
    <t>shantan timesheet 5/15/2017</t>
  </si>
  <si>
    <t>Ticket remediation for MOR (get from james based on meeting 5/15/2017</t>
  </si>
  <si>
    <t>Load Balance worked?</t>
  </si>
  <si>
    <t>Pen Test will take place sometime in MAY</t>
  </si>
  <si>
    <t>release 5/10/2017</t>
  </si>
  <si>
    <t>Opr issues fixed/Gulf coast go-live/</t>
  </si>
  <si>
    <t xml:space="preserve">MU3 items?? And progress/status. </t>
  </si>
  <si>
    <t>MU3 Testing</t>
  </si>
  <si>
    <t xml:space="preserve">Goal : Validate MU3 works/MU2 works regression/toggle works.  How can we do this as efficient as possible?  We have 2 envs.  Staging </t>
  </si>
  <si>
    <t>MHO JIRA board process. DEV/QA/BA's</t>
  </si>
  <si>
    <t>let talk about in Forge Design Session</t>
  </si>
  <si>
    <t>Forge Developers deploy to forge QA?</t>
  </si>
  <si>
    <t>Jia announcement</t>
  </si>
  <si>
    <t>what are all the emails being sent out??</t>
  </si>
  <si>
    <t>load balance in DP (rakesh)</t>
  </si>
  <si>
    <t>sticky session on Websphere why do we have it.</t>
  </si>
  <si>
    <t>check on load balance</t>
  </si>
  <si>
    <t>I.P. forwarding and load balancing.</t>
  </si>
  <si>
    <t xml:space="preserve">reach out to dan on VPO caching. </t>
  </si>
  <si>
    <t>Capacity Spreadsheet</t>
  </si>
  <si>
    <t>Support team contractor FTE mix.</t>
  </si>
  <si>
    <t>developer environments meeting.</t>
  </si>
  <si>
    <t>set for 5/17/2017</t>
  </si>
  <si>
    <t>did not work.  F5 sticky session takes precedence over load balance algorithm.  F5 team will help meeting scheduled for Wednesday.</t>
  </si>
  <si>
    <t>sent email and got her address for toni to send a present! 5/16/2017</t>
  </si>
  <si>
    <t>scheduled for 5/17/2017 9am. SSO ping session with pat</t>
  </si>
  <si>
    <t>work for bess.  What can we do to get vikram query working for Tamekia</t>
  </si>
  <si>
    <t>sent email to bess and Vikram morning of 5/17/2017</t>
  </si>
  <si>
    <t>get vacation schedules; fill out Shweta's Capacity spreadsheet</t>
  </si>
  <si>
    <t>sent email 5/17/2017</t>
  </si>
  <si>
    <t>meeting set in person for 5/18/2017</t>
  </si>
  <si>
    <t>top 3 each slide for jill (woodwork)</t>
  </si>
  <si>
    <t xml:space="preserve">strategy course for employees 2017 IT&amp;S </t>
  </si>
  <si>
    <t>capacity planning</t>
  </si>
  <si>
    <t>mohamed invite to MOR</t>
  </si>
  <si>
    <t>meeting with Tim Obrien</t>
  </si>
  <si>
    <t>call Kamadi</t>
  </si>
  <si>
    <t>Review slides MOR</t>
  </si>
  <si>
    <t>made edits on 5/26/2017</t>
  </si>
  <si>
    <t>sent email 5/26/2017</t>
  </si>
  <si>
    <t>skills assessment spreadsheet</t>
  </si>
  <si>
    <t>email to architects. Once they respond, I'll get with deliver manager to fill out the rest of the template. Look in drafts subject "Skill Assessment"</t>
  </si>
  <si>
    <t>lunch w/Braswell</t>
  </si>
  <si>
    <t>set for 6/6/2017</t>
  </si>
  <si>
    <t>get intelliJ license</t>
  </si>
  <si>
    <t>Release for May 24th.</t>
  </si>
  <si>
    <t>update allocatoins spreadsheet for Jill from MOR 5/30/2017</t>
  </si>
  <si>
    <t>Extra capacity to re-architecture.</t>
  </si>
  <si>
    <t>due on jun 13.  Discuss @ offisite on June 15th.</t>
  </si>
  <si>
    <t>Invoices this week</t>
  </si>
  <si>
    <t>voices pending approval for this week 05/29/2017</t>
  </si>
  <si>
    <t>Rakesh ESAF</t>
  </si>
  <si>
    <t>put in ticket 5/30/2017 11pm.</t>
  </si>
  <si>
    <t>rescheduled to May 30th worked w/Tom on this.</t>
  </si>
  <si>
    <t>mail to jetbrains &amp; toni on 5/30/2017</t>
  </si>
  <si>
    <t>get success criteria from Vidya and Brian Blackburn</t>
  </si>
  <si>
    <t>whats next SSO</t>
  </si>
  <si>
    <t>impact</t>
  </si>
  <si>
    <t>MU3 Privacy and Security will lose over 200 development hours.  Delivery date will shift 1 sprint</t>
  </si>
  <si>
    <t>Request</t>
  </si>
  <si>
    <t>Naveen 6 weeks</t>
  </si>
  <si>
    <t>Forge developer 4 weeks</t>
  </si>
  <si>
    <t xml:space="preserve">Impact to MU3.  We could chose any forge developer 
JT =&gt; MU3 and Simplified 3.0
Sharath =&gt; Production Support
Shantan =&gt; MU3
Jia =&gt; MU3
Arpit =&gt; MU3
Rakesh =&gt; $145/hour
</t>
  </si>
  <si>
    <t>need to find resources to work SSO</t>
  </si>
  <si>
    <t>IDP</t>
  </si>
  <si>
    <t>Jillls follow ups to MOR</t>
  </si>
  <si>
    <t>put my vacation on calendar</t>
  </si>
  <si>
    <t>Software Budget</t>
  </si>
  <si>
    <t>Staffing models</t>
  </si>
  <si>
    <t>paul meachum resume to Deb.</t>
  </si>
  <si>
    <t>time machine my computer.</t>
  </si>
  <si>
    <t>reschedule with Eddie</t>
  </si>
  <si>
    <t>let bekah know I'm on PTO when she has meeting scheduled</t>
  </si>
  <si>
    <t>follow up on release</t>
  </si>
  <si>
    <t>put sister vister need brothers wedding.</t>
  </si>
  <si>
    <t>Follow up james briggs security tracker</t>
  </si>
  <si>
    <t>send concur form to clint jenning assistant</t>
  </si>
  <si>
    <t>tickets for XC10 removal</t>
  </si>
  <si>
    <t>how do we quickly identify when downstream service is down.  Let start with facilities call</t>
  </si>
  <si>
    <t>willaqa03/passw0rd</t>
  </si>
  <si>
    <t>RSA tied to keith</t>
  </si>
  <si>
    <t>several follow up items with james. We can discuss in our 1:1; James needs all the tools</t>
  </si>
  <si>
    <t>gave to Danny's secretary. 6/9/2017</t>
  </si>
  <si>
    <t>Planview Resource manager training</t>
  </si>
  <si>
    <t>invoices this week</t>
  </si>
  <si>
    <t>http://teamrooms.hca.corpad.net/sites/ITS_FA_VIT/Lists/Tasks/AllItems.aspx</t>
  </si>
  <si>
    <t>need to know when any downstream system is making or planning a changes so that we can build the support into our sprints.  6/9/2017 there is a dbmotion change.  Keith / Josh can see what they expect, it always requires a developer to jump in and investigate.  We should set aside 30 hours support ; 15 MHO; 15 FORGE</t>
  </si>
  <si>
    <t>Need to build scripts that test the forge releases; curl scripts that call relevant features and at least give us some level of comfort before/after a release.  These could also be used to troubleshoot.</t>
  </si>
  <si>
    <t>Prod</t>
  </si>
  <si>
    <t>https://web2prod1a.cpp.medcity.net/mh1/public/mh1/ </t>
  </si>
  <si>
    <t>Link</t>
  </si>
  <si>
    <t>Prod A</t>
  </si>
  <si>
    <t>Mikayla / M1</t>
  </si>
  <si>
    <t>look for meeting from Karen Mason for MOR deep dive for E.L.</t>
  </si>
  <si>
    <t>test scenarios for AuthToken Expiry</t>
  </si>
  <si>
    <t>PMR from kevin.</t>
  </si>
  <si>
    <t>sent email walpole and kevin were already working on it. 6/14/2017</t>
  </si>
  <si>
    <t>get deb a name.</t>
  </si>
  <si>
    <t>Q3 scheduled release dates.</t>
  </si>
  <si>
    <t>Connections Training Q3</t>
  </si>
  <si>
    <t xml:space="preserve">Skills Inventory Assessment </t>
  </si>
  <si>
    <t>solidify dates for Naveen</t>
  </si>
  <si>
    <t>Dilip FTE conversion.</t>
  </si>
  <si>
    <t>Call-in toll-free number (Premiere):1-719-234-7872
Host access code: 9377500897
Attendee access code: 5391744267
https://hcameeting.webex.com/join/IQC7857</t>
  </si>
  <si>
    <t>Git Training</t>
  </si>
  <si>
    <t>owner</t>
  </si>
  <si>
    <t>Mark Rollins</t>
  </si>
  <si>
    <t xml:space="preserve">Need to ensure dev team has basic branching/tagging philosophies and concepts understood. </t>
  </si>
  <si>
    <t>Owner</t>
  </si>
  <si>
    <t>Type</t>
  </si>
  <si>
    <t>Requirement</t>
  </si>
  <si>
    <t>Automation integration into our process</t>
  </si>
  <si>
    <t>Mark Rollins/Bragg Davis</t>
  </si>
  <si>
    <t>Process Improvement</t>
  </si>
  <si>
    <t xml:space="preserve">Automation team and their tools should be more integrated into our dev process; 
Documentation to show how we action upon automation findings.
Automation team should be aware of forthcoming design/code changes that will impact their automated tests.  </t>
  </si>
  <si>
    <t xml:space="preserve">Development </t>
  </si>
  <si>
    <t xml:space="preserve">Unit tests should be part of all code changes and mappable to code enhancement when applicable
Unit tests should be run automatically as part of build
Utilization of SonarQube to identify unit test coverage
</t>
  </si>
  <si>
    <t>Change Management</t>
  </si>
  <si>
    <t>Department wide</t>
  </si>
  <si>
    <t>Developers should have knowledge of git concepts.  Branching, tagging, merge resolutions, git flow, etc.</t>
  </si>
  <si>
    <t xml:space="preserve">Development sandbox upgrade
Test features before merging to main line
Reduce size of VM for easy network transfer
Ensure VM upgrades after each release
Create mock calls for sandbox 
</t>
  </si>
  <si>
    <t>tracking of changes across all environments (QA;Staging;Production).
Document hotfix process
Increase involvement from technical team on hotfix approvals
Sandeep is looking for everyones assistance on this one.</t>
  </si>
  <si>
    <t>Target Q3/Q4</t>
  </si>
  <si>
    <t>will look into online training for those t</t>
  </si>
  <si>
    <t>Mark Rollins/Dev Team</t>
  </si>
  <si>
    <t>Code Management Enhancements</t>
  </si>
  <si>
    <t>Deployment Enhancements</t>
  </si>
  <si>
    <t xml:space="preserve">create super repository to track MHO-wide releases and intra repository dependencies.
Release Tagging (MHO-wide vs artifact tagging)
Move to master branch with feature branches for development
Build from tag on master
Separate Build from deploy
Deploy built/stored artifacts (not from env branches)
Eliminate unnessary dependencies 
Analyze if we can enhance our artifactory utilization.
Unify dependency management
</t>
  </si>
  <si>
    <t>Devlopment process enhancements</t>
  </si>
  <si>
    <t>Sandbox Enhancements</t>
  </si>
  <si>
    <t>cost</t>
  </si>
  <si>
    <t>Benefit</t>
  </si>
  <si>
    <t>move MHO daily job to support team.</t>
  </si>
  <si>
    <t>novatus contracts.</t>
  </si>
  <si>
    <t xml:space="preserve">cannot convert due to green card AND pay. </t>
  </si>
  <si>
    <t>training for Websphere/Connections</t>
  </si>
  <si>
    <t>Logan/Paul/Mohamed/Gursharan connections = shravani</t>
  </si>
  <si>
    <t>shravani/Gursharan</t>
  </si>
  <si>
    <t>follow up meeting for sandeeps priorities</t>
  </si>
  <si>
    <t>add BA's, QA to Spark stuff</t>
  </si>
  <si>
    <t>get 8.5 and Ember work into Jill's tech debt template</t>
  </si>
  <si>
    <t>Mid year reviews</t>
  </si>
  <si>
    <t>Stu needs to correct dates; giri will send to me on or before 7/10; Entered stu contract on 7/7/2017</t>
  </si>
  <si>
    <t>sent reminder email 7/5/2017; give managers feed back on who completed who did 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</si>
</sst>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F800]dddd\,\ mmmm\ dd\,\ yyyy"/>
    <numFmt numFmtId="166" formatCode="m/d;@"/>
  </numFmts>
  <fonts count="41" x14ac:knownFonts="1">
    <font>
      <sz val="11"/>
      <color theme="1"/>
      <name val="Calibri"/>
      <family val="2"/>
      <scheme val="minor"/>
    </font>
    <font>
      <u/>
      <sz val="11"/>
      <color theme="10"/>
      <name val="Calibri"/>
      <family val="2"/>
      <scheme val="minor"/>
    </font>
    <font>
      <sz val="11"/>
      <color rgb="FF1F497D"/>
      <name val="Calibri"/>
      <family val="2"/>
      <scheme val="minor"/>
    </font>
    <font>
      <sz val="11"/>
      <color rgb="FF595959"/>
      <name val="Calibri"/>
      <family val="2"/>
      <scheme val="minor"/>
    </font>
    <font>
      <sz val="11"/>
      <color rgb="FF353535"/>
      <name val="Calibri"/>
      <family val="2"/>
      <scheme val="minor"/>
    </font>
    <font>
      <b/>
      <sz val="11"/>
      <color theme="1"/>
      <name val="Calibri"/>
      <family val="2"/>
      <scheme val="minor"/>
    </font>
    <font>
      <sz val="10"/>
      <color rgb="FF000000"/>
      <name val="MS Shell Dlg 2"/>
    </font>
    <font>
      <sz val="10"/>
      <color rgb="FF44546A"/>
      <name val="Georgia"/>
      <family val="1"/>
    </font>
    <font>
      <sz val="12"/>
      <color theme="1"/>
      <name val="Times New Roman"/>
      <family val="1"/>
    </font>
    <font>
      <b/>
      <sz val="10"/>
      <name val="Arial"/>
      <family val="2"/>
    </font>
    <font>
      <sz val="10"/>
      <name val="Arial"/>
      <family val="2"/>
    </font>
    <font>
      <sz val="11"/>
      <color rgb="FF1F497D"/>
      <name val="Calibri"/>
      <family val="2"/>
    </font>
    <font>
      <b/>
      <u/>
      <sz val="11"/>
      <color rgb="FF1F497D"/>
      <name val="Calibri"/>
      <family val="2"/>
      <scheme val="minor"/>
    </font>
    <font>
      <b/>
      <sz val="11"/>
      <color rgb="FF1F497D"/>
      <name val="Calibri"/>
      <family val="2"/>
      <scheme val="minor"/>
    </font>
    <font>
      <b/>
      <sz val="11"/>
      <color theme="1"/>
      <name val="Arial"/>
      <family val="2"/>
    </font>
    <font>
      <sz val="11"/>
      <color rgb="FF0000FF"/>
      <name val="Calibri"/>
      <family val="2"/>
      <scheme val="minor"/>
    </font>
    <font>
      <sz val="11"/>
      <color rgb="FF000000"/>
      <name val="Calibri"/>
      <family val="2"/>
    </font>
    <font>
      <sz val="9"/>
      <color rgb="FF000000"/>
      <name val="Arial"/>
      <family val="2"/>
    </font>
    <font>
      <sz val="11"/>
      <color theme="1"/>
      <name val="Microsoft Sans Serif"/>
      <family val="2"/>
    </font>
    <font>
      <sz val="9"/>
      <color rgb="FF003366"/>
      <name val="Verdana"/>
      <family val="2"/>
    </font>
    <font>
      <b/>
      <sz val="11"/>
      <color rgb="FFFF0000"/>
      <name val="Calibri"/>
      <family val="2"/>
      <scheme val="minor"/>
    </font>
    <font>
      <b/>
      <sz val="11"/>
      <color rgb="FFFFFF00"/>
      <name val="Calibri"/>
      <family val="2"/>
      <scheme val="minor"/>
    </font>
    <font>
      <sz val="12"/>
      <color rgb="FF000000"/>
      <name val="Times New Roman"/>
      <family val="1"/>
    </font>
    <font>
      <sz val="11"/>
      <color theme="1"/>
      <name val="Calibri"/>
      <family val="2"/>
      <scheme val="minor"/>
    </font>
    <font>
      <sz val="9"/>
      <color rgb="FF000000"/>
      <name val="Segoe UI"/>
      <family val="2"/>
    </font>
    <font>
      <sz val="18"/>
      <color theme="1"/>
      <name val="Calibri"/>
      <family val="2"/>
      <scheme val="minor"/>
    </font>
    <font>
      <sz val="11"/>
      <color theme="0"/>
      <name val="Calibri"/>
      <family val="2"/>
      <scheme val="minor"/>
    </font>
    <font>
      <b/>
      <sz val="11"/>
      <name val="Calibri"/>
      <family val="2"/>
      <scheme val="minor"/>
    </font>
    <font>
      <sz val="8"/>
      <color theme="1"/>
      <name val="Calibri"/>
      <family val="2"/>
      <scheme val="minor"/>
    </font>
    <font>
      <b/>
      <sz val="16"/>
      <color theme="1"/>
      <name val="Calibri"/>
      <family val="2"/>
      <scheme val="minor"/>
    </font>
    <font>
      <sz val="12"/>
      <color rgb="FF000000"/>
      <name val="Microsoft Sans Serif"/>
      <family val="2"/>
    </font>
    <font>
      <sz val="8"/>
      <color theme="1"/>
      <name val="Tahoma"/>
      <family val="2"/>
    </font>
    <font>
      <sz val="11"/>
      <color rgb="FF000000"/>
      <name val="Calibri"/>
      <family val="2"/>
      <scheme val="minor"/>
    </font>
    <font>
      <sz val="11"/>
      <color rgb="FFFF0000"/>
      <name val="Calibri"/>
      <family val="2"/>
      <scheme val="minor"/>
    </font>
    <font>
      <sz val="10"/>
      <color theme="1"/>
      <name val="Times New Roman"/>
      <family val="1"/>
    </font>
    <font>
      <sz val="11"/>
      <color theme="1"/>
      <name val="Arial"/>
      <family val="2"/>
    </font>
    <font>
      <b/>
      <sz val="9"/>
      <color rgb="FF003E7E"/>
      <name val="Arial"/>
      <family val="2"/>
    </font>
    <font>
      <sz val="10.5"/>
      <color rgb="FF595959"/>
      <name val="Arial"/>
      <family val="2"/>
    </font>
    <font>
      <sz val="11"/>
      <color theme="1"/>
      <name val="Symbol"/>
      <family val="1"/>
      <charset val="2"/>
    </font>
    <font>
      <sz val="11"/>
      <color theme="1"/>
      <name val="Plantagenet Cherokee"/>
      <family val="1"/>
    </font>
    <font>
      <u/>
      <sz val="11"/>
      <color theme="11"/>
      <name val="Calibri"/>
      <family val="2"/>
      <scheme val="minor"/>
    </font>
  </fonts>
  <fills count="23">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rgb="FFC0C0C0"/>
        <bgColor indexed="64"/>
      </patternFill>
    </fill>
    <fill>
      <patternFill patternType="solid">
        <fgColor theme="0" tint="-0.34998626667073579"/>
        <bgColor indexed="64"/>
      </patternFill>
    </fill>
    <fill>
      <patternFill patternType="solid">
        <fgColor rgb="FF92D050"/>
        <bgColor indexed="64"/>
      </patternFill>
    </fill>
    <fill>
      <patternFill patternType="solid">
        <fgColor theme="3"/>
        <bgColor indexed="64"/>
      </patternFill>
    </fill>
    <fill>
      <patternFill patternType="solid">
        <fgColor theme="2"/>
        <bgColor indexed="64"/>
      </patternFill>
    </fill>
    <fill>
      <patternFill patternType="solid">
        <fgColor theme="2" tint="-9.9978637043366805E-2"/>
        <bgColor indexed="64"/>
      </patternFill>
    </fill>
    <fill>
      <patternFill patternType="solid">
        <fgColor theme="1" tint="0.249977111117893"/>
        <bgColor indexed="64"/>
      </patternFill>
    </fill>
    <fill>
      <patternFill patternType="solid">
        <fgColor rgb="FF0070C0"/>
        <bgColor indexed="64"/>
      </patternFill>
    </fill>
    <fill>
      <patternFill patternType="solid">
        <fgColor theme="5" tint="0.39997558519241921"/>
        <bgColor indexed="64"/>
      </patternFill>
    </fill>
    <fill>
      <patternFill patternType="solid">
        <fgColor theme="4"/>
      </patternFill>
    </fill>
    <fill>
      <patternFill patternType="solid">
        <fgColor theme="7"/>
      </patternFill>
    </fill>
    <fill>
      <patternFill patternType="solid">
        <fgColor theme="0" tint="-0.499984740745262"/>
        <bgColor indexed="64"/>
      </patternFill>
    </fill>
    <fill>
      <patternFill patternType="solid">
        <fgColor rgb="FF7030A0"/>
        <bgColor indexed="64"/>
      </patternFill>
    </fill>
    <fill>
      <patternFill patternType="solid">
        <fgColor theme="1" tint="0.34998626667073579"/>
        <bgColor indexed="64"/>
      </patternFill>
    </fill>
    <fill>
      <patternFill patternType="solid">
        <fgColor rgb="FFF0F3F5"/>
        <bgColor rgb="FFF0F3F5"/>
      </patternFill>
    </fill>
    <fill>
      <patternFill patternType="solid">
        <fgColor theme="7"/>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style="double">
        <color rgb="FF3F3F3F"/>
      </bottom>
      <diagonal/>
    </border>
    <border>
      <left style="thin">
        <color rgb="FFA3A3A3"/>
      </left>
      <right style="thin">
        <color rgb="FFA3A3A3"/>
      </right>
      <top style="thin">
        <color rgb="FFA3A3A3"/>
      </top>
      <bottom style="thin">
        <color rgb="FFA3A3A3"/>
      </bottom>
      <diagonal/>
    </border>
    <border>
      <left style="thick">
        <color auto="1"/>
      </left>
      <right style="thick">
        <color auto="1"/>
      </right>
      <top style="thick">
        <color auto="1"/>
      </top>
      <bottom style="thick">
        <color auto="1"/>
      </bottom>
      <diagonal/>
    </border>
  </borders>
  <cellStyleXfs count="21">
    <xf numFmtId="0" fontId="0" fillId="0" borderId="0"/>
    <xf numFmtId="0" fontId="1" fillId="0" borderId="0" applyNumberFormat="0" applyFill="0" applyBorder="0" applyAlignment="0" applyProtection="0"/>
    <xf numFmtId="0" fontId="16" fillId="0" borderId="0" applyNumberFormat="0" applyBorder="0" applyAlignment="0"/>
    <xf numFmtId="164" fontId="23" fillId="0" borderId="0" applyFont="0" applyFill="0" applyBorder="0" applyAlignment="0" applyProtection="0"/>
    <xf numFmtId="0" fontId="26" fillId="16" borderId="0" applyNumberFormat="0" applyBorder="0" applyAlignment="0" applyProtection="0"/>
    <xf numFmtId="0" fontId="26" fillId="17" borderId="0" applyNumberFormat="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cellStyleXfs>
  <cellXfs count="207">
    <xf numFmtId="0" fontId="0" fillId="0" borderId="0" xfId="0"/>
    <xf numFmtId="0" fontId="0" fillId="2" borderId="0" xfId="0" applyFill="1"/>
    <xf numFmtId="165" fontId="0" fillId="2" borderId="0" xfId="0" applyNumberFormat="1" applyFill="1"/>
    <xf numFmtId="165" fontId="0" fillId="0" borderId="0" xfId="0" applyNumberFormat="1"/>
    <xf numFmtId="0" fontId="0" fillId="2" borderId="0" xfId="0" applyFill="1" applyAlignment="1">
      <alignment wrapText="1"/>
    </xf>
    <xf numFmtId="0" fontId="0" fillId="0" borderId="0" xfId="0" applyAlignment="1">
      <alignment wrapText="1"/>
    </xf>
    <xf numFmtId="0" fontId="0" fillId="3" borderId="0" xfId="0" applyFill="1" applyAlignment="1">
      <alignment wrapText="1"/>
    </xf>
    <xf numFmtId="0" fontId="0" fillId="3" borderId="0" xfId="0" applyFill="1"/>
    <xf numFmtId="165" fontId="0" fillId="3" borderId="0" xfId="0" applyNumberFormat="1" applyFill="1"/>
    <xf numFmtId="14" fontId="0" fillId="0" borderId="0" xfId="0" applyNumberFormat="1"/>
    <xf numFmtId="0" fontId="0" fillId="0" borderId="1" xfId="0" applyBorder="1" applyAlignment="1">
      <alignment horizontal="left"/>
    </xf>
    <xf numFmtId="0" fontId="0" fillId="0" borderId="0" xfId="0" applyAlignment="1">
      <alignment horizontal="left"/>
    </xf>
    <xf numFmtId="0" fontId="4" fillId="0" borderId="1" xfId="0" applyFont="1" applyBorder="1" applyAlignment="1">
      <alignment horizontal="left"/>
    </xf>
    <xf numFmtId="0" fontId="3" fillId="0" borderId="1" xfId="0" applyFont="1" applyBorder="1" applyAlignment="1">
      <alignment horizontal="left"/>
    </xf>
    <xf numFmtId="0" fontId="0" fillId="4" borderId="0" xfId="0" applyFill="1" applyBorder="1"/>
    <xf numFmtId="0" fontId="2" fillId="4" borderId="0" xfId="0" applyFont="1" applyFill="1" applyBorder="1"/>
    <xf numFmtId="0" fontId="0" fillId="4" borderId="2" xfId="0" applyFill="1" applyBorder="1"/>
    <xf numFmtId="0" fontId="4" fillId="0" borderId="3" xfId="0" applyFont="1" applyBorder="1" applyAlignment="1">
      <alignment horizontal="left"/>
    </xf>
    <xf numFmtId="0" fontId="0" fillId="0" borderId="3" xfId="0" applyBorder="1" applyAlignment="1">
      <alignment horizontal="left"/>
    </xf>
    <xf numFmtId="0" fontId="0" fillId="4" borderId="0" xfId="0" applyFill="1" applyBorder="1" applyAlignment="1">
      <alignment wrapText="1"/>
    </xf>
    <xf numFmtId="0" fontId="0" fillId="0" borderId="3" xfId="0" applyBorder="1" applyAlignment="1">
      <alignment horizontal="left" wrapText="1"/>
    </xf>
    <xf numFmtId="0" fontId="0" fillId="0" borderId="1" xfId="0" applyBorder="1" applyAlignment="1">
      <alignment horizontal="left" wrapText="1"/>
    </xf>
    <xf numFmtId="0" fontId="0" fillId="0" borderId="0" xfId="0" applyAlignment="1">
      <alignment horizontal="left" wrapText="1"/>
    </xf>
    <xf numFmtId="0" fontId="0" fillId="4" borderId="0" xfId="0" applyFill="1" applyBorder="1" applyAlignment="1">
      <alignment horizontal="left" wrapText="1"/>
    </xf>
    <xf numFmtId="0" fontId="1" fillId="0" borderId="1" xfId="1" applyBorder="1" applyAlignment="1">
      <alignment horizontal="left" wrapText="1"/>
    </xf>
    <xf numFmtId="0" fontId="0" fillId="0" borderId="0" xfId="0" applyAlignment="1">
      <alignment horizontal="left" vertical="top"/>
    </xf>
    <xf numFmtId="0" fontId="0" fillId="5" borderId="0" xfId="0" applyFill="1" applyAlignment="1">
      <alignment wrapText="1"/>
    </xf>
    <xf numFmtId="0" fontId="0" fillId="5" borderId="0" xfId="0" applyFill="1"/>
    <xf numFmtId="165" fontId="0" fillId="5" borderId="0" xfId="0" applyNumberFormat="1" applyFill="1"/>
    <xf numFmtId="0" fontId="1" fillId="0" borderId="0" xfId="1" applyAlignment="1">
      <alignment wrapText="1"/>
    </xf>
    <xf numFmtId="0" fontId="0" fillId="0" borderId="0" xfId="0" applyFill="1" applyAlignment="1">
      <alignment wrapText="1"/>
    </xf>
    <xf numFmtId="0" fontId="0" fillId="0" borderId="0" xfId="0" applyFill="1"/>
    <xf numFmtId="165" fontId="0" fillId="0" borderId="0" xfId="0" applyNumberFormat="1" applyFill="1"/>
    <xf numFmtId="0" fontId="0" fillId="0" borderId="0" xfId="0" applyAlignment="1">
      <alignment horizontal="center"/>
    </xf>
    <xf numFmtId="0" fontId="4" fillId="0" borderId="0" xfId="0" applyFont="1"/>
    <xf numFmtId="0" fontId="6" fillId="0" borderId="0" xfId="0" applyFont="1" applyAlignment="1">
      <alignment horizontal="left" vertical="center" indent="15"/>
    </xf>
    <xf numFmtId="0" fontId="5" fillId="0" borderId="0" xfId="0" applyFont="1"/>
    <xf numFmtId="0" fontId="0" fillId="4" borderId="0" xfId="0" applyFill="1"/>
    <xf numFmtId="0" fontId="0" fillId="4" borderId="1" xfId="0" applyFill="1" applyBorder="1"/>
    <xf numFmtId="0" fontId="0" fillId="0" borderId="0" xfId="0" applyAlignment="1"/>
    <xf numFmtId="14" fontId="0" fillId="0" borderId="0" xfId="0" applyNumberFormat="1" applyAlignment="1">
      <alignment horizontal="left"/>
    </xf>
    <xf numFmtId="16" fontId="0" fillId="0" borderId="0" xfId="0" applyNumberFormat="1" applyAlignment="1">
      <alignment horizontal="left"/>
    </xf>
    <xf numFmtId="166" fontId="0" fillId="0" borderId="0" xfId="0" applyNumberFormat="1" applyAlignment="1">
      <alignment horizontal="left"/>
    </xf>
    <xf numFmtId="0" fontId="0" fillId="4" borderId="0" xfId="0" applyFill="1" applyAlignment="1">
      <alignment horizontal="left"/>
    </xf>
    <xf numFmtId="0" fontId="0" fillId="4" borderId="0" xfId="0" applyFill="1" applyAlignment="1">
      <alignment wrapText="1"/>
    </xf>
    <xf numFmtId="0" fontId="0" fillId="0" borderId="0" xfId="0" applyAlignment="1">
      <alignment horizontal="center" wrapText="1"/>
    </xf>
    <xf numFmtId="0" fontId="0" fillId="6" borderId="0" xfId="0" applyFill="1" applyAlignment="1">
      <alignment wrapText="1"/>
    </xf>
    <xf numFmtId="0" fontId="0" fillId="6" borderId="0" xfId="0" applyFill="1"/>
    <xf numFmtId="165" fontId="0" fillId="6" borderId="0" xfId="0" applyNumberFormat="1" applyFill="1"/>
    <xf numFmtId="0" fontId="7" fillId="0" borderId="0" xfId="0" applyFont="1" applyAlignment="1">
      <alignment vertical="center"/>
    </xf>
    <xf numFmtId="14" fontId="0" fillId="0" borderId="0" xfId="0" applyNumberFormat="1" applyAlignment="1">
      <alignment wrapText="1"/>
    </xf>
    <xf numFmtId="0" fontId="9" fillId="7" borderId="4" xfId="0" applyFont="1" applyFill="1" applyBorder="1" applyAlignment="1">
      <alignment horizontal="center"/>
    </xf>
    <xf numFmtId="0" fontId="9" fillId="7" borderId="5" xfId="0" applyFont="1" applyFill="1" applyBorder="1" applyAlignment="1">
      <alignment horizontal="center"/>
    </xf>
    <xf numFmtId="0" fontId="10" fillId="0" borderId="4" xfId="0" applyFont="1" applyBorder="1" applyAlignment="1">
      <alignment horizontal="left"/>
    </xf>
    <xf numFmtId="14" fontId="0" fillId="3" borderId="0" xfId="0" applyNumberFormat="1" applyFill="1"/>
    <xf numFmtId="0" fontId="0" fillId="8" borderId="0" xfId="0" applyFill="1"/>
    <xf numFmtId="0" fontId="0" fillId="0" borderId="4" xfId="0" applyBorder="1"/>
    <xf numFmtId="18" fontId="0" fillId="0" borderId="0" xfId="0" applyNumberFormat="1" applyAlignment="1">
      <alignment wrapText="1"/>
    </xf>
    <xf numFmtId="0" fontId="0" fillId="0" borderId="0" xfId="0" applyFill="1" applyBorder="1"/>
    <xf numFmtId="3" fontId="0" fillId="0" borderId="0" xfId="0" applyNumberFormat="1" applyAlignment="1">
      <alignment wrapText="1"/>
    </xf>
    <xf numFmtId="17" fontId="0" fillId="0" borderId="0" xfId="0" applyNumberFormat="1"/>
    <xf numFmtId="0" fontId="0" fillId="0" borderId="4" xfId="0" applyBorder="1" applyAlignment="1">
      <alignment wrapText="1"/>
    </xf>
    <xf numFmtId="0" fontId="11" fillId="0" borderId="0" xfId="0" applyFont="1" applyAlignment="1">
      <alignment vertical="center"/>
    </xf>
    <xf numFmtId="0" fontId="0" fillId="0" borderId="0" xfId="0" applyAlignment="1">
      <alignment vertical="center"/>
    </xf>
    <xf numFmtId="0" fontId="12" fillId="0" borderId="0" xfId="0" applyFont="1" applyAlignment="1">
      <alignment vertical="center"/>
    </xf>
    <xf numFmtId="0" fontId="13" fillId="0" borderId="0" xfId="0" applyFont="1" applyAlignment="1">
      <alignment vertical="center"/>
    </xf>
    <xf numFmtId="0" fontId="2" fillId="0" borderId="0" xfId="0" applyFont="1" applyAlignment="1">
      <alignment vertical="center"/>
    </xf>
    <xf numFmtId="0" fontId="5" fillId="0" borderId="0" xfId="0" applyFont="1" applyAlignment="1">
      <alignment vertical="center"/>
    </xf>
    <xf numFmtId="0" fontId="10" fillId="4" borderId="4" xfId="0" applyFont="1" applyFill="1" applyBorder="1" applyAlignment="1">
      <alignment horizontal="left"/>
    </xf>
    <xf numFmtId="0" fontId="0" fillId="4" borderId="0" xfId="0" applyFill="1" applyAlignment="1">
      <alignment vertical="center"/>
    </xf>
    <xf numFmtId="0" fontId="10" fillId="4" borderId="2" xfId="0" applyFont="1" applyFill="1" applyBorder="1" applyAlignment="1">
      <alignment horizontal="left"/>
    </xf>
    <xf numFmtId="0" fontId="5" fillId="4" borderId="0" xfId="0" applyFont="1" applyFill="1" applyAlignment="1">
      <alignment vertical="center"/>
    </xf>
    <xf numFmtId="0" fontId="10" fillId="3" borderId="4" xfId="0" applyFont="1" applyFill="1" applyBorder="1" applyAlignment="1">
      <alignment horizontal="left"/>
    </xf>
    <xf numFmtId="0" fontId="10" fillId="6" borderId="4" xfId="0" applyFont="1" applyFill="1" applyBorder="1" applyAlignment="1">
      <alignment horizontal="left"/>
    </xf>
    <xf numFmtId="0" fontId="10" fillId="3" borderId="2" xfId="0" applyFont="1" applyFill="1" applyBorder="1" applyAlignment="1">
      <alignment horizontal="left"/>
    </xf>
    <xf numFmtId="0" fontId="0" fillId="3" borderId="0" xfId="0" applyFill="1" applyAlignment="1">
      <alignment horizontal="center" wrapText="1"/>
    </xf>
    <xf numFmtId="0" fontId="0" fillId="3" borderId="0" xfId="0" applyFill="1" applyAlignment="1">
      <alignment horizontal="center"/>
    </xf>
    <xf numFmtId="165" fontId="0" fillId="3" borderId="0" xfId="0" applyNumberFormat="1" applyFill="1" applyAlignment="1">
      <alignment horizontal="center"/>
    </xf>
    <xf numFmtId="0" fontId="2" fillId="0" borderId="0" xfId="0" applyFont="1" applyAlignment="1">
      <alignment vertical="center" wrapText="1"/>
    </xf>
    <xf numFmtId="0" fontId="1" fillId="0" borderId="0" xfId="1"/>
    <xf numFmtId="0" fontId="0" fillId="6" borderId="4" xfId="0" applyFill="1" applyBorder="1"/>
    <xf numFmtId="0" fontId="0" fillId="6" borderId="4" xfId="0" applyFill="1" applyBorder="1" applyAlignment="1">
      <alignment wrapText="1"/>
    </xf>
    <xf numFmtId="0" fontId="14" fillId="6" borderId="4" xfId="0" applyFont="1" applyFill="1" applyBorder="1" applyAlignment="1">
      <alignment vertical="center"/>
    </xf>
    <xf numFmtId="0" fontId="0" fillId="9" borderId="4" xfId="0" applyFill="1" applyBorder="1"/>
    <xf numFmtId="0" fontId="8" fillId="0" borderId="0" xfId="0" applyFont="1" applyAlignment="1">
      <alignment wrapText="1"/>
    </xf>
    <xf numFmtId="0" fontId="1" fillId="0" borderId="0" xfId="1" applyAlignment="1">
      <alignment vertical="center" wrapText="1"/>
    </xf>
    <xf numFmtId="0" fontId="15" fillId="0" borderId="0" xfId="0" applyFont="1" applyAlignment="1">
      <alignment vertical="center" wrapText="1"/>
    </xf>
    <xf numFmtId="0" fontId="8" fillId="0" borderId="0" xfId="0" applyFont="1" applyAlignment="1">
      <alignment vertical="center" wrapText="1"/>
    </xf>
    <xf numFmtId="0" fontId="0" fillId="0" borderId="0" xfId="0" applyAlignment="1">
      <alignment vertical="center" wrapText="1"/>
    </xf>
    <xf numFmtId="16" fontId="0" fillId="0" borderId="0" xfId="0" applyNumberFormat="1"/>
    <xf numFmtId="16" fontId="0" fillId="0" borderId="4" xfId="0" applyNumberFormat="1" applyBorder="1"/>
    <xf numFmtId="49" fontId="17" fillId="0" borderId="4" xfId="2" applyNumberFormat="1" applyFont="1" applyFill="1" applyBorder="1" applyProtection="1"/>
    <xf numFmtId="0" fontId="18" fillId="0" borderId="4" xfId="0" applyFont="1" applyBorder="1"/>
    <xf numFmtId="0" fontId="0" fillId="11" borderId="4" xfId="0" applyFill="1" applyBorder="1"/>
    <xf numFmtId="16" fontId="0" fillId="11" borderId="4" xfId="0" applyNumberFormat="1" applyFill="1" applyBorder="1"/>
    <xf numFmtId="0" fontId="19" fillId="0" borderId="0" xfId="0" applyFont="1"/>
    <xf numFmtId="165" fontId="5" fillId="12" borderId="4" xfId="0" applyNumberFormat="1" applyFont="1" applyFill="1" applyBorder="1"/>
    <xf numFmtId="165" fontId="20" fillId="12" borderId="4" xfId="0" applyNumberFormat="1" applyFont="1" applyFill="1" applyBorder="1"/>
    <xf numFmtId="165" fontId="21" fillId="12" borderId="4" xfId="0" applyNumberFormat="1" applyFont="1" applyFill="1" applyBorder="1"/>
    <xf numFmtId="14" fontId="0" fillId="0" borderId="4" xfId="0" applyNumberFormat="1" applyFill="1" applyBorder="1" applyAlignment="1">
      <alignment wrapText="1"/>
    </xf>
    <xf numFmtId="0" fontId="1" fillId="0" borderId="4" xfId="1" applyFill="1" applyBorder="1"/>
    <xf numFmtId="0" fontId="0" fillId="0" borderId="4" xfId="0" applyFill="1" applyBorder="1" applyAlignment="1">
      <alignment horizontal="center" vertical="center" wrapText="1"/>
    </xf>
    <xf numFmtId="0" fontId="0" fillId="0" borderId="4" xfId="0" applyFill="1" applyBorder="1" applyAlignment="1">
      <alignment wrapText="1"/>
    </xf>
    <xf numFmtId="0" fontId="1" fillId="0" borderId="0" xfId="1" applyFill="1" applyBorder="1"/>
    <xf numFmtId="0" fontId="0" fillId="0" borderId="0" xfId="0" applyFill="1" applyBorder="1" applyAlignment="1">
      <alignment horizontal="center" vertical="center" wrapText="1"/>
    </xf>
    <xf numFmtId="0" fontId="0" fillId="9" borderId="0" xfId="0" applyFill="1" applyBorder="1"/>
    <xf numFmtId="0" fontId="1" fillId="0" borderId="0" xfId="1" applyAlignment="1">
      <alignment vertical="center"/>
    </xf>
    <xf numFmtId="0" fontId="0" fillId="6" borderId="0" xfId="0" applyFill="1" applyBorder="1"/>
    <xf numFmtId="0" fontId="17" fillId="0" borderId="0" xfId="0" applyFont="1"/>
    <xf numFmtId="0" fontId="22" fillId="0" borderId="0" xfId="0" applyFont="1"/>
    <xf numFmtId="0" fontId="24" fillId="0" borderId="0" xfId="0" applyFont="1"/>
    <xf numFmtId="164" fontId="0" fillId="0" borderId="0" xfId="3" applyFont="1"/>
    <xf numFmtId="0" fontId="0" fillId="4" borderId="4" xfId="0" applyFill="1" applyBorder="1"/>
    <xf numFmtId="0" fontId="0" fillId="0" borderId="4" xfId="0" applyFill="1" applyBorder="1"/>
    <xf numFmtId="0" fontId="0" fillId="0" borderId="5" xfId="0" applyFill="1" applyBorder="1"/>
    <xf numFmtId="0" fontId="0" fillId="13" borderId="4" xfId="0" applyFill="1" applyBorder="1"/>
    <xf numFmtId="0" fontId="0" fillId="0" borderId="4" xfId="0" applyBorder="1" applyAlignment="1">
      <alignment horizontal="right"/>
    </xf>
    <xf numFmtId="0" fontId="0" fillId="13" borderId="4" xfId="0" applyFill="1" applyBorder="1" applyAlignment="1">
      <alignment horizontal="right"/>
    </xf>
    <xf numFmtId="16" fontId="0" fillId="6" borderId="0" xfId="0" applyNumberFormat="1" applyFill="1"/>
    <xf numFmtId="0" fontId="0" fillId="6" borderId="0" xfId="0" applyFill="1" applyAlignment="1"/>
    <xf numFmtId="0" fontId="26" fillId="14" borderId="4" xfId="0" applyFont="1" applyFill="1" applyBorder="1"/>
    <xf numFmtId="0" fontId="5" fillId="2" borderId="4" xfId="0" applyFont="1" applyFill="1" applyBorder="1" applyAlignment="1">
      <alignment vertical="center"/>
    </xf>
    <xf numFmtId="0" fontId="5" fillId="2" borderId="4" xfId="0" applyFont="1" applyFill="1" applyBorder="1" applyAlignment="1">
      <alignment vertical="center" wrapText="1"/>
    </xf>
    <xf numFmtId="0" fontId="20" fillId="2" borderId="4" xfId="0" applyFont="1" applyFill="1" applyBorder="1" applyAlignment="1">
      <alignment vertical="center" wrapText="1"/>
    </xf>
    <xf numFmtId="0" fontId="27" fillId="2" borderId="4" xfId="0" applyFont="1" applyFill="1" applyBorder="1" applyAlignment="1">
      <alignment vertical="center" wrapText="1"/>
    </xf>
    <xf numFmtId="0" fontId="26" fillId="14" borderId="4" xfId="0" applyFont="1" applyFill="1" applyBorder="1" applyAlignment="1">
      <alignment horizontal="center"/>
    </xf>
    <xf numFmtId="0" fontId="0" fillId="0" borderId="4" xfId="0" applyBorder="1" applyAlignment="1" applyProtection="1">
      <alignment wrapText="1"/>
      <protection locked="0"/>
    </xf>
    <xf numFmtId="0" fontId="0" fillId="0" borderId="4" xfId="0" applyBorder="1" applyProtection="1">
      <protection locked="0"/>
    </xf>
    <xf numFmtId="0" fontId="0" fillId="0" borderId="0" xfId="0" applyFill="1" applyBorder="1" applyAlignment="1" applyProtection="1">
      <alignment wrapText="1"/>
      <protection locked="0"/>
    </xf>
    <xf numFmtId="16" fontId="0" fillId="8" borderId="4" xfId="0" applyNumberFormat="1" applyFill="1" applyBorder="1"/>
    <xf numFmtId="0" fontId="0" fillId="8" borderId="4" xfId="0" applyFill="1" applyBorder="1" applyAlignment="1" applyProtection="1">
      <alignment wrapText="1"/>
      <protection locked="0"/>
    </xf>
    <xf numFmtId="0" fontId="0" fillId="8" borderId="4" xfId="0" applyFill="1" applyBorder="1"/>
    <xf numFmtId="0" fontId="0" fillId="15" borderId="0" xfId="0" applyFill="1"/>
    <xf numFmtId="0" fontId="0" fillId="15" borderId="7" xfId="0" applyFill="1" applyBorder="1"/>
    <xf numFmtId="0" fontId="26" fillId="17" borderId="11" xfId="5" applyBorder="1"/>
    <xf numFmtId="0" fontId="26" fillId="17" borderId="12" xfId="5" applyBorder="1"/>
    <xf numFmtId="0" fontId="0" fillId="15" borderId="4" xfId="0" applyFill="1" applyBorder="1" applyAlignment="1">
      <alignment horizontal="center"/>
    </xf>
    <xf numFmtId="0" fontId="0" fillId="15" borderId="0" xfId="0" applyFill="1" applyBorder="1" applyAlignment="1">
      <alignment horizontal="center"/>
    </xf>
    <xf numFmtId="0" fontId="0" fillId="15" borderId="0" xfId="0" applyFill="1" applyBorder="1"/>
    <xf numFmtId="0" fontId="26" fillId="16" borderId="0" xfId="4"/>
    <xf numFmtId="0" fontId="26" fillId="16" borderId="4" xfId="4" applyBorder="1"/>
    <xf numFmtId="0" fontId="26" fillId="18" borderId="4" xfId="0" applyFont="1" applyFill="1" applyBorder="1" applyAlignment="1"/>
    <xf numFmtId="0" fontId="26" fillId="18" borderId="4" xfId="0" applyFont="1" applyFill="1" applyBorder="1"/>
    <xf numFmtId="0" fontId="0" fillId="0" borderId="4" xfId="0" applyBorder="1" applyAlignment="1">
      <alignment horizontal="center"/>
    </xf>
    <xf numFmtId="0" fontId="0" fillId="6" borderId="4" xfId="0" applyFill="1" applyBorder="1" applyAlignment="1"/>
    <xf numFmtId="0" fontId="0" fillId="6" borderId="4" xfId="0" applyFill="1" applyBorder="1" applyAlignment="1">
      <alignment horizontal="center"/>
    </xf>
    <xf numFmtId="0" fontId="29" fillId="6" borderId="0" xfId="0" applyFont="1" applyFill="1" applyAlignment="1">
      <alignment wrapText="1"/>
    </xf>
    <xf numFmtId="0" fontId="30" fillId="0" borderId="0" xfId="0" applyFont="1" applyAlignment="1">
      <alignment vertical="center"/>
    </xf>
    <xf numFmtId="0" fontId="31" fillId="0" borderId="0" xfId="0" applyFont="1"/>
    <xf numFmtId="14" fontId="0" fillId="5" borderId="4" xfId="0" applyNumberFormat="1" applyFill="1" applyBorder="1" applyAlignment="1">
      <alignment wrapText="1"/>
    </xf>
    <xf numFmtId="0" fontId="0" fillId="11" borderId="0" xfId="0" applyFill="1"/>
    <xf numFmtId="0" fontId="32" fillId="0" borderId="0" xfId="0" applyFont="1" applyAlignment="1">
      <alignment vertical="center" wrapText="1"/>
    </xf>
    <xf numFmtId="0" fontId="0" fillId="19" borderId="0" xfId="0" applyFill="1" applyAlignment="1">
      <alignment wrapText="1"/>
    </xf>
    <xf numFmtId="0" fontId="0" fillId="19" borderId="0" xfId="0" applyFill="1"/>
    <xf numFmtId="165" fontId="0" fillId="19" borderId="0" xfId="0" applyNumberFormat="1" applyFill="1"/>
    <xf numFmtId="0" fontId="34" fillId="0" borderId="0" xfId="0" applyFont="1" applyAlignment="1">
      <alignment vertical="center" wrapText="1"/>
    </xf>
    <xf numFmtId="0" fontId="33" fillId="0" borderId="0" xfId="0" applyFont="1" applyAlignment="1">
      <alignment wrapText="1"/>
    </xf>
    <xf numFmtId="0" fontId="33" fillId="0" borderId="0" xfId="0" applyFont="1"/>
    <xf numFmtId="165" fontId="33" fillId="0" borderId="0" xfId="0" applyNumberFormat="1" applyFont="1"/>
    <xf numFmtId="0" fontId="35" fillId="0" borderId="0" xfId="0" applyFont="1"/>
    <xf numFmtId="0" fontId="0" fillId="20" borderId="0" xfId="0" applyFill="1"/>
    <xf numFmtId="14" fontId="0" fillId="20" borderId="0" xfId="0" applyNumberFormat="1" applyFill="1"/>
    <xf numFmtId="14" fontId="0" fillId="0" borderId="0" xfId="0" applyNumberFormat="1" applyAlignment="1">
      <alignment horizontal="center"/>
    </xf>
    <xf numFmtId="14" fontId="0" fillId="6" borderId="0" xfId="0" applyNumberFormat="1" applyFill="1" applyAlignment="1">
      <alignment wrapText="1"/>
    </xf>
    <xf numFmtId="0" fontId="0" fillId="0" borderId="0" xfId="0" applyAlignment="1">
      <alignment vertical="top" wrapText="1"/>
    </xf>
    <xf numFmtId="0" fontId="1" fillId="5" borderId="0" xfId="1" applyFill="1" applyAlignment="1">
      <alignment wrapText="1"/>
    </xf>
    <xf numFmtId="0" fontId="36" fillId="21" borderId="13" xfId="0" applyFont="1" applyFill="1" applyBorder="1" applyAlignment="1" applyProtection="1">
      <alignment horizontal="center" vertical="center"/>
    </xf>
    <xf numFmtId="49" fontId="17" fillId="0" borderId="0" xfId="0" applyNumberFormat="1" applyFont="1" applyFill="1" applyProtection="1"/>
    <xf numFmtId="0" fontId="17" fillId="0" borderId="0" xfId="0" applyFont="1" applyFill="1" applyProtection="1"/>
    <xf numFmtId="14" fontId="17" fillId="0" borderId="0" xfId="0" applyNumberFormat="1" applyFont="1" applyFill="1" applyProtection="1"/>
    <xf numFmtId="0" fontId="37" fillId="0" borderId="0" xfId="0" applyFont="1"/>
    <xf numFmtId="0" fontId="0" fillId="5" borderId="0" xfId="0" applyFill="1" applyBorder="1" applyAlignment="1">
      <alignment horizontal="center" vertical="center" wrapText="1"/>
    </xf>
    <xf numFmtId="0" fontId="0" fillId="0" borderId="4" xfId="0" applyFill="1" applyBorder="1" applyAlignment="1">
      <alignment horizontal="left" wrapText="1"/>
    </xf>
    <xf numFmtId="14" fontId="0" fillId="0" borderId="4" xfId="0" applyNumberFormat="1" applyBorder="1" applyAlignment="1">
      <alignment horizontal="left"/>
    </xf>
    <xf numFmtId="0" fontId="0" fillId="0" borderId="4" xfId="0" applyBorder="1" applyAlignment="1">
      <alignment horizontal="left"/>
    </xf>
    <xf numFmtId="0" fontId="0" fillId="22" borderId="0" xfId="0" applyFill="1" applyAlignment="1">
      <alignment wrapText="1"/>
    </xf>
    <xf numFmtId="0" fontId="0" fillId="22" borderId="0" xfId="0" applyFill="1"/>
    <xf numFmtId="165" fontId="0" fillId="22" borderId="0" xfId="0" applyNumberFormat="1" applyFill="1"/>
    <xf numFmtId="14" fontId="0" fillId="3" borderId="0" xfId="0" applyNumberFormat="1" applyFill="1" applyAlignment="1">
      <alignment wrapText="1"/>
    </xf>
    <xf numFmtId="0" fontId="0" fillId="2" borderId="14" xfId="0" applyFill="1" applyBorder="1"/>
    <xf numFmtId="0" fontId="0" fillId="0" borderId="14" xfId="0" applyBorder="1"/>
    <xf numFmtId="0" fontId="0" fillId="0" borderId="14" xfId="0" applyBorder="1" applyAlignment="1">
      <alignment wrapText="1"/>
    </xf>
    <xf numFmtId="0" fontId="0" fillId="0" borderId="0" xfId="0" applyAlignment="1">
      <alignment horizontal="center"/>
    </xf>
    <xf numFmtId="0" fontId="25" fillId="4" borderId="0" xfId="0" applyFont="1" applyFill="1" applyAlignment="1">
      <alignment horizontal="center" vertical="center"/>
    </xf>
    <xf numFmtId="0" fontId="25" fillId="4" borderId="6" xfId="0" applyFont="1" applyFill="1" applyBorder="1" applyAlignment="1">
      <alignment horizontal="center" vertical="center"/>
    </xf>
    <xf numFmtId="0" fontId="0" fillId="10" borderId="0" xfId="0" applyFill="1" applyAlignment="1">
      <alignment horizontal="center"/>
    </xf>
    <xf numFmtId="14" fontId="0" fillId="3" borderId="0" xfId="0" applyNumberFormat="1" applyFill="1" applyAlignment="1">
      <alignment horizontal="center"/>
    </xf>
    <xf numFmtId="0" fontId="26" fillId="14" borderId="9" xfId="0" applyFont="1" applyFill="1" applyBorder="1" applyAlignment="1">
      <alignment horizontal="center"/>
    </xf>
    <xf numFmtId="0" fontId="26" fillId="14" borderId="10" xfId="0" applyFont="1" applyFill="1" applyBorder="1" applyAlignment="1">
      <alignment horizontal="center"/>
    </xf>
    <xf numFmtId="0" fontId="26" fillId="14" borderId="8" xfId="0" applyFont="1" applyFill="1" applyBorder="1" applyAlignment="1">
      <alignment horizontal="center"/>
    </xf>
    <xf numFmtId="0" fontId="0" fillId="0" borderId="0" xfId="0" applyAlignment="1">
      <alignment horizontal="center" wrapText="1"/>
    </xf>
    <xf numFmtId="0" fontId="0" fillId="6" borderId="0" xfId="0" applyFill="1" applyAlignment="1">
      <alignment horizontal="center"/>
    </xf>
    <xf numFmtId="0" fontId="26" fillId="15" borderId="4" xfId="0" applyFont="1" applyFill="1" applyBorder="1" applyAlignment="1">
      <alignment horizontal="center"/>
    </xf>
    <xf numFmtId="16" fontId="26" fillId="18" borderId="4" xfId="0" applyNumberFormat="1" applyFont="1" applyFill="1" applyBorder="1" applyAlignment="1">
      <alignment horizontal="center" vertical="center"/>
    </xf>
    <xf numFmtId="0" fontId="26" fillId="18" borderId="4" xfId="0" applyFont="1" applyFill="1" applyBorder="1" applyAlignment="1">
      <alignment horizontal="center" vertical="center"/>
    </xf>
    <xf numFmtId="16" fontId="26" fillId="18" borderId="4" xfId="0" applyNumberFormat="1" applyFont="1" applyFill="1" applyBorder="1" applyAlignment="1">
      <alignment horizontal="center"/>
    </xf>
    <xf numFmtId="0" fontId="26" fillId="18" borderId="4" xfId="0" applyFont="1" applyFill="1" applyBorder="1" applyAlignment="1">
      <alignment horizontal="center"/>
    </xf>
    <xf numFmtId="0" fontId="28" fillId="0" borderId="0" xfId="0" applyFont="1" applyAlignment="1">
      <alignment horizontal="justify" wrapText="1"/>
    </xf>
    <xf numFmtId="0" fontId="0" fillId="0" borderId="0" xfId="0" applyAlignment="1">
      <alignment horizontal="justify" wrapText="1"/>
    </xf>
    <xf numFmtId="0" fontId="0" fillId="4" borderId="0" xfId="0" applyFill="1" applyBorder="1" applyAlignment="1">
      <alignment horizontal="center"/>
    </xf>
    <xf numFmtId="0" fontId="0" fillId="4" borderId="1" xfId="0" applyFill="1"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0" borderId="8" xfId="0" applyBorder="1" applyAlignment="1">
      <alignment horizontal="center"/>
    </xf>
    <xf numFmtId="0" fontId="0" fillId="6" borderId="9" xfId="0" applyFill="1" applyBorder="1" applyAlignment="1">
      <alignment horizontal="center"/>
    </xf>
    <xf numFmtId="0" fontId="0" fillId="6" borderId="8" xfId="0" applyFill="1" applyBorder="1" applyAlignment="1">
      <alignment horizontal="center"/>
    </xf>
    <xf numFmtId="0" fontId="0" fillId="6" borderId="4" xfId="0" applyFill="1" applyBorder="1" applyAlignment="1">
      <alignment horizontal="center"/>
    </xf>
  </cellXfs>
  <cellStyles count="21">
    <cellStyle name="Accent1" xfId="4" builtinId="29"/>
    <cellStyle name="Accent4" xfId="5" builtinId="41"/>
    <cellStyle name="Currency" xfId="3" builtinId="4"/>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1" builtinId="8"/>
    <cellStyle name="Normal" xfId="0" builtinId="0"/>
    <cellStyle name="Normal 2" xfId="2"/>
  </cellStyles>
  <dxfs count="13">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rgb="FFC0C0C0"/>
        </patternFill>
      </fill>
      <alignment horizontal="center" vertical="bottom" textRotation="0" wrapText="0" indent="0" justifyLastLine="0" shrinkToFit="0" readingOrder="0"/>
      <border diagonalUp="0" diagonalDown="0" outline="0">
        <left style="thin">
          <color auto="1"/>
        </left>
        <right style="thin">
          <color auto="1"/>
        </right>
        <top/>
        <bottom/>
      </border>
    </dxf>
    <dxf>
      <numFmt numFmtId="165" formatCode="[$-F800]dddd\,\ mmmm\ dd\,\ yyyy"/>
    </dxf>
    <dxf>
      <numFmt numFmtId="165" formatCode="[$-F800]dddd\,\ mmmm\ dd\,\ yyyy"/>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tables/table1.xml><?xml version="1.0" encoding="utf-8"?>
<table xmlns="http://schemas.openxmlformats.org/spreadsheetml/2006/main" id="1" name="Table1" displayName="Table1" ref="A1:F1048574" totalsRowShown="0" headerRowDxfId="12">
  <autoFilter ref="A1:F1048574">
    <filterColumn colId="2">
      <filters>
        <filter val="started"/>
      </filters>
    </filterColumn>
  </autoFilter>
  <tableColumns count="6">
    <tableColumn id="1" name="Task" dataDxfId="11"/>
    <tableColumn id="2" name="Comment" dataDxfId="10"/>
    <tableColumn id="3" name="Status"/>
    <tableColumn id="4" name="StartDate" dataDxfId="9"/>
    <tableColumn id="5" name="End Date" dataDxfId="8"/>
    <tableColumn id="6" name="Column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7:H38" totalsRowShown="0" headerRowDxfId="7" dataDxfId="6">
  <autoFilter ref="A17:H38"/>
  <tableColumns count="8">
    <tableColumn id="1" name="Resource/Role"/>
    <tableColumn id="2" name="Manager" dataDxfId="5"/>
    <tableColumn id="3" name="ID" dataDxfId="4"/>
    <tableColumn id="4" name="Resource Type" dataDxfId="3"/>
    <tableColumn id="5" name="Employment" dataDxfId="2"/>
    <tableColumn id="6" name="Primary Role" dataDxfId="1"/>
    <tableColumn id="7" name="Parent Role" dataDxfId="0"/>
    <tableColumn id="8" name="Email">
      <calculatedColumnFormula>CONCATENATE(C18,"@hcahealthcare.com")</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jira.app.medcity.net/j/browse/CRMITS-7293" TargetMode="External"/><Relationship Id="rId4" Type="http://schemas.openxmlformats.org/officeDocument/2006/relationships/printerSettings" Target="../printerSettings/printerSettings1.bin"/><Relationship Id="rId5" Type="http://schemas.openxmlformats.org/officeDocument/2006/relationships/table" Target="../tables/table1.xml"/><Relationship Id="rId1" Type="http://schemas.openxmlformats.org/officeDocument/2006/relationships/hyperlink" Target="http://www.healthstream.com/HSAPP/%20%20%20ALSO%20TELL%20TEAM%20ABOUT%20THIS" TargetMode="External"/><Relationship Id="rId2" Type="http://schemas.openxmlformats.org/officeDocument/2006/relationships/hyperlink" Target="https://www.bigby.com/systems/assessv2/my360/home.asp?StudyId=85182&amp;id=15686"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hyperlink" Target="mailto:Bekah.Gillespie@hcahealthcare.com;Caroline.Leftwich@hcahealthcare.com" TargetMode="External"/><Relationship Id="rId4" Type="http://schemas.openxmlformats.org/officeDocument/2006/relationships/printerSettings" Target="../printerSettings/printerSettings6.bin"/><Relationship Id="rId1" Type="http://schemas.openxmlformats.org/officeDocument/2006/relationships/hyperlink" Target="mailto:linda.frame@hcahealthcare.com" TargetMode="External"/><Relationship Id="rId2" Type="http://schemas.openxmlformats.org/officeDocument/2006/relationships/hyperlink" Target="mailto:Corp.ApplicationsPD@HCAHealthcare.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hyperlink" Target="https://docs.google.com/presentation/d/198I38HcssRv6rd_6RMSxneFZ3ztg3011ROIZjoDPYL4/edit?usp=sharing" TargetMode="External"/><Relationship Id="rId2"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 Id="rId2" Type="http://schemas.openxmlformats.org/officeDocument/2006/relationships/table" Target="../tables/table2.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hyperlink" Target="http://www.apple.com/shop/product/HGZP2VC/A/elgato-thunderbolt-2-dock?afid=p238%7CsxddV45cx-dc_mtid_1870765e38482_pcrid_52243321930_&amp;cid=aos-us-kwg-pla-btb-slid-" TargetMode="External"/><Relationship Id="rId2"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F558"/>
  <sheetViews>
    <sheetView tabSelected="1" topLeftCell="A527" workbookViewId="0">
      <selection activeCell="B549" sqref="B549"/>
    </sheetView>
  </sheetViews>
  <sheetFormatPr baseColWidth="10" defaultColWidth="8.83203125" defaultRowHeight="15" x14ac:dyDescent="0.2"/>
  <cols>
    <col min="1" max="1" width="45.83203125" style="5" bestFit="1" customWidth="1"/>
    <col min="2" max="2" width="92.5" style="5" bestFit="1" customWidth="1"/>
    <col min="3" max="3" width="19.83203125" customWidth="1"/>
    <col min="4" max="5" width="29.6640625" style="3" bestFit="1" customWidth="1"/>
    <col min="6" max="6" width="11" customWidth="1"/>
  </cols>
  <sheetData>
    <row r="1" spans="1:6" s="1" customFormat="1" x14ac:dyDescent="0.2">
      <c r="A1" s="4" t="s">
        <v>0</v>
      </c>
      <c r="B1" s="4" t="s">
        <v>1</v>
      </c>
      <c r="C1" s="1" t="s">
        <v>5</v>
      </c>
      <c r="D1" s="2" t="s">
        <v>2</v>
      </c>
      <c r="E1" s="2" t="s">
        <v>3</v>
      </c>
      <c r="F1" s="1" t="s">
        <v>9</v>
      </c>
    </row>
    <row r="2" spans="1:6" hidden="1" x14ac:dyDescent="0.2">
      <c r="A2" s="5" t="s">
        <v>4</v>
      </c>
      <c r="C2" t="s">
        <v>8</v>
      </c>
      <c r="D2" s="3">
        <v>42340</v>
      </c>
      <c r="E2" s="3">
        <v>42340</v>
      </c>
      <c r="F2" t="s">
        <v>13</v>
      </c>
    </row>
    <row r="3" spans="1:6" hidden="1" x14ac:dyDescent="0.2">
      <c r="A3" s="5" t="s">
        <v>10</v>
      </c>
      <c r="B3" s="5" t="s">
        <v>106</v>
      </c>
      <c r="C3" t="s">
        <v>8</v>
      </c>
      <c r="D3" s="3">
        <v>42368</v>
      </c>
      <c r="E3" s="3">
        <v>42368</v>
      </c>
    </row>
    <row r="4" spans="1:6" hidden="1" x14ac:dyDescent="0.2">
      <c r="A4" s="5" t="s">
        <v>11</v>
      </c>
      <c r="B4" s="5" t="s">
        <v>12</v>
      </c>
      <c r="C4" t="s">
        <v>8</v>
      </c>
      <c r="D4" s="3">
        <v>42346</v>
      </c>
      <c r="E4" s="3">
        <v>42346</v>
      </c>
    </row>
    <row r="5" spans="1:6" hidden="1" x14ac:dyDescent="0.2">
      <c r="A5" s="5" t="s">
        <v>14</v>
      </c>
      <c r="B5" s="5" t="s">
        <v>17</v>
      </c>
      <c r="C5" t="s">
        <v>8</v>
      </c>
      <c r="F5" t="s">
        <v>79</v>
      </c>
    </row>
    <row r="6" spans="1:6" hidden="1" x14ac:dyDescent="0.2">
      <c r="A6" s="5" t="s">
        <v>15</v>
      </c>
      <c r="B6" s="5" t="s">
        <v>80</v>
      </c>
      <c r="C6" t="s">
        <v>8</v>
      </c>
      <c r="D6" s="3">
        <v>42355</v>
      </c>
      <c r="E6" s="3">
        <v>42355</v>
      </c>
    </row>
    <row r="7" spans="1:6" hidden="1" x14ac:dyDescent="0.2">
      <c r="A7" s="5" t="s">
        <v>16</v>
      </c>
      <c r="C7" t="s">
        <v>8</v>
      </c>
    </row>
    <row r="8" spans="1:6" hidden="1" x14ac:dyDescent="0.2">
      <c r="A8" s="5" t="s">
        <v>18</v>
      </c>
      <c r="B8" s="5" t="s">
        <v>83</v>
      </c>
      <c r="C8" t="s">
        <v>8</v>
      </c>
      <c r="D8" s="3">
        <v>42355</v>
      </c>
      <c r="E8" s="3">
        <v>42355</v>
      </c>
    </row>
    <row r="9" spans="1:6" hidden="1" x14ac:dyDescent="0.2">
      <c r="A9" s="5" t="s">
        <v>19</v>
      </c>
      <c r="B9" s="5" t="s">
        <v>82</v>
      </c>
      <c r="C9" t="s">
        <v>8</v>
      </c>
    </row>
    <row r="10" spans="1:6" hidden="1" x14ac:dyDescent="0.2">
      <c r="A10" s="5" t="s">
        <v>20</v>
      </c>
      <c r="B10" s="5" t="s">
        <v>27</v>
      </c>
      <c r="C10" t="s">
        <v>8</v>
      </c>
      <c r="D10" s="3">
        <v>42345</v>
      </c>
    </row>
    <row r="11" spans="1:6" hidden="1" x14ac:dyDescent="0.2">
      <c r="A11" s="5" t="s">
        <v>21</v>
      </c>
      <c r="B11" s="5" t="s">
        <v>26</v>
      </c>
      <c r="C11" t="s">
        <v>8</v>
      </c>
      <c r="D11" s="3">
        <v>42345</v>
      </c>
    </row>
    <row r="12" spans="1:6" hidden="1" x14ac:dyDescent="0.2">
      <c r="A12" s="5" t="s">
        <v>22</v>
      </c>
      <c r="B12" s="5" t="s">
        <v>24</v>
      </c>
      <c r="C12" t="s">
        <v>8</v>
      </c>
      <c r="D12" s="3">
        <v>42345</v>
      </c>
      <c r="E12" s="3">
        <v>42355</v>
      </c>
    </row>
    <row r="13" spans="1:6" hidden="1" x14ac:dyDescent="0.2">
      <c r="A13" s="5" t="s">
        <v>23</v>
      </c>
      <c r="B13" s="5" t="s">
        <v>25</v>
      </c>
      <c r="C13" t="s">
        <v>8</v>
      </c>
      <c r="D13" s="3">
        <v>42345</v>
      </c>
    </row>
    <row r="14" spans="1:6" s="7" customFormat="1" ht="30" hidden="1" x14ac:dyDescent="0.2">
      <c r="A14" s="6" t="s">
        <v>28</v>
      </c>
      <c r="B14" s="6" t="s">
        <v>39</v>
      </c>
      <c r="C14" s="7" t="s">
        <v>8</v>
      </c>
      <c r="D14" s="8">
        <v>42348</v>
      </c>
      <c r="E14" s="8"/>
    </row>
    <row r="15" spans="1:6" s="7" customFormat="1" hidden="1" x14ac:dyDescent="0.2">
      <c r="A15" s="6" t="s">
        <v>29</v>
      </c>
      <c r="B15" s="6" t="s">
        <v>34</v>
      </c>
      <c r="C15" s="7" t="s">
        <v>8</v>
      </c>
      <c r="D15" s="8">
        <v>42347</v>
      </c>
      <c r="E15" s="8">
        <v>42347</v>
      </c>
    </row>
    <row r="16" spans="1:6" s="7" customFormat="1" ht="30" hidden="1" x14ac:dyDescent="0.2">
      <c r="A16" s="6" t="s">
        <v>30</v>
      </c>
      <c r="B16" s="6"/>
      <c r="C16" s="7" t="s">
        <v>8</v>
      </c>
      <c r="D16" s="8">
        <v>42348</v>
      </c>
      <c r="E16" s="8"/>
    </row>
    <row r="17" spans="1:5" hidden="1" x14ac:dyDescent="0.2">
      <c r="A17" s="6" t="s">
        <v>31</v>
      </c>
      <c r="B17" s="5" t="s">
        <v>33</v>
      </c>
      <c r="C17" t="s">
        <v>8</v>
      </c>
      <c r="D17" s="3">
        <v>42347</v>
      </c>
      <c r="E17" s="3">
        <v>42347</v>
      </c>
    </row>
    <row r="18" spans="1:5" hidden="1" x14ac:dyDescent="0.2">
      <c r="A18" s="5" t="s">
        <v>32</v>
      </c>
      <c r="B18" s="5" t="s">
        <v>35</v>
      </c>
      <c r="C18" t="s">
        <v>8</v>
      </c>
      <c r="D18" s="3">
        <v>42347</v>
      </c>
      <c r="E18" s="3">
        <v>42347</v>
      </c>
    </row>
    <row r="19" spans="1:5" s="7" customFormat="1" hidden="1" x14ac:dyDescent="0.2">
      <c r="A19" s="6" t="s">
        <v>38</v>
      </c>
      <c r="B19" s="6"/>
      <c r="C19" s="7" t="s">
        <v>8</v>
      </c>
      <c r="D19" s="8"/>
      <c r="E19" s="8"/>
    </row>
    <row r="20" spans="1:5" hidden="1" x14ac:dyDescent="0.2">
      <c r="A20" s="5" t="s">
        <v>40</v>
      </c>
      <c r="B20" s="5" t="s">
        <v>408</v>
      </c>
      <c r="C20" t="s">
        <v>8</v>
      </c>
    </row>
    <row r="21" spans="1:5" hidden="1" x14ac:dyDescent="0.2">
      <c r="A21" s="5" t="s">
        <v>65</v>
      </c>
      <c r="B21" s="5" t="s">
        <v>84</v>
      </c>
      <c r="C21" t="s">
        <v>8</v>
      </c>
      <c r="D21" s="3">
        <v>42368</v>
      </c>
      <c r="E21" s="3">
        <v>42368</v>
      </c>
    </row>
    <row r="22" spans="1:5" hidden="1" x14ac:dyDescent="0.2">
      <c r="A22" s="5" t="s">
        <v>66</v>
      </c>
      <c r="C22" t="s">
        <v>8</v>
      </c>
    </row>
    <row r="23" spans="1:5" s="47" customFormat="1" ht="30" hidden="1" x14ac:dyDescent="0.2">
      <c r="A23" s="46" t="s">
        <v>67</v>
      </c>
      <c r="B23" s="46" t="s">
        <v>409</v>
      </c>
      <c r="C23" s="47" t="s">
        <v>8</v>
      </c>
      <c r="D23" s="48"/>
      <c r="E23" s="48"/>
    </row>
    <row r="24" spans="1:5" hidden="1" x14ac:dyDescent="0.2">
      <c r="A24" s="5" t="s">
        <v>68</v>
      </c>
      <c r="B24" s="5" t="s">
        <v>78</v>
      </c>
      <c r="C24" t="s">
        <v>8</v>
      </c>
      <c r="D24" s="3">
        <v>42355</v>
      </c>
      <c r="E24" s="3">
        <v>42355</v>
      </c>
    </row>
    <row r="25" spans="1:5" hidden="1" x14ac:dyDescent="0.2">
      <c r="A25" s="5" t="s">
        <v>69</v>
      </c>
      <c r="B25" s="5" t="s">
        <v>77</v>
      </c>
      <c r="C25" t="s">
        <v>8</v>
      </c>
      <c r="D25" s="3">
        <v>42355</v>
      </c>
      <c r="E25" s="3">
        <v>42355</v>
      </c>
    </row>
    <row r="26" spans="1:5" ht="45" hidden="1" x14ac:dyDescent="0.2">
      <c r="A26" s="5" t="s">
        <v>70</v>
      </c>
      <c r="B26" s="5" t="s">
        <v>105</v>
      </c>
      <c r="C26" t="s">
        <v>8</v>
      </c>
    </row>
    <row r="27" spans="1:5" hidden="1" x14ac:dyDescent="0.2">
      <c r="A27" s="5" t="s">
        <v>71</v>
      </c>
      <c r="C27" t="s">
        <v>8</v>
      </c>
    </row>
    <row r="28" spans="1:5" ht="105" hidden="1" x14ac:dyDescent="0.2">
      <c r="A28" s="5" t="s">
        <v>72</v>
      </c>
      <c r="B28" s="5" t="s">
        <v>94</v>
      </c>
      <c r="C28" t="s">
        <v>110</v>
      </c>
      <c r="D28" s="3">
        <v>42357</v>
      </c>
    </row>
    <row r="29" spans="1:5" ht="30" hidden="1" x14ac:dyDescent="0.2">
      <c r="A29" s="5" t="s">
        <v>73</v>
      </c>
      <c r="B29" s="5" t="s">
        <v>75</v>
      </c>
      <c r="C29" t="s">
        <v>8</v>
      </c>
      <c r="D29" s="3">
        <v>42355</v>
      </c>
      <c r="E29" s="3">
        <v>42355</v>
      </c>
    </row>
    <row r="30" spans="1:5" ht="30" hidden="1" x14ac:dyDescent="0.2">
      <c r="A30" s="5" t="s">
        <v>107</v>
      </c>
      <c r="C30" t="s">
        <v>8</v>
      </c>
    </row>
    <row r="31" spans="1:5" hidden="1" x14ac:dyDescent="0.2">
      <c r="A31" s="5" t="s">
        <v>81</v>
      </c>
      <c r="B31" s="5" t="s">
        <v>74</v>
      </c>
      <c r="C31" t="s">
        <v>8</v>
      </c>
      <c r="D31" s="3">
        <v>42355</v>
      </c>
    </row>
    <row r="32" spans="1:5" hidden="1" x14ac:dyDescent="0.2">
      <c r="A32" s="5" t="s">
        <v>76</v>
      </c>
      <c r="B32" s="5" t="s">
        <v>136</v>
      </c>
      <c r="C32" t="s">
        <v>8</v>
      </c>
    </row>
    <row r="33" spans="1:5" s="27" customFormat="1" ht="30" hidden="1" x14ac:dyDescent="0.2">
      <c r="A33" s="26" t="s">
        <v>86</v>
      </c>
      <c r="B33" s="26" t="s">
        <v>85</v>
      </c>
      <c r="C33" s="27" t="s">
        <v>8</v>
      </c>
      <c r="D33" s="28">
        <v>42356</v>
      </c>
      <c r="E33" s="28">
        <v>42356</v>
      </c>
    </row>
    <row r="34" spans="1:5" hidden="1" x14ac:dyDescent="0.2">
      <c r="A34" s="5" t="s">
        <v>87</v>
      </c>
      <c r="C34" t="s">
        <v>8</v>
      </c>
      <c r="D34" s="3">
        <v>42356</v>
      </c>
    </row>
    <row r="35" spans="1:5" s="7" customFormat="1" hidden="1" x14ac:dyDescent="0.2">
      <c r="A35" s="6" t="s">
        <v>88</v>
      </c>
      <c r="B35" s="6" t="s">
        <v>114</v>
      </c>
      <c r="C35" s="7" t="s">
        <v>8</v>
      </c>
      <c r="D35" s="8">
        <v>42368</v>
      </c>
      <c r="E35" s="8">
        <v>42368</v>
      </c>
    </row>
    <row r="36" spans="1:5" hidden="1" x14ac:dyDescent="0.2">
      <c r="A36" s="5" t="s">
        <v>89</v>
      </c>
      <c r="B36" s="29" t="s">
        <v>90</v>
      </c>
      <c r="C36" t="s">
        <v>8</v>
      </c>
      <c r="D36" s="3">
        <v>42368</v>
      </c>
    </row>
    <row r="37" spans="1:5" ht="30" hidden="1" x14ac:dyDescent="0.2">
      <c r="A37" s="5" t="s">
        <v>91</v>
      </c>
      <c r="C37" t="s">
        <v>8</v>
      </c>
    </row>
    <row r="38" spans="1:5" hidden="1" x14ac:dyDescent="0.2">
      <c r="A38" s="5" t="s">
        <v>92</v>
      </c>
      <c r="C38" t="s">
        <v>8</v>
      </c>
    </row>
    <row r="39" spans="1:5" hidden="1" x14ac:dyDescent="0.2">
      <c r="A39" s="5" t="s">
        <v>93</v>
      </c>
      <c r="B39" s="5" t="s">
        <v>146</v>
      </c>
      <c r="C39" t="s">
        <v>110</v>
      </c>
    </row>
    <row r="40" spans="1:5" ht="30" hidden="1" x14ac:dyDescent="0.2">
      <c r="A40" s="5" t="s">
        <v>95</v>
      </c>
      <c r="C40" t="s">
        <v>8</v>
      </c>
    </row>
    <row r="41" spans="1:5" hidden="1" x14ac:dyDescent="0.2">
      <c r="A41" s="5" t="s">
        <v>96</v>
      </c>
      <c r="B41" s="5" t="s">
        <v>97</v>
      </c>
      <c r="C41" t="s">
        <v>8</v>
      </c>
    </row>
    <row r="42" spans="1:5" hidden="1" x14ac:dyDescent="0.2">
      <c r="A42" s="5" t="s">
        <v>98</v>
      </c>
      <c r="C42" t="s">
        <v>8</v>
      </c>
    </row>
    <row r="43" spans="1:5" hidden="1" x14ac:dyDescent="0.2">
      <c r="A43" s="5" t="s">
        <v>99</v>
      </c>
      <c r="B43" s="5" t="s">
        <v>100</v>
      </c>
      <c r="C43" t="s">
        <v>8</v>
      </c>
      <c r="D43" s="3">
        <v>42360</v>
      </c>
      <c r="E43" s="3">
        <v>42360</v>
      </c>
    </row>
    <row r="44" spans="1:5" ht="30" hidden="1" x14ac:dyDescent="0.2">
      <c r="A44" s="5" t="s">
        <v>101</v>
      </c>
      <c r="B44" s="5" t="s">
        <v>102</v>
      </c>
      <c r="C44" t="s">
        <v>8</v>
      </c>
      <c r="D44" s="3">
        <v>42367</v>
      </c>
      <c r="E44" s="3">
        <v>42368</v>
      </c>
    </row>
    <row r="45" spans="1:5" ht="30" hidden="1" x14ac:dyDescent="0.2">
      <c r="A45" s="5" t="s">
        <v>103</v>
      </c>
      <c r="C45" t="s">
        <v>8</v>
      </c>
    </row>
    <row r="46" spans="1:5" s="7" customFormat="1" hidden="1" x14ac:dyDescent="0.2">
      <c r="A46" s="6" t="s">
        <v>104</v>
      </c>
      <c r="B46" s="6" t="s">
        <v>118</v>
      </c>
      <c r="C46" s="7" t="s">
        <v>8</v>
      </c>
      <c r="D46" s="8"/>
      <c r="E46" s="8"/>
    </row>
    <row r="47" spans="1:5" hidden="1" x14ac:dyDescent="0.2">
      <c r="A47" s="5" t="s">
        <v>108</v>
      </c>
      <c r="C47" t="s">
        <v>8</v>
      </c>
    </row>
    <row r="48" spans="1:5" hidden="1" x14ac:dyDescent="0.2">
      <c r="A48" s="5" t="s">
        <v>109</v>
      </c>
      <c r="C48" t="s">
        <v>110</v>
      </c>
    </row>
    <row r="49" spans="1:5" hidden="1" x14ac:dyDescent="0.2">
      <c r="A49" s="5" t="s">
        <v>111</v>
      </c>
      <c r="B49" s="5" t="s">
        <v>145</v>
      </c>
      <c r="C49" t="s">
        <v>8</v>
      </c>
      <c r="D49" s="3">
        <v>42381</v>
      </c>
      <c r="E49" s="3">
        <v>42381</v>
      </c>
    </row>
    <row r="50" spans="1:5" hidden="1" x14ac:dyDescent="0.2">
      <c r="A50" s="5" t="s">
        <v>112</v>
      </c>
      <c r="B50" s="5" t="s">
        <v>113</v>
      </c>
      <c r="C50" t="s">
        <v>8</v>
      </c>
    </row>
    <row r="51" spans="1:5" ht="30" hidden="1" x14ac:dyDescent="0.2">
      <c r="A51" s="5" t="s">
        <v>115</v>
      </c>
      <c r="B51" s="5" t="s">
        <v>450</v>
      </c>
      <c r="C51" t="s">
        <v>8</v>
      </c>
    </row>
    <row r="52" spans="1:5" hidden="1" x14ac:dyDescent="0.2">
      <c r="A52" s="5" t="s">
        <v>116</v>
      </c>
      <c r="B52" s="5" t="s">
        <v>135</v>
      </c>
      <c r="C52" t="s">
        <v>8</v>
      </c>
      <c r="D52" s="3">
        <v>42381</v>
      </c>
      <c r="E52" s="3">
        <v>42381</v>
      </c>
    </row>
    <row r="53" spans="1:5" s="31" customFormat="1" hidden="1" x14ac:dyDescent="0.2">
      <c r="A53" s="30" t="s">
        <v>119</v>
      </c>
      <c r="B53" s="30" t="s">
        <v>121</v>
      </c>
      <c r="C53" s="31" t="s">
        <v>8</v>
      </c>
      <c r="D53" s="32"/>
      <c r="E53" s="32"/>
    </row>
    <row r="54" spans="1:5" ht="30" hidden="1" x14ac:dyDescent="0.2">
      <c r="A54" s="5" t="s">
        <v>120</v>
      </c>
      <c r="B54" s="5" t="s">
        <v>134</v>
      </c>
      <c r="C54" t="s">
        <v>8</v>
      </c>
    </row>
    <row r="55" spans="1:5" s="7" customFormat="1" hidden="1" x14ac:dyDescent="0.2">
      <c r="A55" s="6" t="s">
        <v>122</v>
      </c>
      <c r="B55" s="6" t="s">
        <v>123</v>
      </c>
      <c r="C55" s="7" t="s">
        <v>8</v>
      </c>
      <c r="D55" s="8"/>
      <c r="E55" s="8"/>
    </row>
    <row r="56" spans="1:5" hidden="1" x14ac:dyDescent="0.2">
      <c r="A56" s="5" t="s">
        <v>124</v>
      </c>
      <c r="B56" s="5" t="s">
        <v>125</v>
      </c>
      <c r="C56" t="s">
        <v>8</v>
      </c>
    </row>
    <row r="57" spans="1:5" s="7" customFormat="1" hidden="1" x14ac:dyDescent="0.2">
      <c r="A57" s="6" t="s">
        <v>126</v>
      </c>
      <c r="B57" s="6" t="s">
        <v>131</v>
      </c>
      <c r="C57" s="7" t="s">
        <v>8</v>
      </c>
      <c r="D57" s="8"/>
      <c r="E57" s="8"/>
    </row>
    <row r="58" spans="1:5" s="7" customFormat="1" hidden="1" x14ac:dyDescent="0.2">
      <c r="A58" s="6" t="s">
        <v>128</v>
      </c>
      <c r="B58" s="6" t="s">
        <v>127</v>
      </c>
      <c r="C58" s="7" t="s">
        <v>8</v>
      </c>
      <c r="D58" s="8"/>
      <c r="E58" s="8"/>
    </row>
    <row r="59" spans="1:5" s="7" customFormat="1" hidden="1" x14ac:dyDescent="0.2">
      <c r="A59" s="6" t="s">
        <v>129</v>
      </c>
      <c r="B59" s="6" t="s">
        <v>133</v>
      </c>
      <c r="C59" s="7" t="s">
        <v>8</v>
      </c>
      <c r="D59" s="8"/>
      <c r="E59" s="8"/>
    </row>
    <row r="60" spans="1:5" hidden="1" x14ac:dyDescent="0.2">
      <c r="A60" s="5" t="s">
        <v>130</v>
      </c>
      <c r="B60" s="5" t="s">
        <v>206</v>
      </c>
      <c r="C60" t="s">
        <v>8</v>
      </c>
      <c r="D60" s="3">
        <v>42385</v>
      </c>
      <c r="E60" s="3">
        <v>42385</v>
      </c>
    </row>
    <row r="61" spans="1:5" hidden="1" x14ac:dyDescent="0.2">
      <c r="A61" s="5" t="s">
        <v>132</v>
      </c>
      <c r="B61" s="5" t="s">
        <v>143</v>
      </c>
      <c r="C61" t="s">
        <v>8</v>
      </c>
      <c r="D61" s="3">
        <v>42381</v>
      </c>
      <c r="E61" s="3">
        <v>42381</v>
      </c>
    </row>
    <row r="62" spans="1:5" hidden="1" x14ac:dyDescent="0.2">
      <c r="A62" s="5" t="s">
        <v>137</v>
      </c>
      <c r="B62" s="5" t="s">
        <v>138</v>
      </c>
      <c r="C62" t="s">
        <v>8</v>
      </c>
    </row>
    <row r="63" spans="1:5" ht="30" hidden="1" x14ac:dyDescent="0.2">
      <c r="A63" s="5" t="s">
        <v>139</v>
      </c>
      <c r="B63" s="5" t="s">
        <v>144</v>
      </c>
      <c r="C63" t="s">
        <v>8</v>
      </c>
    </row>
    <row r="64" spans="1:5" ht="30" hidden="1" x14ac:dyDescent="0.2">
      <c r="A64" s="5" t="s">
        <v>140</v>
      </c>
      <c r="B64" s="5" t="s">
        <v>205</v>
      </c>
      <c r="C64" t="s">
        <v>8</v>
      </c>
    </row>
    <row r="65" spans="1:4" hidden="1" x14ac:dyDescent="0.2">
      <c r="A65" s="5" t="s">
        <v>141</v>
      </c>
      <c r="C65" t="s">
        <v>8</v>
      </c>
    </row>
    <row r="66" spans="1:4" hidden="1" x14ac:dyDescent="0.2">
      <c r="A66" s="5" t="s">
        <v>142</v>
      </c>
      <c r="C66" t="s">
        <v>8</v>
      </c>
    </row>
    <row r="67" spans="1:4" ht="30" hidden="1" x14ac:dyDescent="0.2">
      <c r="A67" s="5" t="s">
        <v>147</v>
      </c>
      <c r="C67" t="s">
        <v>8</v>
      </c>
    </row>
    <row r="68" spans="1:4" hidden="1" x14ac:dyDescent="0.2">
      <c r="A68" s="5" t="s">
        <v>148</v>
      </c>
      <c r="C68" t="s">
        <v>8</v>
      </c>
    </row>
    <row r="69" spans="1:4" ht="30" hidden="1" x14ac:dyDescent="0.2">
      <c r="A69" s="5" t="s">
        <v>151</v>
      </c>
      <c r="B69" s="5" t="s">
        <v>174</v>
      </c>
      <c r="C69" t="s">
        <v>8</v>
      </c>
    </row>
    <row r="70" spans="1:4" ht="30" hidden="1" x14ac:dyDescent="0.2">
      <c r="A70" s="5" t="s">
        <v>183</v>
      </c>
      <c r="C70" t="s">
        <v>8</v>
      </c>
    </row>
    <row r="71" spans="1:4" hidden="1" x14ac:dyDescent="0.2">
      <c r="A71" s="5" t="s">
        <v>185</v>
      </c>
      <c r="B71" s="5" t="s">
        <v>451</v>
      </c>
      <c r="C71" t="s">
        <v>8</v>
      </c>
    </row>
    <row r="72" spans="1:4" hidden="1" x14ac:dyDescent="0.2">
      <c r="A72" s="5" t="s">
        <v>188</v>
      </c>
      <c r="C72" t="s">
        <v>8</v>
      </c>
    </row>
    <row r="73" spans="1:4" hidden="1" x14ac:dyDescent="0.2">
      <c r="A73" s="5" t="s">
        <v>189</v>
      </c>
      <c r="B73" s="5" t="s">
        <v>452</v>
      </c>
      <c r="C73" t="s">
        <v>8</v>
      </c>
    </row>
    <row r="74" spans="1:4" ht="45" hidden="1" x14ac:dyDescent="0.2">
      <c r="A74" s="5" t="s">
        <v>190</v>
      </c>
      <c r="B74" s="5" t="s">
        <v>191</v>
      </c>
      <c r="C74" t="s">
        <v>8</v>
      </c>
      <c r="D74" s="3">
        <v>42388</v>
      </c>
    </row>
    <row r="75" spans="1:4" ht="30" hidden="1" x14ac:dyDescent="0.2">
      <c r="A75" s="5" t="s">
        <v>197</v>
      </c>
      <c r="B75" s="5" t="s">
        <v>204</v>
      </c>
      <c r="C75" t="s">
        <v>8</v>
      </c>
    </row>
    <row r="76" spans="1:4" hidden="1" x14ac:dyDescent="0.2">
      <c r="A76" s="5" t="s">
        <v>198</v>
      </c>
      <c r="C76" t="s">
        <v>8</v>
      </c>
    </row>
    <row r="77" spans="1:4" hidden="1" x14ac:dyDescent="0.2">
      <c r="A77" s="5" t="s">
        <v>199</v>
      </c>
      <c r="B77" s="34" t="s">
        <v>200</v>
      </c>
      <c r="C77" t="s">
        <v>8</v>
      </c>
      <c r="D77" s="3">
        <v>42397</v>
      </c>
    </row>
    <row r="78" spans="1:4" hidden="1" x14ac:dyDescent="0.2">
      <c r="A78" s="5" t="s">
        <v>201</v>
      </c>
      <c r="B78" s="5" t="s">
        <v>202</v>
      </c>
      <c r="C78" t="s">
        <v>8</v>
      </c>
    </row>
    <row r="79" spans="1:4" hidden="1" x14ac:dyDescent="0.2">
      <c r="A79" s="5" t="s">
        <v>203</v>
      </c>
      <c r="C79" t="s">
        <v>8</v>
      </c>
    </row>
    <row r="80" spans="1:4" hidden="1" x14ac:dyDescent="0.2">
      <c r="A80" s="5" t="s">
        <v>207</v>
      </c>
      <c r="B80" s="5" t="s">
        <v>453</v>
      </c>
      <c r="C80" t="s">
        <v>8</v>
      </c>
    </row>
    <row r="81" spans="1:5" hidden="1" x14ac:dyDescent="0.2">
      <c r="A81" s="5" t="s">
        <v>208</v>
      </c>
      <c r="C81" t="s">
        <v>8</v>
      </c>
    </row>
    <row r="82" spans="1:5" hidden="1" x14ac:dyDescent="0.2">
      <c r="A82" s="5" t="s">
        <v>209</v>
      </c>
      <c r="C82" t="s">
        <v>8</v>
      </c>
    </row>
    <row r="83" spans="1:5" hidden="1" x14ac:dyDescent="0.2">
      <c r="A83" s="5" t="s">
        <v>210</v>
      </c>
      <c r="B83" s="5" t="s">
        <v>211</v>
      </c>
      <c r="C83" t="s">
        <v>8</v>
      </c>
    </row>
    <row r="84" spans="1:5" ht="30" hidden="1" x14ac:dyDescent="0.2">
      <c r="A84" s="5" t="s">
        <v>212</v>
      </c>
      <c r="C84" t="s">
        <v>8</v>
      </c>
    </row>
    <row r="85" spans="1:5" ht="30" hidden="1" x14ac:dyDescent="0.2">
      <c r="A85" s="5" t="s">
        <v>213</v>
      </c>
      <c r="B85" s="5" t="s">
        <v>219</v>
      </c>
      <c r="C85" t="s">
        <v>8</v>
      </c>
    </row>
    <row r="86" spans="1:5" hidden="1" x14ac:dyDescent="0.2">
      <c r="A86" s="5" t="s">
        <v>214</v>
      </c>
      <c r="C86" t="s">
        <v>8</v>
      </c>
      <c r="D86" s="3">
        <v>42406</v>
      </c>
      <c r="E86" s="3">
        <v>42406</v>
      </c>
    </row>
    <row r="87" spans="1:5" hidden="1" x14ac:dyDescent="0.2">
      <c r="A87" s="5" t="s">
        <v>215</v>
      </c>
      <c r="C87" t="s">
        <v>8</v>
      </c>
      <c r="D87" s="3">
        <v>42406</v>
      </c>
      <c r="E87" s="3">
        <v>42406</v>
      </c>
    </row>
    <row r="88" spans="1:5" ht="90" hidden="1" x14ac:dyDescent="0.2">
      <c r="A88" s="5" t="s">
        <v>216</v>
      </c>
      <c r="B88" s="5" t="s">
        <v>217</v>
      </c>
      <c r="C88" t="s">
        <v>8</v>
      </c>
    </row>
    <row r="89" spans="1:5" s="7" customFormat="1" hidden="1" x14ac:dyDescent="0.2">
      <c r="A89" s="6" t="s">
        <v>218</v>
      </c>
      <c r="B89" s="6" t="s">
        <v>236</v>
      </c>
      <c r="C89" s="7" t="s">
        <v>8</v>
      </c>
      <c r="D89" s="8"/>
      <c r="E89" s="8"/>
    </row>
    <row r="90" spans="1:5" hidden="1" x14ac:dyDescent="0.2">
      <c r="A90" s="5" t="s">
        <v>231</v>
      </c>
      <c r="C90" t="s">
        <v>8</v>
      </c>
    </row>
    <row r="91" spans="1:5" hidden="1" x14ac:dyDescent="0.2">
      <c r="A91" s="5" t="s">
        <v>232</v>
      </c>
      <c r="C91" t="s">
        <v>8</v>
      </c>
    </row>
    <row r="92" spans="1:5" ht="75" hidden="1" x14ac:dyDescent="0.2">
      <c r="A92" s="5" t="s">
        <v>233</v>
      </c>
      <c r="B92" s="5" t="s">
        <v>234</v>
      </c>
      <c r="C92" t="s">
        <v>8</v>
      </c>
    </row>
    <row r="93" spans="1:5" hidden="1" x14ac:dyDescent="0.2">
      <c r="A93" s="5" t="s">
        <v>235</v>
      </c>
      <c r="B93" s="5" t="s">
        <v>117</v>
      </c>
      <c r="C93" t="s">
        <v>8</v>
      </c>
    </row>
    <row r="94" spans="1:5" hidden="1" x14ac:dyDescent="0.2">
      <c r="A94" s="5" t="s">
        <v>237</v>
      </c>
      <c r="C94" t="s">
        <v>8</v>
      </c>
    </row>
    <row r="95" spans="1:5" hidden="1" x14ac:dyDescent="0.2">
      <c r="A95" s="5" t="s">
        <v>240</v>
      </c>
      <c r="C95" t="s">
        <v>8</v>
      </c>
    </row>
    <row r="96" spans="1:5" s="7" customFormat="1" hidden="1" x14ac:dyDescent="0.2">
      <c r="A96" s="6" t="s">
        <v>241</v>
      </c>
      <c r="B96" s="6"/>
      <c r="C96" s="7" t="s">
        <v>8</v>
      </c>
      <c r="D96" s="8"/>
      <c r="E96" s="8"/>
    </row>
    <row r="97" spans="1:5" ht="30" hidden="1" x14ac:dyDescent="0.2">
      <c r="A97" s="5" t="s">
        <v>242</v>
      </c>
      <c r="B97" s="5" t="s">
        <v>243</v>
      </c>
      <c r="C97" t="s">
        <v>8</v>
      </c>
    </row>
    <row r="98" spans="1:5" hidden="1" x14ac:dyDescent="0.2">
      <c r="A98" s="5" t="s">
        <v>285</v>
      </c>
      <c r="B98" s="5" t="s">
        <v>454</v>
      </c>
      <c r="C98" t="s">
        <v>110</v>
      </c>
    </row>
    <row r="99" spans="1:5" hidden="1" x14ac:dyDescent="0.2">
      <c r="A99" s="5" t="s">
        <v>286</v>
      </c>
      <c r="C99" t="s">
        <v>8</v>
      </c>
    </row>
    <row r="100" spans="1:5" ht="45" hidden="1" x14ac:dyDescent="0.2">
      <c r="A100" s="5" t="s">
        <v>287</v>
      </c>
      <c r="B100" s="5" t="s">
        <v>288</v>
      </c>
      <c r="C100" t="s">
        <v>8</v>
      </c>
    </row>
    <row r="101" spans="1:5" hidden="1" x14ac:dyDescent="0.2">
      <c r="A101" s="5" t="s">
        <v>289</v>
      </c>
      <c r="C101" t="s">
        <v>8</v>
      </c>
    </row>
    <row r="102" spans="1:5" s="7" customFormat="1" hidden="1" x14ac:dyDescent="0.2">
      <c r="A102" s="6" t="s">
        <v>290</v>
      </c>
      <c r="B102" s="6" t="s">
        <v>291</v>
      </c>
      <c r="C102" s="7" t="s">
        <v>8</v>
      </c>
      <c r="D102" s="8"/>
      <c r="E102" s="8"/>
    </row>
    <row r="103" spans="1:5" s="47" customFormat="1" hidden="1" x14ac:dyDescent="0.2">
      <c r="A103" s="46" t="s">
        <v>292</v>
      </c>
      <c r="B103" s="46" t="s">
        <v>293</v>
      </c>
      <c r="C103" s="47" t="s">
        <v>8</v>
      </c>
      <c r="D103" s="48"/>
      <c r="E103" s="48"/>
    </row>
    <row r="104" spans="1:5" hidden="1" x14ac:dyDescent="0.2">
      <c r="A104" s="5" t="s">
        <v>325</v>
      </c>
      <c r="B104" s="5" t="s">
        <v>117</v>
      </c>
      <c r="C104" t="s">
        <v>8</v>
      </c>
    </row>
    <row r="105" spans="1:5" hidden="1" x14ac:dyDescent="0.2">
      <c r="A105" s="5" t="s">
        <v>326</v>
      </c>
      <c r="B105" s="5" t="s">
        <v>327</v>
      </c>
      <c r="C105" t="s">
        <v>8</v>
      </c>
    </row>
    <row r="106" spans="1:5" x14ac:dyDescent="0.2">
      <c r="A106" s="5" t="s">
        <v>328</v>
      </c>
      <c r="B106" s="5" t="s">
        <v>329</v>
      </c>
    </row>
    <row r="107" spans="1:5" ht="30" x14ac:dyDescent="0.2">
      <c r="A107" s="5" t="s">
        <v>332</v>
      </c>
      <c r="B107" s="5" t="s">
        <v>330</v>
      </c>
    </row>
    <row r="108" spans="1:5" x14ac:dyDescent="0.2">
      <c r="A108" s="5" t="s">
        <v>331</v>
      </c>
      <c r="B108" s="5" t="s">
        <v>330</v>
      </c>
    </row>
    <row r="109" spans="1:5" hidden="1" x14ac:dyDescent="0.2">
      <c r="A109" s="5" t="s">
        <v>333</v>
      </c>
      <c r="B109" s="5" t="s">
        <v>334</v>
      </c>
      <c r="C109" t="s">
        <v>8</v>
      </c>
    </row>
    <row r="110" spans="1:5" x14ac:dyDescent="0.2">
      <c r="A110" s="5" t="s">
        <v>335</v>
      </c>
    </row>
    <row r="111" spans="1:5" x14ac:dyDescent="0.2">
      <c r="A111" s="5" t="s">
        <v>336</v>
      </c>
      <c r="B111" s="5" t="s">
        <v>337</v>
      </c>
    </row>
    <row r="112" spans="1:5" hidden="1" x14ac:dyDescent="0.2">
      <c r="A112" s="5" t="s">
        <v>338</v>
      </c>
      <c r="C112" t="s">
        <v>8</v>
      </c>
    </row>
    <row r="113" spans="1:5" hidden="1" x14ac:dyDescent="0.2">
      <c r="A113" s="5" t="s">
        <v>339</v>
      </c>
      <c r="B113" s="5" t="s">
        <v>340</v>
      </c>
      <c r="C113" t="s">
        <v>8</v>
      </c>
    </row>
    <row r="114" spans="1:5" ht="30" hidden="1" x14ac:dyDescent="0.2">
      <c r="A114" s="5" t="s">
        <v>341</v>
      </c>
      <c r="C114" t="s">
        <v>8</v>
      </c>
    </row>
    <row r="115" spans="1:5" hidden="1" x14ac:dyDescent="0.2">
      <c r="A115" s="5" t="s">
        <v>342</v>
      </c>
      <c r="C115" t="s">
        <v>8</v>
      </c>
    </row>
    <row r="116" spans="1:5" hidden="1" x14ac:dyDescent="0.2">
      <c r="A116" s="5" t="s">
        <v>343</v>
      </c>
      <c r="B116" s="5" t="s">
        <v>345</v>
      </c>
      <c r="C116" t="s">
        <v>8</v>
      </c>
    </row>
    <row r="117" spans="1:5" s="7" customFormat="1" hidden="1" x14ac:dyDescent="0.2">
      <c r="A117" s="6" t="s">
        <v>344</v>
      </c>
      <c r="B117" s="6" t="s">
        <v>345</v>
      </c>
      <c r="C117" s="7" t="s">
        <v>8</v>
      </c>
      <c r="D117" s="8"/>
      <c r="E117" s="8"/>
    </row>
    <row r="118" spans="1:5" hidden="1" x14ac:dyDescent="0.2">
      <c r="A118" s="5" t="s">
        <v>347</v>
      </c>
      <c r="C118" t="s">
        <v>8</v>
      </c>
    </row>
    <row r="119" spans="1:5" hidden="1" x14ac:dyDescent="0.2">
      <c r="A119" s="5" t="s">
        <v>348</v>
      </c>
      <c r="B119" s="5" t="s">
        <v>455</v>
      </c>
      <c r="C119" t="s">
        <v>8</v>
      </c>
    </row>
    <row r="120" spans="1:5" hidden="1" x14ac:dyDescent="0.2">
      <c r="A120" s="5" t="s">
        <v>349</v>
      </c>
      <c r="C120" t="s">
        <v>8</v>
      </c>
    </row>
    <row r="121" spans="1:5" hidden="1" x14ac:dyDescent="0.2">
      <c r="A121" s="5" t="s">
        <v>350</v>
      </c>
      <c r="C121" t="s">
        <v>8</v>
      </c>
    </row>
    <row r="122" spans="1:5" hidden="1" x14ac:dyDescent="0.2">
      <c r="C122" t="s">
        <v>8</v>
      </c>
    </row>
    <row r="123" spans="1:5" s="47" customFormat="1" ht="30" hidden="1" x14ac:dyDescent="0.2">
      <c r="A123" s="46" t="s">
        <v>354</v>
      </c>
      <c r="B123" s="46" t="s">
        <v>357</v>
      </c>
      <c r="C123" s="47" t="s">
        <v>8</v>
      </c>
      <c r="D123" s="48"/>
      <c r="E123" s="48"/>
    </row>
    <row r="124" spans="1:5" s="47" customFormat="1" hidden="1" x14ac:dyDescent="0.2">
      <c r="A124" s="46" t="s">
        <v>351</v>
      </c>
      <c r="B124" s="46" t="s">
        <v>352</v>
      </c>
      <c r="C124" s="47" t="s">
        <v>8</v>
      </c>
      <c r="D124" s="48"/>
      <c r="E124" s="48"/>
    </row>
    <row r="125" spans="1:5" s="47" customFormat="1" hidden="1" x14ac:dyDescent="0.2">
      <c r="A125" s="46" t="s">
        <v>355</v>
      </c>
      <c r="B125" s="46" t="s">
        <v>357</v>
      </c>
      <c r="C125" s="47" t="s">
        <v>8</v>
      </c>
      <c r="D125" s="48"/>
      <c r="E125" s="48"/>
    </row>
    <row r="126" spans="1:5" s="47" customFormat="1" hidden="1" x14ac:dyDescent="0.2">
      <c r="A126" s="46" t="s">
        <v>356</v>
      </c>
      <c r="B126" s="46"/>
      <c r="C126" s="47" t="s">
        <v>8</v>
      </c>
      <c r="D126" s="48"/>
      <c r="E126" s="48"/>
    </row>
    <row r="127" spans="1:5" s="47" customFormat="1" hidden="1" x14ac:dyDescent="0.2">
      <c r="A127" s="46" t="s">
        <v>353</v>
      </c>
      <c r="B127" s="46"/>
      <c r="C127" s="47" t="s">
        <v>8</v>
      </c>
      <c r="D127" s="48"/>
      <c r="E127" s="48"/>
    </row>
    <row r="128" spans="1:5" x14ac:dyDescent="0.2">
      <c r="A128" s="5" t="s">
        <v>358</v>
      </c>
    </row>
    <row r="129" spans="1:5" s="7" customFormat="1" hidden="1" x14ac:dyDescent="0.2">
      <c r="A129" s="6" t="s">
        <v>359</v>
      </c>
      <c r="B129" s="6" t="s">
        <v>360</v>
      </c>
      <c r="C129" s="7" t="s">
        <v>8</v>
      </c>
      <c r="D129" s="8"/>
      <c r="E129" s="8"/>
    </row>
    <row r="130" spans="1:5" hidden="1" x14ac:dyDescent="0.2">
      <c r="A130" s="5" t="s">
        <v>361</v>
      </c>
      <c r="B130" s="5" t="s">
        <v>407</v>
      </c>
      <c r="C130" t="s">
        <v>8</v>
      </c>
    </row>
    <row r="131" spans="1:5" hidden="1" x14ac:dyDescent="0.2">
      <c r="A131" s="5" t="s">
        <v>362</v>
      </c>
      <c r="C131" t="s">
        <v>8</v>
      </c>
    </row>
    <row r="132" spans="1:5" x14ac:dyDescent="0.2">
      <c r="A132" s="5" t="s">
        <v>363</v>
      </c>
    </row>
    <row r="133" spans="1:5" ht="30" hidden="1" x14ac:dyDescent="0.2">
      <c r="A133" s="5" t="s">
        <v>364</v>
      </c>
      <c r="C133" t="s">
        <v>8</v>
      </c>
    </row>
    <row r="134" spans="1:5" hidden="1" x14ac:dyDescent="0.2">
      <c r="A134" s="5" t="s">
        <v>365</v>
      </c>
      <c r="C134" t="s">
        <v>8</v>
      </c>
    </row>
    <row r="135" spans="1:5" x14ac:dyDescent="0.2">
      <c r="A135" s="5" t="s">
        <v>366</v>
      </c>
    </row>
    <row r="136" spans="1:5" x14ac:dyDescent="0.2">
      <c r="A136" s="5" t="s">
        <v>367</v>
      </c>
    </row>
    <row r="137" spans="1:5" hidden="1" x14ac:dyDescent="0.2">
      <c r="A137" s="5" t="s">
        <v>368</v>
      </c>
      <c r="B137" s="5" t="s">
        <v>369</v>
      </c>
      <c r="C137" t="s">
        <v>8</v>
      </c>
    </row>
    <row r="138" spans="1:5" s="27" customFormat="1" hidden="1" x14ac:dyDescent="0.2">
      <c r="A138" s="26" t="s">
        <v>370</v>
      </c>
      <c r="B138" s="26" t="s">
        <v>374</v>
      </c>
      <c r="C138" s="27" t="s">
        <v>8</v>
      </c>
      <c r="D138" s="28"/>
      <c r="E138" s="28"/>
    </row>
    <row r="139" spans="1:5" hidden="1" x14ac:dyDescent="0.2">
      <c r="A139" s="5" t="s">
        <v>371</v>
      </c>
      <c r="B139" s="5" t="s">
        <v>372</v>
      </c>
      <c r="C139" t="s">
        <v>8</v>
      </c>
    </row>
    <row r="140" spans="1:5" hidden="1" x14ac:dyDescent="0.2">
      <c r="A140" s="5" t="s">
        <v>373</v>
      </c>
      <c r="C140" t="s">
        <v>8</v>
      </c>
    </row>
    <row r="141" spans="1:5" ht="30" hidden="1" x14ac:dyDescent="0.2">
      <c r="A141" s="5" t="s">
        <v>375</v>
      </c>
      <c r="C141" t="s">
        <v>8</v>
      </c>
    </row>
    <row r="142" spans="1:5" s="7" customFormat="1" ht="75" x14ac:dyDescent="0.2">
      <c r="A142" s="6" t="s">
        <v>376</v>
      </c>
      <c r="B142" s="6" t="s">
        <v>475</v>
      </c>
      <c r="D142" s="8"/>
      <c r="E142" s="8"/>
    </row>
    <row r="143" spans="1:5" hidden="1" x14ac:dyDescent="0.2">
      <c r="A143" s="5" t="s">
        <v>377</v>
      </c>
      <c r="B143" s="5" t="s">
        <v>440</v>
      </c>
      <c r="C143" t="s">
        <v>8</v>
      </c>
    </row>
    <row r="144" spans="1:5" hidden="1" x14ac:dyDescent="0.2">
      <c r="A144" s="5" t="s">
        <v>378</v>
      </c>
      <c r="C144" t="s">
        <v>8</v>
      </c>
    </row>
    <row r="145" spans="1:5" hidden="1" x14ac:dyDescent="0.2">
      <c r="A145" s="5" t="s">
        <v>379</v>
      </c>
      <c r="C145" t="s">
        <v>8</v>
      </c>
    </row>
    <row r="146" spans="1:5" x14ac:dyDescent="0.2">
      <c r="A146" s="5" t="s">
        <v>380</v>
      </c>
      <c r="B146" s="5" t="s">
        <v>396</v>
      </c>
    </row>
    <row r="147" spans="1:5" s="7" customFormat="1" hidden="1" x14ac:dyDescent="0.2">
      <c r="A147" s="6" t="s">
        <v>395</v>
      </c>
      <c r="B147" s="6"/>
      <c r="C147" s="7" t="s">
        <v>110</v>
      </c>
      <c r="D147" s="8"/>
      <c r="E147" s="8"/>
    </row>
    <row r="148" spans="1:5" x14ac:dyDescent="0.2">
      <c r="A148" s="5" t="s">
        <v>397</v>
      </c>
      <c r="B148" s="5" t="s">
        <v>406</v>
      </c>
    </row>
    <row r="149" spans="1:5" hidden="1" x14ac:dyDescent="0.2">
      <c r="A149" s="5" t="s">
        <v>398</v>
      </c>
      <c r="B149" s="5" t="s">
        <v>439</v>
      </c>
      <c r="C149" t="s">
        <v>8</v>
      </c>
    </row>
    <row r="150" spans="1:5" x14ac:dyDescent="0.2">
      <c r="A150" s="5" t="s">
        <v>405</v>
      </c>
      <c r="B150" s="5" t="s">
        <v>456</v>
      </c>
      <c r="C150" t="s">
        <v>457</v>
      </c>
    </row>
    <row r="151" spans="1:5" x14ac:dyDescent="0.2">
      <c r="A151" s="5" t="s">
        <v>411</v>
      </c>
    </row>
    <row r="152" spans="1:5" hidden="1" x14ac:dyDescent="0.2">
      <c r="A152" s="5" t="s">
        <v>410</v>
      </c>
      <c r="B152" s="5" t="s">
        <v>438</v>
      </c>
      <c r="C152" t="s">
        <v>8</v>
      </c>
    </row>
    <row r="153" spans="1:5" ht="30" hidden="1" x14ac:dyDescent="0.2">
      <c r="A153" s="5" t="s">
        <v>412</v>
      </c>
      <c r="B153" s="5" t="s">
        <v>413</v>
      </c>
      <c r="C153" t="s">
        <v>8</v>
      </c>
    </row>
    <row r="154" spans="1:5" hidden="1" x14ac:dyDescent="0.2">
      <c r="A154" s="5" t="s">
        <v>414</v>
      </c>
      <c r="B154" s="5" t="s">
        <v>437</v>
      </c>
      <c r="C154" t="s">
        <v>8</v>
      </c>
    </row>
    <row r="155" spans="1:5" x14ac:dyDescent="0.2">
      <c r="A155" s="5" t="s">
        <v>391</v>
      </c>
      <c r="B155" s="49" t="s">
        <v>418</v>
      </c>
    </row>
    <row r="156" spans="1:5" ht="30" x14ac:dyDescent="0.2">
      <c r="A156" s="5" t="s">
        <v>415</v>
      </c>
    </row>
    <row r="157" spans="1:5" hidden="1" x14ac:dyDescent="0.2">
      <c r="A157" s="5" t="s">
        <v>416</v>
      </c>
      <c r="B157" s="5" t="s">
        <v>424</v>
      </c>
      <c r="C157" t="s">
        <v>8</v>
      </c>
    </row>
    <row r="158" spans="1:5" s="47" customFormat="1" ht="30" x14ac:dyDescent="0.2">
      <c r="A158" s="46" t="s">
        <v>417</v>
      </c>
      <c r="B158" s="46" t="s">
        <v>425</v>
      </c>
      <c r="D158" s="48"/>
      <c r="E158" s="48"/>
    </row>
    <row r="159" spans="1:5" ht="30" hidden="1" x14ac:dyDescent="0.2">
      <c r="A159" s="5" t="s">
        <v>420</v>
      </c>
      <c r="B159" s="5" t="s">
        <v>422</v>
      </c>
      <c r="C159" t="s">
        <v>8</v>
      </c>
    </row>
    <row r="160" spans="1:5" ht="30" x14ac:dyDescent="0.2">
      <c r="A160" s="5" t="s">
        <v>421</v>
      </c>
    </row>
    <row r="161" spans="1:3" hidden="1" x14ac:dyDescent="0.2">
      <c r="A161" s="5" t="s">
        <v>423</v>
      </c>
      <c r="C161" t="s">
        <v>8</v>
      </c>
    </row>
    <row r="162" spans="1:3" ht="30" hidden="1" x14ac:dyDescent="0.2">
      <c r="A162" s="5" t="s">
        <v>426</v>
      </c>
      <c r="C162" t="s">
        <v>8</v>
      </c>
    </row>
    <row r="163" spans="1:3" hidden="1" x14ac:dyDescent="0.2">
      <c r="A163" s="5" t="s">
        <v>427</v>
      </c>
      <c r="B163" s="5" t="s">
        <v>458</v>
      </c>
      <c r="C163" t="s">
        <v>8</v>
      </c>
    </row>
    <row r="164" spans="1:3" x14ac:dyDescent="0.2">
      <c r="A164" s="5" t="s">
        <v>428</v>
      </c>
    </row>
    <row r="165" spans="1:3" ht="30" hidden="1" x14ac:dyDescent="0.2">
      <c r="A165" s="5" t="s">
        <v>429</v>
      </c>
      <c r="B165" s="5" t="s">
        <v>463</v>
      </c>
      <c r="C165" t="s">
        <v>8</v>
      </c>
    </row>
    <row r="166" spans="1:3" hidden="1" x14ac:dyDescent="0.2">
      <c r="A166" s="5" t="s">
        <v>430</v>
      </c>
      <c r="C166" t="s">
        <v>8</v>
      </c>
    </row>
    <row r="167" spans="1:3" hidden="1" x14ac:dyDescent="0.2">
      <c r="A167" s="5" t="s">
        <v>431</v>
      </c>
      <c r="B167" s="5" t="s">
        <v>436</v>
      </c>
      <c r="C167" t="s">
        <v>8</v>
      </c>
    </row>
    <row r="168" spans="1:3" hidden="1" x14ac:dyDescent="0.2">
      <c r="A168" s="5" t="s">
        <v>432</v>
      </c>
      <c r="B168" s="5" t="s">
        <v>459</v>
      </c>
      <c r="C168" t="s">
        <v>8</v>
      </c>
    </row>
    <row r="169" spans="1:3" x14ac:dyDescent="0.2">
      <c r="A169" s="5" t="s">
        <v>433</v>
      </c>
    </row>
    <row r="170" spans="1:3" x14ac:dyDescent="0.2">
      <c r="A170" s="5" t="s">
        <v>434</v>
      </c>
    </row>
    <row r="171" spans="1:3" hidden="1" x14ac:dyDescent="0.2">
      <c r="A171" s="5" t="s">
        <v>435</v>
      </c>
      <c r="B171" s="5" t="s">
        <v>460</v>
      </c>
      <c r="C171" t="s">
        <v>8</v>
      </c>
    </row>
    <row r="172" spans="1:3" ht="225" hidden="1" x14ac:dyDescent="0.2">
      <c r="A172" s="5" t="s">
        <v>441</v>
      </c>
      <c r="B172" s="5" t="s">
        <v>603</v>
      </c>
      <c r="C172" t="s">
        <v>8</v>
      </c>
    </row>
    <row r="173" spans="1:3" hidden="1" x14ac:dyDescent="0.2">
      <c r="A173" s="5" t="s">
        <v>461</v>
      </c>
      <c r="B173" s="5" t="s">
        <v>462</v>
      </c>
      <c r="C173" t="s">
        <v>8</v>
      </c>
    </row>
    <row r="174" spans="1:3" ht="30" x14ac:dyDescent="0.2">
      <c r="A174" s="5" t="s">
        <v>468</v>
      </c>
    </row>
    <row r="175" spans="1:3" hidden="1" x14ac:dyDescent="0.2">
      <c r="A175" s="5" t="s">
        <v>471</v>
      </c>
      <c r="B175" s="5" t="s">
        <v>472</v>
      </c>
      <c r="C175" t="s">
        <v>8</v>
      </c>
    </row>
    <row r="176" spans="1:3" ht="30" hidden="1" x14ac:dyDescent="0.2">
      <c r="A176" s="5" t="s">
        <v>473</v>
      </c>
      <c r="C176" t="s">
        <v>8</v>
      </c>
    </row>
    <row r="177" spans="1:5" s="7" customFormat="1" hidden="1" x14ac:dyDescent="0.2">
      <c r="A177" s="6" t="s">
        <v>474</v>
      </c>
      <c r="B177" s="6"/>
      <c r="C177" s="7" t="s">
        <v>8</v>
      </c>
      <c r="D177" s="8"/>
      <c r="E177" s="8"/>
    </row>
    <row r="178" spans="1:5" ht="30" hidden="1" x14ac:dyDescent="0.2">
      <c r="A178" s="5" t="s">
        <v>486</v>
      </c>
      <c r="B178" s="50">
        <v>42522</v>
      </c>
      <c r="C178" t="s">
        <v>8</v>
      </c>
    </row>
    <row r="179" spans="1:5" x14ac:dyDescent="0.2">
      <c r="A179" s="5" t="s">
        <v>491</v>
      </c>
    </row>
    <row r="180" spans="1:5" ht="30" x14ac:dyDescent="0.2">
      <c r="A180" s="5" t="s">
        <v>492</v>
      </c>
      <c r="B180" s="5" t="s">
        <v>493</v>
      </c>
    </row>
    <row r="181" spans="1:5" x14ac:dyDescent="0.2">
      <c r="A181" s="5" t="s">
        <v>494</v>
      </c>
      <c r="B181" s="5" t="s">
        <v>495</v>
      </c>
    </row>
    <row r="182" spans="1:5" hidden="1" x14ac:dyDescent="0.2">
      <c r="A182" s="5" t="s">
        <v>496</v>
      </c>
      <c r="C182" t="s">
        <v>8</v>
      </c>
    </row>
    <row r="183" spans="1:5" x14ac:dyDescent="0.2">
      <c r="A183" s="5" t="s">
        <v>553</v>
      </c>
    </row>
    <row r="184" spans="1:5" ht="30" x14ac:dyDescent="0.2">
      <c r="A184" s="5" t="s">
        <v>554</v>
      </c>
    </row>
    <row r="185" spans="1:5" hidden="1" x14ac:dyDescent="0.2">
      <c r="A185" s="5" t="s">
        <v>563</v>
      </c>
      <c r="C185" t="s">
        <v>8</v>
      </c>
    </row>
    <row r="186" spans="1:5" x14ac:dyDescent="0.2">
      <c r="A186" s="5" t="s">
        <v>564</v>
      </c>
      <c r="B186" s="5" t="s">
        <v>573</v>
      </c>
    </row>
    <row r="187" spans="1:5" ht="30" hidden="1" x14ac:dyDescent="0.2">
      <c r="A187" s="5" t="s">
        <v>602</v>
      </c>
      <c r="C187" t="s">
        <v>8</v>
      </c>
    </row>
    <row r="188" spans="1:5" hidden="1" x14ac:dyDescent="0.2">
      <c r="A188" s="5" t="s">
        <v>565</v>
      </c>
      <c r="B188" s="5" t="s">
        <v>572</v>
      </c>
      <c r="C188" t="s">
        <v>8</v>
      </c>
    </row>
    <row r="189" spans="1:5" x14ac:dyDescent="0.2">
      <c r="A189" s="5" t="s">
        <v>574</v>
      </c>
    </row>
    <row r="190" spans="1:5" x14ac:dyDescent="0.2">
      <c r="A190" s="5" t="s">
        <v>575</v>
      </c>
    </row>
    <row r="191" spans="1:5" hidden="1" x14ac:dyDescent="0.2">
      <c r="A191" s="5" t="s">
        <v>576</v>
      </c>
      <c r="B191" s="5" t="s">
        <v>577</v>
      </c>
      <c r="C191" t="s">
        <v>8</v>
      </c>
    </row>
    <row r="192" spans="1:5" x14ac:dyDescent="0.2">
      <c r="A192" s="5" t="s">
        <v>578</v>
      </c>
    </row>
    <row r="193" spans="1:5" x14ac:dyDescent="0.2">
      <c r="A193" s="5" t="s">
        <v>579</v>
      </c>
    </row>
    <row r="194" spans="1:5" x14ac:dyDescent="0.2">
      <c r="A194" s="50">
        <v>42535</v>
      </c>
    </row>
    <row r="195" spans="1:5" x14ac:dyDescent="0.2">
      <c r="A195" s="57">
        <v>0.61458333333333337</v>
      </c>
    </row>
    <row r="196" spans="1:5" ht="30" hidden="1" x14ac:dyDescent="0.2">
      <c r="A196" s="5" t="s">
        <v>580</v>
      </c>
      <c r="B196" s="59" t="s">
        <v>582</v>
      </c>
      <c r="C196" t="s">
        <v>8</v>
      </c>
    </row>
    <row r="197" spans="1:5" s="7" customFormat="1" x14ac:dyDescent="0.2">
      <c r="A197" s="6" t="s">
        <v>583</v>
      </c>
      <c r="B197" s="6"/>
      <c r="D197" s="8"/>
      <c r="E197" s="8"/>
    </row>
    <row r="198" spans="1:5" hidden="1" x14ac:dyDescent="0.2">
      <c r="A198" s="5" t="s">
        <v>584</v>
      </c>
      <c r="B198" s="5" t="s">
        <v>585</v>
      </c>
      <c r="C198" t="s">
        <v>8</v>
      </c>
    </row>
    <row r="199" spans="1:5" s="7" customFormat="1" hidden="1" x14ac:dyDescent="0.2">
      <c r="A199" s="6" t="s">
        <v>586</v>
      </c>
      <c r="B199" s="6"/>
      <c r="C199" s="7" t="s">
        <v>8</v>
      </c>
      <c r="D199" s="8"/>
      <c r="E199" s="8"/>
    </row>
    <row r="200" spans="1:5" hidden="1" x14ac:dyDescent="0.2">
      <c r="A200" s="5" t="s">
        <v>587</v>
      </c>
      <c r="B200" s="5" t="s">
        <v>588</v>
      </c>
      <c r="C200" t="s">
        <v>8</v>
      </c>
      <c r="D200" s="3">
        <v>42535</v>
      </c>
      <c r="E200" s="3">
        <v>42535</v>
      </c>
    </row>
    <row r="201" spans="1:5" hidden="1" x14ac:dyDescent="0.2">
      <c r="A201" s="5" t="s">
        <v>597</v>
      </c>
      <c r="C201" t="s">
        <v>8</v>
      </c>
    </row>
    <row r="202" spans="1:5" hidden="1" x14ac:dyDescent="0.2">
      <c r="A202" s="5" t="s">
        <v>598</v>
      </c>
      <c r="B202" s="5" t="s">
        <v>599</v>
      </c>
      <c r="C202" t="s">
        <v>8</v>
      </c>
    </row>
    <row r="203" spans="1:5" s="7" customFormat="1" hidden="1" x14ac:dyDescent="0.2">
      <c r="A203" s="6" t="s">
        <v>600</v>
      </c>
      <c r="B203" s="6" t="s">
        <v>601</v>
      </c>
      <c r="C203" s="7" t="s">
        <v>8</v>
      </c>
      <c r="D203" s="8"/>
      <c r="E203" s="8"/>
    </row>
    <row r="204" spans="1:5" hidden="1" x14ac:dyDescent="0.2">
      <c r="A204" s="5" t="s">
        <v>604</v>
      </c>
      <c r="C204" t="s">
        <v>8</v>
      </c>
    </row>
    <row r="205" spans="1:5" hidden="1" x14ac:dyDescent="0.2">
      <c r="A205" s="5" t="s">
        <v>605</v>
      </c>
      <c r="B205" s="5" t="s">
        <v>641</v>
      </c>
      <c r="C205" t="s">
        <v>8</v>
      </c>
    </row>
    <row r="206" spans="1:5" ht="45" hidden="1" x14ac:dyDescent="0.2">
      <c r="A206" s="5" t="s">
        <v>606</v>
      </c>
      <c r="B206" s="5" t="s">
        <v>640</v>
      </c>
      <c r="C206" t="s">
        <v>8</v>
      </c>
    </row>
    <row r="207" spans="1:5" hidden="1" x14ac:dyDescent="0.2">
      <c r="A207" s="5" t="s">
        <v>607</v>
      </c>
      <c r="B207" s="5" t="s">
        <v>639</v>
      </c>
      <c r="C207" t="s">
        <v>8</v>
      </c>
    </row>
    <row r="208" spans="1:5" x14ac:dyDescent="0.2">
      <c r="A208" s="5" t="s">
        <v>608</v>
      </c>
    </row>
    <row r="209" spans="1:5" s="7" customFormat="1" ht="30" hidden="1" x14ac:dyDescent="0.2">
      <c r="A209" s="6" t="s">
        <v>609</v>
      </c>
      <c r="B209" s="6"/>
      <c r="C209" s="7" t="s">
        <v>8</v>
      </c>
      <c r="D209" s="8"/>
      <c r="E209" s="8"/>
    </row>
    <row r="210" spans="1:5" hidden="1" x14ac:dyDescent="0.2">
      <c r="A210" s="5" t="s">
        <v>610</v>
      </c>
      <c r="B210" s="62" t="s">
        <v>611</v>
      </c>
      <c r="C210" t="s">
        <v>8</v>
      </c>
    </row>
    <row r="211" spans="1:5" ht="30" hidden="1" x14ac:dyDescent="0.2">
      <c r="A211" s="5" t="s">
        <v>612</v>
      </c>
      <c r="B211" s="5" t="s">
        <v>638</v>
      </c>
      <c r="C211" t="s">
        <v>8</v>
      </c>
    </row>
    <row r="212" spans="1:5" s="7" customFormat="1" ht="409" x14ac:dyDescent="0.2">
      <c r="A212" s="6" t="s">
        <v>629</v>
      </c>
      <c r="B212" s="6" t="s">
        <v>630</v>
      </c>
      <c r="D212" s="8"/>
      <c r="E212" s="8"/>
    </row>
    <row r="213" spans="1:5" ht="30" x14ac:dyDescent="0.2">
      <c r="A213" s="5" t="s">
        <v>642</v>
      </c>
    </row>
    <row r="214" spans="1:5" s="76" customFormat="1" hidden="1" x14ac:dyDescent="0.2">
      <c r="A214" s="75" t="s">
        <v>643</v>
      </c>
      <c r="B214" s="75"/>
      <c r="C214" s="76" t="s">
        <v>8</v>
      </c>
      <c r="D214" s="77"/>
      <c r="E214" s="77"/>
    </row>
    <row r="215" spans="1:5" s="7" customFormat="1" hidden="1" x14ac:dyDescent="0.2">
      <c r="A215" s="6" t="s">
        <v>644</v>
      </c>
      <c r="B215" s="6"/>
      <c r="C215" s="7" t="s">
        <v>8</v>
      </c>
      <c r="D215" s="8"/>
      <c r="E215" s="8"/>
    </row>
    <row r="216" spans="1:5" x14ac:dyDescent="0.2">
      <c r="A216" s="5" t="s">
        <v>654</v>
      </c>
    </row>
    <row r="217" spans="1:5" hidden="1" x14ac:dyDescent="0.2">
      <c r="A217" s="5" t="s">
        <v>655</v>
      </c>
      <c r="B217" s="5" t="s">
        <v>656</v>
      </c>
      <c r="C217" t="s">
        <v>8</v>
      </c>
    </row>
    <row r="218" spans="1:5" x14ac:dyDescent="0.2">
      <c r="A218" s="5" t="s">
        <v>668</v>
      </c>
    </row>
    <row r="219" spans="1:5" ht="30" x14ac:dyDescent="0.2">
      <c r="A219" s="5" t="s">
        <v>669</v>
      </c>
    </row>
    <row r="220" spans="1:5" x14ac:dyDescent="0.2">
      <c r="A220" s="5" t="s">
        <v>670</v>
      </c>
    </row>
    <row r="221" spans="1:5" x14ac:dyDescent="0.2">
      <c r="A221" s="5" t="s">
        <v>674</v>
      </c>
    </row>
    <row r="222" spans="1:5" ht="30" hidden="1" x14ac:dyDescent="0.2">
      <c r="A222" s="5" t="s">
        <v>675</v>
      </c>
      <c r="B222" s="5" t="s">
        <v>676</v>
      </c>
      <c r="C222" t="s">
        <v>8</v>
      </c>
    </row>
    <row r="223" spans="1:5" hidden="1" x14ac:dyDescent="0.2">
      <c r="A223" s="5" t="s">
        <v>677</v>
      </c>
      <c r="B223" s="5" t="s">
        <v>678</v>
      </c>
      <c r="C223" t="s">
        <v>8</v>
      </c>
    </row>
    <row r="224" spans="1:5" x14ac:dyDescent="0.2">
      <c r="A224" s="5" t="s">
        <v>681</v>
      </c>
    </row>
    <row r="225" spans="1:3" ht="30" x14ac:dyDescent="0.2">
      <c r="A225" s="5" t="s">
        <v>720</v>
      </c>
    </row>
    <row r="226" spans="1:3" hidden="1" x14ac:dyDescent="0.2">
      <c r="A226" s="5" t="s">
        <v>722</v>
      </c>
      <c r="C226" t="s">
        <v>8</v>
      </c>
    </row>
    <row r="227" spans="1:3" ht="30" x14ac:dyDescent="0.2">
      <c r="A227" s="5" t="s">
        <v>723</v>
      </c>
    </row>
    <row r="229" spans="1:3" x14ac:dyDescent="0.2">
      <c r="A229" s="5" t="s">
        <v>727</v>
      </c>
      <c r="B229" s="95" t="s">
        <v>729</v>
      </c>
    </row>
    <row r="230" spans="1:3" x14ac:dyDescent="0.2">
      <c r="A230" s="5" t="s">
        <v>731</v>
      </c>
    </row>
    <row r="231" spans="1:3" hidden="1" x14ac:dyDescent="0.2">
      <c r="A231" s="5" t="s">
        <v>732</v>
      </c>
      <c r="C231" t="s">
        <v>8</v>
      </c>
    </row>
    <row r="232" spans="1:3" x14ac:dyDescent="0.2">
      <c r="A232" s="5" t="s">
        <v>733</v>
      </c>
      <c r="B232" s="5" t="s">
        <v>37</v>
      </c>
    </row>
    <row r="233" spans="1:3" x14ac:dyDescent="0.2">
      <c r="A233" s="5" t="s">
        <v>734</v>
      </c>
    </row>
    <row r="234" spans="1:3" ht="120" hidden="1" x14ac:dyDescent="0.2">
      <c r="A234" s="5" t="s">
        <v>736</v>
      </c>
      <c r="B234" s="5" t="s">
        <v>737</v>
      </c>
      <c r="C234" t="s">
        <v>8</v>
      </c>
    </row>
    <row r="235" spans="1:3" ht="45" x14ac:dyDescent="0.2">
      <c r="A235" s="5" t="s">
        <v>741</v>
      </c>
      <c r="B235" s="5" t="s">
        <v>744</v>
      </c>
    </row>
    <row r="236" spans="1:3" hidden="1" x14ac:dyDescent="0.2">
      <c r="A236" s="5" t="s">
        <v>742</v>
      </c>
      <c r="B236" s="5" t="s">
        <v>743</v>
      </c>
      <c r="C236" t="s">
        <v>8</v>
      </c>
    </row>
    <row r="237" spans="1:3" x14ac:dyDescent="0.2">
      <c r="A237" s="5" t="s">
        <v>745</v>
      </c>
      <c r="B237" s="5" t="s">
        <v>746</v>
      </c>
    </row>
    <row r="238" spans="1:3" x14ac:dyDescent="0.2">
      <c r="A238" s="5" t="s">
        <v>747</v>
      </c>
    </row>
    <row r="239" spans="1:3" x14ac:dyDescent="0.2">
      <c r="A239" s="5" t="s">
        <v>748</v>
      </c>
    </row>
    <row r="240" spans="1:3" ht="30" x14ac:dyDescent="0.2">
      <c r="A240" s="5" t="s">
        <v>750</v>
      </c>
    </row>
    <row r="241" spans="1:5" s="7" customFormat="1" ht="150" hidden="1" x14ac:dyDescent="0.2">
      <c r="A241" s="6" t="s">
        <v>751</v>
      </c>
      <c r="B241" s="6" t="s">
        <v>752</v>
      </c>
      <c r="C241" s="7" t="s">
        <v>8</v>
      </c>
      <c r="D241" s="8"/>
      <c r="E241" s="8"/>
    </row>
    <row r="242" spans="1:5" hidden="1" x14ac:dyDescent="0.2">
      <c r="A242" s="5" t="s">
        <v>753</v>
      </c>
      <c r="B242" s="5" t="s">
        <v>754</v>
      </c>
      <c r="C242" t="s">
        <v>8</v>
      </c>
    </row>
    <row r="243" spans="1:5" ht="30" x14ac:dyDescent="0.2">
      <c r="A243" s="5" t="s">
        <v>755</v>
      </c>
      <c r="B243" s="5" t="s">
        <v>756</v>
      </c>
    </row>
    <row r="244" spans="1:5" ht="45" x14ac:dyDescent="0.2">
      <c r="A244" s="5" t="s">
        <v>757</v>
      </c>
      <c r="B244" s="5" t="s">
        <v>758</v>
      </c>
    </row>
    <row r="245" spans="1:5" hidden="1" x14ac:dyDescent="0.2">
      <c r="A245" s="5" t="s">
        <v>759</v>
      </c>
      <c r="B245" s="5" t="s">
        <v>760</v>
      </c>
      <c r="C245" t="s">
        <v>8</v>
      </c>
    </row>
    <row r="246" spans="1:5" x14ac:dyDescent="0.2">
      <c r="A246" s="5" t="s">
        <v>761</v>
      </c>
      <c r="B246" s="5" t="s">
        <v>764</v>
      </c>
    </row>
    <row r="247" spans="1:5" x14ac:dyDescent="0.2">
      <c r="A247" s="5" t="s">
        <v>762</v>
      </c>
    </row>
    <row r="248" spans="1:5" hidden="1" x14ac:dyDescent="0.2">
      <c r="A248" s="5" t="s">
        <v>763</v>
      </c>
      <c r="C248" t="s">
        <v>8</v>
      </c>
    </row>
    <row r="249" spans="1:5" hidden="1" x14ac:dyDescent="0.2">
      <c r="A249" s="5" t="s">
        <v>765</v>
      </c>
      <c r="C249" t="s">
        <v>8</v>
      </c>
    </row>
    <row r="250" spans="1:5" x14ac:dyDescent="0.2">
      <c r="A250" s="5" t="s">
        <v>766</v>
      </c>
    </row>
    <row r="251" spans="1:5" x14ac:dyDescent="0.2">
      <c r="A251" s="5" t="s">
        <v>767</v>
      </c>
      <c r="B251" s="5" t="s">
        <v>768</v>
      </c>
    </row>
    <row r="252" spans="1:5" hidden="1" x14ac:dyDescent="0.2">
      <c r="A252" s="5" t="s">
        <v>769</v>
      </c>
      <c r="B252" s="5" t="s">
        <v>770</v>
      </c>
      <c r="C252" t="s">
        <v>8</v>
      </c>
    </row>
    <row r="253" spans="1:5" x14ac:dyDescent="0.2">
      <c r="A253" s="5" t="s">
        <v>771</v>
      </c>
    </row>
    <row r="254" spans="1:5" ht="45" hidden="1" x14ac:dyDescent="0.2">
      <c r="A254" s="5" t="s">
        <v>772</v>
      </c>
      <c r="B254" s="5" t="s">
        <v>773</v>
      </c>
      <c r="C254" t="s">
        <v>8</v>
      </c>
    </row>
    <row r="255" spans="1:5" hidden="1" x14ac:dyDescent="0.2">
      <c r="A255" s="5" t="s">
        <v>774</v>
      </c>
      <c r="C255" t="s">
        <v>8</v>
      </c>
    </row>
    <row r="256" spans="1:5" hidden="1" x14ac:dyDescent="0.2">
      <c r="A256" s="5" t="s">
        <v>775</v>
      </c>
      <c r="C256" t="s">
        <v>8</v>
      </c>
    </row>
    <row r="257" spans="1:5" hidden="1" x14ac:dyDescent="0.2">
      <c r="A257" s="5" t="s">
        <v>776</v>
      </c>
      <c r="B257" s="5">
        <v>19461</v>
      </c>
      <c r="C257" t="s">
        <v>8</v>
      </c>
    </row>
    <row r="258" spans="1:5" ht="30" hidden="1" x14ac:dyDescent="0.2">
      <c r="A258" s="5" t="s">
        <v>777</v>
      </c>
      <c r="C258" t="s">
        <v>8</v>
      </c>
    </row>
    <row r="259" spans="1:5" hidden="1" x14ac:dyDescent="0.2">
      <c r="A259" s="5" t="s">
        <v>778</v>
      </c>
      <c r="B259" s="5" t="s">
        <v>779</v>
      </c>
      <c r="C259" t="s">
        <v>8</v>
      </c>
    </row>
    <row r="260" spans="1:5" ht="155.25" hidden="1" customHeight="1" x14ac:dyDescent="0.2">
      <c r="A260" s="5" t="s">
        <v>782</v>
      </c>
      <c r="B260" s="5" t="s">
        <v>789</v>
      </c>
      <c r="C260" t="s">
        <v>8</v>
      </c>
    </row>
    <row r="261" spans="1:5" ht="60" hidden="1" x14ac:dyDescent="0.2">
      <c r="A261" s="5" t="s">
        <v>783</v>
      </c>
      <c r="B261" s="5" t="s">
        <v>784</v>
      </c>
      <c r="C261" t="s">
        <v>8</v>
      </c>
    </row>
    <row r="262" spans="1:5" ht="30" hidden="1" x14ac:dyDescent="0.2">
      <c r="A262" s="5" t="s">
        <v>785</v>
      </c>
      <c r="B262" s="5" t="s">
        <v>786</v>
      </c>
      <c r="C262" t="s">
        <v>8</v>
      </c>
    </row>
    <row r="263" spans="1:5" hidden="1" x14ac:dyDescent="0.2">
      <c r="C263" t="s">
        <v>8</v>
      </c>
    </row>
    <row r="264" spans="1:5" hidden="1" x14ac:dyDescent="0.2">
      <c r="C264" t="s">
        <v>8</v>
      </c>
    </row>
    <row r="265" spans="1:5" hidden="1" x14ac:dyDescent="0.2">
      <c r="A265" s="5" t="s">
        <v>787</v>
      </c>
      <c r="B265" s="5" t="s">
        <v>788</v>
      </c>
      <c r="C265" t="s">
        <v>8</v>
      </c>
    </row>
    <row r="266" spans="1:5" hidden="1" x14ac:dyDescent="0.2">
      <c r="A266" s="5" t="s">
        <v>791</v>
      </c>
      <c r="B266" s="5" t="s">
        <v>792</v>
      </c>
      <c r="C266" t="s">
        <v>8</v>
      </c>
    </row>
    <row r="267" spans="1:5" hidden="1" x14ac:dyDescent="0.2">
      <c r="A267" s="5" t="s">
        <v>793</v>
      </c>
      <c r="B267" s="5" t="s">
        <v>794</v>
      </c>
      <c r="C267" t="s">
        <v>8</v>
      </c>
    </row>
    <row r="268" spans="1:5" s="7" customFormat="1" hidden="1" x14ac:dyDescent="0.2">
      <c r="A268" s="6" t="s">
        <v>799</v>
      </c>
      <c r="B268" s="6" t="s">
        <v>800</v>
      </c>
      <c r="C268" s="7" t="s">
        <v>8</v>
      </c>
      <c r="D268" s="8"/>
      <c r="E268" s="8"/>
    </row>
    <row r="269" spans="1:5" hidden="1" x14ac:dyDescent="0.2">
      <c r="A269" s="5" t="s">
        <v>801</v>
      </c>
      <c r="C269" t="s">
        <v>8</v>
      </c>
    </row>
    <row r="270" spans="1:5" hidden="1" x14ac:dyDescent="0.2">
      <c r="A270" s="5" t="s">
        <v>802</v>
      </c>
      <c r="B270" s="5" t="s">
        <v>803</v>
      </c>
      <c r="C270" t="s">
        <v>8</v>
      </c>
    </row>
    <row r="271" spans="1:5" s="47" customFormat="1" ht="21" x14ac:dyDescent="0.25">
      <c r="A271" s="146">
        <v>2017</v>
      </c>
      <c r="B271" s="146">
        <v>2017</v>
      </c>
      <c r="D271" s="48"/>
      <c r="E271" s="48"/>
    </row>
    <row r="272" spans="1:5" hidden="1" x14ac:dyDescent="0.2">
      <c r="A272" s="5" t="s">
        <v>1019</v>
      </c>
      <c r="C272" t="s">
        <v>8</v>
      </c>
      <c r="D272" s="3">
        <v>42753</v>
      </c>
    </row>
    <row r="273" spans="1:5" ht="75" hidden="1" x14ac:dyDescent="0.2">
      <c r="A273" s="5" t="s">
        <v>1020</v>
      </c>
      <c r="B273" s="5" t="s">
        <v>1022</v>
      </c>
      <c r="C273" t="s">
        <v>8</v>
      </c>
      <c r="D273" s="3">
        <v>42753</v>
      </c>
      <c r="E273" s="3">
        <v>42753</v>
      </c>
    </row>
    <row r="274" spans="1:5" ht="30" hidden="1" x14ac:dyDescent="0.2">
      <c r="A274" s="5" t="s">
        <v>1021</v>
      </c>
      <c r="B274" s="5" t="s">
        <v>1023</v>
      </c>
      <c r="C274" t="s">
        <v>8</v>
      </c>
      <c r="D274" s="3">
        <v>42753</v>
      </c>
    </row>
    <row r="275" spans="1:5" hidden="1" x14ac:dyDescent="0.2">
      <c r="A275" s="5" t="s">
        <v>1024</v>
      </c>
      <c r="C275" t="s">
        <v>8</v>
      </c>
      <c r="D275" s="3">
        <v>42753</v>
      </c>
    </row>
    <row r="276" spans="1:5" hidden="1" x14ac:dyDescent="0.2">
      <c r="A276" s="5" t="s">
        <v>1025</v>
      </c>
      <c r="B276" s="5" t="s">
        <v>1048</v>
      </c>
      <c r="C276" t="s">
        <v>8</v>
      </c>
      <c r="D276" s="3">
        <v>42753</v>
      </c>
    </row>
    <row r="277" spans="1:5" hidden="1" x14ac:dyDescent="0.2">
      <c r="A277" s="5" t="s">
        <v>1026</v>
      </c>
      <c r="C277" t="s">
        <v>8</v>
      </c>
      <c r="D277" s="3">
        <v>42753</v>
      </c>
    </row>
    <row r="278" spans="1:5" hidden="1" x14ac:dyDescent="0.2">
      <c r="A278" s="5" t="s">
        <v>1027</v>
      </c>
      <c r="B278" s="5" t="s">
        <v>1033</v>
      </c>
      <c r="C278" t="s">
        <v>8</v>
      </c>
      <c r="D278" s="3">
        <v>42753</v>
      </c>
    </row>
    <row r="279" spans="1:5" hidden="1" x14ac:dyDescent="0.2">
      <c r="A279" s="5" t="s">
        <v>1028</v>
      </c>
      <c r="B279" s="5" t="s">
        <v>1029</v>
      </c>
      <c r="C279" t="s">
        <v>8</v>
      </c>
      <c r="D279" s="3">
        <v>42753</v>
      </c>
      <c r="E279" s="3">
        <v>42753</v>
      </c>
    </row>
    <row r="280" spans="1:5" ht="30" hidden="1" x14ac:dyDescent="0.2">
      <c r="A280" s="5" t="s">
        <v>1030</v>
      </c>
      <c r="B280" s="5" t="s">
        <v>1069</v>
      </c>
      <c r="C280" t="s">
        <v>8</v>
      </c>
      <c r="D280" s="3">
        <v>42753</v>
      </c>
    </row>
    <row r="281" spans="1:5" hidden="1" x14ac:dyDescent="0.2">
      <c r="A281" s="5" t="s">
        <v>1031</v>
      </c>
      <c r="B281" s="5" t="s">
        <v>1032</v>
      </c>
      <c r="C281" t="s">
        <v>8</v>
      </c>
      <c r="D281" s="3">
        <v>42753</v>
      </c>
    </row>
    <row r="282" spans="1:5" hidden="1" x14ac:dyDescent="0.2">
      <c r="A282" s="5" t="s">
        <v>1034</v>
      </c>
      <c r="B282" s="50">
        <v>42753</v>
      </c>
      <c r="C282" t="s">
        <v>8</v>
      </c>
      <c r="D282" s="3">
        <v>42753</v>
      </c>
    </row>
    <row r="283" spans="1:5" hidden="1" x14ac:dyDescent="0.2">
      <c r="A283" s="5" t="s">
        <v>1050</v>
      </c>
      <c r="C283" t="s">
        <v>8</v>
      </c>
    </row>
    <row r="284" spans="1:5" hidden="1" x14ac:dyDescent="0.2">
      <c r="A284" s="5" t="s">
        <v>1035</v>
      </c>
      <c r="B284" s="5" t="s">
        <v>1049</v>
      </c>
      <c r="C284" t="s">
        <v>8</v>
      </c>
    </row>
    <row r="285" spans="1:5" ht="45" hidden="1" x14ac:dyDescent="0.2">
      <c r="A285" s="5" t="s">
        <v>1036</v>
      </c>
      <c r="B285" s="5" t="s">
        <v>1047</v>
      </c>
      <c r="C285" t="s">
        <v>8</v>
      </c>
    </row>
    <row r="286" spans="1:5" s="7" customFormat="1" ht="90" hidden="1" x14ac:dyDescent="0.2">
      <c r="A286" s="6" t="s">
        <v>1037</v>
      </c>
      <c r="B286" s="6" t="s">
        <v>1179</v>
      </c>
      <c r="C286" s="7" t="s">
        <v>8</v>
      </c>
      <c r="D286" s="8"/>
      <c r="E286" s="8"/>
    </row>
    <row r="287" spans="1:5" hidden="1" x14ac:dyDescent="0.2">
      <c r="A287" s="6" t="s">
        <v>1038</v>
      </c>
      <c r="B287" s="6"/>
      <c r="C287" s="7" t="s">
        <v>8</v>
      </c>
      <c r="D287" s="8"/>
    </row>
    <row r="288" spans="1:5" ht="30" x14ac:dyDescent="0.2">
      <c r="A288" s="5" t="s">
        <v>1039</v>
      </c>
      <c r="B288" s="5" t="s">
        <v>1120</v>
      </c>
    </row>
    <row r="289" spans="1:3" hidden="1" x14ac:dyDescent="0.2">
      <c r="A289" s="5" t="s">
        <v>1058</v>
      </c>
      <c r="C289" t="s">
        <v>8</v>
      </c>
    </row>
    <row r="290" spans="1:3" hidden="1" x14ac:dyDescent="0.2">
      <c r="A290" s="5" t="s">
        <v>199</v>
      </c>
      <c r="C290" t="s">
        <v>8</v>
      </c>
    </row>
    <row r="291" spans="1:3" hidden="1" x14ac:dyDescent="0.2">
      <c r="A291" s="5" t="s">
        <v>1046</v>
      </c>
      <c r="C291" t="s">
        <v>8</v>
      </c>
    </row>
    <row r="292" spans="1:3" hidden="1" x14ac:dyDescent="0.2">
      <c r="A292" s="5" t="s">
        <v>1051</v>
      </c>
      <c r="C292" t="s">
        <v>8</v>
      </c>
    </row>
    <row r="293" spans="1:3" hidden="1" x14ac:dyDescent="0.2">
      <c r="A293" s="5" t="s">
        <v>1052</v>
      </c>
      <c r="C293" t="s">
        <v>8</v>
      </c>
    </row>
    <row r="294" spans="1:3" hidden="1" x14ac:dyDescent="0.2">
      <c r="A294" s="5" t="s">
        <v>1053</v>
      </c>
      <c r="C294" t="s">
        <v>8</v>
      </c>
    </row>
    <row r="295" spans="1:3" hidden="1" x14ac:dyDescent="0.2">
      <c r="A295" s="5" t="s">
        <v>1057</v>
      </c>
      <c r="B295" s="5" t="s">
        <v>1295</v>
      </c>
      <c r="C295" t="s">
        <v>8</v>
      </c>
    </row>
    <row r="296" spans="1:3" ht="30" x14ac:dyDescent="0.2">
      <c r="A296" s="5" t="s">
        <v>417</v>
      </c>
      <c r="B296" s="5" t="s">
        <v>1175</v>
      </c>
    </row>
    <row r="297" spans="1:3" hidden="1" x14ac:dyDescent="0.2">
      <c r="A297" s="5" t="s">
        <v>1060</v>
      </c>
      <c r="C297" t="s">
        <v>8</v>
      </c>
    </row>
    <row r="298" spans="1:3" hidden="1" x14ac:dyDescent="0.2">
      <c r="A298" s="5" t="s">
        <v>1062</v>
      </c>
      <c r="C298" t="s">
        <v>8</v>
      </c>
    </row>
    <row r="299" spans="1:3" hidden="1" x14ac:dyDescent="0.2">
      <c r="A299" s="5" t="s">
        <v>1063</v>
      </c>
      <c r="B299" s="5" t="s">
        <v>1067</v>
      </c>
      <c r="C299" t="s">
        <v>8</v>
      </c>
    </row>
    <row r="300" spans="1:3" ht="75" hidden="1" x14ac:dyDescent="0.2">
      <c r="A300" s="5" t="s">
        <v>1064</v>
      </c>
      <c r="B300" s="5" t="s">
        <v>1093</v>
      </c>
      <c r="C300" t="s">
        <v>8</v>
      </c>
    </row>
    <row r="301" spans="1:3" ht="30" hidden="1" x14ac:dyDescent="0.2">
      <c r="A301" s="5" t="s">
        <v>1117</v>
      </c>
      <c r="B301" s="5" t="s">
        <v>1211</v>
      </c>
      <c r="C301" t="s">
        <v>8</v>
      </c>
    </row>
    <row r="302" spans="1:3" ht="30" x14ac:dyDescent="0.2">
      <c r="A302" s="5" t="s">
        <v>1065</v>
      </c>
      <c r="B302" s="5" t="s">
        <v>1105</v>
      </c>
    </row>
    <row r="303" spans="1:3" hidden="1" x14ac:dyDescent="0.2">
      <c r="A303" s="5" t="s">
        <v>1066</v>
      </c>
      <c r="B303" s="5" t="s">
        <v>1068</v>
      </c>
      <c r="C303" t="s">
        <v>8</v>
      </c>
    </row>
    <row r="304" spans="1:3" hidden="1" x14ac:dyDescent="0.2">
      <c r="A304" s="5" t="s">
        <v>1070</v>
      </c>
      <c r="C304" t="s">
        <v>8</v>
      </c>
    </row>
    <row r="305" spans="1:5" hidden="1" x14ac:dyDescent="0.2">
      <c r="A305" s="5" t="s">
        <v>1071</v>
      </c>
      <c r="B305" s="5" t="s">
        <v>1110</v>
      </c>
      <c r="C305" t="s">
        <v>8</v>
      </c>
    </row>
    <row r="306" spans="1:5" hidden="1" x14ac:dyDescent="0.2">
      <c r="A306" s="5" t="s">
        <v>1072</v>
      </c>
      <c r="C306" t="s">
        <v>8</v>
      </c>
    </row>
    <row r="307" spans="1:5" hidden="1" x14ac:dyDescent="0.2">
      <c r="A307" s="5" t="s">
        <v>1083</v>
      </c>
      <c r="C307" t="s">
        <v>8</v>
      </c>
    </row>
    <row r="308" spans="1:5" hidden="1" x14ac:dyDescent="0.2">
      <c r="A308" s="5" t="s">
        <v>1084</v>
      </c>
      <c r="B308" s="5" t="s">
        <v>1201</v>
      </c>
      <c r="C308" t="s">
        <v>8</v>
      </c>
    </row>
    <row r="309" spans="1:5" ht="30" x14ac:dyDescent="0.2">
      <c r="A309" s="5" t="s">
        <v>1085</v>
      </c>
    </row>
    <row r="310" spans="1:5" ht="30" hidden="1" x14ac:dyDescent="0.2">
      <c r="A310" s="5" t="s">
        <v>1086</v>
      </c>
      <c r="B310" s="5" t="s">
        <v>1202</v>
      </c>
      <c r="C310" t="s">
        <v>8</v>
      </c>
    </row>
    <row r="311" spans="1:5" ht="30" hidden="1" x14ac:dyDescent="0.2">
      <c r="A311" s="5" t="s">
        <v>1087</v>
      </c>
      <c r="B311" s="5" t="s">
        <v>1109</v>
      </c>
      <c r="C311" t="s">
        <v>8</v>
      </c>
    </row>
    <row r="312" spans="1:5" hidden="1" x14ac:dyDescent="0.2">
      <c r="A312" s="5" t="s">
        <v>1088</v>
      </c>
      <c r="B312" s="5" t="s">
        <v>1136</v>
      </c>
      <c r="C312" t="s">
        <v>8</v>
      </c>
    </row>
    <row r="313" spans="1:5" hidden="1" x14ac:dyDescent="0.2">
      <c r="A313" s="5" t="s">
        <v>1089</v>
      </c>
      <c r="B313" s="5" t="s">
        <v>1090</v>
      </c>
      <c r="C313" t="s">
        <v>8</v>
      </c>
    </row>
    <row r="314" spans="1:5" s="47" customFormat="1" ht="150" hidden="1" x14ac:dyDescent="0.2">
      <c r="A314" s="46" t="s">
        <v>1091</v>
      </c>
      <c r="B314" s="46" t="s">
        <v>1221</v>
      </c>
      <c r="C314" s="47" t="s">
        <v>8</v>
      </c>
      <c r="D314" s="48"/>
      <c r="E314" s="48"/>
    </row>
    <row r="315" spans="1:5" x14ac:dyDescent="0.2">
      <c r="A315" s="5" t="s">
        <v>1092</v>
      </c>
    </row>
    <row r="316" spans="1:5" hidden="1" x14ac:dyDescent="0.2">
      <c r="A316" s="5" t="s">
        <v>1115</v>
      </c>
      <c r="B316" s="5" t="s">
        <v>1124</v>
      </c>
      <c r="C316" t="s">
        <v>8</v>
      </c>
    </row>
    <row r="317" spans="1:5" ht="30" hidden="1" x14ac:dyDescent="0.2">
      <c r="A317" s="5" t="s">
        <v>1106</v>
      </c>
      <c r="B317" s="5" t="s">
        <v>1218</v>
      </c>
      <c r="C317" t="s">
        <v>8</v>
      </c>
    </row>
    <row r="318" spans="1:5" x14ac:dyDescent="0.2">
      <c r="A318" s="5" t="s">
        <v>1107</v>
      </c>
      <c r="B318" s="5" t="s">
        <v>1108</v>
      </c>
    </row>
    <row r="319" spans="1:5" ht="45" hidden="1" x14ac:dyDescent="0.2">
      <c r="A319" s="5" t="s">
        <v>1111</v>
      </c>
      <c r="B319" s="151" t="s">
        <v>1112</v>
      </c>
      <c r="C319" t="s">
        <v>8</v>
      </c>
    </row>
    <row r="320" spans="1:5" ht="75" hidden="1" x14ac:dyDescent="0.2">
      <c r="A320" s="5" t="s">
        <v>1113</v>
      </c>
      <c r="B320" s="5" t="s">
        <v>1229</v>
      </c>
      <c r="C320" t="s">
        <v>8</v>
      </c>
    </row>
    <row r="321" spans="1:5" ht="45" hidden="1" x14ac:dyDescent="0.2">
      <c r="A321" s="5" t="s">
        <v>1114</v>
      </c>
      <c r="B321" s="5" t="s">
        <v>1123</v>
      </c>
      <c r="C321" t="s">
        <v>8</v>
      </c>
    </row>
    <row r="322" spans="1:5" x14ac:dyDescent="0.2">
      <c r="A322" s="5" t="s">
        <v>1116</v>
      </c>
    </row>
    <row r="323" spans="1:5" hidden="1" x14ac:dyDescent="0.2">
      <c r="A323" s="5" t="s">
        <v>1294</v>
      </c>
      <c r="B323" s="5" t="s">
        <v>1293</v>
      </c>
      <c r="C323" t="s">
        <v>8</v>
      </c>
    </row>
    <row r="324" spans="1:5" hidden="1" x14ac:dyDescent="0.2">
      <c r="A324" s="5" t="s">
        <v>1121</v>
      </c>
      <c r="B324" s="5" t="s">
        <v>1122</v>
      </c>
      <c r="C324" t="s">
        <v>8</v>
      </c>
    </row>
    <row r="325" spans="1:5" hidden="1" x14ac:dyDescent="0.2">
      <c r="A325" s="5" t="s">
        <v>1125</v>
      </c>
      <c r="B325" s="5" t="s">
        <v>1207</v>
      </c>
      <c r="C325" t="s">
        <v>8</v>
      </c>
    </row>
    <row r="326" spans="1:5" hidden="1" x14ac:dyDescent="0.2">
      <c r="A326" s="5" t="s">
        <v>1126</v>
      </c>
      <c r="B326" s="5" t="s">
        <v>1318</v>
      </c>
      <c r="C326" t="s">
        <v>8</v>
      </c>
    </row>
    <row r="327" spans="1:5" hidden="1" x14ac:dyDescent="0.2">
      <c r="A327" s="5" t="s">
        <v>1127</v>
      </c>
      <c r="B327" s="5" t="s">
        <v>1203</v>
      </c>
      <c r="C327" t="s">
        <v>8</v>
      </c>
    </row>
    <row r="328" spans="1:5" hidden="1" x14ac:dyDescent="0.2">
      <c r="A328" s="5" t="s">
        <v>1128</v>
      </c>
      <c r="B328" s="5" t="s">
        <v>1154</v>
      </c>
      <c r="C328" t="s">
        <v>8</v>
      </c>
    </row>
    <row r="329" spans="1:5" hidden="1" x14ac:dyDescent="0.2">
      <c r="A329" s="5" t="s">
        <v>1129</v>
      </c>
      <c r="C329" t="s">
        <v>8</v>
      </c>
    </row>
    <row r="330" spans="1:5" hidden="1" x14ac:dyDescent="0.2">
      <c r="A330" s="5" t="s">
        <v>1130</v>
      </c>
      <c r="B330" s="5" t="s">
        <v>1131</v>
      </c>
      <c r="C330" t="s">
        <v>8</v>
      </c>
    </row>
    <row r="331" spans="1:5" s="7" customFormat="1" hidden="1" x14ac:dyDescent="0.2">
      <c r="A331" s="6" t="s">
        <v>1132</v>
      </c>
      <c r="B331" s="6" t="s">
        <v>1138</v>
      </c>
      <c r="C331" s="7" t="s">
        <v>110</v>
      </c>
      <c r="D331" s="8"/>
      <c r="E331" s="8"/>
    </row>
    <row r="332" spans="1:5" hidden="1" x14ac:dyDescent="0.2">
      <c r="A332" s="5" t="s">
        <v>1133</v>
      </c>
      <c r="C332" t="s">
        <v>8</v>
      </c>
    </row>
    <row r="333" spans="1:5" hidden="1" x14ac:dyDescent="0.2">
      <c r="A333" s="5" t="s">
        <v>1134</v>
      </c>
      <c r="C333" t="s">
        <v>8</v>
      </c>
    </row>
    <row r="334" spans="1:5" hidden="1" x14ac:dyDescent="0.2">
      <c r="A334" s="5" t="s">
        <v>1135</v>
      </c>
      <c r="C334" t="s">
        <v>8</v>
      </c>
    </row>
    <row r="335" spans="1:5" hidden="1" x14ac:dyDescent="0.2">
      <c r="A335" s="5" t="s">
        <v>1137</v>
      </c>
      <c r="B335" s="5" t="s">
        <v>1177</v>
      </c>
      <c r="C335" t="s">
        <v>8</v>
      </c>
    </row>
    <row r="336" spans="1:5" x14ac:dyDescent="0.2">
      <c r="A336" s="5" t="s">
        <v>1139</v>
      </c>
      <c r="B336" s="5" t="s">
        <v>1204</v>
      </c>
    </row>
    <row r="337" spans="1:5" hidden="1" x14ac:dyDescent="0.2">
      <c r="A337" s="5" t="s">
        <v>1140</v>
      </c>
      <c r="B337" s="5" t="s">
        <v>1141</v>
      </c>
      <c r="C337" t="s">
        <v>8</v>
      </c>
    </row>
    <row r="338" spans="1:5" s="7" customFormat="1" ht="75" hidden="1" x14ac:dyDescent="0.2">
      <c r="A338" s="6" t="s">
        <v>1142</v>
      </c>
      <c r="B338" s="6" t="s">
        <v>1427</v>
      </c>
      <c r="C338" s="7" t="s">
        <v>8</v>
      </c>
      <c r="D338" s="8"/>
      <c r="E338" s="8"/>
    </row>
    <row r="339" spans="1:5" hidden="1" x14ac:dyDescent="0.2">
      <c r="A339" s="5" t="s">
        <v>1143</v>
      </c>
      <c r="C339" t="s">
        <v>8</v>
      </c>
    </row>
    <row r="340" spans="1:5" hidden="1" x14ac:dyDescent="0.2">
      <c r="A340" s="5" t="s">
        <v>1144</v>
      </c>
      <c r="B340" s="5" t="s">
        <v>1145</v>
      </c>
      <c r="C340" t="s">
        <v>8</v>
      </c>
    </row>
    <row r="341" spans="1:5" hidden="1" x14ac:dyDescent="0.2">
      <c r="A341" s="5" t="s">
        <v>1146</v>
      </c>
      <c r="B341" s="5" t="s">
        <v>1153</v>
      </c>
      <c r="C341" t="s">
        <v>8</v>
      </c>
    </row>
    <row r="342" spans="1:5" hidden="1" x14ac:dyDescent="0.2">
      <c r="A342" s="5" t="s">
        <v>1147</v>
      </c>
      <c r="B342" s="5" t="s">
        <v>1152</v>
      </c>
      <c r="C342" t="s">
        <v>8</v>
      </c>
    </row>
    <row r="343" spans="1:5" hidden="1" x14ac:dyDescent="0.2">
      <c r="A343" s="5" t="s">
        <v>1148</v>
      </c>
      <c r="B343" s="5" t="s">
        <v>1151</v>
      </c>
      <c r="C343" t="s">
        <v>8</v>
      </c>
    </row>
    <row r="344" spans="1:5" hidden="1" x14ac:dyDescent="0.2">
      <c r="A344" s="5" t="s">
        <v>1149</v>
      </c>
      <c r="B344" s="5" t="s">
        <v>1151</v>
      </c>
      <c r="C344" t="s">
        <v>8</v>
      </c>
    </row>
    <row r="345" spans="1:5" ht="30" hidden="1" x14ac:dyDescent="0.2">
      <c r="A345" s="5" t="s">
        <v>1150</v>
      </c>
      <c r="B345" s="5" t="s">
        <v>1176</v>
      </c>
      <c r="C345" t="s">
        <v>8</v>
      </c>
    </row>
    <row r="346" spans="1:5" ht="165" hidden="1" x14ac:dyDescent="0.2">
      <c r="A346" s="5" t="s">
        <v>1155</v>
      </c>
      <c r="B346" s="5" t="s">
        <v>1162</v>
      </c>
      <c r="C346" t="s">
        <v>8</v>
      </c>
      <c r="E346" s="3">
        <v>42777</v>
      </c>
    </row>
    <row r="347" spans="1:5" ht="30" hidden="1" x14ac:dyDescent="0.2">
      <c r="A347" s="5" t="s">
        <v>1156</v>
      </c>
      <c r="B347" s="5" t="s">
        <v>1166</v>
      </c>
      <c r="C347" t="s">
        <v>8</v>
      </c>
    </row>
    <row r="348" spans="1:5" ht="30" hidden="1" x14ac:dyDescent="0.2">
      <c r="A348" s="5" t="s">
        <v>1157</v>
      </c>
      <c r="B348" s="5" t="s">
        <v>1160</v>
      </c>
      <c r="C348" t="s">
        <v>8</v>
      </c>
    </row>
    <row r="349" spans="1:5" hidden="1" x14ac:dyDescent="0.2">
      <c r="A349" s="5" t="s">
        <v>1158</v>
      </c>
      <c r="B349" s="5" t="s">
        <v>1159</v>
      </c>
      <c r="C349" t="s">
        <v>8</v>
      </c>
    </row>
    <row r="350" spans="1:5" hidden="1" x14ac:dyDescent="0.2">
      <c r="A350" s="5" t="s">
        <v>1161</v>
      </c>
      <c r="B350" s="5" t="s">
        <v>1191</v>
      </c>
      <c r="C350" t="s">
        <v>8</v>
      </c>
    </row>
    <row r="351" spans="1:5" hidden="1" x14ac:dyDescent="0.2">
      <c r="A351" s="5" t="s">
        <v>1163</v>
      </c>
      <c r="C351" t="s">
        <v>8</v>
      </c>
    </row>
    <row r="352" spans="1:5" hidden="1" x14ac:dyDescent="0.2">
      <c r="A352" s="6" t="s">
        <v>1164</v>
      </c>
      <c r="B352" s="5" t="s">
        <v>1165</v>
      </c>
      <c r="C352" t="s">
        <v>8</v>
      </c>
    </row>
    <row r="353" spans="1:3" x14ac:dyDescent="0.2">
      <c r="A353" s="5" t="s">
        <v>1167</v>
      </c>
    </row>
    <row r="354" spans="1:3" ht="75" x14ac:dyDescent="0.2">
      <c r="A354" s="5" t="s">
        <v>1168</v>
      </c>
    </row>
    <row r="355" spans="1:3" x14ac:dyDescent="0.2">
      <c r="A355" s="5" t="s">
        <v>1169</v>
      </c>
    </row>
    <row r="356" spans="1:3" x14ac:dyDescent="0.2">
      <c r="A356" s="5" t="s">
        <v>1170</v>
      </c>
    </row>
    <row r="357" spans="1:3" hidden="1" x14ac:dyDescent="0.2">
      <c r="A357" s="5" t="s">
        <v>1171</v>
      </c>
      <c r="B357" s="5" t="s">
        <v>1172</v>
      </c>
      <c r="C357" t="s">
        <v>8</v>
      </c>
    </row>
    <row r="358" spans="1:3" hidden="1" x14ac:dyDescent="0.2">
      <c r="A358" s="5" t="s">
        <v>1173</v>
      </c>
      <c r="B358" s="5" t="s">
        <v>1174</v>
      </c>
      <c r="C358" t="s">
        <v>8</v>
      </c>
    </row>
    <row r="359" spans="1:3" hidden="1" x14ac:dyDescent="0.2">
      <c r="A359" s="5" t="s">
        <v>1178</v>
      </c>
      <c r="B359" s="5" t="s">
        <v>1206</v>
      </c>
      <c r="C359" t="s">
        <v>8</v>
      </c>
    </row>
    <row r="360" spans="1:3" hidden="1" x14ac:dyDescent="0.2">
      <c r="A360" s="5" t="s">
        <v>1180</v>
      </c>
      <c r="C360" t="s">
        <v>8</v>
      </c>
    </row>
    <row r="361" spans="1:3" hidden="1" x14ac:dyDescent="0.2">
      <c r="A361" s="5" t="s">
        <v>1181</v>
      </c>
      <c r="B361" s="5" t="s">
        <v>1428</v>
      </c>
      <c r="C361" t="s">
        <v>8</v>
      </c>
    </row>
    <row r="362" spans="1:3" ht="75" x14ac:dyDescent="0.2">
      <c r="A362" s="5" t="s">
        <v>1182</v>
      </c>
      <c r="B362" s="5" t="s">
        <v>1437</v>
      </c>
    </row>
    <row r="363" spans="1:3" hidden="1" x14ac:dyDescent="0.2">
      <c r="A363" s="5" t="s">
        <v>1183</v>
      </c>
      <c r="B363" s="5" t="s">
        <v>1205</v>
      </c>
      <c r="C363" t="s">
        <v>8</v>
      </c>
    </row>
    <row r="364" spans="1:3" x14ac:dyDescent="0.2">
      <c r="A364" s="5" t="s">
        <v>1184</v>
      </c>
      <c r="B364" s="5" t="s">
        <v>1185</v>
      </c>
    </row>
    <row r="365" spans="1:3" ht="60" hidden="1" x14ac:dyDescent="0.2">
      <c r="A365" s="5" t="s">
        <v>1186</v>
      </c>
      <c r="B365" s="5" t="s">
        <v>1189</v>
      </c>
      <c r="C365" t="s">
        <v>8</v>
      </c>
    </row>
    <row r="366" spans="1:3" ht="30" hidden="1" x14ac:dyDescent="0.2">
      <c r="A366" s="5" t="s">
        <v>1187</v>
      </c>
      <c r="C366" t="s">
        <v>8</v>
      </c>
    </row>
    <row r="367" spans="1:3" x14ac:dyDescent="0.2">
      <c r="A367" s="5" t="s">
        <v>1188</v>
      </c>
    </row>
    <row r="368" spans="1:3" hidden="1" x14ac:dyDescent="0.2">
      <c r="A368" s="5" t="s">
        <v>1190</v>
      </c>
      <c r="B368" t="s">
        <v>1284</v>
      </c>
      <c r="C368" t="s">
        <v>8</v>
      </c>
    </row>
    <row r="369" spans="1:5" hidden="1" x14ac:dyDescent="0.2">
      <c r="A369" s="5" t="s">
        <v>1208</v>
      </c>
      <c r="B369" s="5" t="s">
        <v>1235</v>
      </c>
      <c r="C369" t="s">
        <v>8</v>
      </c>
    </row>
    <row r="370" spans="1:5" s="153" customFormat="1" x14ac:dyDescent="0.2">
      <c r="A370" s="152" t="s">
        <v>1192</v>
      </c>
      <c r="B370" s="152" t="s">
        <v>1193</v>
      </c>
      <c r="D370" s="154"/>
      <c r="E370" s="154"/>
    </row>
    <row r="371" spans="1:5" x14ac:dyDescent="0.2">
      <c r="A371" s="5" t="s">
        <v>1209</v>
      </c>
      <c r="B371" s="5" t="s">
        <v>1234</v>
      </c>
    </row>
    <row r="372" spans="1:5" x14ac:dyDescent="0.2">
      <c r="A372" s="5" t="s">
        <v>1210</v>
      </c>
    </row>
    <row r="373" spans="1:5" s="157" customFormat="1" hidden="1" x14ac:dyDescent="0.2">
      <c r="A373" s="156" t="s">
        <v>1117</v>
      </c>
      <c r="B373" s="156" t="s">
        <v>1212</v>
      </c>
      <c r="C373" s="157" t="s">
        <v>8</v>
      </c>
      <c r="D373" s="158"/>
      <c r="E373" s="158"/>
    </row>
    <row r="374" spans="1:5" ht="45" hidden="1" x14ac:dyDescent="0.2">
      <c r="A374" s="5" t="s">
        <v>1230</v>
      </c>
      <c r="B374" s="5" t="s">
        <v>1238</v>
      </c>
      <c r="C374" t="s">
        <v>8</v>
      </c>
    </row>
    <row r="375" spans="1:5" hidden="1" x14ac:dyDescent="0.2">
      <c r="A375" s="5" t="s">
        <v>1231</v>
      </c>
      <c r="C375" t="s">
        <v>8</v>
      </c>
    </row>
    <row r="376" spans="1:5" x14ac:dyDescent="0.2">
      <c r="A376" s="5" t="s">
        <v>1232</v>
      </c>
      <c r="B376" s="159" t="s">
        <v>1233</v>
      </c>
    </row>
    <row r="377" spans="1:5" hidden="1" x14ac:dyDescent="0.2">
      <c r="A377" s="5" t="s">
        <v>1236</v>
      </c>
      <c r="C377" t="s">
        <v>8</v>
      </c>
    </row>
    <row r="378" spans="1:5" hidden="1" x14ac:dyDescent="0.2">
      <c r="A378" s="5" t="s">
        <v>1237</v>
      </c>
      <c r="C378" t="s">
        <v>8</v>
      </c>
    </row>
    <row r="379" spans="1:5" ht="135" hidden="1" x14ac:dyDescent="0.2">
      <c r="A379" s="5" t="s">
        <v>1239</v>
      </c>
      <c r="B379" s="5" t="s">
        <v>1240</v>
      </c>
      <c r="C379" t="s">
        <v>8</v>
      </c>
    </row>
    <row r="380" spans="1:5" hidden="1" x14ac:dyDescent="0.2">
      <c r="A380" s="5" t="s">
        <v>1241</v>
      </c>
      <c r="C380" t="s">
        <v>8</v>
      </c>
    </row>
    <row r="381" spans="1:5" ht="30" hidden="1" x14ac:dyDescent="0.2">
      <c r="A381" s="5" t="s">
        <v>1242</v>
      </c>
      <c r="C381" t="s">
        <v>110</v>
      </c>
    </row>
    <row r="382" spans="1:5" hidden="1" x14ac:dyDescent="0.2">
      <c r="A382" s="5" t="s">
        <v>1243</v>
      </c>
      <c r="C382" t="s">
        <v>8</v>
      </c>
    </row>
    <row r="383" spans="1:5" hidden="1" x14ac:dyDescent="0.2">
      <c r="A383" s="5" t="s">
        <v>1244</v>
      </c>
      <c r="C383" t="s">
        <v>8</v>
      </c>
    </row>
    <row r="384" spans="1:5" hidden="1" x14ac:dyDescent="0.2">
      <c r="A384" s="5" t="s">
        <v>1249</v>
      </c>
      <c r="C384" t="s">
        <v>8</v>
      </c>
    </row>
    <row r="385" spans="1:5" x14ac:dyDescent="0.2">
      <c r="A385" s="5" t="s">
        <v>1250</v>
      </c>
    </row>
    <row r="386" spans="1:5" x14ac:dyDescent="0.2">
      <c r="A386" s="5" t="s">
        <v>1251</v>
      </c>
    </row>
    <row r="387" spans="1:5" x14ac:dyDescent="0.2">
      <c r="A387" s="5" t="s">
        <v>1278</v>
      </c>
    </row>
    <row r="388" spans="1:5" x14ac:dyDescent="0.2">
      <c r="A388" s="5" t="s">
        <v>1279</v>
      </c>
      <c r="B388" s="5" t="s">
        <v>1438</v>
      </c>
    </row>
    <row r="389" spans="1:5" x14ac:dyDescent="0.2">
      <c r="A389" s="5" t="s">
        <v>1280</v>
      </c>
      <c r="B389" s="5" t="s">
        <v>1281</v>
      </c>
    </row>
    <row r="390" spans="1:5" x14ac:dyDescent="0.2">
      <c r="A390" s="5" t="s">
        <v>1282</v>
      </c>
    </row>
    <row r="391" spans="1:5" x14ac:dyDescent="0.2">
      <c r="A391" s="5" t="s">
        <v>1283</v>
      </c>
    </row>
    <row r="392" spans="1:5" hidden="1" x14ac:dyDescent="0.2">
      <c r="A392" s="5" t="s">
        <v>1285</v>
      </c>
      <c r="C392" t="s">
        <v>8</v>
      </c>
      <c r="D392" s="3">
        <v>42790</v>
      </c>
      <c r="E392" s="3">
        <v>42790</v>
      </c>
    </row>
    <row r="393" spans="1:5" x14ac:dyDescent="0.2">
      <c r="A393" s="5" t="s">
        <v>1286</v>
      </c>
      <c r="B393" s="5" t="s">
        <v>1288</v>
      </c>
    </row>
    <row r="394" spans="1:5" x14ac:dyDescent="0.2">
      <c r="A394" s="5" t="s">
        <v>1287</v>
      </c>
    </row>
    <row r="395" spans="1:5" s="27" customFormat="1" x14ac:dyDescent="0.2">
      <c r="A395" s="26" t="s">
        <v>1289</v>
      </c>
      <c r="B395" s="26" t="s">
        <v>1290</v>
      </c>
      <c r="D395" s="28"/>
      <c r="E395" s="28"/>
    </row>
    <row r="396" spans="1:5" hidden="1" x14ac:dyDescent="0.2">
      <c r="A396" s="5" t="s">
        <v>1291</v>
      </c>
      <c r="C396" t="s">
        <v>8</v>
      </c>
    </row>
    <row r="397" spans="1:5" hidden="1" x14ac:dyDescent="0.2">
      <c r="A397" s="5" t="s">
        <v>1292</v>
      </c>
      <c r="C397" t="s">
        <v>8</v>
      </c>
    </row>
    <row r="398" spans="1:5" ht="30" hidden="1" x14ac:dyDescent="0.2">
      <c r="A398" s="5" t="s">
        <v>1297</v>
      </c>
      <c r="B398" s="5" t="s">
        <v>1296</v>
      </c>
      <c r="C398" t="s">
        <v>8</v>
      </c>
      <c r="D398" s="3">
        <v>42790</v>
      </c>
      <c r="E398" s="3">
        <v>42790</v>
      </c>
    </row>
    <row r="401" spans="1:5" hidden="1" x14ac:dyDescent="0.2">
      <c r="A401" s="5" t="s">
        <v>1298</v>
      </c>
      <c r="B401" s="5" t="s">
        <v>52</v>
      </c>
      <c r="C401" t="s">
        <v>8</v>
      </c>
    </row>
    <row r="402" spans="1:5" hidden="1" x14ac:dyDescent="0.2">
      <c r="A402" s="5" t="s">
        <v>1299</v>
      </c>
      <c r="B402" s="5" t="s">
        <v>1300</v>
      </c>
      <c r="C402" t="s">
        <v>8</v>
      </c>
    </row>
    <row r="403" spans="1:5" s="27" customFormat="1" ht="30" hidden="1" x14ac:dyDescent="0.2">
      <c r="A403" s="165" t="s">
        <v>1301</v>
      </c>
      <c r="B403" s="26">
        <v>360</v>
      </c>
      <c r="C403" s="27" t="s">
        <v>8</v>
      </c>
      <c r="D403" s="28"/>
      <c r="E403" s="28"/>
    </row>
    <row r="404" spans="1:5" hidden="1" x14ac:dyDescent="0.2">
      <c r="A404" s="5" t="s">
        <v>1302</v>
      </c>
      <c r="C404" t="s">
        <v>8</v>
      </c>
    </row>
    <row r="405" spans="1:5" ht="30" x14ac:dyDescent="0.2">
      <c r="A405" s="5" t="s">
        <v>1303</v>
      </c>
      <c r="B405" s="5" t="s">
        <v>1304</v>
      </c>
    </row>
    <row r="406" spans="1:5" x14ac:dyDescent="0.2">
      <c r="A406" s="5" t="s">
        <v>1305</v>
      </c>
      <c r="B406" s="5" t="s">
        <v>1316</v>
      </c>
    </row>
    <row r="407" spans="1:5" hidden="1" x14ac:dyDescent="0.2">
      <c r="A407" s="5" t="s">
        <v>1306</v>
      </c>
      <c r="B407" s="5" t="s">
        <v>1307</v>
      </c>
      <c r="C407" t="s">
        <v>8</v>
      </c>
    </row>
    <row r="408" spans="1:5" x14ac:dyDescent="0.2">
      <c r="A408" s="5" t="s">
        <v>1308</v>
      </c>
    </row>
    <row r="409" spans="1:5" x14ac:dyDescent="0.2">
      <c r="A409" s="5" t="s">
        <v>1309</v>
      </c>
    </row>
    <row r="410" spans="1:5" ht="30" hidden="1" x14ac:dyDescent="0.2">
      <c r="A410" s="5" t="s">
        <v>1310</v>
      </c>
      <c r="C410" t="s">
        <v>8</v>
      </c>
    </row>
    <row r="411" spans="1:5" ht="30" hidden="1" x14ac:dyDescent="0.2">
      <c r="A411" s="5" t="s">
        <v>1311</v>
      </c>
      <c r="C411" t="s">
        <v>8</v>
      </c>
    </row>
    <row r="412" spans="1:5" s="7" customFormat="1" hidden="1" x14ac:dyDescent="0.2">
      <c r="A412" s="6" t="s">
        <v>1312</v>
      </c>
      <c r="B412" s="6"/>
      <c r="C412" s="7" t="s">
        <v>8</v>
      </c>
      <c r="D412" s="8"/>
      <c r="E412" s="8"/>
    </row>
    <row r="413" spans="1:5" hidden="1" x14ac:dyDescent="0.2">
      <c r="A413" s="5" t="s">
        <v>1313</v>
      </c>
      <c r="B413" s="50">
        <v>42801</v>
      </c>
      <c r="C413" t="s">
        <v>8</v>
      </c>
    </row>
    <row r="414" spans="1:5" hidden="1" x14ac:dyDescent="0.2">
      <c r="A414" s="5" t="s">
        <v>1314</v>
      </c>
      <c r="B414" s="5" t="s">
        <v>1315</v>
      </c>
      <c r="C414" t="s">
        <v>8</v>
      </c>
    </row>
    <row r="415" spans="1:5" s="7" customFormat="1" hidden="1" x14ac:dyDescent="0.2">
      <c r="A415" s="6" t="s">
        <v>1317</v>
      </c>
      <c r="B415" s="6"/>
      <c r="C415" s="7" t="s">
        <v>8</v>
      </c>
      <c r="D415" s="8"/>
      <c r="E415" s="8"/>
    </row>
    <row r="416" spans="1:5" x14ac:dyDescent="0.2">
      <c r="A416" s="5" t="s">
        <v>1319</v>
      </c>
    </row>
    <row r="417" spans="1:5" s="7" customFormat="1" hidden="1" x14ac:dyDescent="0.2">
      <c r="A417" s="6" t="s">
        <v>1320</v>
      </c>
      <c r="B417" s="6"/>
      <c r="C417" s="7" t="s">
        <v>8</v>
      </c>
      <c r="D417" s="8"/>
      <c r="E417" s="8"/>
    </row>
    <row r="418" spans="1:5" ht="30" x14ac:dyDescent="0.2">
      <c r="A418" s="5" t="s">
        <v>1321</v>
      </c>
      <c r="B418" s="5" t="s">
        <v>1455</v>
      </c>
    </row>
    <row r="419" spans="1:5" hidden="1" x14ac:dyDescent="0.2">
      <c r="A419" s="5" t="s">
        <v>1322</v>
      </c>
      <c r="C419" t="s">
        <v>8</v>
      </c>
    </row>
    <row r="420" spans="1:5" s="47" customFormat="1" hidden="1" x14ac:dyDescent="0.2">
      <c r="A420" s="46" t="s">
        <v>1323</v>
      </c>
      <c r="B420" s="163">
        <v>42807</v>
      </c>
      <c r="C420" s="47" t="s">
        <v>8</v>
      </c>
      <c r="D420" s="48"/>
      <c r="E420" s="48"/>
    </row>
    <row r="421" spans="1:5" s="47" customFormat="1" hidden="1" x14ac:dyDescent="0.2">
      <c r="A421" s="46" t="s">
        <v>1324</v>
      </c>
      <c r="B421" s="46"/>
      <c r="C421" s="47" t="s">
        <v>8</v>
      </c>
      <c r="D421" s="48"/>
      <c r="E421" s="48"/>
    </row>
    <row r="422" spans="1:5" s="47" customFormat="1" hidden="1" x14ac:dyDescent="0.2">
      <c r="A422" s="46" t="s">
        <v>1325</v>
      </c>
      <c r="B422" s="46" t="s">
        <v>1332</v>
      </c>
      <c r="C422" s="47" t="s">
        <v>8</v>
      </c>
      <c r="D422" s="48"/>
      <c r="E422" s="48"/>
    </row>
    <row r="423" spans="1:5" s="47" customFormat="1" hidden="1" x14ac:dyDescent="0.2">
      <c r="A423" s="46" t="s">
        <v>1231</v>
      </c>
      <c r="B423" s="46"/>
      <c r="C423" s="47" t="s">
        <v>8</v>
      </c>
      <c r="D423" s="48"/>
      <c r="E423" s="48"/>
    </row>
    <row r="424" spans="1:5" s="47" customFormat="1" x14ac:dyDescent="0.2">
      <c r="A424" s="46" t="s">
        <v>1326</v>
      </c>
      <c r="B424" s="46"/>
      <c r="D424" s="48"/>
      <c r="E424" s="48"/>
    </row>
    <row r="425" spans="1:5" s="47" customFormat="1" hidden="1" x14ac:dyDescent="0.2">
      <c r="A425" s="46" t="s">
        <v>1327</v>
      </c>
      <c r="B425" s="46"/>
      <c r="C425" s="47" t="s">
        <v>8</v>
      </c>
      <c r="D425" s="48"/>
      <c r="E425" s="48"/>
    </row>
    <row r="426" spans="1:5" s="47" customFormat="1" hidden="1" x14ac:dyDescent="0.2">
      <c r="A426" s="46" t="s">
        <v>1328</v>
      </c>
      <c r="B426" s="46" t="s">
        <v>1331</v>
      </c>
      <c r="C426" s="47" t="s">
        <v>8</v>
      </c>
      <c r="D426" s="48"/>
      <c r="E426" s="48"/>
    </row>
    <row r="427" spans="1:5" s="47" customFormat="1" hidden="1" x14ac:dyDescent="0.2">
      <c r="A427" s="46" t="s">
        <v>1329</v>
      </c>
      <c r="B427" s="46" t="s">
        <v>1333</v>
      </c>
      <c r="C427" s="47" t="s">
        <v>8</v>
      </c>
      <c r="D427" s="48"/>
      <c r="E427" s="48"/>
    </row>
    <row r="428" spans="1:5" hidden="1" x14ac:dyDescent="0.2">
      <c r="A428" s="5" t="s">
        <v>1330</v>
      </c>
      <c r="B428" s="5" t="s">
        <v>1335</v>
      </c>
      <c r="C428" t="s">
        <v>8</v>
      </c>
    </row>
    <row r="429" spans="1:5" hidden="1" x14ac:dyDescent="0.2">
      <c r="A429" s="5" t="s">
        <v>1334</v>
      </c>
      <c r="C429" t="s">
        <v>8</v>
      </c>
    </row>
    <row r="430" spans="1:5" hidden="1" x14ac:dyDescent="0.2">
      <c r="A430" s="5" t="s">
        <v>1336</v>
      </c>
      <c r="B430" s="5" t="s">
        <v>1337</v>
      </c>
      <c r="C430" t="s">
        <v>8</v>
      </c>
    </row>
    <row r="431" spans="1:5" hidden="1" x14ac:dyDescent="0.2">
      <c r="A431" s="5" t="s">
        <v>1338</v>
      </c>
      <c r="B431" s="5" t="s">
        <v>1339</v>
      </c>
      <c r="C431" t="s">
        <v>8</v>
      </c>
    </row>
    <row r="432" spans="1:5" x14ac:dyDescent="0.2">
      <c r="A432" s="5" t="s">
        <v>1340</v>
      </c>
    </row>
    <row r="433" spans="1:5" ht="30" x14ac:dyDescent="0.2">
      <c r="A433" s="5" t="s">
        <v>1362</v>
      </c>
      <c r="B433" s="5" t="s">
        <v>1466</v>
      </c>
      <c r="C433" t="s">
        <v>8</v>
      </c>
    </row>
    <row r="434" spans="1:5" x14ac:dyDescent="0.2">
      <c r="A434" s="170" t="s">
        <v>1426</v>
      </c>
    </row>
    <row r="435" spans="1:5" s="7" customFormat="1" ht="45" x14ac:dyDescent="0.2">
      <c r="A435" s="6" t="s">
        <v>1429</v>
      </c>
      <c r="B435" s="6" t="s">
        <v>1430</v>
      </c>
      <c r="C435" s="7" t="s">
        <v>8</v>
      </c>
      <c r="D435" s="8"/>
      <c r="E435" s="8"/>
    </row>
    <row r="436" spans="1:5" ht="75" hidden="1" x14ac:dyDescent="0.2">
      <c r="A436" s="5" t="s">
        <v>1431</v>
      </c>
      <c r="B436" s="5" t="s">
        <v>1432</v>
      </c>
      <c r="C436" t="s">
        <v>8</v>
      </c>
    </row>
    <row r="437" spans="1:5" x14ac:dyDescent="0.2">
      <c r="A437" s="5" t="s">
        <v>1433</v>
      </c>
      <c r="B437" s="5" t="s">
        <v>1453</v>
      </c>
      <c r="C437" t="s">
        <v>8</v>
      </c>
    </row>
    <row r="438" spans="1:5" hidden="1" x14ac:dyDescent="0.2">
      <c r="A438" s="5" t="s">
        <v>1434</v>
      </c>
      <c r="C438" t="s">
        <v>8</v>
      </c>
    </row>
    <row r="439" spans="1:5" hidden="1" x14ac:dyDescent="0.2">
      <c r="A439" s="5" t="s">
        <v>1435</v>
      </c>
      <c r="C439" t="s">
        <v>8</v>
      </c>
    </row>
    <row r="440" spans="1:5" hidden="1" x14ac:dyDescent="0.2">
      <c r="A440" s="5" t="s">
        <v>1436</v>
      </c>
      <c r="C440" t="s">
        <v>8</v>
      </c>
    </row>
    <row r="441" spans="1:5" s="7" customFormat="1" x14ac:dyDescent="0.2">
      <c r="A441" s="6" t="s">
        <v>1439</v>
      </c>
      <c r="B441" s="6"/>
      <c r="D441" s="8"/>
      <c r="E441" s="8"/>
    </row>
    <row r="442" spans="1:5" s="7" customFormat="1" x14ac:dyDescent="0.2">
      <c r="A442" s="6" t="s">
        <v>1440</v>
      </c>
      <c r="B442" s="6" t="s">
        <v>1454</v>
      </c>
      <c r="C442" s="7" t="s">
        <v>8</v>
      </c>
      <c r="D442" s="8"/>
      <c r="E442" s="8"/>
    </row>
    <row r="443" spans="1:5" x14ac:dyDescent="0.2">
      <c r="A443" s="5" t="s">
        <v>1441</v>
      </c>
      <c r="B443" s="5" t="s">
        <v>1451</v>
      </c>
    </row>
    <row r="444" spans="1:5" x14ac:dyDescent="0.2">
      <c r="A444" s="5" t="s">
        <v>1442</v>
      </c>
      <c r="B444" s="5" t="s">
        <v>1463</v>
      </c>
      <c r="C444" t="s">
        <v>8</v>
      </c>
    </row>
    <row r="445" spans="1:5" x14ac:dyDescent="0.2">
      <c r="A445" s="5" t="s">
        <v>1443</v>
      </c>
      <c r="B445" s="5" t="s">
        <v>1462</v>
      </c>
      <c r="C445" t="s">
        <v>8</v>
      </c>
    </row>
    <row r="446" spans="1:5" x14ac:dyDescent="0.2">
      <c r="A446" s="5" t="s">
        <v>1444</v>
      </c>
      <c r="B446" s="5" t="s">
        <v>1452</v>
      </c>
    </row>
    <row r="447" spans="1:5" x14ac:dyDescent="0.2">
      <c r="A447" s="5" t="s">
        <v>1445</v>
      </c>
      <c r="B447" s="5" t="s">
        <v>1448</v>
      </c>
      <c r="C447" t="s">
        <v>8</v>
      </c>
    </row>
    <row r="448" spans="1:5" x14ac:dyDescent="0.2">
      <c r="A448" s="5" t="s">
        <v>1446</v>
      </c>
      <c r="B448" s="5" t="s">
        <v>1449</v>
      </c>
      <c r="C448" t="s">
        <v>8</v>
      </c>
    </row>
    <row r="449" spans="1:5" x14ac:dyDescent="0.2">
      <c r="A449" s="5" t="s">
        <v>1447</v>
      </c>
      <c r="C449" t="s">
        <v>8</v>
      </c>
    </row>
    <row r="450" spans="1:5" s="7" customFormat="1" x14ac:dyDescent="0.2">
      <c r="A450" s="6" t="s">
        <v>1450</v>
      </c>
      <c r="B450" s="6" t="s">
        <v>1456</v>
      </c>
      <c r="C450" s="7" t="s">
        <v>8</v>
      </c>
      <c r="D450" s="8"/>
      <c r="E450" s="8"/>
    </row>
    <row r="451" spans="1:5" ht="30" x14ac:dyDescent="0.2">
      <c r="A451" s="5" t="s">
        <v>1457</v>
      </c>
      <c r="B451" s="29" t="s">
        <v>1458</v>
      </c>
    </row>
    <row r="452" spans="1:5" x14ac:dyDescent="0.2">
      <c r="A452" s="5" t="s">
        <v>1464</v>
      </c>
      <c r="B452" s="5" t="s">
        <v>1465</v>
      </c>
    </row>
    <row r="453" spans="1:5" x14ac:dyDescent="0.2">
      <c r="A453" s="5" t="s">
        <v>1467</v>
      </c>
      <c r="B453" s="5" t="s">
        <v>1468</v>
      </c>
      <c r="C453" t="s">
        <v>8</v>
      </c>
    </row>
    <row r="454" spans="1:5" ht="45" x14ac:dyDescent="0.2">
      <c r="A454" s="5" t="s">
        <v>1469</v>
      </c>
      <c r="B454" s="5" t="s">
        <v>1470</v>
      </c>
      <c r="C454" t="s">
        <v>8</v>
      </c>
    </row>
    <row r="455" spans="1:5" x14ac:dyDescent="0.2">
      <c r="A455" s="5" t="s">
        <v>1471</v>
      </c>
      <c r="B455" s="5" t="s">
        <v>1473</v>
      </c>
      <c r="C455" t="s">
        <v>8</v>
      </c>
    </row>
    <row r="456" spans="1:5" x14ac:dyDescent="0.2">
      <c r="A456" s="5" t="s">
        <v>1472</v>
      </c>
      <c r="B456" s="5" t="s">
        <v>1474</v>
      </c>
      <c r="C456" t="s">
        <v>8</v>
      </c>
    </row>
    <row r="457" spans="1:5" x14ac:dyDescent="0.2">
      <c r="A457" s="5" t="s">
        <v>1475</v>
      </c>
    </row>
    <row r="458" spans="1:5" x14ac:dyDescent="0.2">
      <c r="A458" s="5" t="s">
        <v>1476</v>
      </c>
      <c r="B458" s="5" t="s">
        <v>1477</v>
      </c>
    </row>
    <row r="459" spans="1:5" ht="30" x14ac:dyDescent="0.2">
      <c r="A459" s="5" t="s">
        <v>1478</v>
      </c>
    </row>
    <row r="460" spans="1:5" ht="30" x14ac:dyDescent="0.2">
      <c r="A460" s="5" t="s">
        <v>1479</v>
      </c>
    </row>
    <row r="461" spans="1:5" x14ac:dyDescent="0.2">
      <c r="A461" s="5" t="s">
        <v>1480</v>
      </c>
      <c r="C461" t="s">
        <v>8</v>
      </c>
    </row>
    <row r="462" spans="1:5" x14ac:dyDescent="0.2">
      <c r="A462" s="5" t="s">
        <v>1481</v>
      </c>
    </row>
    <row r="463" spans="1:5" ht="30" x14ac:dyDescent="0.2">
      <c r="A463" s="5" t="s">
        <v>1482</v>
      </c>
      <c r="B463" s="5" t="s">
        <v>1483</v>
      </c>
    </row>
    <row r="464" spans="1:5" x14ac:dyDescent="0.2">
      <c r="A464" s="5" t="s">
        <v>1484</v>
      </c>
      <c r="B464" s="5" t="s">
        <v>1485</v>
      </c>
    </row>
    <row r="465" spans="1:5" s="7" customFormat="1" x14ac:dyDescent="0.2">
      <c r="A465" s="6" t="s">
        <v>1486</v>
      </c>
      <c r="B465" s="6"/>
      <c r="C465" s="7" t="s">
        <v>8</v>
      </c>
      <c r="D465" s="8"/>
      <c r="E465" s="8"/>
    </row>
    <row r="466" spans="1:5" x14ac:dyDescent="0.2">
      <c r="A466" s="5" t="s">
        <v>1487</v>
      </c>
      <c r="B466" s="5" t="s">
        <v>1488</v>
      </c>
      <c r="C466" t="s">
        <v>8</v>
      </c>
    </row>
    <row r="467" spans="1:5" x14ac:dyDescent="0.2">
      <c r="A467" s="5" t="s">
        <v>1489</v>
      </c>
    </row>
    <row r="468" spans="1:5" x14ac:dyDescent="0.2">
      <c r="A468" s="5" t="s">
        <v>1490</v>
      </c>
      <c r="B468" s="5" t="s">
        <v>1491</v>
      </c>
      <c r="C468" t="s">
        <v>8</v>
      </c>
    </row>
    <row r="469" spans="1:5" x14ac:dyDescent="0.2">
      <c r="A469" s="5" t="s">
        <v>1492</v>
      </c>
      <c r="B469" s="5" t="s">
        <v>1493</v>
      </c>
    </row>
    <row r="470" spans="1:5" s="7" customFormat="1" x14ac:dyDescent="0.2">
      <c r="A470" s="6" t="s">
        <v>1494</v>
      </c>
      <c r="B470" s="6"/>
      <c r="C470" s="7" t="s">
        <v>8</v>
      </c>
      <c r="D470" s="8"/>
      <c r="E470" s="8"/>
    </row>
    <row r="471" spans="1:5" x14ac:dyDescent="0.2">
      <c r="A471" s="5" t="s">
        <v>1495</v>
      </c>
      <c r="B471" s="5" t="s">
        <v>1503</v>
      </c>
      <c r="C471" t="s">
        <v>8</v>
      </c>
    </row>
    <row r="472" spans="1:5" x14ac:dyDescent="0.2">
      <c r="A472" s="5" t="s">
        <v>1496</v>
      </c>
    </row>
    <row r="473" spans="1:5" x14ac:dyDescent="0.2">
      <c r="A473" s="5" t="s">
        <v>1497</v>
      </c>
      <c r="B473" s="5" t="s">
        <v>1501</v>
      </c>
    </row>
    <row r="474" spans="1:5" x14ac:dyDescent="0.2">
      <c r="A474" s="5" t="s">
        <v>1498</v>
      </c>
      <c r="C474" t="s">
        <v>8</v>
      </c>
    </row>
    <row r="475" spans="1:5" x14ac:dyDescent="0.2">
      <c r="A475" s="5" t="s">
        <v>1499</v>
      </c>
      <c r="B475" s="5" t="s">
        <v>1500</v>
      </c>
    </row>
    <row r="476" spans="1:5" x14ac:dyDescent="0.2">
      <c r="A476" s="5" t="s">
        <v>1502</v>
      </c>
    </row>
    <row r="477" spans="1:5" s="31" customFormat="1" ht="15.75" customHeight="1" x14ac:dyDescent="0.2">
      <c r="A477" s="30" t="s">
        <v>1504</v>
      </c>
      <c r="B477" s="30"/>
      <c r="C477" s="31" t="s">
        <v>8</v>
      </c>
      <c r="D477" s="32"/>
      <c r="E477" s="32"/>
    </row>
    <row r="478" spans="1:5" x14ac:dyDescent="0.2">
      <c r="A478" s="5" t="s">
        <v>1505</v>
      </c>
      <c r="B478" s="5" t="s">
        <v>1550</v>
      </c>
      <c r="C478" t="s">
        <v>8</v>
      </c>
    </row>
    <row r="479" spans="1:5" x14ac:dyDescent="0.2">
      <c r="A479" s="5" t="s">
        <v>1506</v>
      </c>
    </row>
    <row r="480" spans="1:5" x14ac:dyDescent="0.2">
      <c r="A480" s="5" t="s">
        <v>1520</v>
      </c>
    </row>
    <row r="481" spans="1:5" x14ac:dyDescent="0.2">
      <c r="A481" s="5" t="s">
        <v>1521</v>
      </c>
    </row>
    <row r="482" spans="1:5" s="7" customFormat="1" x14ac:dyDescent="0.2">
      <c r="A482" s="6" t="s">
        <v>1529</v>
      </c>
      <c r="B482" s="6" t="s">
        <v>1579</v>
      </c>
      <c r="D482" s="8"/>
      <c r="E482" s="8"/>
    </row>
    <row r="483" spans="1:5" x14ac:dyDescent="0.2">
      <c r="A483" s="5" t="s">
        <v>1530</v>
      </c>
      <c r="C483" t="s">
        <v>8</v>
      </c>
    </row>
    <row r="484" spans="1:5" x14ac:dyDescent="0.2">
      <c r="A484" s="5" t="s">
        <v>1531</v>
      </c>
    </row>
    <row r="485" spans="1:5" x14ac:dyDescent="0.2">
      <c r="A485" s="5" t="s">
        <v>1532</v>
      </c>
      <c r="C485" t="s">
        <v>8</v>
      </c>
    </row>
    <row r="486" spans="1:5" x14ac:dyDescent="0.2">
      <c r="A486" s="5" t="s">
        <v>1533</v>
      </c>
      <c r="B486" s="5" t="s">
        <v>1551</v>
      </c>
    </row>
    <row r="487" spans="1:5" x14ac:dyDescent="0.2">
      <c r="A487" s="5" t="s">
        <v>1552</v>
      </c>
    </row>
    <row r="488" spans="1:5" s="7" customFormat="1" x14ac:dyDescent="0.2">
      <c r="A488" s="6" t="s">
        <v>1553</v>
      </c>
      <c r="B488" s="178">
        <v>42871</v>
      </c>
      <c r="C488" s="7" t="s">
        <v>8</v>
      </c>
      <c r="D488" s="8"/>
      <c r="E488" s="8"/>
    </row>
    <row r="489" spans="1:5" x14ac:dyDescent="0.2">
      <c r="A489" s="5" t="s">
        <v>1554</v>
      </c>
    </row>
    <row r="490" spans="1:5" s="176" customFormat="1" ht="30" x14ac:dyDescent="0.2">
      <c r="A490" s="175" t="s">
        <v>1555</v>
      </c>
      <c r="B490" s="175"/>
      <c r="D490" s="177"/>
      <c r="E490" s="177"/>
    </row>
    <row r="491" spans="1:5" s="176" customFormat="1" x14ac:dyDescent="0.2">
      <c r="A491" s="175" t="s">
        <v>1556</v>
      </c>
      <c r="B491" s="175"/>
      <c r="D491" s="177"/>
      <c r="E491" s="177"/>
    </row>
    <row r="492" spans="1:5" s="176" customFormat="1" x14ac:dyDescent="0.2">
      <c r="A492" s="175" t="s">
        <v>1557</v>
      </c>
      <c r="B492" s="175"/>
      <c r="D492" s="177"/>
      <c r="E492" s="177"/>
    </row>
    <row r="493" spans="1:5" s="176" customFormat="1" x14ac:dyDescent="0.2">
      <c r="A493" s="175" t="s">
        <v>1558</v>
      </c>
      <c r="B493" s="175" t="s">
        <v>1559</v>
      </c>
      <c r="D493" s="177"/>
      <c r="E493" s="177"/>
    </row>
    <row r="494" spans="1:5" s="176" customFormat="1" x14ac:dyDescent="0.2">
      <c r="A494" s="175" t="s">
        <v>1560</v>
      </c>
      <c r="B494" s="175"/>
      <c r="D494" s="177"/>
      <c r="E494" s="177"/>
    </row>
    <row r="495" spans="1:5" ht="30" x14ac:dyDescent="0.2">
      <c r="A495" s="5" t="s">
        <v>1561</v>
      </c>
      <c r="B495" s="5" t="s">
        <v>1562</v>
      </c>
    </row>
    <row r="496" spans="1:5" x14ac:dyDescent="0.2">
      <c r="A496" s="5" t="s">
        <v>1563</v>
      </c>
    </row>
    <row r="497" spans="1:5" x14ac:dyDescent="0.2">
      <c r="A497" s="5" t="s">
        <v>1565</v>
      </c>
      <c r="B497" s="5" t="s">
        <v>1564</v>
      </c>
    </row>
    <row r="498" spans="1:5" x14ac:dyDescent="0.2">
      <c r="A498" s="5" t="s">
        <v>1566</v>
      </c>
      <c r="B498" s="5" t="s">
        <v>1578</v>
      </c>
      <c r="C498" t="s">
        <v>8</v>
      </c>
    </row>
    <row r="499" spans="1:5" s="7" customFormat="1" x14ac:dyDescent="0.2">
      <c r="A499" s="6" t="s">
        <v>1481</v>
      </c>
      <c r="B499" s="6" t="s">
        <v>1567</v>
      </c>
      <c r="D499" s="8"/>
      <c r="E499" s="8"/>
    </row>
    <row r="500" spans="1:5" x14ac:dyDescent="0.2">
      <c r="A500" s="5" t="s">
        <v>1568</v>
      </c>
      <c r="C500" t="s">
        <v>110</v>
      </c>
    </row>
    <row r="501" spans="1:5" x14ac:dyDescent="0.2">
      <c r="A501" s="5" t="s">
        <v>1569</v>
      </c>
      <c r="C501" t="s">
        <v>8</v>
      </c>
    </row>
    <row r="502" spans="1:5" ht="30" x14ac:dyDescent="0.2">
      <c r="A502" s="5" t="s">
        <v>1570</v>
      </c>
      <c r="B502" s="5" t="s">
        <v>1577</v>
      </c>
      <c r="C502" t="s">
        <v>8</v>
      </c>
    </row>
    <row r="503" spans="1:5" x14ac:dyDescent="0.2">
      <c r="A503" s="5" t="s">
        <v>1571</v>
      </c>
      <c r="B503" s="5" t="s">
        <v>1584</v>
      </c>
      <c r="C503" t="s">
        <v>110</v>
      </c>
    </row>
    <row r="504" spans="1:5" x14ac:dyDescent="0.2">
      <c r="A504" s="5" t="s">
        <v>1572</v>
      </c>
      <c r="B504" s="5" t="s">
        <v>1583</v>
      </c>
      <c r="C504" t="s">
        <v>8</v>
      </c>
    </row>
    <row r="505" spans="1:5" x14ac:dyDescent="0.2">
      <c r="A505" s="5" t="s">
        <v>1573</v>
      </c>
      <c r="B505" s="5" t="s">
        <v>1582</v>
      </c>
      <c r="C505" t="s">
        <v>110</v>
      </c>
    </row>
    <row r="506" spans="1:5" x14ac:dyDescent="0.2">
      <c r="A506" s="5" t="s">
        <v>1574</v>
      </c>
    </row>
    <row r="507" spans="1:5" x14ac:dyDescent="0.2">
      <c r="A507" s="5" t="s">
        <v>1575</v>
      </c>
      <c r="B507" s="5" t="s">
        <v>1576</v>
      </c>
      <c r="C507" t="s">
        <v>8</v>
      </c>
    </row>
    <row r="508" spans="1:5" ht="30" x14ac:dyDescent="0.2">
      <c r="A508" s="5" t="s">
        <v>1580</v>
      </c>
      <c r="B508" s="5" t="s">
        <v>1581</v>
      </c>
      <c r="C508" t="s">
        <v>8</v>
      </c>
    </row>
    <row r="509" spans="1:5" x14ac:dyDescent="0.2">
      <c r="A509" s="5" t="s">
        <v>1585</v>
      </c>
      <c r="C509" t="s">
        <v>110</v>
      </c>
    </row>
    <row r="510" spans="1:5" x14ac:dyDescent="0.2">
      <c r="A510" s="5" t="s">
        <v>1586</v>
      </c>
    </row>
    <row r="511" spans="1:5" s="7" customFormat="1" x14ac:dyDescent="0.2">
      <c r="A511" s="6" t="s">
        <v>600</v>
      </c>
      <c r="B511" s="6"/>
      <c r="C511" s="7" t="s">
        <v>110</v>
      </c>
      <c r="D511" s="8"/>
      <c r="E511" s="8"/>
    </row>
    <row r="512" spans="1:5" s="7" customFormat="1" x14ac:dyDescent="0.2">
      <c r="A512" s="6" t="s">
        <v>1587</v>
      </c>
      <c r="B512" s="6"/>
      <c r="C512" s="7" t="s">
        <v>110</v>
      </c>
      <c r="D512" s="8"/>
      <c r="E512" s="8"/>
    </row>
    <row r="513" spans="1:5" x14ac:dyDescent="0.2">
      <c r="A513" s="5" t="s">
        <v>1588</v>
      </c>
      <c r="B513" s="5" t="s">
        <v>1593</v>
      </c>
      <c r="C513" t="s">
        <v>110</v>
      </c>
    </row>
    <row r="514" spans="1:5" x14ac:dyDescent="0.2">
      <c r="A514" s="5" t="s">
        <v>1589</v>
      </c>
    </row>
    <row r="515" spans="1:5" x14ac:dyDescent="0.2">
      <c r="A515" s="5" t="s">
        <v>1591</v>
      </c>
      <c r="B515" s="5" t="s">
        <v>1592</v>
      </c>
      <c r="C515" t="s">
        <v>110</v>
      </c>
    </row>
    <row r="516" spans="1:5" x14ac:dyDescent="0.2">
      <c r="A516" s="5" t="s">
        <v>1590</v>
      </c>
      <c r="C516" t="s">
        <v>110</v>
      </c>
    </row>
    <row r="517" spans="1:5" s="47" customFormat="1" ht="30" x14ac:dyDescent="0.2">
      <c r="A517" s="46" t="s">
        <v>1594</v>
      </c>
      <c r="B517" s="46" t="s">
        <v>1595</v>
      </c>
      <c r="C517" s="47" t="s">
        <v>6</v>
      </c>
      <c r="D517" s="48"/>
      <c r="E517" s="48"/>
    </row>
    <row r="518" spans="1:5" x14ac:dyDescent="0.2">
      <c r="A518" s="5" t="s">
        <v>1596</v>
      </c>
      <c r="B518" s="5" t="s">
        <v>1597</v>
      </c>
      <c r="C518" t="s">
        <v>110</v>
      </c>
    </row>
    <row r="519" spans="1:5" x14ac:dyDescent="0.2">
      <c r="A519" s="5" t="s">
        <v>1598</v>
      </c>
      <c r="B519" s="5" t="s">
        <v>1608</v>
      </c>
      <c r="C519" t="s">
        <v>110</v>
      </c>
    </row>
    <row r="520" spans="1:5" x14ac:dyDescent="0.2">
      <c r="A520" s="5" t="s">
        <v>1599</v>
      </c>
      <c r="B520" s="5" t="s">
        <v>1607</v>
      </c>
      <c r="C520" t="s">
        <v>110</v>
      </c>
    </row>
    <row r="521" spans="1:5" s="7" customFormat="1" x14ac:dyDescent="0.2">
      <c r="A521" s="6" t="s">
        <v>1600</v>
      </c>
      <c r="B521" s="6" t="s">
        <v>1602</v>
      </c>
      <c r="D521" s="8"/>
      <c r="E521" s="8"/>
    </row>
    <row r="522" spans="1:5" x14ac:dyDescent="0.2">
      <c r="A522" s="5" t="s">
        <v>1601</v>
      </c>
    </row>
    <row r="523" spans="1:5" x14ac:dyDescent="0.2">
      <c r="A523" s="5" t="s">
        <v>1603</v>
      </c>
      <c r="B523" s="5" t="s">
        <v>1604</v>
      </c>
    </row>
    <row r="524" spans="1:5" x14ac:dyDescent="0.2">
      <c r="A524" s="5" t="s">
        <v>1605</v>
      </c>
      <c r="B524" s="5" t="s">
        <v>1606</v>
      </c>
      <c r="C524" t="s">
        <v>110</v>
      </c>
    </row>
    <row r="525" spans="1:5" x14ac:dyDescent="0.2">
      <c r="A525" s="5" t="s">
        <v>1609</v>
      </c>
    </row>
    <row r="526" spans="1:5" x14ac:dyDescent="0.2">
      <c r="A526" s="5" t="s">
        <v>1610</v>
      </c>
      <c r="B526" s="5" t="s">
        <v>1617</v>
      </c>
    </row>
    <row r="527" spans="1:5" x14ac:dyDescent="0.2">
      <c r="A527" s="5" t="s">
        <v>1618</v>
      </c>
    </row>
    <row r="528" spans="1:5" x14ac:dyDescent="0.2">
      <c r="A528" s="5" t="s">
        <v>1619</v>
      </c>
    </row>
    <row r="529" spans="1:3" x14ac:dyDescent="0.2">
      <c r="A529" s="5" t="s">
        <v>1637</v>
      </c>
    </row>
    <row r="530" spans="1:3" x14ac:dyDescent="0.2">
      <c r="A530" s="5" t="s">
        <v>1620</v>
      </c>
      <c r="B530" s="5" t="s">
        <v>1628</v>
      </c>
      <c r="C530" t="s">
        <v>110</v>
      </c>
    </row>
    <row r="531" spans="1:3" x14ac:dyDescent="0.2">
      <c r="A531" s="5" t="s">
        <v>1621</v>
      </c>
      <c r="B531" s="5" t="s">
        <v>1635</v>
      </c>
      <c r="C531" t="s">
        <v>110</v>
      </c>
    </row>
    <row r="532" spans="1:3" x14ac:dyDescent="0.2">
      <c r="A532" s="5" t="s">
        <v>1622</v>
      </c>
    </row>
    <row r="533" spans="1:3" x14ac:dyDescent="0.2">
      <c r="A533" s="5" t="s">
        <v>1623</v>
      </c>
    </row>
    <row r="534" spans="1:3" x14ac:dyDescent="0.2">
      <c r="A534" s="5" t="s">
        <v>1624</v>
      </c>
    </row>
    <row r="535" spans="1:3" x14ac:dyDescent="0.2">
      <c r="A535" s="5" t="s">
        <v>1625</v>
      </c>
    </row>
    <row r="536" spans="1:3" ht="30" x14ac:dyDescent="0.2">
      <c r="A536" s="5" t="s">
        <v>1626</v>
      </c>
    </row>
    <row r="537" spans="1:3" x14ac:dyDescent="0.2">
      <c r="A537" s="5" t="s">
        <v>1627</v>
      </c>
      <c r="C537" t="s">
        <v>110</v>
      </c>
    </row>
    <row r="538" spans="1:3" x14ac:dyDescent="0.2">
      <c r="A538" s="5" t="s">
        <v>1629</v>
      </c>
    </row>
    <row r="539" spans="1:3" x14ac:dyDescent="0.2">
      <c r="A539" s="5" t="s">
        <v>1630</v>
      </c>
      <c r="B539" s="5" t="s">
        <v>1636</v>
      </c>
      <c r="C539" t="s">
        <v>110</v>
      </c>
    </row>
    <row r="540" spans="1:3" x14ac:dyDescent="0.2">
      <c r="A540" s="5" t="s">
        <v>1631</v>
      </c>
    </row>
    <row r="541" spans="1:3" ht="30" x14ac:dyDescent="0.2">
      <c r="A541" s="5" t="s">
        <v>1632</v>
      </c>
    </row>
    <row r="542" spans="1:3" x14ac:dyDescent="0.2">
      <c r="A542" s="5" t="s">
        <v>1638</v>
      </c>
      <c r="B542" s="5" t="s">
        <v>1639</v>
      </c>
      <c r="C542" t="s">
        <v>110</v>
      </c>
    </row>
    <row r="543" spans="1:3" ht="30" x14ac:dyDescent="0.2">
      <c r="A543" s="5" t="s">
        <v>1647</v>
      </c>
    </row>
    <row r="544" spans="1:3" x14ac:dyDescent="0.2">
      <c r="A544" s="5" t="s">
        <v>1648</v>
      </c>
    </row>
    <row r="545" spans="1:5" x14ac:dyDescent="0.2">
      <c r="A545" s="5" t="s">
        <v>1649</v>
      </c>
      <c r="B545" s="5" t="s">
        <v>1650</v>
      </c>
      <c r="C545" t="s">
        <v>8</v>
      </c>
    </row>
    <row r="546" spans="1:5" x14ac:dyDescent="0.2">
      <c r="A546" s="5" t="s">
        <v>1651</v>
      </c>
      <c r="C546" t="s">
        <v>110</v>
      </c>
    </row>
    <row r="547" spans="1:5" x14ac:dyDescent="0.2">
      <c r="A547" s="5" t="s">
        <v>1652</v>
      </c>
    </row>
    <row r="548" spans="1:5" s="7" customFormat="1" x14ac:dyDescent="0.2">
      <c r="A548" s="6" t="s">
        <v>1653</v>
      </c>
      <c r="B548" s="6" t="s">
        <v>1691</v>
      </c>
      <c r="D548" s="8"/>
      <c r="E548" s="8"/>
    </row>
    <row r="549" spans="1:5" s="7" customFormat="1" x14ac:dyDescent="0.2">
      <c r="A549" s="6" t="s">
        <v>1654</v>
      </c>
      <c r="B549" s="6" t="s">
        <v>1697</v>
      </c>
      <c r="D549" s="8"/>
      <c r="E549" s="8"/>
    </row>
    <row r="550" spans="1:5" x14ac:dyDescent="0.2">
      <c r="A550" s="5" t="s">
        <v>1655</v>
      </c>
    </row>
    <row r="551" spans="1:5" x14ac:dyDescent="0.2">
      <c r="A551" s="5" t="s">
        <v>1656</v>
      </c>
      <c r="B551" s="5" t="s">
        <v>1688</v>
      </c>
    </row>
    <row r="552" spans="1:5" x14ac:dyDescent="0.2">
      <c r="A552" s="5" t="s">
        <v>1686</v>
      </c>
    </row>
    <row r="553" spans="1:5" x14ac:dyDescent="0.2">
      <c r="A553" s="5" t="s">
        <v>1687</v>
      </c>
      <c r="B553" s="5" t="s">
        <v>1696</v>
      </c>
    </row>
    <row r="554" spans="1:5" x14ac:dyDescent="0.2">
      <c r="A554" s="5" t="s">
        <v>1689</v>
      </c>
      <c r="B554" s="5" t="s">
        <v>1690</v>
      </c>
    </row>
    <row r="555" spans="1:5" x14ac:dyDescent="0.2">
      <c r="A555" s="5" t="s">
        <v>1692</v>
      </c>
    </row>
    <row r="556" spans="1:5" x14ac:dyDescent="0.2">
      <c r="A556" s="5" t="s">
        <v>1694</v>
      </c>
    </row>
    <row r="557" spans="1:5" x14ac:dyDescent="0.2">
      <c r="A557" s="5" t="s">
        <v>1693</v>
      </c>
    </row>
    <row r="558" spans="1:5" x14ac:dyDescent="0.2">
      <c r="A558" s="5" t="s">
        <v>1695</v>
      </c>
    </row>
  </sheetData>
  <hyperlinks>
    <hyperlink ref="B36" r:id="rId1"/>
    <hyperlink ref="A403" r:id="rId2"/>
    <hyperlink ref="B451" r:id="rId3"/>
  </hyperlinks>
  <pageMargins left="0.7" right="0.7" top="0.75" bottom="0.75" header="0.3" footer="0.3"/>
  <pageSetup orientation="portrait" r:id="rId4"/>
  <tableParts count="1">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Status!$A$1:$A$4</xm:f>
          </x14:formula1>
          <xm:sqref>C2:C1048574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E4"/>
  <sheetViews>
    <sheetView workbookViewId="0">
      <selection activeCell="E4" sqref="E4"/>
    </sheetView>
  </sheetViews>
  <sheetFormatPr baseColWidth="10" defaultColWidth="8.83203125" defaultRowHeight="15" x14ac:dyDescent="0.2"/>
  <cols>
    <col min="2" max="2" width="21.6640625" customWidth="1"/>
    <col min="4" max="4" width="14.6640625" bestFit="1" customWidth="1"/>
    <col min="5" max="5" width="72" customWidth="1"/>
  </cols>
  <sheetData>
    <row r="1" spans="1:5" x14ac:dyDescent="0.2">
      <c r="A1" s="37" t="s">
        <v>555</v>
      </c>
      <c r="B1" s="37" t="s">
        <v>839</v>
      </c>
      <c r="C1" s="37" t="s">
        <v>705</v>
      </c>
      <c r="D1" s="37" t="s">
        <v>850</v>
      </c>
      <c r="E1" s="37" t="s">
        <v>845</v>
      </c>
    </row>
    <row r="2" spans="1:5" ht="45" x14ac:dyDescent="0.2">
      <c r="A2" t="s">
        <v>840</v>
      </c>
      <c r="B2" s="108" t="s">
        <v>841</v>
      </c>
      <c r="C2" t="s">
        <v>842</v>
      </c>
      <c r="D2" t="s">
        <v>843</v>
      </c>
      <c r="E2" s="5" t="s">
        <v>844</v>
      </c>
    </row>
    <row r="3" spans="1:5" ht="30" x14ac:dyDescent="0.2">
      <c r="A3" t="s">
        <v>849</v>
      </c>
      <c r="B3" s="109" t="s">
        <v>846</v>
      </c>
      <c r="D3" s="5" t="s">
        <v>847</v>
      </c>
      <c r="E3" t="s">
        <v>848</v>
      </c>
    </row>
    <row r="4" spans="1:5" x14ac:dyDescent="0.2">
      <c r="A4" t="s">
        <v>851</v>
      </c>
      <c r="E4" t="s">
        <v>852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O27"/>
  <sheetViews>
    <sheetView workbookViewId="0">
      <selection activeCell="D8" sqref="D8"/>
    </sheetView>
  </sheetViews>
  <sheetFormatPr baseColWidth="10" defaultColWidth="8.83203125" defaultRowHeight="15" x14ac:dyDescent="0.2"/>
  <cols>
    <col min="1" max="1" width="18.5" customWidth="1"/>
    <col min="2" max="2" width="11.33203125" bestFit="1" customWidth="1"/>
    <col min="3" max="3" width="17.6640625" style="5" customWidth="1"/>
    <col min="4" max="4" width="15.33203125" style="5" customWidth="1"/>
    <col min="5" max="5" width="68.5" style="5" hidden="1" customWidth="1"/>
    <col min="6" max="6" width="35" hidden="1" customWidth="1"/>
    <col min="7" max="7" width="15" bestFit="1" customWidth="1"/>
    <col min="8" max="8" width="46.6640625" customWidth="1"/>
    <col min="9" max="9" width="11.5" hidden="1" customWidth="1"/>
    <col min="10" max="10" width="15.5" hidden="1" customWidth="1"/>
    <col min="11" max="11" width="10.33203125" hidden="1" customWidth="1"/>
    <col min="12" max="12" width="0" hidden="1" customWidth="1"/>
    <col min="13" max="13" width="18" bestFit="1" customWidth="1"/>
    <col min="14" max="14" width="15.83203125" bestFit="1" customWidth="1"/>
  </cols>
  <sheetData>
    <row r="1" spans="1:15" s="80" customFormat="1" x14ac:dyDescent="0.2">
      <c r="B1" s="81" t="s">
        <v>449</v>
      </c>
      <c r="C1" s="81" t="s">
        <v>1</v>
      </c>
      <c r="D1" s="81" t="s">
        <v>658</v>
      </c>
      <c r="E1" s="82" t="s">
        <v>666</v>
      </c>
      <c r="F1" s="82" t="s">
        <v>713</v>
      </c>
      <c r="G1" s="80" t="s">
        <v>671</v>
      </c>
      <c r="H1" s="80" t="s">
        <v>780</v>
      </c>
      <c r="I1" s="80" t="s">
        <v>824</v>
      </c>
      <c r="J1" s="80" t="s">
        <v>825</v>
      </c>
      <c r="K1" s="80" t="s">
        <v>830</v>
      </c>
      <c r="L1" s="80" t="s">
        <v>831</v>
      </c>
      <c r="M1" s="80" t="s">
        <v>1041</v>
      </c>
      <c r="N1" s="80" t="s">
        <v>1459</v>
      </c>
      <c r="O1" s="80" t="s">
        <v>1461</v>
      </c>
    </row>
    <row r="2" spans="1:15" s="80" customFormat="1" x14ac:dyDescent="0.2">
      <c r="B2" s="81"/>
      <c r="C2" s="81"/>
      <c r="D2" s="81"/>
      <c r="E2" s="82"/>
      <c r="F2" s="82" t="s">
        <v>662</v>
      </c>
    </row>
    <row r="3" spans="1:15" s="80" customFormat="1" ht="16" x14ac:dyDescent="0.2">
      <c r="B3" s="81" t="s">
        <v>648</v>
      </c>
      <c r="C3" s="81"/>
      <c r="D3" s="81" t="s">
        <v>649</v>
      </c>
      <c r="E3" s="82" t="s">
        <v>679</v>
      </c>
      <c r="F3" s="82" t="s">
        <v>714</v>
      </c>
      <c r="G3" s="80" t="s">
        <v>672</v>
      </c>
      <c r="H3" s="80" t="s">
        <v>790</v>
      </c>
      <c r="I3" s="80" t="s">
        <v>823</v>
      </c>
      <c r="J3" s="80" t="s">
        <v>826</v>
      </c>
      <c r="K3" s="80" t="s">
        <v>829</v>
      </c>
      <c r="L3" s="80" t="s">
        <v>833</v>
      </c>
      <c r="M3" s="147" t="s">
        <v>1040</v>
      </c>
      <c r="N3" t="s">
        <v>1460</v>
      </c>
      <c r="O3" s="80" t="s">
        <v>1412</v>
      </c>
    </row>
    <row r="4" spans="1:15" s="80" customFormat="1" ht="45" x14ac:dyDescent="0.2">
      <c r="B4" s="81" t="s">
        <v>660</v>
      </c>
      <c r="C4" s="81"/>
      <c r="D4" s="81" t="s">
        <v>663</v>
      </c>
      <c r="E4" s="82" t="s">
        <v>661</v>
      </c>
      <c r="F4" s="80" t="s">
        <v>662</v>
      </c>
      <c r="G4" s="80" t="s">
        <v>673</v>
      </c>
      <c r="H4" s="80" t="s">
        <v>781</v>
      </c>
      <c r="I4" s="80" t="s">
        <v>828</v>
      </c>
      <c r="J4" s="80" t="s">
        <v>827</v>
      </c>
      <c r="K4" s="80" t="s">
        <v>510</v>
      </c>
      <c r="L4" s="80" t="s">
        <v>832</v>
      </c>
      <c r="M4" s="80" t="s">
        <v>1042</v>
      </c>
      <c r="N4" s="80" t="s">
        <v>1042</v>
      </c>
      <c r="O4" s="80" t="s">
        <v>1042</v>
      </c>
    </row>
    <row r="5" spans="1:15" ht="34.5" customHeight="1" x14ac:dyDescent="0.2">
      <c r="B5" s="5" t="s">
        <v>645</v>
      </c>
      <c r="C5" s="5" t="s">
        <v>37</v>
      </c>
      <c r="D5" s="5" t="s">
        <v>646</v>
      </c>
      <c r="E5" t="s">
        <v>659</v>
      </c>
      <c r="F5" t="s">
        <v>667</v>
      </c>
      <c r="M5" s="148" t="s">
        <v>1043</v>
      </c>
    </row>
    <row r="6" spans="1:15" s="80" customFormat="1" ht="22.5" customHeight="1" x14ac:dyDescent="0.2">
      <c r="B6" s="80" t="s">
        <v>795</v>
      </c>
      <c r="D6" s="80" t="s">
        <v>646</v>
      </c>
      <c r="F6" s="80" t="s">
        <v>797</v>
      </c>
      <c r="G6" s="80" t="s">
        <v>798</v>
      </c>
      <c r="H6" s="80" t="s">
        <v>796</v>
      </c>
    </row>
    <row r="7" spans="1:15" s="83" customFormat="1" ht="36.75" customHeight="1" x14ac:dyDescent="0.2">
      <c r="A7" s="100" t="s">
        <v>657</v>
      </c>
      <c r="B7" s="101" t="s">
        <v>442</v>
      </c>
      <c r="C7" s="102"/>
      <c r="D7" s="99" t="str">
        <f>E7</f>
        <v>Linda,
Please add the following to CorpAppCppDev Abdruf Temam Beshir ( QVO7472)
Thanks in Advance!
Mark</v>
      </c>
      <c r="E7" s="99" t="str">
        <f t="shared" ref="E7:N7" si="0">"Linda,"&amp;CHAR(10)&amp;CHAR(10)&amp;"Please add the following to CorpAppCppDev"&amp; " " &amp;E1&amp;"( "&amp;E3&amp;")"&amp;CHAR(10)&amp;CHAR(10)&amp;"Thanks in Advance!"&amp;CHAR(10)&amp;"Mark"</f>
        <v>Linda,
Please add the following to CorpAppCppDev Abdruf Temam Beshir ( QVO7472)
Thanks in Advance!
Mark</v>
      </c>
      <c r="F7" s="99" t="str">
        <f>"Linda,"&amp;CHAR(10)&amp;CHAR(10)&amp;"Please add the following to CorpAppCppDev"&amp; " " &amp;F1&amp;"( "&amp;F3&amp;")"&amp;CHAR(10)&amp;CHAR(10)&amp;"Thanks in Advance!"&amp;CHAR(10)&amp;"Mark"</f>
        <v>Linda,
Please add the following to CorpAppCppDev Hansha Khadka ( HBO7409)
Thanks in Advance!
Mark</v>
      </c>
      <c r="G7" s="99" t="str">
        <f t="shared" si="0"/>
        <v>Linda,
Please add the following to CorpAppCppDev Brian Akers( oze7419)
Thanks in Advance!
Mark</v>
      </c>
      <c r="H7" s="99" t="str">
        <f t="shared" si="0"/>
        <v>Linda,
Please add the following to CorpAppCppDev Mohamed Ibrahim( EDQ7360)
Thanks in Advance!
Mark</v>
      </c>
      <c r="I7" s="99" t="str">
        <f t="shared" si="0"/>
        <v>Linda,
Please add the following to CorpAppCppDev Chen Fetchi( JXU7314)
Thanks in Advance!
Mark</v>
      </c>
      <c r="J7" s="99" t="str">
        <f t="shared" si="0"/>
        <v>Linda,
Please add the following to CorpAppCppDev Claude Roy( JPA7376)
Thanks in Advance!
Mark</v>
      </c>
      <c r="K7" s="99" t="str">
        <f t="shared" si="0"/>
        <v>Linda,
Please add the following to CorpAppCppDev Arthur Lin( MBE7319)
Thanks in Advance!
Mark</v>
      </c>
      <c r="L7" s="99" t="str">
        <f t="shared" si="0"/>
        <v>Linda,
Please add the following to CorpAppCppDev Scott Matinez( EQB7291)
Thanks in Advance!
Mark</v>
      </c>
      <c r="M7" s="149" t="str">
        <f t="shared" si="0"/>
        <v>Linda,
Please add the following to CorpAppCppDev Naga Koppuravuru ( nni7410)
Thanks in Advance!
Mark</v>
      </c>
      <c r="N7" s="149" t="str">
        <f t="shared" si="0"/>
        <v>Linda,
Please add the following to CorpAppCppDev Rakesh Thakur( UDE9444)
Thanks in Advance!
Mark</v>
      </c>
    </row>
    <row r="8" spans="1:15" s="105" customFormat="1" ht="65.25" customHeight="1" x14ac:dyDescent="0.2">
      <c r="A8" s="103" t="s">
        <v>808</v>
      </c>
      <c r="B8" s="104" t="s">
        <v>807</v>
      </c>
      <c r="C8" s="104" t="s">
        <v>807</v>
      </c>
      <c r="D8" s="171" t="s">
        <v>807</v>
      </c>
      <c r="E8" s="104" t="s">
        <v>807</v>
      </c>
      <c r="F8" s="104" t="s">
        <v>807</v>
      </c>
      <c r="G8" s="171" t="s">
        <v>807</v>
      </c>
      <c r="H8" s="104" t="s">
        <v>807</v>
      </c>
      <c r="I8" s="104" t="s">
        <v>807</v>
      </c>
      <c r="J8" s="104" t="s">
        <v>807</v>
      </c>
      <c r="K8" s="104" t="s">
        <v>807</v>
      </c>
      <c r="L8" s="104" t="s">
        <v>807</v>
      </c>
      <c r="M8" s="105" t="s">
        <v>1044</v>
      </c>
    </row>
    <row r="9" spans="1:15" ht="272.25" customHeight="1" x14ac:dyDescent="0.2">
      <c r="A9" s="79" t="s">
        <v>721</v>
      </c>
      <c r="B9" s="5" t="s">
        <v>464</v>
      </c>
      <c r="C9" s="50">
        <v>42557</v>
      </c>
      <c r="D9" s="50" t="str">
        <f>"Hey Matthew,"&amp;CHAR(10)&amp;CHAR(10)&amp;"Please add "&amp;D1&amp;" to JIRA and confluence."&amp;" 3-4 ID is: "&amp;D3&amp;CHAR(10)&amp;CHAR(10)&amp;"Thanks in Advance!"&amp;CHAR(10)&amp;"Mark"</f>
        <v>Hey Matthew,
Please add Pratap Chowdhury to JIRA and confluence. 3-4 ID is: EPT7416
Thanks in Advance!
Mark</v>
      </c>
      <c r="E9" s="50" t="str">
        <f>"Hey Matthew,"&amp;CHAR(10)&amp;CHAR(10)&amp;"Please add "&amp;E1&amp;" to JIRA and confluence."&amp;" 3-4 ID is: "&amp;E3&amp;CHAR(10)&amp;CHAR(10)&amp;"Thanks in Advance!"&amp;CHAR(10)&amp;"Mark"</f>
        <v>Hey Matthew,
Please add Abdruf Temam Beshir  to JIRA and confluence. 3-4 ID is: QVO7472
Thanks in Advance!
Mark</v>
      </c>
      <c r="F9" s="50" t="str">
        <f>"Hello,"&amp;CHAR(10)&amp;CHAR(10)&amp;"Please add "&amp;F1&amp;" to JIRA and confluence."&amp;" 3-4 ID is: "&amp;F3&amp;CHAR(10)&amp;CHAR(10)&amp;"Thanks in Advance!"&amp;CHAR(10)&amp;"Mark"</f>
        <v>Hello,
Please add Hansha Khadka  to JIRA and confluence. 3-4 ID is: HBO7409
Thanks in Advance!
Mark</v>
      </c>
      <c r="G9" s="50" t="str">
        <f>"Hello,"&amp;CHAR(10)&amp;CHAR(10)&amp;"Please add "&amp;G1&amp;" to JIRA and confluence."&amp;" 3-4 ID is: "&amp;G3&amp;CHAR(10)&amp;CHAR(10)&amp;"Thanks in Advance!"&amp;CHAR(10)&amp;"Mark"</f>
        <v>Hello,
Please add Brian Akers to JIRA and confluence. 3-4 ID is: oze7419
Thanks in Advance!
Mark</v>
      </c>
      <c r="H9" s="50" t="str">
        <f>"Hello,"&amp;CHAR(10)&amp;CHAR(10)&amp;"Please add "&amp;H1&amp;" to JIRA and confluence."&amp;" 3-4 ID is: "&amp;H3&amp;CHAR(10)&amp;CHAR(10)&amp;"Thanks in Advance!"&amp;CHAR(10)&amp;"Mark"</f>
        <v>Hello,
Please add Mohamed Ibrahim to JIRA and confluence. 3-4 ID is: EDQ7360
Thanks in Advance!
Mark</v>
      </c>
      <c r="I9" s="50" t="str">
        <f t="shared" ref="I9:N9" si="1">"Hello,"&amp;CHAR(10)&amp;CHAR(10)&amp;"Please add "&amp;I1&amp;" to JIRA and confluence."&amp;" 3-4 ID is: "&amp;I3&amp;CHAR(10)&amp;CHAR(10)&amp;"Thanks in Advance!"&amp;CHAR(10)&amp;"Mark"</f>
        <v>Hello,
Please add Chen Fetchi to JIRA and confluence. 3-4 ID is: JXU7314
Thanks in Advance!
Mark</v>
      </c>
      <c r="J9" s="50" t="str">
        <f t="shared" si="1"/>
        <v>Hello,
Please add Claude Roy to JIRA and confluence. 3-4 ID is: JPA7376
Thanks in Advance!
Mark</v>
      </c>
      <c r="K9" s="50" t="str">
        <f t="shared" si="1"/>
        <v>Hello,
Please add Arthur Lin to JIRA and confluence. 3-4 ID is: MBE7319
Thanks in Advance!
Mark</v>
      </c>
      <c r="L9" s="50" t="str">
        <f t="shared" si="1"/>
        <v>Hello,
Please add Scott Matinez to JIRA and confluence. 3-4 ID is: EQB7291
Thanks in Advance!
Mark</v>
      </c>
      <c r="M9" s="50" t="str">
        <f t="shared" si="1"/>
        <v>Hello,
Please add Naga Koppuravuru  to JIRA and confluence. 3-4 ID is: nni7410
Thanks in Advance!
Mark</v>
      </c>
      <c r="N9" s="50" t="str">
        <f t="shared" si="1"/>
        <v>Hello,
Please add Rakesh Thakur to JIRA and confluence. 3-4 ID is: UDE9444
Thanks in Advance!
Mark</v>
      </c>
    </row>
    <row r="10" spans="1:15" ht="210" x14ac:dyDescent="0.2">
      <c r="A10" s="79" t="s">
        <v>664</v>
      </c>
      <c r="B10" s="5" t="s">
        <v>665</v>
      </c>
      <c r="C10" s="50"/>
      <c r="D10" s="50" t="str">
        <f>"Bekah and Caroline,"&amp;CHAR(10)&amp;CHAR(10)&amp;"We have added a new resource to MH1 please add the resource to the project and make any necessary financial updates."&amp;CHAR(10)&amp;D1&amp;" 3-4 ID:"&amp;D3&amp;CHAR(10)&amp;CHAR(10)&amp;"Thanks in Advance!"&amp;CHAR(10)&amp;"Mark"</f>
        <v>Bekah and Caroline,
We have added a new resource to MH1 please add the resource to the project and make any necessary financial updates.
Pratap Chowdhury 3-4 ID:EPT7416
Thanks in Advance!
Mark</v>
      </c>
      <c r="E10" s="50" t="str">
        <f>"Bekah and Caroline,"&amp;CHAR(10)&amp;CHAR(10)&amp;"We have added a new resource to MH1 please add the resource to the project and make any necessary financial updates."&amp;CHAR(10)&amp;E1&amp;" 3-4 ID:"&amp;E3&amp;CHAR(10)&amp;CHAR(10)&amp;"Thanks in Advance!"&amp;CHAR(10)&amp;"Mark"</f>
        <v>Bekah and Caroline,
We have added a new resource to MH1 please add the resource to the project and make any necessary financial updates.
Abdruf Temam Beshir  3-4 ID:QVO7472
Thanks in Advance!
Mark</v>
      </c>
      <c r="F10" s="50" t="str">
        <f>"Bekah and Caroline,"&amp;CHAR(10)&amp;CHAR(10)&amp;"We have added a new resource to MH1 please add the resource to the project and make any necessary financial updates."&amp;CHAR(10)&amp;F1&amp;" 3-4 ID:"&amp;F3&amp;CHAR(10)&amp;CHAR(10)&amp;"Thanks in Advance!"&amp;CHAR(10)&amp;"Mark"</f>
        <v>Bekah and Caroline,
We have added a new resource to MH1 please add the resource to the project and make any necessary financial updates.
Hansha Khadka  3-4 ID:HBO7409
Thanks in Advance!
Mark</v>
      </c>
      <c r="G10" s="50" t="str">
        <f>"Bekah and Caroline,"&amp;CHAR(10)&amp;CHAR(10)&amp;"We have added a new resource to MH1 please add the resource to the project and make any necessary financial updates."&amp;CHAR(10)&amp;G1&amp;" 3-4 ID:"&amp;G3&amp;CHAR(10)&amp;CHAR(10)&amp;"Thanks in Advance!"&amp;CHAR(10)&amp;"Mark"</f>
        <v>Bekah and Caroline,
We have added a new resource to MH1 please add the resource to the project and make any necessary financial updates.
Brian Akers 3-4 ID:oze7419
Thanks in Advance!
Mark</v>
      </c>
      <c r="H10" s="50" t="str">
        <f>"Bekah and Caroline,"&amp;CHAR(10)&amp;CHAR(10)&amp;"We have added a new resource to MH1 please add the resource to the project in Planview and make any necessary financial updates."&amp;CHAR(10)&amp;H1&amp;" 3-4 ID:"&amp;H3&amp;CHAR(10)&amp;CHAR(10)&amp;"Thanks in Advance!"&amp;CHAR(10)&amp;"Mark"</f>
        <v>Bekah and Caroline,
We have added a new resource to MH1 please add the resource to the project in Planview and make any necessary financial updates.
Mohamed Ibrahim 3-4 ID:EDQ7360
Thanks in Advance!
Mark</v>
      </c>
      <c r="M10" t="s">
        <v>1045</v>
      </c>
    </row>
    <row r="11" spans="1:15" ht="24.75" customHeight="1" x14ac:dyDescent="0.2">
      <c r="B11" s="5" t="s">
        <v>443</v>
      </c>
      <c r="C11" s="5" t="s">
        <v>444</v>
      </c>
      <c r="E11" s="5" t="s">
        <v>680</v>
      </c>
      <c r="F11" s="5" t="s">
        <v>719</v>
      </c>
    </row>
    <row r="12" spans="1:15" x14ac:dyDescent="0.2">
      <c r="B12" s="5" t="s">
        <v>445</v>
      </c>
      <c r="D12" s="50">
        <v>42563</v>
      </c>
      <c r="M12" s="9">
        <v>42755</v>
      </c>
    </row>
    <row r="13" spans="1:15" ht="30" x14ac:dyDescent="0.2">
      <c r="B13" s="5" t="s">
        <v>446</v>
      </c>
    </row>
    <row r="14" spans="1:15" ht="60" x14ac:dyDescent="0.2">
      <c r="B14" s="5" t="s">
        <v>447</v>
      </c>
    </row>
    <row r="15" spans="1:15" ht="160" x14ac:dyDescent="0.2">
      <c r="B15" s="5" t="s">
        <v>448</v>
      </c>
      <c r="C15" s="84" t="s">
        <v>466</v>
      </c>
      <c r="D15" s="50">
        <v>42569</v>
      </c>
    </row>
    <row r="17" spans="1:15" ht="120" x14ac:dyDescent="0.2">
      <c r="B17" s="5" t="s">
        <v>465</v>
      </c>
      <c r="C17" s="5" t="s">
        <v>467</v>
      </c>
      <c r="D17" s="50">
        <v>42569</v>
      </c>
    </row>
    <row r="18" spans="1:15" ht="60" x14ac:dyDescent="0.2">
      <c r="B18" s="5" t="s">
        <v>469</v>
      </c>
      <c r="C18" s="5" t="s">
        <v>647</v>
      </c>
      <c r="D18" s="50">
        <v>42563</v>
      </c>
      <c r="E18" s="50">
        <v>42604</v>
      </c>
      <c r="F18" t="s">
        <v>725</v>
      </c>
    </row>
    <row r="19" spans="1:15" ht="75" x14ac:dyDescent="0.2">
      <c r="B19" s="5" t="s">
        <v>470</v>
      </c>
    </row>
    <row r="20" spans="1:15" ht="60" x14ac:dyDescent="0.2">
      <c r="A20" t="s">
        <v>726</v>
      </c>
      <c r="B20" s="5" t="s">
        <v>650</v>
      </c>
      <c r="C20" s="5" t="s">
        <v>651</v>
      </c>
      <c r="E20" s="5" t="str">
        <f>"Toni,"&amp;CHAR(10)&amp;CHAR(10)&amp;"Please add the following new resource to CRM Distribution lists.  "&amp; " " &amp;F1&amp;"( "&amp;F3&amp;")"&amp;CHAR(10)&amp;CHAR(10)&amp;"Thanks in Advance!"&amp;CHAR(10)&amp;"Mark"</f>
        <v>Toni,
Please add the following new resource to CRM Distribution lists.   Hansha Khadka ( HBO7409)
Thanks in Advance!
Mark</v>
      </c>
      <c r="F20" s="5" t="str">
        <f>"Toni,"&amp;CHAR(10)&amp;CHAR(10)&amp;"Please add the following new resource to CRM Distribution lists.  "&amp; " " &amp;G1&amp;"( "&amp;G3&amp;")"&amp;CHAR(10)&amp;CHAR(10)&amp;"Thanks in Advance!"&amp;CHAR(10)&amp;"Mark"</f>
        <v>Toni,
Please add the following new resource to CRM Distribution lists.   Brian Akers( oze7419)
Thanks in Advance!
Mark</v>
      </c>
      <c r="G20" s="5" t="str">
        <f>"Toni,"&amp;CHAR(10)&amp;CHAR(10)&amp;"Please add the following new resource to CRM Distribution lists.  "&amp; " " &amp;H1&amp;"( "&amp;H3&amp;")"&amp;CHAR(10)&amp;CHAR(10)&amp;"Thanks in Advance!"&amp;CHAR(10)&amp;"Mark"</f>
        <v>Toni,
Please add the following new resource to CRM Distribution lists.   Mohamed Ibrahim( EDQ7360)
Thanks in Advance!
Mark</v>
      </c>
      <c r="H20" s="5" t="str">
        <f>"Toni,"&amp;CHAR(10)&amp;CHAR(10)&amp;"Please add the following new resource to CRM Distribution lists.  "&amp; " " &amp;H1&amp;"( "&amp;H3&amp;")"&amp;CHAR(10)&amp;CHAR(10)&amp;"Thanks in Advance!"&amp;CHAR(10)&amp;"Mark"</f>
        <v>Toni,
Please add the following new resource to CRM Distribution lists.   Mohamed Ibrahim( EDQ7360)
Thanks in Advance!
Mark</v>
      </c>
      <c r="I20" s="5" t="str">
        <f t="shared" ref="I20:O20" si="2">"Toni,"&amp;CHAR(10)&amp;CHAR(10)&amp;"Please add the following new resource to CRM Distribution lists.  "&amp; " " &amp;I1&amp;"( "&amp;I3&amp;")"&amp;CHAR(10)&amp;CHAR(10)&amp;"Thanks in Advance!"&amp;CHAR(10)&amp;"Mark"</f>
        <v>Toni,
Please add the following new resource to CRM Distribution lists.   Chen Fetchi( JXU7314)
Thanks in Advance!
Mark</v>
      </c>
      <c r="J20" s="5" t="str">
        <f t="shared" si="2"/>
        <v>Toni,
Please add the following new resource to CRM Distribution lists.   Claude Roy( JPA7376)
Thanks in Advance!
Mark</v>
      </c>
      <c r="K20" s="5" t="str">
        <f t="shared" si="2"/>
        <v>Toni,
Please add the following new resource to CRM Distribution lists.   Arthur Lin( MBE7319)
Thanks in Advance!
Mark</v>
      </c>
      <c r="L20" s="5" t="str">
        <f t="shared" si="2"/>
        <v>Toni,
Please add the following new resource to CRM Distribution lists.   Scott Matinez( EQB7291)
Thanks in Advance!
Mark</v>
      </c>
      <c r="M20" s="5" t="str">
        <f t="shared" si="2"/>
        <v>Toni,
Please add the following new resource to CRM Distribution lists.   Naga Koppuravuru ( nni7410)
Thanks in Advance!
Mark</v>
      </c>
      <c r="N20" s="5" t="str">
        <f t="shared" si="2"/>
        <v>Toni,
Please add the following new resource to CRM Distribution lists.   Rakesh Thakur( UDE9444)
Thanks in Advance!
Mark</v>
      </c>
      <c r="O20" s="5" t="str">
        <f t="shared" si="2"/>
        <v>Toni,
Please add the following new resource to CRM Distribution lists.   Arpit  Agarwal( gto7371)
Thanks in Advance!
Mark</v>
      </c>
    </row>
    <row r="21" spans="1:15" ht="240" x14ac:dyDescent="0.2">
      <c r="A21" t="s">
        <v>652</v>
      </c>
      <c r="C21" s="78" t="s">
        <v>653</v>
      </c>
      <c r="I21" t="s">
        <v>805</v>
      </c>
    </row>
    <row r="22" spans="1:15" ht="45" x14ac:dyDescent="0.2">
      <c r="A22" t="s">
        <v>806</v>
      </c>
      <c r="C22" s="78"/>
      <c r="H22" s="5" t="s">
        <v>804</v>
      </c>
    </row>
    <row r="23" spans="1:15" x14ac:dyDescent="0.2">
      <c r="A23" t="s">
        <v>1061</v>
      </c>
      <c r="C23" s="85"/>
    </row>
    <row r="24" spans="1:15" x14ac:dyDescent="0.2">
      <c r="C24" s="86"/>
    </row>
    <row r="25" spans="1:15" ht="16" x14ac:dyDescent="0.2">
      <c r="C25" s="87"/>
    </row>
    <row r="26" spans="1:15" x14ac:dyDescent="0.2">
      <c r="C26" s="85"/>
    </row>
    <row r="27" spans="1:15" x14ac:dyDescent="0.2">
      <c r="C27" s="88"/>
    </row>
  </sheetData>
  <hyperlinks>
    <hyperlink ref="A7" r:id="rId1"/>
    <hyperlink ref="A9" r:id="rId2"/>
    <hyperlink ref="A10" r:id="rId3"/>
  </hyperlinks>
  <pageMargins left="0.7" right="0.7" top="0.75" bottom="0.75" header="0.3" footer="0.3"/>
  <pageSetup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23"/>
  <sheetViews>
    <sheetView workbookViewId="0">
      <selection activeCell="B2" sqref="B2"/>
    </sheetView>
  </sheetViews>
  <sheetFormatPr baseColWidth="10" defaultColWidth="8.83203125" defaultRowHeight="15" x14ac:dyDescent="0.2"/>
  <cols>
    <col min="1" max="1" width="32.6640625" bestFit="1" customWidth="1"/>
    <col min="2" max="2" width="109.5" bestFit="1" customWidth="1"/>
  </cols>
  <sheetData>
    <row r="1" spans="1:2" x14ac:dyDescent="0.2">
      <c r="A1" s="36" t="s">
        <v>682</v>
      </c>
    </row>
    <row r="2" spans="1:2" x14ac:dyDescent="0.2">
      <c r="B2" t="s">
        <v>683</v>
      </c>
    </row>
    <row r="3" spans="1:2" x14ac:dyDescent="0.2">
      <c r="B3" t="s">
        <v>684</v>
      </c>
    </row>
    <row r="4" spans="1:2" x14ac:dyDescent="0.2">
      <c r="B4" t="s">
        <v>685</v>
      </c>
    </row>
    <row r="7" spans="1:2" x14ac:dyDescent="0.2">
      <c r="A7" s="36" t="s">
        <v>686</v>
      </c>
      <c r="B7" t="s">
        <v>693</v>
      </c>
    </row>
    <row r="8" spans="1:2" x14ac:dyDescent="0.2">
      <c r="B8" t="s">
        <v>687</v>
      </c>
    </row>
    <row r="10" spans="1:2" x14ac:dyDescent="0.2">
      <c r="A10" s="36" t="s">
        <v>688</v>
      </c>
    </row>
    <row r="11" spans="1:2" x14ac:dyDescent="0.2">
      <c r="B11" t="s">
        <v>689</v>
      </c>
    </row>
    <row r="13" spans="1:2" x14ac:dyDescent="0.2">
      <c r="A13" s="36" t="s">
        <v>690</v>
      </c>
    </row>
    <row r="14" spans="1:2" x14ac:dyDescent="0.2">
      <c r="B14" t="s">
        <v>691</v>
      </c>
    </row>
    <row r="15" spans="1:2" x14ac:dyDescent="0.2">
      <c r="B15" t="s">
        <v>692</v>
      </c>
    </row>
    <row r="16" spans="1:2" x14ac:dyDescent="0.2">
      <c r="B16" t="s">
        <v>749</v>
      </c>
    </row>
    <row r="18" spans="1:3" x14ac:dyDescent="0.2">
      <c r="A18" t="s">
        <v>694</v>
      </c>
    </row>
    <row r="19" spans="1:3" x14ac:dyDescent="0.2">
      <c r="A19" t="s">
        <v>695</v>
      </c>
    </row>
    <row r="20" spans="1:3" x14ac:dyDescent="0.2">
      <c r="B20" t="s">
        <v>822</v>
      </c>
    </row>
    <row r="21" spans="1:3" x14ac:dyDescent="0.2">
      <c r="B21" t="s">
        <v>821</v>
      </c>
    </row>
    <row r="22" spans="1:3" x14ac:dyDescent="0.2">
      <c r="B22" t="s">
        <v>819</v>
      </c>
      <c r="C22" t="s">
        <v>820</v>
      </c>
    </row>
    <row r="23" spans="1:3" x14ac:dyDescent="0.2">
      <c r="A23" t="s">
        <v>817</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K70"/>
  <sheetViews>
    <sheetView workbookViewId="0">
      <selection activeCell="B19" sqref="B19"/>
    </sheetView>
  </sheetViews>
  <sheetFormatPr baseColWidth="10" defaultColWidth="8.83203125" defaultRowHeight="15" x14ac:dyDescent="0.2"/>
  <cols>
    <col min="1" max="1" width="33.33203125" bestFit="1" customWidth="1"/>
    <col min="2" max="2" width="35.5" customWidth="1"/>
    <col min="3" max="3" width="30.6640625" bestFit="1" customWidth="1"/>
    <col min="4" max="4" width="12.5" bestFit="1" customWidth="1"/>
    <col min="7" max="7" width="11" customWidth="1"/>
    <col min="9" max="9" width="31.83203125" bestFit="1" customWidth="1"/>
    <col min="11" max="11" width="13.1640625" bestFit="1" customWidth="1"/>
  </cols>
  <sheetData>
    <row r="1" spans="1:11" x14ac:dyDescent="0.2">
      <c r="A1" s="55" t="s">
        <v>555</v>
      </c>
      <c r="B1" s="55" t="s">
        <v>1219</v>
      </c>
      <c r="C1" t="s">
        <v>1223</v>
      </c>
    </row>
    <row r="2" spans="1:11" x14ac:dyDescent="0.2">
      <c r="A2" t="s">
        <v>994</v>
      </c>
      <c r="B2" t="s">
        <v>1220</v>
      </c>
      <c r="C2" t="s">
        <v>1222</v>
      </c>
    </row>
    <row r="3" spans="1:11" x14ac:dyDescent="0.2">
      <c r="A3" t="s">
        <v>877</v>
      </c>
      <c r="B3" t="s">
        <v>1220</v>
      </c>
      <c r="C3" t="s">
        <v>1222</v>
      </c>
    </row>
    <row r="4" spans="1:11" x14ac:dyDescent="0.2">
      <c r="A4" t="s">
        <v>46</v>
      </c>
      <c r="B4" t="s">
        <v>1220</v>
      </c>
      <c r="C4" t="s">
        <v>1222</v>
      </c>
    </row>
    <row r="5" spans="1:11" x14ac:dyDescent="0.2">
      <c r="A5" t="s">
        <v>50</v>
      </c>
      <c r="B5" t="s">
        <v>1220</v>
      </c>
      <c r="C5" t="s">
        <v>1222</v>
      </c>
    </row>
    <row r="6" spans="1:11" x14ac:dyDescent="0.2">
      <c r="A6" t="s">
        <v>298</v>
      </c>
      <c r="B6" t="s">
        <v>1220</v>
      </c>
      <c r="C6" t="s">
        <v>1222</v>
      </c>
    </row>
    <row r="7" spans="1:11" x14ac:dyDescent="0.2">
      <c r="A7" t="s">
        <v>307</v>
      </c>
      <c r="B7" t="s">
        <v>246</v>
      </c>
      <c r="C7" t="s">
        <v>1228</v>
      </c>
      <c r="D7" t="s">
        <v>37</v>
      </c>
    </row>
    <row r="8" spans="1:11" x14ac:dyDescent="0.2">
      <c r="A8" t="s">
        <v>477</v>
      </c>
      <c r="B8" t="s">
        <v>246</v>
      </c>
      <c r="C8" t="s">
        <v>1228</v>
      </c>
      <c r="J8" s="36"/>
    </row>
    <row r="9" spans="1:11" x14ac:dyDescent="0.2">
      <c r="A9" t="s">
        <v>303</v>
      </c>
      <c r="B9" t="s">
        <v>1220</v>
      </c>
      <c r="C9" t="s">
        <v>1222</v>
      </c>
      <c r="J9" s="56"/>
      <c r="K9" s="56"/>
    </row>
    <row r="10" spans="1:11" x14ac:dyDescent="0.2">
      <c r="A10" t="s">
        <v>984</v>
      </c>
      <c r="B10" t="s">
        <v>246</v>
      </c>
      <c r="C10" t="s">
        <v>1228</v>
      </c>
      <c r="J10" s="56"/>
      <c r="K10" s="56"/>
    </row>
    <row r="11" spans="1:11" x14ac:dyDescent="0.2">
      <c r="A11" t="s">
        <v>391</v>
      </c>
      <c r="B11" t="s">
        <v>246</v>
      </c>
      <c r="C11" t="s">
        <v>1222</v>
      </c>
    </row>
    <row r="12" spans="1:11" x14ac:dyDescent="0.2">
      <c r="A12" t="s">
        <v>1227</v>
      </c>
      <c r="B12" t="s">
        <v>246</v>
      </c>
      <c r="C12" t="s">
        <v>1228</v>
      </c>
    </row>
    <row r="14" spans="1:11" x14ac:dyDescent="0.2">
      <c r="B14" t="s">
        <v>561</v>
      </c>
    </row>
    <row r="15" spans="1:11" x14ac:dyDescent="0.2">
      <c r="B15" t="s">
        <v>1245</v>
      </c>
    </row>
    <row r="16" spans="1:11" x14ac:dyDescent="0.2">
      <c r="B16" t="s">
        <v>1246</v>
      </c>
    </row>
    <row r="17" spans="1:5" x14ac:dyDescent="0.2">
      <c r="B17" t="s">
        <v>1247</v>
      </c>
    </row>
    <row r="18" spans="1:5" x14ac:dyDescent="0.2">
      <c r="B18" t="s">
        <v>1248</v>
      </c>
    </row>
    <row r="22" spans="1:5" ht="18.75" customHeight="1" x14ac:dyDescent="0.2">
      <c r="A22" s="155"/>
      <c r="D22" s="155"/>
      <c r="E22" s="155"/>
    </row>
    <row r="23" spans="1:5" x14ac:dyDescent="0.2">
      <c r="A23" s="155"/>
      <c r="D23" s="155"/>
      <c r="E23" s="155"/>
    </row>
    <row r="24" spans="1:5" x14ac:dyDescent="0.2">
      <c r="A24" s="155"/>
      <c r="D24" s="155"/>
      <c r="E24" s="155"/>
    </row>
    <row r="25" spans="1:5" x14ac:dyDescent="0.2">
      <c r="A25" s="155"/>
      <c r="D25" s="155"/>
      <c r="E25" s="155"/>
    </row>
    <row r="26" spans="1:5" x14ac:dyDescent="0.2">
      <c r="A26" s="155"/>
      <c r="D26" s="155"/>
      <c r="E26" s="155"/>
    </row>
    <row r="27" spans="1:5" x14ac:dyDescent="0.2">
      <c r="A27" s="155"/>
      <c r="D27" s="155"/>
      <c r="E27" s="155"/>
    </row>
    <row r="28" spans="1:5" x14ac:dyDescent="0.2">
      <c r="A28" s="155"/>
      <c r="D28" s="155"/>
      <c r="E28" s="155"/>
    </row>
    <row r="29" spans="1:5" x14ac:dyDescent="0.2">
      <c r="A29" s="155"/>
      <c r="D29" s="155"/>
      <c r="E29" s="155"/>
    </row>
    <row r="30" spans="1:5" x14ac:dyDescent="0.2">
      <c r="A30" s="155"/>
      <c r="D30" s="155"/>
      <c r="E30" s="155"/>
    </row>
    <row r="31" spans="1:5" x14ac:dyDescent="0.2">
      <c r="A31" s="155"/>
      <c r="D31" s="155"/>
      <c r="E31" s="155"/>
    </row>
    <row r="32" spans="1:5" x14ac:dyDescent="0.2">
      <c r="A32" s="155"/>
      <c r="D32" s="155"/>
      <c r="E32" s="155"/>
    </row>
    <row r="33" spans="1:5" x14ac:dyDescent="0.2">
      <c r="A33" s="155"/>
      <c r="D33" s="155"/>
      <c r="E33" s="155"/>
    </row>
    <row r="34" spans="1:5" x14ac:dyDescent="0.2">
      <c r="A34" s="155"/>
      <c r="D34" s="155"/>
      <c r="E34" s="155"/>
    </row>
    <row r="35" spans="1:5" x14ac:dyDescent="0.2">
      <c r="A35" s="155"/>
      <c r="D35" s="155"/>
      <c r="E35" s="155"/>
    </row>
    <row r="36" spans="1:5" x14ac:dyDescent="0.2">
      <c r="A36" s="155"/>
      <c r="D36" s="155"/>
      <c r="E36" s="155"/>
    </row>
    <row r="37" spans="1:5" x14ac:dyDescent="0.2">
      <c r="A37" s="155"/>
      <c r="D37" s="155"/>
      <c r="E37" s="155"/>
    </row>
    <row r="38" spans="1:5" x14ac:dyDescent="0.2">
      <c r="A38" s="155"/>
      <c r="D38" s="155"/>
      <c r="E38" s="155"/>
    </row>
    <row r="39" spans="1:5" x14ac:dyDescent="0.2">
      <c r="A39" s="155"/>
      <c r="D39" s="155"/>
      <c r="E39" s="155"/>
    </row>
    <row r="40" spans="1:5" x14ac:dyDescent="0.2">
      <c r="A40" s="155"/>
      <c r="D40" s="155"/>
      <c r="E40" s="155"/>
    </row>
    <row r="41" spans="1:5" x14ac:dyDescent="0.2">
      <c r="A41" s="155"/>
      <c r="D41" s="155"/>
      <c r="E41" s="155"/>
    </row>
    <row r="42" spans="1:5" x14ac:dyDescent="0.2">
      <c r="A42" s="155"/>
      <c r="D42" s="155"/>
      <c r="E42" s="155"/>
    </row>
    <row r="43" spans="1:5" x14ac:dyDescent="0.2">
      <c r="A43" s="155"/>
      <c r="D43" s="155"/>
      <c r="E43" s="155"/>
    </row>
    <row r="44" spans="1:5" x14ac:dyDescent="0.2">
      <c r="A44" s="155"/>
      <c r="D44" s="155"/>
      <c r="E44" s="155"/>
    </row>
    <row r="45" spans="1:5" x14ac:dyDescent="0.2">
      <c r="A45" s="155"/>
      <c r="D45" s="155"/>
      <c r="E45" s="155"/>
    </row>
    <row r="46" spans="1:5" x14ac:dyDescent="0.2">
      <c r="A46" s="155"/>
      <c r="D46" s="155"/>
      <c r="E46" s="155"/>
    </row>
    <row r="47" spans="1:5" x14ac:dyDescent="0.2">
      <c r="A47" s="155"/>
      <c r="D47" s="155"/>
      <c r="E47" s="155"/>
    </row>
    <row r="48" spans="1:5" x14ac:dyDescent="0.2">
      <c r="A48" s="155"/>
      <c r="D48" s="155"/>
      <c r="E48" s="155"/>
    </row>
    <row r="49" spans="1:5" x14ac:dyDescent="0.2">
      <c r="A49" s="155"/>
      <c r="D49" s="155"/>
      <c r="E49" s="155"/>
    </row>
    <row r="50" spans="1:5" x14ac:dyDescent="0.2">
      <c r="A50" s="155"/>
      <c r="D50" s="155"/>
      <c r="E50" s="155"/>
    </row>
    <row r="51" spans="1:5" x14ac:dyDescent="0.2">
      <c r="A51" s="155"/>
      <c r="D51" s="155"/>
      <c r="E51" s="155"/>
    </row>
    <row r="52" spans="1:5" x14ac:dyDescent="0.2">
      <c r="A52" s="155"/>
      <c r="D52" s="155"/>
      <c r="E52" s="155"/>
    </row>
    <row r="53" spans="1:5" x14ac:dyDescent="0.2">
      <c r="A53" s="155"/>
      <c r="D53" s="155"/>
      <c r="E53" s="155"/>
    </row>
    <row r="54" spans="1:5" x14ac:dyDescent="0.2">
      <c r="A54" s="155"/>
      <c r="D54" s="155"/>
      <c r="E54" s="155"/>
    </row>
    <row r="55" spans="1:5" x14ac:dyDescent="0.2">
      <c r="A55" s="155"/>
      <c r="D55" s="155"/>
      <c r="E55" s="155"/>
    </row>
    <row r="56" spans="1:5" x14ac:dyDescent="0.2">
      <c r="A56" s="155"/>
      <c r="D56" s="155"/>
      <c r="E56" s="155"/>
    </row>
    <row r="57" spans="1:5" x14ac:dyDescent="0.2">
      <c r="A57" s="155"/>
      <c r="D57" s="155"/>
      <c r="E57" s="155"/>
    </row>
    <row r="58" spans="1:5" x14ac:dyDescent="0.2">
      <c r="A58" s="155"/>
      <c r="D58" s="155"/>
      <c r="E58" s="155"/>
    </row>
    <row r="59" spans="1:5" x14ac:dyDescent="0.2">
      <c r="A59" s="155"/>
      <c r="D59" s="155"/>
      <c r="E59" s="155"/>
    </row>
    <row r="60" spans="1:5" x14ac:dyDescent="0.2">
      <c r="A60" s="155"/>
      <c r="D60" s="155"/>
      <c r="E60" s="155"/>
    </row>
    <row r="61" spans="1:5" x14ac:dyDescent="0.2">
      <c r="A61" s="155"/>
      <c r="D61" s="155"/>
      <c r="E61" s="155"/>
    </row>
    <row r="62" spans="1:5" x14ac:dyDescent="0.2">
      <c r="A62" s="155"/>
      <c r="D62" s="155"/>
      <c r="E62" s="155"/>
    </row>
    <row r="63" spans="1:5" x14ac:dyDescent="0.2">
      <c r="A63" s="155"/>
      <c r="D63" s="155"/>
      <c r="E63" s="155"/>
    </row>
    <row r="64" spans="1:5" x14ac:dyDescent="0.2">
      <c r="A64" s="155"/>
      <c r="D64" s="155"/>
      <c r="E64" s="155"/>
    </row>
    <row r="65" spans="1:5" x14ac:dyDescent="0.2">
      <c r="A65" s="155"/>
      <c r="D65" s="155"/>
      <c r="E65" s="155"/>
    </row>
    <row r="66" spans="1:5" x14ac:dyDescent="0.2">
      <c r="A66" s="155"/>
      <c r="D66" s="155"/>
      <c r="E66" s="155"/>
    </row>
    <row r="67" spans="1:5" x14ac:dyDescent="0.2">
      <c r="A67" s="155"/>
      <c r="D67" s="155"/>
      <c r="E67" s="155"/>
    </row>
    <row r="68" spans="1:5" x14ac:dyDescent="0.2">
      <c r="A68" s="155"/>
      <c r="D68" s="155"/>
      <c r="E68" s="155"/>
    </row>
    <row r="69" spans="1:5" x14ac:dyDescent="0.2">
      <c r="A69" s="155"/>
      <c r="D69" s="155"/>
      <c r="E69" s="155"/>
    </row>
    <row r="70" spans="1:5" x14ac:dyDescent="0.2">
      <c r="A70" s="155"/>
      <c r="D70" s="155"/>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A1:H25"/>
  <sheetViews>
    <sheetView workbookViewId="0">
      <selection activeCell="B28" sqref="B28"/>
    </sheetView>
  </sheetViews>
  <sheetFormatPr baseColWidth="10" defaultColWidth="8.83203125" defaultRowHeight="15" x14ac:dyDescent="0.2"/>
  <cols>
    <col min="1" max="1" width="10.83203125" bestFit="1" customWidth="1"/>
    <col min="2" max="2" width="27.6640625" bestFit="1" customWidth="1"/>
    <col min="3" max="3" width="71.83203125" customWidth="1"/>
    <col min="4" max="4" width="21" customWidth="1"/>
    <col min="5" max="5" width="21.33203125" customWidth="1"/>
    <col min="6" max="7" width="19" customWidth="1"/>
    <col min="8" max="8" width="17.1640625" customWidth="1"/>
  </cols>
  <sheetData>
    <row r="1" spans="1:8" x14ac:dyDescent="0.2">
      <c r="B1" s="182" t="s">
        <v>1263</v>
      </c>
      <c r="C1" s="182"/>
      <c r="D1" s="182"/>
      <c r="E1" s="182"/>
      <c r="F1" s="182"/>
      <c r="G1" s="182"/>
      <c r="H1" s="182"/>
    </row>
    <row r="2" spans="1:8" x14ac:dyDescent="0.2">
      <c r="A2" t="s">
        <v>1252</v>
      </c>
      <c r="B2" s="1" t="s">
        <v>1255</v>
      </c>
      <c r="C2" s="1" t="s">
        <v>1256</v>
      </c>
      <c r="D2" s="1" t="s">
        <v>1257</v>
      </c>
      <c r="E2" s="1" t="s">
        <v>1258</v>
      </c>
      <c r="F2" s="1" t="s">
        <v>1259</v>
      </c>
      <c r="G2" s="1" t="s">
        <v>1260</v>
      </c>
      <c r="H2" s="1" t="s">
        <v>1261</v>
      </c>
    </row>
    <row r="3" spans="1:8" x14ac:dyDescent="0.2">
      <c r="A3" t="s">
        <v>1253</v>
      </c>
      <c r="B3" s="5" t="s">
        <v>1264</v>
      </c>
      <c r="C3" s="5"/>
      <c r="D3" s="5"/>
      <c r="E3" s="5"/>
      <c r="F3" s="5"/>
      <c r="G3" s="5" t="s">
        <v>1262</v>
      </c>
      <c r="H3" s="5" t="s">
        <v>1262</v>
      </c>
    </row>
    <row r="4" spans="1:8" x14ac:dyDescent="0.2">
      <c r="A4" t="s">
        <v>1254</v>
      </c>
      <c r="B4" s="5" t="s">
        <v>1265</v>
      </c>
      <c r="C4" s="5"/>
      <c r="D4" s="5"/>
      <c r="E4" s="5"/>
      <c r="F4" s="5"/>
      <c r="G4" s="5"/>
      <c r="H4" s="5"/>
    </row>
    <row r="5" spans="1:8" x14ac:dyDescent="0.2">
      <c r="B5" t="s">
        <v>1266</v>
      </c>
    </row>
    <row r="6" spans="1:8" x14ac:dyDescent="0.2">
      <c r="A6" s="1" t="s">
        <v>1269</v>
      </c>
      <c r="B6" s="1" t="s">
        <v>37</v>
      </c>
      <c r="C6" s="1"/>
      <c r="D6" s="1"/>
      <c r="E6" s="1"/>
      <c r="F6" s="1"/>
      <c r="G6" s="1"/>
      <c r="H6" s="1"/>
    </row>
    <row r="7" spans="1:8" x14ac:dyDescent="0.2">
      <c r="B7" t="s">
        <v>1267</v>
      </c>
      <c r="C7" t="s">
        <v>1272</v>
      </c>
    </row>
    <row r="8" spans="1:8" x14ac:dyDescent="0.2">
      <c r="B8" t="s">
        <v>1271</v>
      </c>
      <c r="C8" t="s">
        <v>1273</v>
      </c>
      <c r="D8" t="s">
        <v>1273</v>
      </c>
      <c r="E8" t="s">
        <v>1275</v>
      </c>
    </row>
    <row r="9" spans="1:8" x14ac:dyDescent="0.2">
      <c r="E9" t="s">
        <v>1276</v>
      </c>
    </row>
    <row r="10" spans="1:8" x14ac:dyDescent="0.2">
      <c r="D10" t="s">
        <v>1277</v>
      </c>
      <c r="E10" t="s">
        <v>1277</v>
      </c>
      <c r="F10" t="s">
        <v>1277</v>
      </c>
    </row>
    <row r="11" spans="1:8" x14ac:dyDescent="0.2">
      <c r="C11" t="s">
        <v>37</v>
      </c>
    </row>
    <row r="12" spans="1:8" x14ac:dyDescent="0.2">
      <c r="A12" t="s">
        <v>1270</v>
      </c>
      <c r="D12" t="s">
        <v>37</v>
      </c>
    </row>
    <row r="13" spans="1:8" x14ac:dyDescent="0.2">
      <c r="B13" t="s">
        <v>1274</v>
      </c>
      <c r="C13" t="s">
        <v>1274</v>
      </c>
      <c r="D13" t="s">
        <v>1274</v>
      </c>
    </row>
    <row r="14" spans="1:8" x14ac:dyDescent="0.2">
      <c r="D14" t="s">
        <v>1268</v>
      </c>
    </row>
    <row r="15" spans="1:8" x14ac:dyDescent="0.2">
      <c r="B15" t="s">
        <v>1277</v>
      </c>
    </row>
    <row r="21" spans="2:3" ht="16" thickBot="1" x14ac:dyDescent="0.25"/>
    <row r="22" spans="2:3" ht="17" thickTop="1" thickBot="1" x14ac:dyDescent="0.25">
      <c r="B22" s="179" t="s">
        <v>1613</v>
      </c>
      <c r="C22" s="179" t="s">
        <v>1611</v>
      </c>
    </row>
    <row r="23" spans="2:3" ht="45" customHeight="1" thickTop="1" thickBot="1" x14ac:dyDescent="0.25">
      <c r="B23" s="180" t="s">
        <v>1614</v>
      </c>
      <c r="C23" s="180" t="s">
        <v>1612</v>
      </c>
    </row>
    <row r="24" spans="2:3" ht="122" thickTop="1" thickBot="1" x14ac:dyDescent="0.25">
      <c r="B24" s="180" t="s">
        <v>1615</v>
      </c>
      <c r="C24" s="181" t="s">
        <v>1616</v>
      </c>
    </row>
    <row r="25" spans="2:3" ht="16" thickTop="1" x14ac:dyDescent="0.2"/>
  </sheetData>
  <mergeCells count="1">
    <mergeCell ref="B1:H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J67"/>
  <sheetViews>
    <sheetView topLeftCell="A49" workbookViewId="0">
      <selection activeCell="A67" sqref="A67"/>
    </sheetView>
  </sheetViews>
  <sheetFormatPr baseColWidth="10" defaultColWidth="8.83203125" defaultRowHeight="15" x14ac:dyDescent="0.2"/>
  <cols>
    <col min="1" max="1" width="101.6640625" bestFit="1" customWidth="1"/>
    <col min="2" max="2" width="41.5" bestFit="1" customWidth="1"/>
    <col min="3" max="3" width="14.5" customWidth="1"/>
    <col min="5" max="5" width="11.6640625" customWidth="1"/>
    <col min="6" max="6" width="44.6640625" bestFit="1" customWidth="1"/>
    <col min="7" max="7" width="18" bestFit="1" customWidth="1"/>
    <col min="8" max="8" width="54.6640625" bestFit="1" customWidth="1"/>
  </cols>
  <sheetData>
    <row r="1" spans="1:10" x14ac:dyDescent="0.2">
      <c r="A1" s="185" t="s">
        <v>702</v>
      </c>
      <c r="B1" s="185"/>
      <c r="F1" s="185" t="s">
        <v>702</v>
      </c>
      <c r="G1" s="185"/>
    </row>
    <row r="2" spans="1:10" x14ac:dyDescent="0.2">
      <c r="A2" t="s">
        <v>698</v>
      </c>
      <c r="B2" s="89">
        <v>42587</v>
      </c>
      <c r="F2" t="s">
        <v>698</v>
      </c>
      <c r="G2" s="89">
        <v>42587</v>
      </c>
    </row>
    <row r="3" spans="1:10" x14ac:dyDescent="0.2">
      <c r="A3" t="s">
        <v>728</v>
      </c>
      <c r="B3" s="9">
        <v>42590</v>
      </c>
      <c r="F3" t="s">
        <v>809</v>
      </c>
      <c r="G3" s="9">
        <v>42655</v>
      </c>
    </row>
    <row r="4" spans="1:10" x14ac:dyDescent="0.2">
      <c r="A4" t="s">
        <v>699</v>
      </c>
      <c r="B4" s="89">
        <v>42597</v>
      </c>
      <c r="F4" t="s">
        <v>810</v>
      </c>
      <c r="G4" s="89">
        <v>42656</v>
      </c>
    </row>
    <row r="5" spans="1:10" x14ac:dyDescent="0.2">
      <c r="A5" t="s">
        <v>700</v>
      </c>
      <c r="B5" s="89">
        <v>42599</v>
      </c>
      <c r="F5" t="s">
        <v>811</v>
      </c>
      <c r="G5" s="89">
        <v>42663</v>
      </c>
      <c r="H5" t="s">
        <v>812</v>
      </c>
    </row>
    <row r="6" spans="1:10" x14ac:dyDescent="0.2">
      <c r="A6" t="s">
        <v>701</v>
      </c>
      <c r="B6" s="89">
        <v>42599</v>
      </c>
      <c r="F6" t="s">
        <v>813</v>
      </c>
      <c r="G6" s="89">
        <v>42599</v>
      </c>
    </row>
    <row r="7" spans="1:10" x14ac:dyDescent="0.2">
      <c r="A7" t="s">
        <v>724</v>
      </c>
      <c r="B7" s="89">
        <v>42599</v>
      </c>
      <c r="F7" t="s">
        <v>814</v>
      </c>
      <c r="G7" s="89">
        <v>42599</v>
      </c>
    </row>
    <row r="8" spans="1:10" x14ac:dyDescent="0.2">
      <c r="F8" t="s">
        <v>818</v>
      </c>
      <c r="G8" s="9">
        <v>42670</v>
      </c>
    </row>
    <row r="10" spans="1:10" x14ac:dyDescent="0.2">
      <c r="A10" t="s">
        <v>715</v>
      </c>
      <c r="B10" t="s">
        <v>717</v>
      </c>
      <c r="D10" t="s">
        <v>853</v>
      </c>
    </row>
    <row r="11" spans="1:10" x14ac:dyDescent="0.2">
      <c r="A11" t="s">
        <v>716</v>
      </c>
      <c r="B11" s="89">
        <v>42585</v>
      </c>
      <c r="C11" t="s">
        <v>718</v>
      </c>
      <c r="D11" s="89">
        <v>42685</v>
      </c>
    </row>
    <row r="12" spans="1:10" x14ac:dyDescent="0.2">
      <c r="A12" t="s">
        <v>730</v>
      </c>
    </row>
    <row r="15" spans="1:10" x14ac:dyDescent="0.2">
      <c r="F15" s="93" t="s">
        <v>555</v>
      </c>
      <c r="G15" s="94" t="s">
        <v>703</v>
      </c>
      <c r="H15" s="93" t="s">
        <v>704</v>
      </c>
      <c r="I15" s="93" t="s">
        <v>705</v>
      </c>
      <c r="J15" s="93" t="s">
        <v>711</v>
      </c>
    </row>
    <row r="16" spans="1:10" x14ac:dyDescent="0.2">
      <c r="A16" s="185" t="s">
        <v>925</v>
      </c>
      <c r="B16" s="185"/>
      <c r="F16" s="91" t="s">
        <v>706</v>
      </c>
      <c r="G16" s="56" t="s">
        <v>707</v>
      </c>
      <c r="H16" s="92" t="s">
        <v>710</v>
      </c>
      <c r="I16" s="56">
        <v>40</v>
      </c>
      <c r="J16" s="90">
        <v>42583</v>
      </c>
    </row>
    <row r="17" spans="1:10" x14ac:dyDescent="0.2">
      <c r="A17" s="47" t="s">
        <v>926</v>
      </c>
      <c r="B17" s="118">
        <v>42711</v>
      </c>
      <c r="C17" s="119" t="s">
        <v>928</v>
      </c>
      <c r="F17" s="91" t="s">
        <v>708</v>
      </c>
      <c r="G17" s="56" t="s">
        <v>709</v>
      </c>
      <c r="H17" s="92" t="s">
        <v>712</v>
      </c>
      <c r="I17" s="56">
        <v>24</v>
      </c>
      <c r="J17" s="90">
        <v>42562</v>
      </c>
    </row>
    <row r="18" spans="1:10" x14ac:dyDescent="0.2">
      <c r="A18" t="s">
        <v>927</v>
      </c>
      <c r="B18" s="89">
        <v>42716</v>
      </c>
    </row>
    <row r="19" spans="1:10" x14ac:dyDescent="0.2">
      <c r="A19" t="s">
        <v>964</v>
      </c>
      <c r="B19" s="89">
        <v>42714</v>
      </c>
    </row>
    <row r="20" spans="1:10" x14ac:dyDescent="0.2">
      <c r="A20" t="s">
        <v>929</v>
      </c>
      <c r="B20" s="89">
        <v>42712</v>
      </c>
    </row>
    <row r="21" spans="1:10" x14ac:dyDescent="0.2">
      <c r="A21" t="s">
        <v>884</v>
      </c>
      <c r="B21" s="9">
        <v>42720</v>
      </c>
    </row>
    <row r="22" spans="1:10" x14ac:dyDescent="0.2">
      <c r="B22" s="9"/>
    </row>
    <row r="24" spans="1:10" x14ac:dyDescent="0.2">
      <c r="A24" s="185" t="s">
        <v>738</v>
      </c>
      <c r="B24" s="185"/>
    </row>
    <row r="25" spans="1:10" x14ac:dyDescent="0.2">
      <c r="A25" t="s">
        <v>739</v>
      </c>
    </row>
    <row r="26" spans="1:10" x14ac:dyDescent="0.2">
      <c r="A26" t="s">
        <v>740</v>
      </c>
    </row>
    <row r="27" spans="1:10" x14ac:dyDescent="0.2">
      <c r="A27" s="106" t="s">
        <v>815</v>
      </c>
      <c r="G27" t="s">
        <v>816</v>
      </c>
    </row>
    <row r="30" spans="1:10" x14ac:dyDescent="0.2">
      <c r="A30" s="185" t="s">
        <v>834</v>
      </c>
      <c r="B30" s="185"/>
    </row>
    <row r="31" spans="1:10" x14ac:dyDescent="0.2">
      <c r="A31" t="s">
        <v>835</v>
      </c>
      <c r="B31" t="s">
        <v>854</v>
      </c>
      <c r="F31" s="183" t="s">
        <v>864</v>
      </c>
      <c r="G31" s="183"/>
      <c r="H31" s="183"/>
    </row>
    <row r="32" spans="1:10" x14ac:dyDescent="0.2">
      <c r="A32" t="s">
        <v>836</v>
      </c>
      <c r="F32" s="184"/>
      <c r="G32" s="184"/>
      <c r="H32" s="184"/>
    </row>
    <row r="33" spans="1:9" x14ac:dyDescent="0.2">
      <c r="A33" t="s">
        <v>837</v>
      </c>
      <c r="B33" s="89">
        <v>42683</v>
      </c>
      <c r="F33" s="112" t="s">
        <v>858</v>
      </c>
      <c r="G33" s="112" t="s">
        <v>382</v>
      </c>
      <c r="H33" s="112" t="s">
        <v>1</v>
      </c>
      <c r="I33" s="112" t="s">
        <v>891</v>
      </c>
    </row>
    <row r="34" spans="1:9" x14ac:dyDescent="0.2">
      <c r="A34" t="s">
        <v>838</v>
      </c>
      <c r="B34" s="89">
        <v>42681</v>
      </c>
      <c r="F34" s="56" t="s">
        <v>924</v>
      </c>
      <c r="G34" s="56" t="s">
        <v>859</v>
      </c>
      <c r="H34" s="61" t="s">
        <v>860</v>
      </c>
      <c r="I34" s="113" t="s">
        <v>892</v>
      </c>
    </row>
    <row r="35" spans="1:9" ht="30" x14ac:dyDescent="0.2">
      <c r="A35" t="s">
        <v>855</v>
      </c>
      <c r="B35" s="89">
        <v>42690</v>
      </c>
      <c r="F35" s="56" t="s">
        <v>888</v>
      </c>
      <c r="G35" s="56" t="s">
        <v>861</v>
      </c>
      <c r="H35" s="61" t="s">
        <v>865</v>
      </c>
      <c r="I35" s="113" t="s">
        <v>893</v>
      </c>
    </row>
    <row r="36" spans="1:9" ht="30" x14ac:dyDescent="0.2">
      <c r="F36" s="56" t="s">
        <v>889</v>
      </c>
      <c r="G36" s="56" t="s">
        <v>862</v>
      </c>
      <c r="H36" s="61" t="s">
        <v>863</v>
      </c>
      <c r="I36" s="113" t="s">
        <v>894</v>
      </c>
    </row>
    <row r="37" spans="1:9" ht="30" x14ac:dyDescent="0.2">
      <c r="F37" s="113" t="s">
        <v>890</v>
      </c>
      <c r="G37" s="113" t="s">
        <v>866</v>
      </c>
      <c r="H37" s="102" t="s">
        <v>867</v>
      </c>
      <c r="I37" s="113" t="s">
        <v>593</v>
      </c>
    </row>
    <row r="38" spans="1:9" x14ac:dyDescent="0.2">
      <c r="A38" t="s">
        <v>857</v>
      </c>
    </row>
    <row r="39" spans="1:9" x14ac:dyDescent="0.2">
      <c r="A39" t="s">
        <v>856</v>
      </c>
      <c r="B39" s="110">
        <v>85.26</v>
      </c>
      <c r="C39">
        <v>40</v>
      </c>
      <c r="D39">
        <v>7</v>
      </c>
      <c r="E39" s="111">
        <f>B39*C39*D39</f>
        <v>23872.799999999999</v>
      </c>
    </row>
    <row r="40" spans="1:9" ht="409" x14ac:dyDescent="0.2">
      <c r="A40" s="5" t="s">
        <v>882</v>
      </c>
      <c r="F40" s="46" t="s">
        <v>887</v>
      </c>
    </row>
    <row r="42" spans="1:9" x14ac:dyDescent="0.2">
      <c r="A42" s="80" t="s">
        <v>878</v>
      </c>
      <c r="B42" s="80"/>
    </row>
    <row r="43" spans="1:9" x14ac:dyDescent="0.2">
      <c r="A43" s="56" t="s">
        <v>883</v>
      </c>
      <c r="B43" s="56"/>
    </row>
    <row r="44" spans="1:9" x14ac:dyDescent="0.2">
      <c r="A44" s="56" t="s">
        <v>879</v>
      </c>
      <c r="B44" s="90">
        <v>42719</v>
      </c>
    </row>
    <row r="45" spans="1:9" x14ac:dyDescent="0.2">
      <c r="A45" s="56" t="s">
        <v>880</v>
      </c>
      <c r="B45" s="56" t="s">
        <v>881</v>
      </c>
    </row>
    <row r="46" spans="1:9" x14ac:dyDescent="0.2">
      <c r="A46" s="56" t="s">
        <v>884</v>
      </c>
      <c r="B46" s="56" t="s">
        <v>885</v>
      </c>
      <c r="E46" t="s">
        <v>874</v>
      </c>
      <c r="F46" t="s">
        <v>309</v>
      </c>
      <c r="G46" t="s">
        <v>876</v>
      </c>
    </row>
    <row r="47" spans="1:9" x14ac:dyDescent="0.2">
      <c r="A47" s="114" t="s">
        <v>886</v>
      </c>
      <c r="E47" t="s">
        <v>871</v>
      </c>
      <c r="F47" t="s">
        <v>311</v>
      </c>
      <c r="G47" t="s">
        <v>877</v>
      </c>
    </row>
    <row r="48" spans="1:9" x14ac:dyDescent="0.2">
      <c r="E48" t="s">
        <v>870</v>
      </c>
      <c r="F48" t="s">
        <v>868</v>
      </c>
    </row>
    <row r="49" spans="1:6" x14ac:dyDescent="0.2">
      <c r="E49" t="s">
        <v>873</v>
      </c>
      <c r="F49" t="s">
        <v>869</v>
      </c>
    </row>
    <row r="50" spans="1:6" x14ac:dyDescent="0.2">
      <c r="E50" t="s">
        <v>875</v>
      </c>
      <c r="F50" t="s">
        <v>872</v>
      </c>
    </row>
    <row r="52" spans="1:6" x14ac:dyDescent="0.2">
      <c r="A52" s="37" t="s">
        <v>895</v>
      </c>
    </row>
    <row r="53" spans="1:6" x14ac:dyDescent="0.2">
      <c r="A53" t="s">
        <v>896</v>
      </c>
    </row>
    <row r="54" spans="1:6" x14ac:dyDescent="0.2">
      <c r="A54" t="s">
        <v>897</v>
      </c>
    </row>
    <row r="60" spans="1:6" x14ac:dyDescent="0.2">
      <c r="A60" s="37" t="s">
        <v>1213</v>
      </c>
      <c r="B60" s="37" t="s">
        <v>1216</v>
      </c>
    </row>
    <row r="61" spans="1:6" x14ac:dyDescent="0.2">
      <c r="A61" t="s">
        <v>1214</v>
      </c>
    </row>
    <row r="62" spans="1:6" x14ac:dyDescent="0.2">
      <c r="A62" t="s">
        <v>1215</v>
      </c>
      <c r="B62" t="s">
        <v>1217</v>
      </c>
    </row>
    <row r="64" spans="1:6" x14ac:dyDescent="0.2">
      <c r="A64" t="s">
        <v>1225</v>
      </c>
      <c r="B64" s="89">
        <v>42770</v>
      </c>
    </row>
    <row r="65" spans="1:2" x14ac:dyDescent="0.2">
      <c r="B65" s="89"/>
    </row>
    <row r="66" spans="1:2" x14ac:dyDescent="0.2">
      <c r="A66" t="s">
        <v>1226</v>
      </c>
      <c r="B66" s="89">
        <v>42774</v>
      </c>
    </row>
    <row r="67" spans="1:2" x14ac:dyDescent="0.2">
      <c r="A67" t="s">
        <v>1224</v>
      </c>
      <c r="B67" s="89">
        <v>42790</v>
      </c>
    </row>
  </sheetData>
  <mergeCells count="6">
    <mergeCell ref="F31:H32"/>
    <mergeCell ref="A16:B16"/>
    <mergeCell ref="A1:B1"/>
    <mergeCell ref="A24:B24"/>
    <mergeCell ref="F1:G1"/>
    <mergeCell ref="A30:B30"/>
  </mergeCells>
  <hyperlinks>
    <hyperlink ref="A27" r:id="rId1"/>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C4:G27"/>
  <sheetViews>
    <sheetView topLeftCell="A16" workbookViewId="0">
      <selection activeCell="D29" sqref="D29"/>
    </sheetView>
  </sheetViews>
  <sheetFormatPr baseColWidth="10" defaultColWidth="8.83203125" defaultRowHeight="15" x14ac:dyDescent="0.2"/>
  <cols>
    <col min="3" max="3" width="28.33203125" bestFit="1" customWidth="1"/>
    <col min="4" max="4" width="26.6640625" bestFit="1" customWidth="1"/>
    <col min="5" max="5" width="30.1640625" bestFit="1" customWidth="1"/>
    <col min="6" max="6" width="27.5" bestFit="1" customWidth="1"/>
    <col min="7" max="7" width="24.6640625" bestFit="1" customWidth="1"/>
  </cols>
  <sheetData>
    <row r="4" spans="3:7" x14ac:dyDescent="0.2">
      <c r="C4" s="96">
        <v>42646</v>
      </c>
      <c r="D4" s="96">
        <v>42647</v>
      </c>
      <c r="E4" s="96">
        <v>42648</v>
      </c>
      <c r="F4" s="96">
        <v>42649</v>
      </c>
      <c r="G4" s="96">
        <v>42650</v>
      </c>
    </row>
    <row r="5" spans="3:7" x14ac:dyDescent="0.2">
      <c r="C5" s="96">
        <v>42653</v>
      </c>
      <c r="D5" s="96">
        <v>42654</v>
      </c>
      <c r="E5" s="97">
        <v>42655</v>
      </c>
      <c r="F5" s="96">
        <v>42656</v>
      </c>
      <c r="G5" s="96">
        <v>42657</v>
      </c>
    </row>
    <row r="6" spans="3:7" x14ac:dyDescent="0.2">
      <c r="C6" s="96">
        <v>42660</v>
      </c>
      <c r="D6" s="96">
        <v>42661</v>
      </c>
      <c r="E6" s="96">
        <v>42662</v>
      </c>
      <c r="F6" s="96">
        <v>42663</v>
      </c>
      <c r="G6" s="96">
        <v>42664</v>
      </c>
    </row>
    <row r="7" spans="3:7" x14ac:dyDescent="0.2">
      <c r="C7" s="96">
        <v>42667</v>
      </c>
      <c r="D7" s="96">
        <v>42668</v>
      </c>
      <c r="E7" s="97">
        <v>42669</v>
      </c>
      <c r="F7" s="96">
        <v>42670</v>
      </c>
      <c r="G7" s="96">
        <v>42671</v>
      </c>
    </row>
    <row r="8" spans="3:7" x14ac:dyDescent="0.2">
      <c r="C8" s="96">
        <v>42674</v>
      </c>
      <c r="D8" s="96">
        <v>42675</v>
      </c>
      <c r="E8" s="96">
        <v>42676</v>
      </c>
      <c r="F8" s="96">
        <v>42677</v>
      </c>
      <c r="G8" s="96">
        <v>42678</v>
      </c>
    </row>
    <row r="9" spans="3:7" x14ac:dyDescent="0.2">
      <c r="C9" s="96">
        <v>42681</v>
      </c>
      <c r="D9" s="96">
        <v>42682</v>
      </c>
      <c r="E9" s="97">
        <v>42683</v>
      </c>
      <c r="F9" s="96">
        <v>42684</v>
      </c>
      <c r="G9" s="96">
        <v>42685</v>
      </c>
    </row>
    <row r="10" spans="3:7" x14ac:dyDescent="0.2">
      <c r="C10" s="96">
        <v>42688</v>
      </c>
      <c r="D10" s="96">
        <v>42689</v>
      </c>
      <c r="E10" s="96">
        <v>42690</v>
      </c>
      <c r="F10" s="96">
        <v>42691</v>
      </c>
      <c r="G10" s="96">
        <v>42692</v>
      </c>
    </row>
    <row r="11" spans="3:7" x14ac:dyDescent="0.2">
      <c r="C11" s="96">
        <v>42695</v>
      </c>
      <c r="D11" s="96">
        <v>42696</v>
      </c>
      <c r="E11" s="98">
        <v>42697</v>
      </c>
      <c r="F11" s="96">
        <v>42698</v>
      </c>
      <c r="G11" s="96">
        <v>42699</v>
      </c>
    </row>
    <row r="12" spans="3:7" x14ac:dyDescent="0.2">
      <c r="C12" s="96">
        <v>42702</v>
      </c>
      <c r="D12" s="96">
        <v>42703</v>
      </c>
      <c r="E12" s="96">
        <v>42704</v>
      </c>
      <c r="F12" s="96">
        <v>42705</v>
      </c>
      <c r="G12" s="96">
        <v>42706</v>
      </c>
    </row>
    <row r="13" spans="3:7" x14ac:dyDescent="0.2">
      <c r="C13" s="96">
        <v>42709</v>
      </c>
      <c r="D13" s="96">
        <v>42710</v>
      </c>
      <c r="E13" s="97">
        <v>42711</v>
      </c>
      <c r="F13" s="96">
        <v>42712</v>
      </c>
      <c r="G13" s="96">
        <v>42713</v>
      </c>
    </row>
    <row r="14" spans="3:7" x14ac:dyDescent="0.2">
      <c r="C14" s="96">
        <v>42716</v>
      </c>
      <c r="D14" s="96">
        <v>42717</v>
      </c>
      <c r="E14" s="96">
        <v>42718</v>
      </c>
      <c r="F14" s="96">
        <v>42719</v>
      </c>
      <c r="G14" s="96">
        <v>42720</v>
      </c>
    </row>
    <row r="15" spans="3:7" x14ac:dyDescent="0.2">
      <c r="C15" s="96">
        <v>42723</v>
      </c>
      <c r="D15" s="96">
        <v>42724</v>
      </c>
      <c r="E15" s="98">
        <v>42725</v>
      </c>
      <c r="F15" s="96">
        <v>42726</v>
      </c>
      <c r="G15" s="96">
        <v>42727</v>
      </c>
    </row>
    <row r="16" spans="3:7" x14ac:dyDescent="0.2">
      <c r="C16" s="96">
        <v>42730</v>
      </c>
      <c r="D16" s="96">
        <v>42731</v>
      </c>
      <c r="E16" s="96">
        <v>42732</v>
      </c>
      <c r="F16" s="96">
        <v>42733</v>
      </c>
      <c r="G16" s="96">
        <v>42734</v>
      </c>
    </row>
    <row r="17" spans="3:7" x14ac:dyDescent="0.2">
      <c r="C17" s="96">
        <v>42737</v>
      </c>
      <c r="D17" s="96">
        <v>42738</v>
      </c>
      <c r="E17" s="96">
        <v>42739</v>
      </c>
      <c r="F17" s="96">
        <v>42740</v>
      </c>
      <c r="G17" s="96">
        <v>42741</v>
      </c>
    </row>
    <row r="22" spans="3:7" x14ac:dyDescent="0.2">
      <c r="C22" s="3">
        <v>42746</v>
      </c>
    </row>
    <row r="23" spans="3:7" x14ac:dyDescent="0.2">
      <c r="C23" s="3">
        <v>42760</v>
      </c>
    </row>
    <row r="24" spans="3:7" x14ac:dyDescent="0.2">
      <c r="C24" s="3">
        <v>42774</v>
      </c>
    </row>
    <row r="25" spans="3:7" x14ac:dyDescent="0.2">
      <c r="C25" s="3">
        <v>42788</v>
      </c>
    </row>
    <row r="26" spans="3:7" x14ac:dyDescent="0.2">
      <c r="C26" s="3">
        <v>42802</v>
      </c>
    </row>
    <row r="27" spans="3:7" x14ac:dyDescent="0.2">
      <c r="C27" s="3">
        <v>42816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K32"/>
  <sheetViews>
    <sheetView topLeftCell="A7" workbookViewId="0">
      <selection activeCell="I30" sqref="I30:K31"/>
    </sheetView>
  </sheetViews>
  <sheetFormatPr baseColWidth="10" defaultColWidth="8.83203125" defaultRowHeight="15" x14ac:dyDescent="0.2"/>
  <cols>
    <col min="1" max="1" width="10.83203125" bestFit="1" customWidth="1"/>
    <col min="2" max="2" width="10" bestFit="1" customWidth="1"/>
    <col min="3" max="3" width="11" bestFit="1" customWidth="1"/>
    <col min="4" max="4" width="16.5" customWidth="1"/>
    <col min="5" max="5" width="11.5" bestFit="1" customWidth="1"/>
    <col min="6" max="6" width="15.5" bestFit="1" customWidth="1"/>
    <col min="7" max="7" width="10.33203125" bestFit="1" customWidth="1"/>
    <col min="9" max="9" width="11.5" bestFit="1" customWidth="1"/>
    <col min="10" max="10" width="10.83203125" bestFit="1" customWidth="1"/>
    <col min="11" max="11" width="9.6640625" bestFit="1" customWidth="1"/>
  </cols>
  <sheetData>
    <row r="1" spans="1:5" x14ac:dyDescent="0.2">
      <c r="A1" s="37" t="s">
        <v>562</v>
      </c>
      <c r="B1" s="54">
        <v>42530</v>
      </c>
    </row>
    <row r="2" spans="1:5" x14ac:dyDescent="0.2">
      <c r="A2" s="186" t="s">
        <v>569</v>
      </c>
      <c r="B2" s="186"/>
      <c r="C2" s="186"/>
    </row>
    <row r="3" spans="1:5" x14ac:dyDescent="0.2">
      <c r="A3" s="55" t="s">
        <v>555</v>
      </c>
      <c r="B3" s="55" t="s">
        <v>558</v>
      </c>
      <c r="C3" s="55" t="s">
        <v>556</v>
      </c>
      <c r="D3" s="55" t="s">
        <v>567</v>
      </c>
      <c r="E3" s="55" t="s">
        <v>581</v>
      </c>
    </row>
    <row r="4" spans="1:5" x14ac:dyDescent="0.2">
      <c r="A4" s="56" t="s">
        <v>557</v>
      </c>
      <c r="B4" s="56">
        <v>500</v>
      </c>
      <c r="C4" s="56">
        <v>5</v>
      </c>
      <c r="E4">
        <f>B4*C4</f>
        <v>2500</v>
      </c>
    </row>
    <row r="5" spans="1:5" x14ac:dyDescent="0.2">
      <c r="A5" s="56" t="s">
        <v>559</v>
      </c>
      <c r="B5" s="56">
        <v>300</v>
      </c>
      <c r="C5" s="56">
        <v>20</v>
      </c>
      <c r="E5">
        <f>B5*C5</f>
        <v>6000</v>
      </c>
    </row>
    <row r="6" spans="1:5" x14ac:dyDescent="0.2">
      <c r="A6" s="56" t="s">
        <v>560</v>
      </c>
      <c r="B6" s="56">
        <v>50</v>
      </c>
      <c r="C6" s="56">
        <v>10</v>
      </c>
      <c r="E6">
        <f>B6*C6</f>
        <v>500</v>
      </c>
    </row>
    <row r="7" spans="1:5" x14ac:dyDescent="0.2">
      <c r="A7" s="56" t="s">
        <v>561</v>
      </c>
      <c r="B7" s="56">
        <v>2500</v>
      </c>
      <c r="C7" s="56">
        <v>1</v>
      </c>
      <c r="D7" t="s">
        <v>568</v>
      </c>
      <c r="E7">
        <f>B7*C7</f>
        <v>2500</v>
      </c>
    </row>
    <row r="8" spans="1:5" x14ac:dyDescent="0.2">
      <c r="A8" s="58" t="s">
        <v>566</v>
      </c>
      <c r="D8" t="s">
        <v>570</v>
      </c>
    </row>
    <row r="9" spans="1:5" x14ac:dyDescent="0.2">
      <c r="A9" s="58" t="s">
        <v>571</v>
      </c>
      <c r="D9" t="s">
        <v>570</v>
      </c>
    </row>
    <row r="10" spans="1:5" x14ac:dyDescent="0.2">
      <c r="E10">
        <f>SUM(E4:E7)</f>
        <v>11500</v>
      </c>
    </row>
    <row r="15" spans="1:5" x14ac:dyDescent="0.2">
      <c r="A15">
        <v>101</v>
      </c>
      <c r="B15" s="7" t="s">
        <v>589</v>
      </c>
      <c r="C15" t="s">
        <v>593</v>
      </c>
      <c r="D15" t="s">
        <v>595</v>
      </c>
    </row>
    <row r="16" spans="1:5" x14ac:dyDescent="0.2">
      <c r="A16">
        <v>110</v>
      </c>
      <c r="B16" s="7" t="s">
        <v>590</v>
      </c>
      <c r="C16" t="s">
        <v>593</v>
      </c>
      <c r="D16" t="s">
        <v>595</v>
      </c>
    </row>
    <row r="17" spans="1:11" x14ac:dyDescent="0.2">
      <c r="A17">
        <v>83</v>
      </c>
      <c r="B17" s="7" t="s">
        <v>49</v>
      </c>
      <c r="C17" t="s">
        <v>593</v>
      </c>
      <c r="D17" t="s">
        <v>595</v>
      </c>
    </row>
    <row r="18" spans="1:11" x14ac:dyDescent="0.2">
      <c r="A18">
        <v>83</v>
      </c>
      <c r="B18" s="7" t="s">
        <v>299</v>
      </c>
      <c r="C18" t="s">
        <v>593</v>
      </c>
      <c r="D18" t="s">
        <v>595</v>
      </c>
    </row>
    <row r="19" spans="1:11" x14ac:dyDescent="0.2">
      <c r="A19">
        <v>83</v>
      </c>
      <c r="B19" s="7" t="s">
        <v>296</v>
      </c>
      <c r="C19" t="s">
        <v>593</v>
      </c>
      <c r="D19" t="s">
        <v>595</v>
      </c>
    </row>
    <row r="20" spans="1:11" x14ac:dyDescent="0.2">
      <c r="A20">
        <v>101</v>
      </c>
      <c r="B20" s="7" t="s">
        <v>591</v>
      </c>
      <c r="C20" t="s">
        <v>593</v>
      </c>
      <c r="D20" t="s">
        <v>595</v>
      </c>
    </row>
    <row r="21" spans="1:11" x14ac:dyDescent="0.2">
      <c r="A21">
        <v>145</v>
      </c>
      <c r="B21" s="7" t="s">
        <v>308</v>
      </c>
      <c r="C21" t="s">
        <v>594</v>
      </c>
      <c r="D21" t="s">
        <v>595</v>
      </c>
    </row>
    <row r="22" spans="1:11" x14ac:dyDescent="0.2">
      <c r="B22" s="7" t="s">
        <v>592</v>
      </c>
      <c r="C22" t="s">
        <v>594</v>
      </c>
      <c r="D22" t="s">
        <v>595</v>
      </c>
    </row>
    <row r="23" spans="1:11" x14ac:dyDescent="0.2">
      <c r="B23" s="7" t="s">
        <v>309</v>
      </c>
      <c r="C23" t="s">
        <v>594</v>
      </c>
      <c r="D23" t="s">
        <v>595</v>
      </c>
    </row>
    <row r="24" spans="1:11" x14ac:dyDescent="0.2">
      <c r="A24">
        <v>85</v>
      </c>
      <c r="B24" s="7" t="s">
        <v>477</v>
      </c>
      <c r="C24" t="s">
        <v>596</v>
      </c>
      <c r="D24" s="60">
        <v>42675</v>
      </c>
    </row>
    <row r="30" spans="1:11" x14ac:dyDescent="0.2">
      <c r="E30" s="80" t="s">
        <v>824</v>
      </c>
      <c r="F30" s="80" t="s">
        <v>825</v>
      </c>
      <c r="G30" s="80" t="s">
        <v>830</v>
      </c>
      <c r="I30" s="80" t="s">
        <v>824</v>
      </c>
      <c r="J30" s="80" t="s">
        <v>825</v>
      </c>
      <c r="K30" s="80"/>
    </row>
    <row r="31" spans="1:11" x14ac:dyDescent="0.2">
      <c r="E31" s="80" t="s">
        <v>823</v>
      </c>
      <c r="F31" s="80" t="s">
        <v>826</v>
      </c>
      <c r="G31" s="80" t="s">
        <v>829</v>
      </c>
      <c r="I31" s="107" t="s">
        <v>823</v>
      </c>
      <c r="J31" s="107" t="s">
        <v>826</v>
      </c>
      <c r="K31" s="107" t="s">
        <v>829</v>
      </c>
    </row>
    <row r="32" spans="1:11" x14ac:dyDescent="0.2">
      <c r="E32" s="80" t="s">
        <v>828</v>
      </c>
      <c r="F32" s="80" t="s">
        <v>827</v>
      </c>
      <c r="G32" s="80" t="s">
        <v>510</v>
      </c>
    </row>
  </sheetData>
  <mergeCells count="1">
    <mergeCell ref="A2:C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dimension ref="A1:J20"/>
  <sheetViews>
    <sheetView workbookViewId="0">
      <selection activeCell="C22" sqref="C22"/>
    </sheetView>
  </sheetViews>
  <sheetFormatPr baseColWidth="10" defaultColWidth="8.83203125" defaultRowHeight="15" x14ac:dyDescent="0.2"/>
  <cols>
    <col min="1" max="1" width="29" bestFit="1" customWidth="1"/>
    <col min="2" max="2" width="8.5" bestFit="1" customWidth="1"/>
    <col min="3" max="3" width="40.5" bestFit="1" customWidth="1"/>
    <col min="4" max="4" width="38.1640625" bestFit="1" customWidth="1"/>
    <col min="5" max="5" width="40.5" bestFit="1" customWidth="1"/>
    <col min="6" max="6" width="19.33203125" bestFit="1" customWidth="1"/>
    <col min="7" max="7" width="7.83203125" bestFit="1" customWidth="1"/>
    <col min="8" max="8" width="17.6640625" bestFit="1" customWidth="1"/>
    <col min="9" max="9" width="21" bestFit="1" customWidth="1"/>
    <col min="10" max="10" width="17.5" bestFit="1" customWidth="1"/>
  </cols>
  <sheetData>
    <row r="1" spans="1:10" x14ac:dyDescent="0.2">
      <c r="A1" s="166" t="s">
        <v>555</v>
      </c>
      <c r="B1" s="166" t="s">
        <v>1363</v>
      </c>
      <c r="C1" s="166" t="s">
        <v>1364</v>
      </c>
      <c r="D1" s="166" t="s">
        <v>1365</v>
      </c>
      <c r="E1" s="166" t="s">
        <v>1366</v>
      </c>
      <c r="F1" s="166" t="s">
        <v>1367</v>
      </c>
      <c r="G1" s="166" t="s">
        <v>1368</v>
      </c>
      <c r="H1" s="166" t="s">
        <v>1369</v>
      </c>
      <c r="I1" s="166" t="s">
        <v>1370</v>
      </c>
      <c r="J1" s="166" t="s">
        <v>1371</v>
      </c>
    </row>
    <row r="2" spans="1:10" x14ac:dyDescent="0.2">
      <c r="A2" s="167" t="s">
        <v>1372</v>
      </c>
      <c r="B2" s="167" t="s">
        <v>1373</v>
      </c>
      <c r="C2" s="167" t="s">
        <v>1374</v>
      </c>
      <c r="D2" s="168" t="s">
        <v>1375</v>
      </c>
      <c r="E2" s="168" t="s">
        <v>1376</v>
      </c>
      <c r="F2" s="168" t="s">
        <v>1377</v>
      </c>
      <c r="G2" s="168"/>
      <c r="H2" s="169">
        <v>42582</v>
      </c>
      <c r="I2" s="168" t="s">
        <v>1378</v>
      </c>
      <c r="J2" s="168" t="s">
        <v>1379</v>
      </c>
    </row>
    <row r="3" spans="1:10" x14ac:dyDescent="0.2">
      <c r="A3" s="167" t="s">
        <v>1380</v>
      </c>
      <c r="B3" s="167" t="s">
        <v>528</v>
      </c>
      <c r="C3" s="167" t="s">
        <v>1381</v>
      </c>
      <c r="D3" s="168" t="s">
        <v>1382</v>
      </c>
      <c r="E3" s="168" t="s">
        <v>1376</v>
      </c>
      <c r="F3" s="168" t="s">
        <v>1377</v>
      </c>
      <c r="G3" s="168"/>
      <c r="H3" s="169">
        <v>42005</v>
      </c>
      <c r="I3" s="168" t="s">
        <v>1378</v>
      </c>
      <c r="J3" s="168" t="s">
        <v>1379</v>
      </c>
    </row>
    <row r="4" spans="1:10" x14ac:dyDescent="0.2">
      <c r="A4" s="167" t="s">
        <v>1383</v>
      </c>
      <c r="B4" s="167" t="s">
        <v>532</v>
      </c>
      <c r="C4" s="167" t="s">
        <v>1384</v>
      </c>
      <c r="D4" s="168" t="s">
        <v>1382</v>
      </c>
      <c r="E4" s="168" t="s">
        <v>1376</v>
      </c>
      <c r="F4" s="168" t="s">
        <v>1377</v>
      </c>
      <c r="G4" s="168"/>
      <c r="H4" s="169">
        <v>42583</v>
      </c>
      <c r="I4" s="168" t="s">
        <v>1378</v>
      </c>
      <c r="J4" s="168" t="s">
        <v>1379</v>
      </c>
    </row>
    <row r="5" spans="1:10" x14ac:dyDescent="0.2">
      <c r="A5" s="167" t="s">
        <v>1385</v>
      </c>
      <c r="B5" s="167" t="s">
        <v>544</v>
      </c>
      <c r="C5" s="167" t="s">
        <v>1386</v>
      </c>
      <c r="D5" s="168" t="s">
        <v>1382</v>
      </c>
      <c r="E5" s="168" t="s">
        <v>1376</v>
      </c>
      <c r="F5" s="168" t="s">
        <v>1377</v>
      </c>
      <c r="G5" s="168"/>
      <c r="H5" s="169">
        <v>42072</v>
      </c>
      <c r="I5" s="168" t="s">
        <v>1378</v>
      </c>
      <c r="J5" s="168" t="s">
        <v>1379</v>
      </c>
    </row>
    <row r="6" spans="1:10" x14ac:dyDescent="0.2">
      <c r="A6" s="167" t="s">
        <v>1387</v>
      </c>
      <c r="B6" s="167" t="s">
        <v>524</v>
      </c>
      <c r="C6" s="167" t="s">
        <v>1388</v>
      </c>
      <c r="D6" s="168" t="s">
        <v>1382</v>
      </c>
      <c r="E6" s="168" t="s">
        <v>1376</v>
      </c>
      <c r="F6" s="168" t="s">
        <v>1377</v>
      </c>
      <c r="G6" s="168"/>
      <c r="H6" s="169">
        <v>42005</v>
      </c>
      <c r="I6" s="168" t="s">
        <v>1378</v>
      </c>
      <c r="J6" s="168" t="s">
        <v>1379</v>
      </c>
    </row>
    <row r="7" spans="1:10" x14ac:dyDescent="0.2">
      <c r="A7" s="167" t="s">
        <v>1389</v>
      </c>
      <c r="B7" s="167" t="s">
        <v>548</v>
      </c>
      <c r="C7" s="167" t="s">
        <v>1390</v>
      </c>
      <c r="D7" s="168" t="s">
        <v>1382</v>
      </c>
      <c r="E7" s="168" t="s">
        <v>1376</v>
      </c>
      <c r="F7" s="168" t="s">
        <v>1377</v>
      </c>
      <c r="G7" s="168"/>
      <c r="H7" s="169"/>
      <c r="I7" s="168" t="s">
        <v>1391</v>
      </c>
      <c r="J7" s="168" t="s">
        <v>1392</v>
      </c>
    </row>
    <row r="8" spans="1:10" x14ac:dyDescent="0.2">
      <c r="A8" s="167" t="s">
        <v>1393</v>
      </c>
      <c r="B8" s="167" t="s">
        <v>534</v>
      </c>
      <c r="C8" s="167" t="s">
        <v>1394</v>
      </c>
      <c r="D8" s="168" t="s">
        <v>1382</v>
      </c>
      <c r="E8" s="168" t="s">
        <v>1395</v>
      </c>
      <c r="F8" s="168" t="s">
        <v>1377</v>
      </c>
      <c r="G8" s="168"/>
      <c r="H8" s="169">
        <v>42582</v>
      </c>
      <c r="I8" s="168" t="s">
        <v>1391</v>
      </c>
      <c r="J8" s="168" t="s">
        <v>1392</v>
      </c>
    </row>
    <row r="9" spans="1:10" x14ac:dyDescent="0.2">
      <c r="A9" s="167" t="s">
        <v>1396</v>
      </c>
      <c r="B9" s="167" t="s">
        <v>538</v>
      </c>
      <c r="C9" s="167" t="s">
        <v>1397</v>
      </c>
      <c r="D9" s="168" t="s">
        <v>1382</v>
      </c>
      <c r="E9" s="168" t="s">
        <v>1376</v>
      </c>
      <c r="F9" s="168" t="s">
        <v>1377</v>
      </c>
      <c r="G9" s="168"/>
      <c r="H9" s="169">
        <v>42131</v>
      </c>
      <c r="I9" s="168" t="s">
        <v>1391</v>
      </c>
      <c r="J9" s="168" t="s">
        <v>1398</v>
      </c>
    </row>
    <row r="10" spans="1:10" x14ac:dyDescent="0.2">
      <c r="A10" s="167" t="s">
        <v>1399</v>
      </c>
      <c r="B10" s="167" t="s">
        <v>522</v>
      </c>
      <c r="C10" s="167" t="s">
        <v>1400</v>
      </c>
      <c r="D10" s="168" t="s">
        <v>1382</v>
      </c>
      <c r="E10" s="168" t="s">
        <v>1376</v>
      </c>
      <c r="F10" s="168" t="s">
        <v>1377</v>
      </c>
      <c r="G10" s="168"/>
      <c r="H10" s="169">
        <v>42506</v>
      </c>
      <c r="I10" s="168" t="s">
        <v>1401</v>
      </c>
      <c r="J10" s="168" t="s">
        <v>1402</v>
      </c>
    </row>
    <row r="11" spans="1:10" x14ac:dyDescent="0.2">
      <c r="A11" s="167" t="s">
        <v>1403</v>
      </c>
      <c r="B11" s="167" t="s">
        <v>520</v>
      </c>
      <c r="C11" s="167" t="s">
        <v>1404</v>
      </c>
      <c r="D11" s="168" t="s">
        <v>1382</v>
      </c>
      <c r="E11" s="168" t="s">
        <v>1376</v>
      </c>
      <c r="F11" s="168" t="s">
        <v>1377</v>
      </c>
      <c r="G11" s="168"/>
      <c r="H11" s="169">
        <v>41982</v>
      </c>
      <c r="I11" s="168" t="s">
        <v>1401</v>
      </c>
      <c r="J11" s="168" t="s">
        <v>1402</v>
      </c>
    </row>
    <row r="12" spans="1:10" x14ac:dyDescent="0.2">
      <c r="A12" s="167" t="s">
        <v>1405</v>
      </c>
      <c r="B12" s="167" t="s">
        <v>540</v>
      </c>
      <c r="C12" s="167" t="s">
        <v>1406</v>
      </c>
      <c r="D12" s="168" t="s">
        <v>1382</v>
      </c>
      <c r="E12" s="168" t="s">
        <v>1376</v>
      </c>
      <c r="F12" s="168" t="s">
        <v>1377</v>
      </c>
      <c r="G12" s="168"/>
      <c r="H12" s="169">
        <v>42482</v>
      </c>
      <c r="I12" s="168" t="s">
        <v>1401</v>
      </c>
      <c r="J12" s="168" t="s">
        <v>1402</v>
      </c>
    </row>
    <row r="13" spans="1:10" x14ac:dyDescent="0.2">
      <c r="A13" s="167" t="s">
        <v>1407</v>
      </c>
      <c r="B13" s="167" t="s">
        <v>552</v>
      </c>
      <c r="C13" s="167" t="s">
        <v>1408</v>
      </c>
      <c r="D13" s="168" t="s">
        <v>1382</v>
      </c>
      <c r="E13" s="168" t="s">
        <v>1376</v>
      </c>
      <c r="F13" s="168" t="s">
        <v>1377</v>
      </c>
      <c r="G13" s="168"/>
      <c r="H13" s="169">
        <v>42447</v>
      </c>
      <c r="I13" s="168" t="s">
        <v>1401</v>
      </c>
      <c r="J13" s="168" t="s">
        <v>1402</v>
      </c>
    </row>
    <row r="14" spans="1:10" x14ac:dyDescent="0.2">
      <c r="A14" s="167" t="s">
        <v>1409</v>
      </c>
      <c r="B14" s="167" t="s">
        <v>542</v>
      </c>
      <c r="C14" s="167" t="s">
        <v>1410</v>
      </c>
      <c r="D14" s="168" t="s">
        <v>1382</v>
      </c>
      <c r="E14" s="168" t="s">
        <v>1376</v>
      </c>
      <c r="F14" s="168" t="s">
        <v>1377</v>
      </c>
      <c r="G14" s="168"/>
      <c r="H14" s="169">
        <v>42128</v>
      </c>
      <c r="I14" s="168" t="s">
        <v>1401</v>
      </c>
      <c r="J14" s="168" t="s">
        <v>1402</v>
      </c>
    </row>
    <row r="15" spans="1:10" x14ac:dyDescent="0.2">
      <c r="A15" s="167" t="s">
        <v>1411</v>
      </c>
      <c r="B15" s="167" t="s">
        <v>1412</v>
      </c>
      <c r="C15" s="167" t="s">
        <v>1413</v>
      </c>
      <c r="D15" s="168" t="s">
        <v>1382</v>
      </c>
      <c r="E15" s="168" t="s">
        <v>1414</v>
      </c>
      <c r="F15" s="168" t="s">
        <v>1377</v>
      </c>
      <c r="G15" s="168"/>
      <c r="H15" s="169">
        <v>42762</v>
      </c>
      <c r="I15" s="168" t="s">
        <v>1401</v>
      </c>
      <c r="J15" s="168" t="s">
        <v>1402</v>
      </c>
    </row>
    <row r="16" spans="1:10" x14ac:dyDescent="0.2">
      <c r="A16" s="167" t="s">
        <v>1415</v>
      </c>
      <c r="B16" s="167" t="s">
        <v>507</v>
      </c>
      <c r="C16" s="167" t="s">
        <v>1416</v>
      </c>
      <c r="D16" s="168" t="s">
        <v>1382</v>
      </c>
      <c r="E16" s="168" t="s">
        <v>1376</v>
      </c>
      <c r="F16" s="168" t="s">
        <v>1377</v>
      </c>
      <c r="G16" s="168"/>
      <c r="H16" s="169">
        <v>41593</v>
      </c>
      <c r="I16" s="168" t="s">
        <v>1401</v>
      </c>
      <c r="J16" s="168" t="s">
        <v>1402</v>
      </c>
    </row>
    <row r="17" spans="1:10" x14ac:dyDescent="0.2">
      <c r="A17" s="167" t="s">
        <v>1417</v>
      </c>
      <c r="B17" s="167" t="s">
        <v>536</v>
      </c>
      <c r="C17" s="167" t="s">
        <v>1418</v>
      </c>
      <c r="D17" s="168" t="s">
        <v>1382</v>
      </c>
      <c r="E17" s="168" t="s">
        <v>1376</v>
      </c>
      <c r="F17" s="168" t="s">
        <v>1377</v>
      </c>
      <c r="G17" s="168"/>
      <c r="H17" s="169">
        <v>41957</v>
      </c>
      <c r="I17" s="168" t="s">
        <v>1401</v>
      </c>
      <c r="J17" s="168" t="s">
        <v>1402</v>
      </c>
    </row>
    <row r="18" spans="1:10" x14ac:dyDescent="0.2">
      <c r="A18" s="167" t="s">
        <v>1419</v>
      </c>
      <c r="B18" s="167" t="s">
        <v>550</v>
      </c>
      <c r="C18" s="167" t="s">
        <v>1420</v>
      </c>
      <c r="D18" s="168" t="s">
        <v>1382</v>
      </c>
      <c r="E18" s="168" t="s">
        <v>1376</v>
      </c>
      <c r="F18" s="168" t="s">
        <v>1377</v>
      </c>
      <c r="G18" s="168"/>
      <c r="H18" s="169">
        <v>41852</v>
      </c>
      <c r="I18" s="168" t="s">
        <v>1401</v>
      </c>
      <c r="J18" s="168" t="s">
        <v>1402</v>
      </c>
    </row>
    <row r="19" spans="1:10" x14ac:dyDescent="0.2">
      <c r="A19" s="167" t="s">
        <v>1421</v>
      </c>
      <c r="B19" s="167" t="s">
        <v>513</v>
      </c>
      <c r="C19" s="167" t="s">
        <v>1422</v>
      </c>
      <c r="D19" s="168" t="s">
        <v>1382</v>
      </c>
      <c r="E19" s="168" t="s">
        <v>1376</v>
      </c>
      <c r="F19" s="168" t="s">
        <v>1377</v>
      </c>
      <c r="G19" s="168"/>
      <c r="H19" s="169">
        <v>40249</v>
      </c>
      <c r="I19" s="168" t="s">
        <v>1401</v>
      </c>
      <c r="J19" s="168" t="s">
        <v>1402</v>
      </c>
    </row>
    <row r="20" spans="1:10" x14ac:dyDescent="0.2">
      <c r="A20" s="167" t="s">
        <v>1423</v>
      </c>
      <c r="B20" s="167" t="s">
        <v>1424</v>
      </c>
      <c r="C20" s="167" t="s">
        <v>1425</v>
      </c>
      <c r="D20" s="168" t="s">
        <v>1382</v>
      </c>
      <c r="E20" s="168" t="s">
        <v>1376</v>
      </c>
      <c r="F20" s="168" t="s">
        <v>1377</v>
      </c>
      <c r="G20" s="168"/>
      <c r="H20" s="169">
        <v>42643</v>
      </c>
      <c r="I20" s="168" t="s">
        <v>1401</v>
      </c>
      <c r="J20" s="168" t="s">
        <v>1402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dimension ref="A1:A3"/>
  <sheetViews>
    <sheetView workbookViewId="0"/>
  </sheetViews>
  <sheetFormatPr baseColWidth="10" defaultColWidth="8.83203125" defaultRowHeight="15" x14ac:dyDescent="0.2"/>
  <sheetData>
    <row r="1" spans="1:1" x14ac:dyDescent="0.2">
      <c r="A1" t="s">
        <v>6</v>
      </c>
    </row>
    <row r="2" spans="1:1" x14ac:dyDescent="0.2">
      <c r="A2" t="s">
        <v>7</v>
      </c>
    </row>
    <row r="3" spans="1:1" x14ac:dyDescent="0.2">
      <c r="A3"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opLeftCell="A6" zoomScale="96" zoomScaleNormal="96" zoomScalePageLayoutView="96" workbookViewId="0">
      <selection activeCell="D3" sqref="D3"/>
    </sheetView>
  </sheetViews>
  <sheetFormatPr baseColWidth="10" defaultRowHeight="15" x14ac:dyDescent="0.2"/>
  <cols>
    <col min="1" max="1" width="31.1640625" bestFit="1" customWidth="1"/>
    <col min="2" max="2" width="25.1640625" customWidth="1"/>
    <col min="3" max="3" width="18" bestFit="1" customWidth="1"/>
    <col min="4" max="4" width="86" customWidth="1"/>
    <col min="5" max="5" width="15.6640625" bestFit="1" customWidth="1"/>
    <col min="6" max="6" width="15.6640625" customWidth="1"/>
    <col min="8" max="8" width="60.83203125" customWidth="1"/>
  </cols>
  <sheetData>
    <row r="1" spans="1:8" x14ac:dyDescent="0.2">
      <c r="A1" s="37" t="s">
        <v>449</v>
      </c>
      <c r="B1" s="37" t="s">
        <v>1662</v>
      </c>
      <c r="C1" s="37" t="s">
        <v>1663</v>
      </c>
      <c r="D1" s="37" t="s">
        <v>1664</v>
      </c>
      <c r="E1" s="37" t="s">
        <v>1684</v>
      </c>
      <c r="F1" s="37" t="s">
        <v>1685</v>
      </c>
      <c r="G1" s="37" t="s">
        <v>1676</v>
      </c>
      <c r="H1" s="37" t="s">
        <v>1</v>
      </c>
    </row>
    <row r="2" spans="1:8" x14ac:dyDescent="0.2">
      <c r="A2" t="s">
        <v>1658</v>
      </c>
      <c r="B2" t="s">
        <v>1660</v>
      </c>
      <c r="C2" t="s">
        <v>1219</v>
      </c>
      <c r="D2" t="s">
        <v>1673</v>
      </c>
      <c r="E2" t="s">
        <v>37</v>
      </c>
      <c r="H2" t="s">
        <v>1677</v>
      </c>
    </row>
    <row r="3" spans="1:8" ht="94" customHeight="1" x14ac:dyDescent="0.2">
      <c r="A3" t="s">
        <v>1665</v>
      </c>
      <c r="B3" t="s">
        <v>1666</v>
      </c>
      <c r="C3" t="s">
        <v>1667</v>
      </c>
      <c r="D3" s="5" t="s">
        <v>1668</v>
      </c>
    </row>
    <row r="4" spans="1:8" ht="94" customHeight="1" x14ac:dyDescent="0.2">
      <c r="D4" s="5"/>
    </row>
    <row r="5" spans="1:8" ht="94" customHeight="1" x14ac:dyDescent="0.2">
      <c r="D5" s="5"/>
    </row>
    <row r="6" spans="1:8" ht="94" customHeight="1" x14ac:dyDescent="0.2">
      <c r="D6" s="5"/>
    </row>
    <row r="7" spans="1:8" ht="84" customHeight="1" x14ac:dyDescent="0.2">
      <c r="A7" t="s">
        <v>1682</v>
      </c>
      <c r="B7" t="s">
        <v>1678</v>
      </c>
      <c r="C7" t="s">
        <v>1669</v>
      </c>
      <c r="D7" s="5" t="s">
        <v>1670</v>
      </c>
    </row>
    <row r="8" spans="1:8" ht="60" x14ac:dyDescent="0.2">
      <c r="A8" t="s">
        <v>1671</v>
      </c>
      <c r="B8" t="s">
        <v>1672</v>
      </c>
      <c r="C8" t="s">
        <v>1667</v>
      </c>
      <c r="D8" s="5" t="s">
        <v>1675</v>
      </c>
    </row>
    <row r="9" spans="1:8" ht="90" x14ac:dyDescent="0.2">
      <c r="A9" t="s">
        <v>1683</v>
      </c>
      <c r="B9" t="s">
        <v>1678</v>
      </c>
      <c r="C9" t="s">
        <v>1667</v>
      </c>
      <c r="D9" s="5" t="s">
        <v>1674</v>
      </c>
    </row>
    <row r="10" spans="1:8" ht="169" customHeight="1" x14ac:dyDescent="0.2">
      <c r="A10" t="s">
        <v>1679</v>
      </c>
      <c r="B10" t="s">
        <v>1678</v>
      </c>
      <c r="C10" t="s">
        <v>1667</v>
      </c>
      <c r="D10" s="5" t="s">
        <v>1681</v>
      </c>
    </row>
    <row r="11" spans="1:8" ht="67" customHeight="1" x14ac:dyDescent="0.2">
      <c r="A11" t="s">
        <v>1680</v>
      </c>
      <c r="B11" t="s">
        <v>1678</v>
      </c>
      <c r="C11" t="s">
        <v>1667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dimension ref="A1:F100"/>
  <sheetViews>
    <sheetView topLeftCell="A37" workbookViewId="0">
      <selection activeCell="D53" sqref="D53"/>
    </sheetView>
  </sheetViews>
  <sheetFormatPr baseColWidth="10" defaultColWidth="8.83203125" defaultRowHeight="15" x14ac:dyDescent="0.2"/>
  <cols>
    <col min="2" max="2" width="27.5" customWidth="1"/>
    <col min="3" max="3" width="22.83203125" bestFit="1" customWidth="1"/>
    <col min="4" max="4" width="12" bestFit="1" customWidth="1"/>
    <col min="5" max="5" width="23.1640625" bestFit="1" customWidth="1"/>
    <col min="6" max="6" width="16.5" customWidth="1"/>
    <col min="7" max="7" width="51.33203125" customWidth="1"/>
    <col min="8" max="8" width="14.33203125" customWidth="1"/>
    <col min="9" max="9" width="13.83203125" customWidth="1"/>
    <col min="10" max="10" width="28.1640625" bestFit="1" customWidth="1"/>
    <col min="11" max="11" width="30.83203125" bestFit="1" customWidth="1"/>
    <col min="12" max="12" width="34.1640625" customWidth="1"/>
  </cols>
  <sheetData>
    <row r="1" ht="15" customHeight="1" x14ac:dyDescent="0.2"/>
    <row r="2" ht="15" customHeight="1" x14ac:dyDescent="0.2"/>
    <row r="34" spans="1:6" x14ac:dyDescent="0.2">
      <c r="B34" s="55" t="s">
        <v>976</v>
      </c>
      <c r="C34" s="55" t="s">
        <v>977</v>
      </c>
      <c r="D34" s="55" t="s">
        <v>978</v>
      </c>
      <c r="E34" s="55" t="s">
        <v>979</v>
      </c>
    </row>
    <row r="35" spans="1:6" x14ac:dyDescent="0.2">
      <c r="B35" s="126" t="s">
        <v>310</v>
      </c>
      <c r="C35" s="127" t="s">
        <v>868</v>
      </c>
      <c r="D35" s="56">
        <v>417.6</v>
      </c>
      <c r="E35" s="56">
        <v>1670.4</v>
      </c>
    </row>
    <row r="36" spans="1:6" x14ac:dyDescent="0.2">
      <c r="B36" s="126" t="s">
        <v>306</v>
      </c>
      <c r="C36" s="127" t="s">
        <v>966</v>
      </c>
      <c r="D36" s="56">
        <v>417.6</v>
      </c>
      <c r="E36" s="56">
        <v>1670.4</v>
      </c>
    </row>
    <row r="37" spans="1:6" x14ac:dyDescent="0.2">
      <c r="B37" s="126" t="s">
        <v>969</v>
      </c>
      <c r="C37" s="127" t="s">
        <v>308</v>
      </c>
      <c r="D37" s="56">
        <v>417.6</v>
      </c>
      <c r="E37" s="56">
        <v>1670.4</v>
      </c>
    </row>
    <row r="38" spans="1:6" x14ac:dyDescent="0.2">
      <c r="B38" s="126" t="s">
        <v>970</v>
      </c>
      <c r="C38" s="127" t="s">
        <v>309</v>
      </c>
      <c r="D38" s="56">
        <v>417.6</v>
      </c>
      <c r="E38" s="56">
        <v>1670.4</v>
      </c>
    </row>
    <row r="39" spans="1:6" x14ac:dyDescent="0.2">
      <c r="B39" s="126" t="s">
        <v>971</v>
      </c>
      <c r="C39" s="127" t="s">
        <v>45</v>
      </c>
      <c r="D39" s="56">
        <v>417.6</v>
      </c>
      <c r="E39" s="56">
        <v>1670.4</v>
      </c>
    </row>
    <row r="40" spans="1:6" x14ac:dyDescent="0.2">
      <c r="B40" s="126" t="s">
        <v>972</v>
      </c>
      <c r="C40" s="127" t="s">
        <v>967</v>
      </c>
      <c r="D40" s="56">
        <v>417.6</v>
      </c>
      <c r="E40" s="56">
        <v>1670.4</v>
      </c>
    </row>
    <row r="41" spans="1:6" x14ac:dyDescent="0.2">
      <c r="B41" s="126" t="s">
        <v>973</v>
      </c>
      <c r="C41" s="127" t="s">
        <v>968</v>
      </c>
      <c r="D41" s="56">
        <v>417.6</v>
      </c>
      <c r="E41" s="56">
        <v>1670.4</v>
      </c>
    </row>
    <row r="42" spans="1:6" x14ac:dyDescent="0.2">
      <c r="B42" s="126" t="s">
        <v>974</v>
      </c>
      <c r="C42" s="127"/>
      <c r="D42" s="56">
        <v>417.6</v>
      </c>
      <c r="E42" s="56">
        <v>1670.4</v>
      </c>
    </row>
    <row r="43" spans="1:6" x14ac:dyDescent="0.2">
      <c r="B43" s="126" t="s">
        <v>975</v>
      </c>
      <c r="C43" s="127" t="s">
        <v>941</v>
      </c>
      <c r="D43" s="56">
        <v>417.6</v>
      </c>
      <c r="E43" s="56">
        <v>1670.4</v>
      </c>
    </row>
    <row r="45" spans="1:6" ht="15" customHeight="1" x14ac:dyDescent="0.2"/>
    <row r="46" spans="1:6" ht="15" customHeight="1" x14ac:dyDescent="0.2">
      <c r="B46" s="128" t="s">
        <v>980</v>
      </c>
      <c r="D46">
        <f>SUM(D35:D43)</f>
        <v>3758.3999999999996</v>
      </c>
      <c r="E46">
        <f>SUM(E35:E43)</f>
        <v>15033.599999999999</v>
      </c>
      <c r="F46">
        <f>SUM(D46:E46)</f>
        <v>18792</v>
      </c>
    </row>
    <row r="47" spans="1:6" ht="15" customHeight="1" x14ac:dyDescent="0.2">
      <c r="B47" s="130" t="s">
        <v>981</v>
      </c>
      <c r="C47" s="131" t="s">
        <v>982</v>
      </c>
    </row>
    <row r="48" spans="1:6" x14ac:dyDescent="0.2">
      <c r="A48" s="129">
        <v>42370</v>
      </c>
    </row>
    <row r="49" spans="1:1" x14ac:dyDescent="0.2">
      <c r="A49" s="129">
        <v>42377</v>
      </c>
    </row>
    <row r="50" spans="1:1" x14ac:dyDescent="0.2">
      <c r="A50" s="129">
        <v>42384</v>
      </c>
    </row>
    <row r="51" spans="1:1" x14ac:dyDescent="0.2">
      <c r="A51" s="129">
        <v>42391</v>
      </c>
    </row>
    <row r="52" spans="1:1" x14ac:dyDescent="0.2">
      <c r="A52" s="129">
        <v>42398</v>
      </c>
    </row>
    <row r="53" spans="1:1" x14ac:dyDescent="0.2">
      <c r="A53" s="129">
        <v>42405</v>
      </c>
    </row>
    <row r="54" spans="1:1" x14ac:dyDescent="0.2">
      <c r="A54" s="129">
        <v>42412</v>
      </c>
    </row>
    <row r="55" spans="1:1" x14ac:dyDescent="0.2">
      <c r="A55" s="129">
        <v>42419</v>
      </c>
    </row>
    <row r="56" spans="1:1" x14ac:dyDescent="0.2">
      <c r="A56" s="129">
        <v>42426</v>
      </c>
    </row>
    <row r="57" spans="1:1" x14ac:dyDescent="0.2">
      <c r="A57" s="129">
        <v>42433</v>
      </c>
    </row>
    <row r="58" spans="1:1" x14ac:dyDescent="0.2">
      <c r="A58" s="129">
        <v>42440</v>
      </c>
    </row>
    <row r="59" spans="1:1" x14ac:dyDescent="0.2">
      <c r="A59" s="129">
        <v>42447</v>
      </c>
    </row>
    <row r="60" spans="1:1" x14ac:dyDescent="0.2">
      <c r="A60" s="129">
        <v>42454</v>
      </c>
    </row>
    <row r="61" spans="1:1" x14ac:dyDescent="0.2">
      <c r="A61" s="129">
        <v>42461</v>
      </c>
    </row>
    <row r="62" spans="1:1" x14ac:dyDescent="0.2">
      <c r="A62" s="129">
        <v>42468</v>
      </c>
    </row>
    <row r="63" spans="1:1" x14ac:dyDescent="0.2">
      <c r="A63" s="129">
        <v>42475</v>
      </c>
    </row>
    <row r="64" spans="1:1" x14ac:dyDescent="0.2">
      <c r="A64" s="129">
        <v>42482</v>
      </c>
    </row>
    <row r="65" spans="1:1" x14ac:dyDescent="0.2">
      <c r="A65" s="129">
        <v>42489</v>
      </c>
    </row>
    <row r="66" spans="1:1" x14ac:dyDescent="0.2">
      <c r="A66" s="129">
        <v>42496</v>
      </c>
    </row>
    <row r="67" spans="1:1" x14ac:dyDescent="0.2">
      <c r="A67" s="129">
        <v>42503</v>
      </c>
    </row>
    <row r="68" spans="1:1" x14ac:dyDescent="0.2">
      <c r="A68" s="129">
        <v>42510</v>
      </c>
    </row>
    <row r="69" spans="1:1" x14ac:dyDescent="0.2">
      <c r="A69" s="129">
        <v>42517</v>
      </c>
    </row>
    <row r="70" spans="1:1" x14ac:dyDescent="0.2">
      <c r="A70" s="129">
        <v>42524</v>
      </c>
    </row>
    <row r="71" spans="1:1" x14ac:dyDescent="0.2">
      <c r="A71" s="129">
        <v>42531</v>
      </c>
    </row>
    <row r="72" spans="1:1" x14ac:dyDescent="0.2">
      <c r="A72" s="129">
        <v>42538</v>
      </c>
    </row>
    <row r="73" spans="1:1" x14ac:dyDescent="0.2">
      <c r="A73" s="129">
        <v>42545</v>
      </c>
    </row>
    <row r="74" spans="1:1" x14ac:dyDescent="0.2">
      <c r="A74" s="129">
        <v>42552</v>
      </c>
    </row>
    <row r="75" spans="1:1" x14ac:dyDescent="0.2">
      <c r="A75" s="129">
        <v>42559</v>
      </c>
    </row>
    <row r="76" spans="1:1" x14ac:dyDescent="0.2">
      <c r="A76" s="129">
        <v>42566</v>
      </c>
    </row>
    <row r="77" spans="1:1" x14ac:dyDescent="0.2">
      <c r="A77" s="129">
        <v>42573</v>
      </c>
    </row>
    <row r="78" spans="1:1" x14ac:dyDescent="0.2">
      <c r="A78" s="129">
        <v>42580</v>
      </c>
    </row>
    <row r="79" spans="1:1" x14ac:dyDescent="0.2">
      <c r="A79" s="129">
        <v>42587</v>
      </c>
    </row>
    <row r="80" spans="1:1" x14ac:dyDescent="0.2">
      <c r="A80" s="129">
        <v>42594</v>
      </c>
    </row>
    <row r="81" spans="1:1" x14ac:dyDescent="0.2">
      <c r="A81" s="129">
        <v>42601</v>
      </c>
    </row>
    <row r="82" spans="1:1" x14ac:dyDescent="0.2">
      <c r="A82" s="129">
        <v>42608</v>
      </c>
    </row>
    <row r="83" spans="1:1" x14ac:dyDescent="0.2">
      <c r="A83" s="129">
        <v>42615</v>
      </c>
    </row>
    <row r="84" spans="1:1" x14ac:dyDescent="0.2">
      <c r="A84" s="129">
        <v>42622</v>
      </c>
    </row>
    <row r="85" spans="1:1" x14ac:dyDescent="0.2">
      <c r="A85" s="129">
        <v>42629</v>
      </c>
    </row>
    <row r="86" spans="1:1" x14ac:dyDescent="0.2">
      <c r="A86" s="129">
        <v>42636</v>
      </c>
    </row>
    <row r="87" spans="1:1" x14ac:dyDescent="0.2">
      <c r="A87" s="129">
        <v>42643</v>
      </c>
    </row>
    <row r="88" spans="1:1" x14ac:dyDescent="0.2">
      <c r="A88" s="129">
        <v>42650</v>
      </c>
    </row>
    <row r="89" spans="1:1" x14ac:dyDescent="0.2">
      <c r="A89" s="129">
        <v>42657</v>
      </c>
    </row>
    <row r="90" spans="1:1" x14ac:dyDescent="0.2">
      <c r="A90" s="129">
        <v>42664</v>
      </c>
    </row>
    <row r="91" spans="1:1" x14ac:dyDescent="0.2">
      <c r="A91" s="129">
        <v>42671</v>
      </c>
    </row>
    <row r="92" spans="1:1" x14ac:dyDescent="0.2">
      <c r="A92" s="129">
        <v>42678</v>
      </c>
    </row>
    <row r="93" spans="1:1" x14ac:dyDescent="0.2">
      <c r="A93" s="129">
        <v>42685</v>
      </c>
    </row>
    <row r="94" spans="1:1" x14ac:dyDescent="0.2">
      <c r="A94" s="129">
        <v>42692</v>
      </c>
    </row>
    <row r="95" spans="1:1" x14ac:dyDescent="0.2">
      <c r="A95" s="129">
        <v>42699</v>
      </c>
    </row>
    <row r="96" spans="1:1" x14ac:dyDescent="0.2">
      <c r="A96" s="129">
        <v>42706</v>
      </c>
    </row>
    <row r="97" spans="1:1" x14ac:dyDescent="0.2">
      <c r="A97" s="129">
        <v>42713</v>
      </c>
    </row>
    <row r="98" spans="1:1" x14ac:dyDescent="0.2">
      <c r="A98" s="129">
        <v>42720</v>
      </c>
    </row>
    <row r="99" spans="1:1" x14ac:dyDescent="0.2">
      <c r="A99" s="129">
        <v>42727</v>
      </c>
    </row>
    <row r="100" spans="1:1" x14ac:dyDescent="0.2">
      <c r="A100" s="129">
        <v>42734</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dimension ref="A1:N94"/>
  <sheetViews>
    <sheetView topLeftCell="A31" workbookViewId="0">
      <selection activeCell="A34" sqref="A34"/>
    </sheetView>
  </sheetViews>
  <sheetFormatPr baseColWidth="10" defaultColWidth="8.83203125" defaultRowHeight="15" x14ac:dyDescent="0.2"/>
  <cols>
    <col min="1" max="1" width="22.83203125" bestFit="1" customWidth="1"/>
    <col min="2" max="2" width="12" bestFit="1" customWidth="1"/>
    <col min="3" max="3" width="23.1640625" bestFit="1" customWidth="1"/>
    <col min="4" max="4" width="16.5" customWidth="1"/>
    <col min="5" max="5" width="51.33203125" customWidth="1"/>
    <col min="6" max="6" width="14.33203125" customWidth="1"/>
    <col min="7" max="7" width="13.83203125" customWidth="1"/>
    <col min="8" max="8" width="28.1640625" bestFit="1" customWidth="1"/>
    <col min="9" max="9" width="30.83203125" bestFit="1" customWidth="1"/>
    <col min="10" max="10" width="34.1640625" customWidth="1"/>
  </cols>
  <sheetData>
    <row r="1" spans="1:11" x14ac:dyDescent="0.2">
      <c r="A1" t="s">
        <v>381</v>
      </c>
      <c r="B1" t="s">
        <v>382</v>
      </c>
      <c r="C1" t="s">
        <v>393</v>
      </c>
      <c r="D1" t="s">
        <v>394</v>
      </c>
      <c r="E1" t="s">
        <v>383</v>
      </c>
      <c r="F1" t="s">
        <v>384</v>
      </c>
      <c r="G1" t="s">
        <v>388</v>
      </c>
      <c r="H1" s="183" t="s">
        <v>864</v>
      </c>
      <c r="I1" s="183"/>
      <c r="J1" s="183"/>
    </row>
    <row r="2" spans="1:11" x14ac:dyDescent="0.2">
      <c r="A2" t="s">
        <v>385</v>
      </c>
      <c r="B2" t="s">
        <v>487</v>
      </c>
      <c r="D2">
        <v>85</v>
      </c>
      <c r="G2" t="s">
        <v>389</v>
      </c>
      <c r="H2" s="184"/>
      <c r="I2" s="184"/>
      <c r="J2" s="184"/>
    </row>
    <row r="3" spans="1:11" x14ac:dyDescent="0.2">
      <c r="A3" t="s">
        <v>386</v>
      </c>
      <c r="B3" t="s">
        <v>391</v>
      </c>
      <c r="D3">
        <v>80</v>
      </c>
      <c r="G3" t="s">
        <v>389</v>
      </c>
      <c r="H3" s="112" t="s">
        <v>858</v>
      </c>
      <c r="I3" s="112" t="s">
        <v>382</v>
      </c>
      <c r="J3" s="112" t="s">
        <v>1</v>
      </c>
      <c r="K3" s="112" t="s">
        <v>891</v>
      </c>
    </row>
    <row r="4" spans="1:11" x14ac:dyDescent="0.2">
      <c r="A4" t="s">
        <v>387</v>
      </c>
      <c r="B4" t="s">
        <v>488</v>
      </c>
      <c r="D4">
        <v>85</v>
      </c>
      <c r="G4" t="s">
        <v>389</v>
      </c>
      <c r="H4" s="56" t="s">
        <v>924</v>
      </c>
      <c r="I4" s="56" t="s">
        <v>859</v>
      </c>
      <c r="J4" s="61" t="s">
        <v>860</v>
      </c>
      <c r="K4" s="113" t="s">
        <v>892</v>
      </c>
    </row>
    <row r="5" spans="1:11" ht="45" x14ac:dyDescent="0.2">
      <c r="A5" t="s">
        <v>390</v>
      </c>
      <c r="B5" t="s">
        <v>490</v>
      </c>
      <c r="C5" s="9">
        <v>42479</v>
      </c>
      <c r="D5" s="9"/>
      <c r="G5" t="s">
        <v>392</v>
      </c>
      <c r="H5" s="56" t="s">
        <v>888</v>
      </c>
      <c r="I5" s="56" t="s">
        <v>861</v>
      </c>
      <c r="J5" s="61" t="s">
        <v>865</v>
      </c>
      <c r="K5" s="113" t="s">
        <v>893</v>
      </c>
    </row>
    <row r="6" spans="1:11" ht="45" x14ac:dyDescent="0.2">
      <c r="A6" t="s">
        <v>390</v>
      </c>
      <c r="B6" t="s">
        <v>489</v>
      </c>
      <c r="C6" s="9">
        <v>42479</v>
      </c>
      <c r="D6" s="9"/>
      <c r="G6" t="s">
        <v>392</v>
      </c>
      <c r="H6" s="56" t="s">
        <v>889</v>
      </c>
      <c r="I6" s="56" t="s">
        <v>862</v>
      </c>
      <c r="J6" s="61" t="s">
        <v>863</v>
      </c>
      <c r="K6" s="113" t="s">
        <v>894</v>
      </c>
    </row>
    <row r="7" spans="1:11" ht="45" x14ac:dyDescent="0.2">
      <c r="A7" t="s">
        <v>390</v>
      </c>
      <c r="C7" s="9">
        <v>42479</v>
      </c>
      <c r="D7" s="9"/>
      <c r="G7" t="s">
        <v>392</v>
      </c>
      <c r="H7" s="113" t="s">
        <v>890</v>
      </c>
      <c r="I7" s="113" t="s">
        <v>866</v>
      </c>
      <c r="J7" s="102" t="s">
        <v>867</v>
      </c>
      <c r="K7" s="113" t="s">
        <v>593</v>
      </c>
    </row>
    <row r="8" spans="1:11" x14ac:dyDescent="0.2">
      <c r="A8" t="s">
        <v>390</v>
      </c>
      <c r="C8" s="9">
        <v>42479</v>
      </c>
      <c r="D8" s="9"/>
      <c r="G8" t="s">
        <v>392</v>
      </c>
      <c r="K8" s="66"/>
    </row>
    <row r="9" spans="1:11" x14ac:dyDescent="0.2">
      <c r="K9" s="64" t="s">
        <v>613</v>
      </c>
    </row>
    <row r="10" spans="1:11" x14ac:dyDescent="0.2">
      <c r="K10" s="65" t="s">
        <v>614</v>
      </c>
    </row>
    <row r="11" spans="1:11" x14ac:dyDescent="0.2">
      <c r="K11" s="65" t="s">
        <v>615</v>
      </c>
    </row>
    <row r="12" spans="1:11" x14ac:dyDescent="0.2">
      <c r="K12" s="65" t="s">
        <v>616</v>
      </c>
    </row>
    <row r="13" spans="1:11" x14ac:dyDescent="0.2">
      <c r="K13" s="65" t="s">
        <v>627</v>
      </c>
    </row>
    <row r="14" spans="1:11" x14ac:dyDescent="0.2">
      <c r="K14" s="65" t="s">
        <v>628</v>
      </c>
    </row>
    <row r="15" spans="1:11" x14ac:dyDescent="0.2">
      <c r="K15" s="63"/>
    </row>
    <row r="16" spans="1:11" x14ac:dyDescent="0.2">
      <c r="I16" t="s">
        <v>631</v>
      </c>
      <c r="K16" s="67" t="s">
        <v>617</v>
      </c>
    </row>
    <row r="17" spans="1:11" x14ac:dyDescent="0.2">
      <c r="A17" s="51" t="s">
        <v>497</v>
      </c>
      <c r="B17" s="51" t="s">
        <v>498</v>
      </c>
      <c r="C17" s="51" t="s">
        <v>499</v>
      </c>
      <c r="D17" s="51" t="s">
        <v>500</v>
      </c>
      <c r="E17" s="51" t="s">
        <v>501</v>
      </c>
      <c r="F17" s="51" t="s">
        <v>502</v>
      </c>
      <c r="G17" s="51" t="s">
        <v>503</v>
      </c>
      <c r="H17" s="52" t="s">
        <v>504</v>
      </c>
      <c r="K17" s="63" t="s">
        <v>618</v>
      </c>
    </row>
    <row r="18" spans="1:11" s="37" customFormat="1" x14ac:dyDescent="0.2">
      <c r="A18" s="37" t="s">
        <v>505</v>
      </c>
      <c r="B18" s="68" t="s">
        <v>506</v>
      </c>
      <c r="C18" s="68" t="s">
        <v>507</v>
      </c>
      <c r="D18" s="68" t="s">
        <v>508</v>
      </c>
      <c r="E18" s="68" t="s">
        <v>509</v>
      </c>
      <c r="F18" s="68" t="s">
        <v>510</v>
      </c>
      <c r="G18" s="68" t="s">
        <v>511</v>
      </c>
      <c r="H18" s="37" t="str">
        <f>CONCATENATE(C18,"@hcahealthcare.com")</f>
        <v>npu8219@hcahealthcare.com</v>
      </c>
      <c r="I18" s="37">
        <v>20</v>
      </c>
      <c r="J18" s="37" t="s">
        <v>633</v>
      </c>
      <c r="K18" s="69" t="s">
        <v>619</v>
      </c>
    </row>
    <row r="19" spans="1:11" s="37" customFormat="1" x14ac:dyDescent="0.2">
      <c r="A19" s="37" t="s">
        <v>512</v>
      </c>
      <c r="B19" s="68" t="s">
        <v>506</v>
      </c>
      <c r="C19" s="68" t="s">
        <v>513</v>
      </c>
      <c r="D19" s="68" t="s">
        <v>508</v>
      </c>
      <c r="E19" s="68" t="s">
        <v>509</v>
      </c>
      <c r="F19" s="68" t="s">
        <v>510</v>
      </c>
      <c r="G19" s="68" t="s">
        <v>511</v>
      </c>
      <c r="H19" s="37" t="str">
        <f t="shared" ref="H19:H38" si="0">CONCATENATE(C19,"@hcahealthcare.com")</f>
        <v>kyu9203@hcahealthcare.com</v>
      </c>
      <c r="I19" s="37">
        <v>20</v>
      </c>
      <c r="J19" s="37" t="s">
        <v>634</v>
      </c>
      <c r="K19" s="69" t="s">
        <v>620</v>
      </c>
    </row>
    <row r="20" spans="1:11" x14ac:dyDescent="0.2">
      <c r="A20" t="s">
        <v>514</v>
      </c>
      <c r="B20" s="53" t="s">
        <v>506</v>
      </c>
      <c r="C20" s="53" t="s">
        <v>515</v>
      </c>
      <c r="D20" s="53" t="s">
        <v>508</v>
      </c>
      <c r="E20" s="53" t="s">
        <v>516</v>
      </c>
      <c r="F20" s="53" t="s">
        <v>510</v>
      </c>
      <c r="G20" s="53" t="s">
        <v>511</v>
      </c>
      <c r="H20" t="str">
        <f t="shared" si="0"/>
        <v>lno7792@hcahealthcare.com</v>
      </c>
      <c r="K20" s="63"/>
    </row>
    <row r="21" spans="1:11" s="37" customFormat="1" x14ac:dyDescent="0.2">
      <c r="A21" s="37" t="s">
        <v>517</v>
      </c>
      <c r="B21" s="68" t="s">
        <v>506</v>
      </c>
      <c r="C21" s="68" t="s">
        <v>518</v>
      </c>
      <c r="D21" s="68" t="s">
        <v>508</v>
      </c>
      <c r="E21" s="68" t="s">
        <v>509</v>
      </c>
      <c r="F21" s="68" t="s">
        <v>510</v>
      </c>
      <c r="G21" s="68" t="s">
        <v>511</v>
      </c>
      <c r="H21" s="37" t="str">
        <f t="shared" si="0"/>
        <v>mmi7915@hcahealthcare.com</v>
      </c>
      <c r="I21" s="70">
        <v>20</v>
      </c>
      <c r="J21" s="37" t="s">
        <v>635</v>
      </c>
      <c r="K21" s="71" t="s">
        <v>621</v>
      </c>
    </row>
    <row r="22" spans="1:11" x14ac:dyDescent="0.2">
      <c r="A22" t="s">
        <v>519</v>
      </c>
      <c r="B22" s="53" t="s">
        <v>506</v>
      </c>
      <c r="C22" s="53" t="s">
        <v>520</v>
      </c>
      <c r="D22" s="53" t="s">
        <v>508</v>
      </c>
      <c r="E22" s="53" t="s">
        <v>516</v>
      </c>
      <c r="F22" s="53" t="s">
        <v>510</v>
      </c>
      <c r="G22" s="53" t="s">
        <v>511</v>
      </c>
      <c r="H22" t="str">
        <f t="shared" si="0"/>
        <v>goc8049@hcahealthcare.com</v>
      </c>
      <c r="K22" s="63" t="s">
        <v>622</v>
      </c>
    </row>
    <row r="23" spans="1:11" x14ac:dyDescent="0.2">
      <c r="A23" t="s">
        <v>521</v>
      </c>
      <c r="B23" s="53" t="s">
        <v>506</v>
      </c>
      <c r="C23" s="53" t="s">
        <v>522</v>
      </c>
      <c r="D23" s="53" t="s">
        <v>508</v>
      </c>
      <c r="E23" s="53" t="s">
        <v>516</v>
      </c>
      <c r="F23" s="53" t="s">
        <v>510</v>
      </c>
      <c r="G23" s="53" t="s">
        <v>511</v>
      </c>
      <c r="H23" t="str">
        <f t="shared" si="0"/>
        <v>kmu7503@hcahealthcare.com</v>
      </c>
      <c r="K23" s="63" t="s">
        <v>623</v>
      </c>
    </row>
    <row r="24" spans="1:11" x14ac:dyDescent="0.2">
      <c r="A24" t="s">
        <v>523</v>
      </c>
      <c r="B24" s="53" t="s">
        <v>506</v>
      </c>
      <c r="C24" s="53" t="s">
        <v>524</v>
      </c>
      <c r="D24" s="53" t="s">
        <v>508</v>
      </c>
      <c r="E24" s="53" t="s">
        <v>516</v>
      </c>
      <c r="F24" s="53" t="s">
        <v>510</v>
      </c>
      <c r="G24" s="53" t="s">
        <v>511</v>
      </c>
      <c r="H24" t="str">
        <f t="shared" si="0"/>
        <v>jfa7819@hcahealthcare.com</v>
      </c>
      <c r="K24" s="63"/>
    </row>
    <row r="25" spans="1:11" x14ac:dyDescent="0.2">
      <c r="A25" t="s">
        <v>525</v>
      </c>
      <c r="B25" s="53" t="s">
        <v>506</v>
      </c>
      <c r="C25" s="53" t="s">
        <v>526</v>
      </c>
      <c r="D25" s="53" t="s">
        <v>508</v>
      </c>
      <c r="E25" s="53" t="s">
        <v>516</v>
      </c>
      <c r="F25" s="53" t="s">
        <v>510</v>
      </c>
      <c r="G25" s="53" t="s">
        <v>511</v>
      </c>
      <c r="H25" t="str">
        <f t="shared" si="0"/>
        <v>feu7748@hcahealthcare.com</v>
      </c>
      <c r="K25" s="67" t="s">
        <v>624</v>
      </c>
    </row>
    <row r="26" spans="1:11" x14ac:dyDescent="0.2">
      <c r="A26" t="s">
        <v>527</v>
      </c>
      <c r="B26" s="53" t="s">
        <v>506</v>
      </c>
      <c r="C26" s="53" t="s">
        <v>528</v>
      </c>
      <c r="D26" s="53" t="s">
        <v>508</v>
      </c>
      <c r="E26" s="53" t="s">
        <v>516</v>
      </c>
      <c r="F26" s="53" t="s">
        <v>510</v>
      </c>
      <c r="G26" s="53" t="s">
        <v>511</v>
      </c>
      <c r="H26" t="str">
        <f t="shared" si="0"/>
        <v>dco7971@hcahealthcare.com</v>
      </c>
      <c r="K26" s="63" t="s">
        <v>625</v>
      </c>
    </row>
    <row r="27" spans="1:11" x14ac:dyDescent="0.2">
      <c r="A27" t="s">
        <v>529</v>
      </c>
      <c r="B27" s="53" t="s">
        <v>506</v>
      </c>
      <c r="C27" s="53" t="s">
        <v>530</v>
      </c>
      <c r="D27" s="53" t="s">
        <v>508</v>
      </c>
      <c r="E27" s="53" t="s">
        <v>516</v>
      </c>
      <c r="F27" s="53" t="s">
        <v>510</v>
      </c>
      <c r="G27" s="53" t="s">
        <v>511</v>
      </c>
      <c r="H27" t="str">
        <f t="shared" si="0"/>
        <v>kyu7686@hcahealthcare.com</v>
      </c>
      <c r="K27" s="63" t="s">
        <v>626</v>
      </c>
    </row>
    <row r="28" spans="1:11" x14ac:dyDescent="0.2">
      <c r="A28" t="s">
        <v>531</v>
      </c>
      <c r="B28" s="53" t="s">
        <v>506</v>
      </c>
      <c r="C28" s="53" t="s">
        <v>532</v>
      </c>
      <c r="D28" s="53" t="s">
        <v>508</v>
      </c>
      <c r="E28" s="53" t="s">
        <v>516</v>
      </c>
      <c r="F28" s="53" t="s">
        <v>510</v>
      </c>
      <c r="G28" s="53" t="s">
        <v>511</v>
      </c>
      <c r="H28" t="str">
        <f t="shared" si="0"/>
        <v>rfo7983@hcahealthcare.com</v>
      </c>
    </row>
    <row r="29" spans="1:11" x14ac:dyDescent="0.2">
      <c r="A29" t="s">
        <v>533</v>
      </c>
      <c r="B29" s="53" t="s">
        <v>506</v>
      </c>
      <c r="C29" s="53" t="s">
        <v>534</v>
      </c>
      <c r="D29" s="53" t="s">
        <v>508</v>
      </c>
      <c r="E29" s="53" t="s">
        <v>516</v>
      </c>
      <c r="F29" s="53" t="s">
        <v>510</v>
      </c>
      <c r="G29" s="53" t="s">
        <v>511</v>
      </c>
      <c r="H29" t="str">
        <f t="shared" si="0"/>
        <v>lto8393@hcahealthcare.com</v>
      </c>
    </row>
    <row r="30" spans="1:11" s="47" customFormat="1" x14ac:dyDescent="0.2">
      <c r="A30" s="47" t="s">
        <v>535</v>
      </c>
      <c r="B30" s="73" t="s">
        <v>506</v>
      </c>
      <c r="C30" s="73" t="s">
        <v>536</v>
      </c>
      <c r="D30" s="73" t="s">
        <v>508</v>
      </c>
      <c r="E30" s="73" t="s">
        <v>509</v>
      </c>
      <c r="F30" s="73" t="s">
        <v>510</v>
      </c>
      <c r="G30" s="73" t="s">
        <v>511</v>
      </c>
      <c r="H30" s="47" t="str">
        <f t="shared" si="0"/>
        <v>gip7969@hcahealthcare.com</v>
      </c>
      <c r="I30" s="47">
        <v>20</v>
      </c>
      <c r="J30" s="47" t="s">
        <v>636</v>
      </c>
    </row>
    <row r="31" spans="1:11" x14ac:dyDescent="0.2">
      <c r="A31" t="s">
        <v>537</v>
      </c>
      <c r="B31" s="53" t="s">
        <v>506</v>
      </c>
      <c r="C31" s="53" t="s">
        <v>538</v>
      </c>
      <c r="D31" s="53" t="s">
        <v>508</v>
      </c>
      <c r="E31" s="53" t="s">
        <v>516</v>
      </c>
      <c r="F31" s="53" t="s">
        <v>510</v>
      </c>
      <c r="G31" s="53" t="s">
        <v>511</v>
      </c>
      <c r="H31" t="str">
        <f t="shared" si="0"/>
        <v>kze8098@hcahealthcare.com</v>
      </c>
    </row>
    <row r="32" spans="1:11" s="47" customFormat="1" x14ac:dyDescent="0.2">
      <c r="A32" s="47" t="s">
        <v>539</v>
      </c>
      <c r="B32" s="73" t="s">
        <v>506</v>
      </c>
      <c r="C32" s="73" t="s">
        <v>540</v>
      </c>
      <c r="D32" s="73" t="s">
        <v>508</v>
      </c>
      <c r="E32" s="73" t="s">
        <v>509</v>
      </c>
      <c r="F32" s="73" t="s">
        <v>510</v>
      </c>
      <c r="G32" s="73" t="s">
        <v>511</v>
      </c>
      <c r="H32" s="47" t="str">
        <f t="shared" si="0"/>
        <v>ppi7611@hcahealthcare.com</v>
      </c>
      <c r="I32" s="47">
        <v>20</v>
      </c>
      <c r="J32" s="47" t="s">
        <v>637</v>
      </c>
    </row>
    <row r="33" spans="1:10" s="7" customFormat="1" x14ac:dyDescent="0.2">
      <c r="A33" s="7" t="s">
        <v>541</v>
      </c>
      <c r="B33" s="72" t="s">
        <v>506</v>
      </c>
      <c r="C33" s="72" t="s">
        <v>542</v>
      </c>
      <c r="D33" s="72" t="s">
        <v>508</v>
      </c>
      <c r="E33" s="72" t="s">
        <v>509</v>
      </c>
      <c r="F33" s="72" t="s">
        <v>510</v>
      </c>
      <c r="G33" s="72" t="s">
        <v>511</v>
      </c>
      <c r="H33" s="7" t="str">
        <f t="shared" si="0"/>
        <v>cmu7803@hcahealthcare.com</v>
      </c>
      <c r="I33" s="7">
        <v>20</v>
      </c>
      <c r="J33" s="7" t="s">
        <v>483</v>
      </c>
    </row>
    <row r="34" spans="1:10" x14ac:dyDescent="0.2">
      <c r="A34" t="s">
        <v>543</v>
      </c>
      <c r="B34" s="53" t="s">
        <v>506</v>
      </c>
      <c r="C34" s="53" t="s">
        <v>544</v>
      </c>
      <c r="D34" s="53" t="s">
        <v>508</v>
      </c>
      <c r="E34" s="53" t="s">
        <v>516</v>
      </c>
      <c r="F34" s="53" t="s">
        <v>510</v>
      </c>
      <c r="G34" s="53" t="s">
        <v>511</v>
      </c>
      <c r="H34" t="str">
        <f t="shared" si="0"/>
        <v>jxu8154@hcahealthcare.com</v>
      </c>
    </row>
    <row r="35" spans="1:10" x14ac:dyDescent="0.2">
      <c r="A35" t="s">
        <v>545</v>
      </c>
      <c r="B35" s="53" t="s">
        <v>506</v>
      </c>
      <c r="C35" s="53" t="s">
        <v>546</v>
      </c>
      <c r="D35" s="53" t="s">
        <v>508</v>
      </c>
      <c r="E35" s="53" t="s">
        <v>509</v>
      </c>
      <c r="F35" s="53" t="s">
        <v>510</v>
      </c>
      <c r="G35" s="53" t="s">
        <v>511</v>
      </c>
      <c r="H35" t="str">
        <f t="shared" si="0"/>
        <v>fqu8285@hcahealthcare.com</v>
      </c>
    </row>
    <row r="36" spans="1:10" x14ac:dyDescent="0.2">
      <c r="A36" t="s">
        <v>547</v>
      </c>
      <c r="B36" s="53" t="s">
        <v>506</v>
      </c>
      <c r="C36" s="53" t="s">
        <v>548</v>
      </c>
      <c r="D36" s="53" t="s">
        <v>508</v>
      </c>
      <c r="E36" s="53" t="s">
        <v>516</v>
      </c>
      <c r="F36" s="53" t="s">
        <v>510</v>
      </c>
      <c r="G36" s="53" t="s">
        <v>511</v>
      </c>
      <c r="H36" t="str">
        <f t="shared" si="0"/>
        <v>baz6673@hcahealthcare.com</v>
      </c>
    </row>
    <row r="37" spans="1:10" s="7" customFormat="1" x14ac:dyDescent="0.2">
      <c r="A37" s="7" t="s">
        <v>549</v>
      </c>
      <c r="B37" s="72" t="s">
        <v>506</v>
      </c>
      <c r="C37" s="72" t="s">
        <v>550</v>
      </c>
      <c r="D37" s="72" t="s">
        <v>508</v>
      </c>
      <c r="E37" s="72" t="s">
        <v>509</v>
      </c>
      <c r="F37" s="72" t="s">
        <v>510</v>
      </c>
      <c r="G37" s="72" t="s">
        <v>511</v>
      </c>
      <c r="H37" s="7" t="str">
        <f t="shared" si="0"/>
        <v>hvu8068@hcahealthcare.com</v>
      </c>
      <c r="I37" s="7">
        <v>20</v>
      </c>
      <c r="J37" s="7" t="s">
        <v>483</v>
      </c>
    </row>
    <row r="38" spans="1:10" s="7" customFormat="1" x14ac:dyDescent="0.2">
      <c r="A38" s="7" t="s">
        <v>551</v>
      </c>
      <c r="B38" s="72" t="s">
        <v>506</v>
      </c>
      <c r="C38" s="72" t="s">
        <v>552</v>
      </c>
      <c r="D38" s="72" t="s">
        <v>508</v>
      </c>
      <c r="E38" s="72" t="s">
        <v>509</v>
      </c>
      <c r="F38" s="72" t="s">
        <v>510</v>
      </c>
      <c r="G38" s="72" t="s">
        <v>511</v>
      </c>
      <c r="H38" s="7" t="str">
        <f t="shared" si="0"/>
        <v>jud7838@hcahealthcare.com</v>
      </c>
      <c r="I38" s="74">
        <v>20</v>
      </c>
      <c r="J38" s="7" t="s">
        <v>483</v>
      </c>
    </row>
    <row r="39" spans="1:10" x14ac:dyDescent="0.2">
      <c r="I39">
        <f>SUM(I17:I38)</f>
        <v>160</v>
      </c>
    </row>
    <row r="40" spans="1:10" x14ac:dyDescent="0.2">
      <c r="I40">
        <f>I39/60</f>
        <v>2.6666666666666665</v>
      </c>
      <c r="J40" t="s">
        <v>632</v>
      </c>
    </row>
    <row r="42" spans="1:10" x14ac:dyDescent="0.2">
      <c r="C42" t="s">
        <v>913</v>
      </c>
      <c r="D42" t="s">
        <v>914</v>
      </c>
    </row>
    <row r="44" spans="1:10" ht="15" customHeight="1" x14ac:dyDescent="0.2">
      <c r="C44" s="56"/>
      <c r="D44" s="56" t="s">
        <v>898</v>
      </c>
      <c r="E44" s="56" t="s">
        <v>899</v>
      </c>
      <c r="F44" s="56" t="s">
        <v>900</v>
      </c>
      <c r="G44" s="56" t="s">
        <v>901</v>
      </c>
    </row>
    <row r="45" spans="1:10" ht="15" customHeight="1" x14ac:dyDescent="0.2">
      <c r="C45" s="56" t="s">
        <v>911</v>
      </c>
      <c r="D45" s="56">
        <v>5</v>
      </c>
      <c r="E45" s="56">
        <v>3</v>
      </c>
      <c r="F45" s="56">
        <v>2</v>
      </c>
      <c r="G45" s="56">
        <v>3</v>
      </c>
    </row>
    <row r="46" spans="1:10" x14ac:dyDescent="0.2">
      <c r="C46" s="56" t="s">
        <v>912</v>
      </c>
      <c r="D46" s="56">
        <v>5</v>
      </c>
      <c r="E46" s="56">
        <v>4</v>
      </c>
      <c r="F46" s="56">
        <v>3</v>
      </c>
      <c r="G46" s="56">
        <v>1</v>
      </c>
    </row>
    <row r="47" spans="1:10" x14ac:dyDescent="0.2">
      <c r="C47" s="56" t="s">
        <v>902</v>
      </c>
      <c r="D47" s="56">
        <v>5</v>
      </c>
      <c r="E47" s="56">
        <v>3</v>
      </c>
      <c r="F47" s="56">
        <v>2</v>
      </c>
      <c r="G47" s="116" t="s">
        <v>906</v>
      </c>
    </row>
    <row r="48" spans="1:10" x14ac:dyDescent="0.2">
      <c r="C48" s="56" t="s">
        <v>903</v>
      </c>
      <c r="D48" s="56">
        <v>5</v>
      </c>
      <c r="E48" s="56">
        <v>3</v>
      </c>
      <c r="F48" s="56">
        <v>3</v>
      </c>
      <c r="G48" s="116" t="s">
        <v>906</v>
      </c>
    </row>
    <row r="49" spans="3:11" x14ac:dyDescent="0.2">
      <c r="C49" s="56" t="s">
        <v>904</v>
      </c>
      <c r="D49" s="56">
        <v>5</v>
      </c>
      <c r="E49" s="56">
        <v>4</v>
      </c>
      <c r="F49" s="56">
        <v>3</v>
      </c>
      <c r="G49" s="116" t="s">
        <v>906</v>
      </c>
    </row>
    <row r="50" spans="3:11" x14ac:dyDescent="0.2">
      <c r="C50" s="56" t="s">
        <v>905</v>
      </c>
      <c r="D50" s="56">
        <v>5</v>
      </c>
      <c r="E50" s="56">
        <v>2</v>
      </c>
      <c r="F50" s="56">
        <v>2</v>
      </c>
      <c r="G50" s="116" t="s">
        <v>906</v>
      </c>
    </row>
    <row r="51" spans="3:11" x14ac:dyDescent="0.2">
      <c r="C51" s="115"/>
      <c r="D51" s="115" t="s">
        <v>37</v>
      </c>
      <c r="E51" s="115"/>
      <c r="F51" s="115"/>
      <c r="G51" s="117"/>
    </row>
    <row r="52" spans="3:11" x14ac:dyDescent="0.2">
      <c r="C52" s="115"/>
      <c r="D52" s="115"/>
      <c r="E52" s="115"/>
      <c r="F52" s="115"/>
      <c r="G52" s="117"/>
    </row>
    <row r="53" spans="3:11" x14ac:dyDescent="0.2">
      <c r="C53" s="56" t="s">
        <v>907</v>
      </c>
      <c r="D53" s="56" t="s">
        <v>910</v>
      </c>
      <c r="E53" s="56" t="s">
        <v>909</v>
      </c>
      <c r="F53" s="56" t="s">
        <v>909</v>
      </c>
      <c r="G53" s="116" t="s">
        <v>906</v>
      </c>
    </row>
    <row r="54" spans="3:11" x14ac:dyDescent="0.2">
      <c r="C54" s="56" t="s">
        <v>908</v>
      </c>
      <c r="D54" s="56" t="s">
        <v>910</v>
      </c>
      <c r="E54" s="56" t="s">
        <v>909</v>
      </c>
      <c r="F54" s="56" t="s">
        <v>909</v>
      </c>
      <c r="G54" s="116" t="s">
        <v>906</v>
      </c>
    </row>
    <row r="56" spans="3:11" x14ac:dyDescent="0.2">
      <c r="C56" t="s">
        <v>281</v>
      </c>
    </row>
    <row r="57" spans="3:11" x14ac:dyDescent="0.2">
      <c r="C57" t="s">
        <v>915</v>
      </c>
      <c r="H57" t="s">
        <v>930</v>
      </c>
      <c r="I57" t="s">
        <v>931</v>
      </c>
      <c r="J57" t="s">
        <v>932</v>
      </c>
      <c r="K57" t="s">
        <v>933</v>
      </c>
    </row>
    <row r="58" spans="3:11" x14ac:dyDescent="0.2">
      <c r="C58" t="s">
        <v>916</v>
      </c>
    </row>
    <row r="59" spans="3:11" x14ac:dyDescent="0.2">
      <c r="C59" t="s">
        <v>917</v>
      </c>
      <c r="G59" s="187" t="s">
        <v>938</v>
      </c>
      <c r="H59" s="188"/>
      <c r="I59" s="189"/>
    </row>
    <row r="60" spans="3:11" x14ac:dyDescent="0.2">
      <c r="C60" t="s">
        <v>918</v>
      </c>
      <c r="G60" s="120"/>
      <c r="H60" s="125">
        <v>2016</v>
      </c>
      <c r="I60" s="125">
        <v>2017</v>
      </c>
    </row>
    <row r="61" spans="3:11" x14ac:dyDescent="0.2">
      <c r="C61" t="s">
        <v>919</v>
      </c>
      <c r="G61" s="121" t="s">
        <v>934</v>
      </c>
      <c r="H61" s="122" t="s">
        <v>940</v>
      </c>
      <c r="I61" s="122" t="s">
        <v>940</v>
      </c>
    </row>
    <row r="62" spans="3:11" x14ac:dyDescent="0.2">
      <c r="C62" t="s">
        <v>922</v>
      </c>
      <c r="G62" s="121" t="s">
        <v>935</v>
      </c>
      <c r="H62" s="122" t="s">
        <v>877</v>
      </c>
      <c r="I62" s="122" t="s">
        <v>877</v>
      </c>
    </row>
    <row r="63" spans="3:11" ht="30" x14ac:dyDescent="0.2">
      <c r="C63" t="s">
        <v>923</v>
      </c>
      <c r="G63" s="121" t="s">
        <v>227</v>
      </c>
      <c r="H63" s="122" t="s">
        <v>943</v>
      </c>
      <c r="I63" s="122" t="s">
        <v>943</v>
      </c>
    </row>
    <row r="64" spans="3:11" ht="30" x14ac:dyDescent="0.2">
      <c r="C64" t="s">
        <v>903</v>
      </c>
      <c r="G64" s="121" t="s">
        <v>936</v>
      </c>
      <c r="H64" s="123" t="s">
        <v>941</v>
      </c>
      <c r="I64" s="122" t="s">
        <v>948</v>
      </c>
    </row>
    <row r="65" spans="3:14" ht="45" x14ac:dyDescent="0.2">
      <c r="G65" s="121" t="s">
        <v>937</v>
      </c>
      <c r="H65" s="122" t="s">
        <v>942</v>
      </c>
      <c r="I65" s="122" t="s">
        <v>945</v>
      </c>
    </row>
    <row r="66" spans="3:14" x14ac:dyDescent="0.2">
      <c r="G66" s="121" t="s">
        <v>36</v>
      </c>
      <c r="H66" s="122"/>
      <c r="I66" s="123" t="s">
        <v>311</v>
      </c>
    </row>
    <row r="67" spans="3:14" x14ac:dyDescent="0.2">
      <c r="G67" s="63"/>
      <c r="N67" t="s">
        <v>962</v>
      </c>
    </row>
    <row r="68" spans="3:14" x14ac:dyDescent="0.2">
      <c r="G68" s="187" t="s">
        <v>939</v>
      </c>
      <c r="H68" s="188"/>
      <c r="I68" s="189"/>
      <c r="N68" t="s">
        <v>958</v>
      </c>
    </row>
    <row r="69" spans="3:14" x14ac:dyDescent="0.2">
      <c r="C69" t="s">
        <v>920</v>
      </c>
      <c r="G69" s="120"/>
      <c r="H69" s="125">
        <v>2016</v>
      </c>
      <c r="I69" s="125">
        <v>2017</v>
      </c>
      <c r="N69" t="s">
        <v>481</v>
      </c>
    </row>
    <row r="70" spans="3:14" x14ac:dyDescent="0.2">
      <c r="C70" t="s">
        <v>921</v>
      </c>
      <c r="G70" s="121" t="s">
        <v>934</v>
      </c>
      <c r="H70" s="122" t="s">
        <v>940</v>
      </c>
      <c r="I70" s="122" t="s">
        <v>940</v>
      </c>
      <c r="N70" t="s">
        <v>959</v>
      </c>
    </row>
    <row r="71" spans="3:14" x14ac:dyDescent="0.2">
      <c r="G71" s="121" t="s">
        <v>935</v>
      </c>
      <c r="H71" s="122" t="s">
        <v>46</v>
      </c>
      <c r="I71" s="122" t="s">
        <v>46</v>
      </c>
      <c r="N71" t="s">
        <v>960</v>
      </c>
    </row>
    <row r="72" spans="3:14" ht="30" x14ac:dyDescent="0.2">
      <c r="G72" s="121" t="s">
        <v>227</v>
      </c>
      <c r="H72" s="122" t="s">
        <v>944</v>
      </c>
      <c r="I72" s="122" t="s">
        <v>944</v>
      </c>
      <c r="N72" t="s">
        <v>961</v>
      </c>
    </row>
    <row r="73" spans="3:14" ht="30" x14ac:dyDescent="0.2">
      <c r="G73" s="121" t="s">
        <v>936</v>
      </c>
      <c r="H73" s="122" t="s">
        <v>946</v>
      </c>
      <c r="I73" s="122" t="s">
        <v>947</v>
      </c>
      <c r="N73" t="s">
        <v>953</v>
      </c>
    </row>
    <row r="74" spans="3:14" ht="30" x14ac:dyDescent="0.2">
      <c r="G74" s="121" t="s">
        <v>937</v>
      </c>
      <c r="H74" s="122" t="s">
        <v>949</v>
      </c>
      <c r="I74" s="122" t="s">
        <v>950</v>
      </c>
      <c r="N74" t="s">
        <v>963</v>
      </c>
    </row>
    <row r="75" spans="3:14" x14ac:dyDescent="0.2">
      <c r="G75" s="121" t="s">
        <v>36</v>
      </c>
      <c r="H75" s="122"/>
      <c r="I75" s="123" t="s">
        <v>309</v>
      </c>
    </row>
    <row r="76" spans="3:14" x14ac:dyDescent="0.2">
      <c r="G76" s="63"/>
    </row>
    <row r="77" spans="3:14" x14ac:dyDescent="0.2">
      <c r="G77" s="187" t="s">
        <v>476</v>
      </c>
      <c r="H77" s="188"/>
      <c r="I77" s="189"/>
    </row>
    <row r="78" spans="3:14" x14ac:dyDescent="0.2">
      <c r="G78" s="120"/>
      <c r="H78" s="125">
        <v>2016</v>
      </c>
      <c r="I78" s="125">
        <v>2017</v>
      </c>
    </row>
    <row r="79" spans="3:14" x14ac:dyDescent="0.2">
      <c r="G79" s="121" t="s">
        <v>934</v>
      </c>
      <c r="H79" s="122" t="s">
        <v>940</v>
      </c>
      <c r="I79" s="122" t="s">
        <v>940</v>
      </c>
    </row>
    <row r="80" spans="3:14" ht="30" x14ac:dyDescent="0.2">
      <c r="G80" s="121" t="s">
        <v>227</v>
      </c>
      <c r="H80" s="123" t="s">
        <v>956</v>
      </c>
      <c r="I80" s="123" t="s">
        <v>956</v>
      </c>
    </row>
    <row r="81" spans="7:9" x14ac:dyDescent="0.2">
      <c r="G81" s="121" t="s">
        <v>936</v>
      </c>
      <c r="H81" s="122" t="s">
        <v>951</v>
      </c>
      <c r="I81" s="122" t="s">
        <v>951</v>
      </c>
    </row>
    <row r="82" spans="7:9" ht="45" x14ac:dyDescent="0.2">
      <c r="G82" s="121" t="s">
        <v>937</v>
      </c>
      <c r="H82" s="122" t="s">
        <v>952</v>
      </c>
      <c r="I82" s="122" t="s">
        <v>957</v>
      </c>
    </row>
    <row r="83" spans="7:9" ht="30" x14ac:dyDescent="0.2">
      <c r="G83" s="121" t="s">
        <v>36</v>
      </c>
      <c r="H83" s="123" t="s">
        <v>868</v>
      </c>
      <c r="I83" s="122" t="s">
        <v>965</v>
      </c>
    </row>
    <row r="86" spans="7:9" x14ac:dyDescent="0.2">
      <c r="G86" s="187" t="s">
        <v>953</v>
      </c>
      <c r="H86" s="188"/>
      <c r="I86" s="189"/>
    </row>
    <row r="87" spans="7:9" x14ac:dyDescent="0.2">
      <c r="G87" s="120"/>
      <c r="H87" s="125">
        <v>2016</v>
      </c>
      <c r="I87" s="125">
        <v>2017</v>
      </c>
    </row>
    <row r="88" spans="7:9" x14ac:dyDescent="0.2">
      <c r="G88" s="121" t="s">
        <v>934</v>
      </c>
      <c r="H88" s="122" t="s">
        <v>906</v>
      </c>
      <c r="I88" s="122" t="s">
        <v>906</v>
      </c>
    </row>
    <row r="89" spans="7:9" x14ac:dyDescent="0.2">
      <c r="G89" s="121" t="s">
        <v>227</v>
      </c>
      <c r="H89" s="124" t="s">
        <v>318</v>
      </c>
      <c r="I89" s="124" t="s">
        <v>318</v>
      </c>
    </row>
    <row r="90" spans="7:9" x14ac:dyDescent="0.2">
      <c r="G90" s="121" t="s">
        <v>510</v>
      </c>
      <c r="H90" s="122" t="s">
        <v>303</v>
      </c>
      <c r="I90" s="122" t="s">
        <v>303</v>
      </c>
    </row>
    <row r="91" spans="7:9" x14ac:dyDescent="0.2">
      <c r="G91" s="121" t="s">
        <v>510</v>
      </c>
      <c r="H91" s="122" t="s">
        <v>954</v>
      </c>
      <c r="I91" s="122" t="s">
        <v>954</v>
      </c>
    </row>
    <row r="92" spans="7:9" x14ac:dyDescent="0.2">
      <c r="G92" s="121" t="s">
        <v>510</v>
      </c>
      <c r="H92" s="122" t="s">
        <v>954</v>
      </c>
      <c r="I92" s="122" t="s">
        <v>954</v>
      </c>
    </row>
    <row r="94" spans="7:9" x14ac:dyDescent="0.2">
      <c r="G94" s="190" t="s">
        <v>955</v>
      </c>
      <c r="H94" s="190"/>
      <c r="I94" s="190"/>
    </row>
  </sheetData>
  <mergeCells count="6">
    <mergeCell ref="G77:I77"/>
    <mergeCell ref="G86:I86"/>
    <mergeCell ref="G94:I94"/>
    <mergeCell ref="H1:J2"/>
    <mergeCell ref="G59:I59"/>
    <mergeCell ref="G68:I68"/>
  </mergeCells>
  <pageMargins left="0.7" right="0.7" top="0.75" bottom="0.75" header="0.3" footer="0.3"/>
  <pageSetup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dimension ref="A1:Z34"/>
  <sheetViews>
    <sheetView workbookViewId="0">
      <selection activeCell="F14" sqref="F14:F15"/>
    </sheetView>
  </sheetViews>
  <sheetFormatPr baseColWidth="10" defaultColWidth="8.83203125" defaultRowHeight="15" x14ac:dyDescent="0.2"/>
  <cols>
    <col min="1" max="1" width="10.5" bestFit="1" customWidth="1"/>
    <col min="3" max="3" width="8.5" bestFit="1" customWidth="1"/>
    <col min="4" max="4" width="9.1640625" bestFit="1" customWidth="1"/>
    <col min="5" max="5" width="1.83203125" customWidth="1"/>
    <col min="6" max="6" width="10.5" bestFit="1" customWidth="1"/>
    <col min="8" max="8" width="11.6640625" bestFit="1" customWidth="1"/>
    <col min="10" max="10" width="2.1640625" customWidth="1"/>
    <col min="11" max="11" width="10.5" bestFit="1" customWidth="1"/>
    <col min="13" max="13" width="10" bestFit="1" customWidth="1"/>
    <col min="15" max="15" width="1.83203125" customWidth="1"/>
    <col min="16" max="16" width="10.5" bestFit="1" customWidth="1"/>
    <col min="18" max="18" width="10" bestFit="1" customWidth="1"/>
    <col min="20" max="20" width="2.5" customWidth="1"/>
    <col min="24" max="24" width="26.33203125" bestFit="1" customWidth="1"/>
    <col min="25" max="25" width="10.83203125" bestFit="1" customWidth="1"/>
    <col min="26" max="26" width="10.5" bestFit="1" customWidth="1"/>
  </cols>
  <sheetData>
    <row r="1" spans="1:26" x14ac:dyDescent="0.2">
      <c r="A1" s="192" t="s">
        <v>987</v>
      </c>
      <c r="B1" s="192"/>
      <c r="C1" s="192"/>
      <c r="D1" s="192"/>
      <c r="E1" s="133"/>
      <c r="F1" s="192" t="s">
        <v>986</v>
      </c>
      <c r="G1" s="192"/>
      <c r="H1" s="192"/>
      <c r="I1" s="192"/>
      <c r="J1" s="133"/>
      <c r="K1" s="192" t="s">
        <v>988</v>
      </c>
      <c r="L1" s="192"/>
      <c r="M1" s="192"/>
      <c r="N1" s="192"/>
      <c r="O1" s="133"/>
      <c r="P1" s="192" t="s">
        <v>989</v>
      </c>
      <c r="Q1" s="192"/>
      <c r="R1" s="192"/>
      <c r="S1" s="192"/>
      <c r="T1" s="133"/>
      <c r="X1" s="191" t="s">
        <v>1001</v>
      </c>
      <c r="Y1" s="191"/>
      <c r="Z1" s="191"/>
    </row>
    <row r="2" spans="1:26" x14ac:dyDescent="0.2">
      <c r="A2" s="136"/>
      <c r="B2" s="136"/>
      <c r="C2" s="137"/>
      <c r="D2" s="137"/>
      <c r="E2" s="138"/>
      <c r="F2" s="136"/>
      <c r="G2" s="136"/>
      <c r="H2" s="137"/>
      <c r="I2" s="137"/>
      <c r="J2" s="138"/>
      <c r="K2" s="136"/>
      <c r="L2" s="136"/>
      <c r="M2" s="137"/>
      <c r="N2" s="137"/>
      <c r="O2" s="138"/>
      <c r="P2" s="136"/>
      <c r="Q2" s="136"/>
      <c r="R2" s="137"/>
      <c r="S2" s="137"/>
      <c r="T2" s="138"/>
      <c r="X2" s="47" t="s">
        <v>939</v>
      </c>
      <c r="Y2" s="47" t="s">
        <v>876</v>
      </c>
      <c r="Z2" s="47" t="s">
        <v>870</v>
      </c>
    </row>
    <row r="3" spans="1:26" ht="16" thickBot="1" x14ac:dyDescent="0.25">
      <c r="A3" s="141" t="s">
        <v>992</v>
      </c>
      <c r="B3" s="141" t="s">
        <v>660</v>
      </c>
      <c r="C3" s="139" t="s">
        <v>983</v>
      </c>
      <c r="D3" s="135" t="s">
        <v>36</v>
      </c>
      <c r="E3" s="132"/>
      <c r="F3" s="141" t="s">
        <v>992</v>
      </c>
      <c r="G3" s="141" t="s">
        <v>660</v>
      </c>
      <c r="H3" s="139" t="s">
        <v>983</v>
      </c>
      <c r="I3" s="135" t="s">
        <v>36</v>
      </c>
      <c r="J3" s="132"/>
      <c r="K3" s="141" t="s">
        <v>992</v>
      </c>
      <c r="L3" s="141" t="s">
        <v>660</v>
      </c>
      <c r="M3" s="139" t="s">
        <v>983</v>
      </c>
      <c r="N3" s="135" t="s">
        <v>36</v>
      </c>
      <c r="O3" s="132"/>
      <c r="P3" s="141" t="s">
        <v>992</v>
      </c>
      <c r="Q3" s="141" t="s">
        <v>660</v>
      </c>
      <c r="R3" s="139" t="s">
        <v>983</v>
      </c>
      <c r="S3" s="135" t="s">
        <v>36</v>
      </c>
      <c r="T3" s="132"/>
      <c r="U3" s="89"/>
      <c r="X3" s="56" t="s">
        <v>1003</v>
      </c>
      <c r="Y3" s="56" t="s">
        <v>997</v>
      </c>
      <c r="Z3" s="56" t="s">
        <v>999</v>
      </c>
    </row>
    <row r="4" spans="1:26" ht="17" thickTop="1" thickBot="1" x14ac:dyDescent="0.25">
      <c r="A4" s="193">
        <v>42735</v>
      </c>
      <c r="B4" s="142" t="s">
        <v>995</v>
      </c>
      <c r="C4" s="140" t="s">
        <v>45</v>
      </c>
      <c r="D4" s="134" t="s">
        <v>311</v>
      </c>
      <c r="E4" s="132"/>
      <c r="F4" s="193">
        <v>42461</v>
      </c>
      <c r="G4" s="142" t="s">
        <v>995</v>
      </c>
      <c r="H4" s="140" t="s">
        <v>303</v>
      </c>
      <c r="I4" s="134" t="s">
        <v>311</v>
      </c>
      <c r="J4" s="132"/>
      <c r="K4" s="193">
        <v>42552</v>
      </c>
      <c r="L4" s="142" t="s">
        <v>995</v>
      </c>
      <c r="M4" s="140" t="s">
        <v>306</v>
      </c>
      <c r="N4" s="134" t="s">
        <v>309</v>
      </c>
      <c r="O4" s="132"/>
      <c r="P4" s="193">
        <v>42645</v>
      </c>
      <c r="Q4" s="142" t="s">
        <v>995</v>
      </c>
      <c r="R4" s="140" t="s">
        <v>994</v>
      </c>
      <c r="S4" s="134" t="s">
        <v>311</v>
      </c>
      <c r="T4" s="132"/>
      <c r="U4" s="89"/>
      <c r="X4" s="56" t="s">
        <v>1000</v>
      </c>
      <c r="Y4" s="56" t="s">
        <v>998</v>
      </c>
      <c r="Z4" s="56" t="s">
        <v>1002</v>
      </c>
    </row>
    <row r="5" spans="1:26" ht="17" thickTop="1" thickBot="1" x14ac:dyDescent="0.25">
      <c r="A5" s="194"/>
      <c r="B5" s="142" t="s">
        <v>996</v>
      </c>
      <c r="C5" s="140" t="s">
        <v>1005</v>
      </c>
      <c r="D5" s="134" t="s">
        <v>310</v>
      </c>
      <c r="E5" s="132"/>
      <c r="F5" s="194"/>
      <c r="G5" s="142" t="s">
        <v>996</v>
      </c>
      <c r="H5" s="140" t="s">
        <v>984</v>
      </c>
      <c r="I5" s="134" t="s">
        <v>1227</v>
      </c>
      <c r="J5" s="132"/>
      <c r="K5" s="194"/>
      <c r="L5" s="142" t="s">
        <v>996</v>
      </c>
      <c r="M5" s="140" t="s">
        <v>877</v>
      </c>
      <c r="N5" s="134" t="s">
        <v>311</v>
      </c>
      <c r="O5" s="132"/>
      <c r="P5" s="194"/>
      <c r="Q5" s="142" t="s">
        <v>996</v>
      </c>
      <c r="R5" s="140" t="s">
        <v>50</v>
      </c>
      <c r="S5" s="134" t="s">
        <v>310</v>
      </c>
      <c r="T5" s="132"/>
      <c r="U5" s="89"/>
      <c r="X5" s="56" t="s">
        <v>953</v>
      </c>
      <c r="Y5" s="56" t="s">
        <v>953</v>
      </c>
      <c r="Z5" s="56"/>
    </row>
    <row r="6" spans="1:26" ht="17" thickTop="1" thickBot="1" x14ac:dyDescent="0.25">
      <c r="A6" s="195">
        <v>42383</v>
      </c>
      <c r="B6" s="142" t="s">
        <v>995</v>
      </c>
      <c r="C6" s="140" t="s">
        <v>303</v>
      </c>
      <c r="D6" s="134" t="s">
        <v>310</v>
      </c>
      <c r="E6" s="132"/>
      <c r="F6" s="195">
        <v>42475</v>
      </c>
      <c r="G6" s="142" t="s">
        <v>995</v>
      </c>
      <c r="H6" s="140" t="s">
        <v>984</v>
      </c>
      <c r="I6" s="134" t="s">
        <v>592</v>
      </c>
      <c r="J6" s="132"/>
      <c r="K6" s="195">
        <v>42566</v>
      </c>
      <c r="L6" s="142" t="s">
        <v>995</v>
      </c>
      <c r="M6" s="140" t="s">
        <v>877</v>
      </c>
      <c r="N6" s="134" t="s">
        <v>311</v>
      </c>
      <c r="O6" s="132"/>
      <c r="P6" s="195">
        <v>42659</v>
      </c>
      <c r="Q6" s="142" t="s">
        <v>995</v>
      </c>
      <c r="R6" s="140" t="s">
        <v>50</v>
      </c>
      <c r="S6" s="134" t="s">
        <v>310</v>
      </c>
      <c r="T6" s="132"/>
      <c r="U6" s="89"/>
      <c r="X6" s="56" t="s">
        <v>1004</v>
      </c>
      <c r="Y6" s="56"/>
      <c r="Z6" s="56"/>
    </row>
    <row r="7" spans="1:26" ht="17" thickTop="1" thickBot="1" x14ac:dyDescent="0.25">
      <c r="A7" s="196"/>
      <c r="B7" s="142" t="s">
        <v>996</v>
      </c>
      <c r="C7" s="140" t="s">
        <v>306</v>
      </c>
      <c r="D7" s="134" t="s">
        <v>309</v>
      </c>
      <c r="E7" s="132"/>
      <c r="F7" s="196"/>
      <c r="G7" s="142" t="s">
        <v>996</v>
      </c>
      <c r="H7" s="140" t="s">
        <v>990</v>
      </c>
      <c r="I7" s="134" t="s">
        <v>1227</v>
      </c>
      <c r="J7" s="132"/>
      <c r="K7" s="196"/>
      <c r="L7" s="142" t="s">
        <v>996</v>
      </c>
      <c r="M7" s="140" t="s">
        <v>46</v>
      </c>
      <c r="N7" s="134" t="s">
        <v>310</v>
      </c>
      <c r="O7" s="132"/>
      <c r="P7" s="196"/>
      <c r="Q7" s="142" t="s">
        <v>996</v>
      </c>
      <c r="R7" s="140" t="s">
        <v>303</v>
      </c>
      <c r="S7" s="134" t="s">
        <v>309</v>
      </c>
      <c r="T7" s="132"/>
      <c r="U7" s="89"/>
    </row>
    <row r="8" spans="1:26" ht="17" thickTop="1" thickBot="1" x14ac:dyDescent="0.25">
      <c r="A8" s="193">
        <v>42397</v>
      </c>
      <c r="B8" s="142" t="s">
        <v>995</v>
      </c>
      <c r="C8" s="140" t="s">
        <v>306</v>
      </c>
      <c r="D8" s="134" t="s">
        <v>309</v>
      </c>
      <c r="E8" s="132"/>
      <c r="F8" s="193">
        <v>42489</v>
      </c>
      <c r="G8" s="142" t="s">
        <v>995</v>
      </c>
      <c r="H8" s="140" t="s">
        <v>1361</v>
      </c>
      <c r="I8" s="134" t="s">
        <v>592</v>
      </c>
      <c r="J8" s="132"/>
      <c r="K8" s="193">
        <v>42580</v>
      </c>
      <c r="L8" s="142" t="s">
        <v>995</v>
      </c>
      <c r="M8" s="140" t="s">
        <v>46</v>
      </c>
      <c r="N8" s="134" t="s">
        <v>310</v>
      </c>
      <c r="O8" s="132"/>
      <c r="P8" s="193">
        <v>42673</v>
      </c>
      <c r="Q8" s="142" t="s">
        <v>995</v>
      </c>
      <c r="R8" s="140" t="s">
        <v>303</v>
      </c>
      <c r="S8" s="134" t="s">
        <v>309</v>
      </c>
      <c r="T8" s="132"/>
      <c r="U8" s="89"/>
    </row>
    <row r="9" spans="1:26" ht="17" thickTop="1" thickBot="1" x14ac:dyDescent="0.25">
      <c r="A9" s="194"/>
      <c r="B9" s="142" t="s">
        <v>996</v>
      </c>
      <c r="C9" s="140" t="s">
        <v>877</v>
      </c>
      <c r="D9" s="134" t="s">
        <v>311</v>
      </c>
      <c r="E9" s="132"/>
      <c r="F9" s="194"/>
      <c r="G9" s="142" t="s">
        <v>996</v>
      </c>
      <c r="H9" s="140" t="s">
        <v>50</v>
      </c>
      <c r="I9" s="134" t="s">
        <v>1227</v>
      </c>
      <c r="J9" s="132"/>
      <c r="K9" s="194"/>
      <c r="L9" s="142" t="s">
        <v>996</v>
      </c>
      <c r="M9" s="140" t="s">
        <v>308</v>
      </c>
      <c r="N9" s="134" t="s">
        <v>309</v>
      </c>
      <c r="O9" s="132"/>
      <c r="P9" s="194"/>
      <c r="Q9" s="142" t="s">
        <v>996</v>
      </c>
      <c r="R9" s="140" t="s">
        <v>45</v>
      </c>
      <c r="S9" s="134" t="s">
        <v>311</v>
      </c>
      <c r="T9" s="132"/>
      <c r="U9" s="89"/>
    </row>
    <row r="10" spans="1:26" ht="17" thickTop="1" thickBot="1" x14ac:dyDescent="0.25">
      <c r="A10" s="195">
        <v>42411</v>
      </c>
      <c r="B10" s="142" t="s">
        <v>995</v>
      </c>
      <c r="C10" s="140" t="s">
        <v>877</v>
      </c>
      <c r="D10" s="134" t="s">
        <v>311</v>
      </c>
      <c r="E10" s="132"/>
      <c r="F10" s="195">
        <v>42503</v>
      </c>
      <c r="G10" s="142" t="s">
        <v>995</v>
      </c>
      <c r="H10" s="140" t="s">
        <v>52</v>
      </c>
      <c r="I10" s="134" t="s">
        <v>592</v>
      </c>
      <c r="J10" s="132"/>
      <c r="K10" s="195">
        <v>42594</v>
      </c>
      <c r="L10" s="142" t="s">
        <v>995</v>
      </c>
      <c r="M10" s="140" t="s">
        <v>308</v>
      </c>
      <c r="N10" s="134" t="s">
        <v>309</v>
      </c>
      <c r="O10" s="132"/>
      <c r="P10" s="195">
        <v>42687</v>
      </c>
      <c r="Q10" s="142" t="s">
        <v>995</v>
      </c>
      <c r="R10" s="140" t="s">
        <v>45</v>
      </c>
      <c r="S10" s="134" t="s">
        <v>311</v>
      </c>
      <c r="T10" s="132"/>
      <c r="U10" s="89"/>
    </row>
    <row r="11" spans="1:26" ht="17" thickTop="1" thickBot="1" x14ac:dyDescent="0.25">
      <c r="A11" s="196"/>
      <c r="B11" s="142" t="s">
        <v>996</v>
      </c>
      <c r="C11" s="140" t="s">
        <v>46</v>
      </c>
      <c r="D11" s="134" t="s">
        <v>310</v>
      </c>
      <c r="E11" s="132"/>
      <c r="F11" s="196"/>
      <c r="G11" s="142" t="s">
        <v>996</v>
      </c>
      <c r="H11" s="140" t="s">
        <v>303</v>
      </c>
      <c r="I11" s="134" t="s">
        <v>309</v>
      </c>
      <c r="J11" s="132"/>
      <c r="K11" s="196"/>
      <c r="L11" s="142" t="s">
        <v>996</v>
      </c>
      <c r="M11" s="140" t="s">
        <v>52</v>
      </c>
      <c r="N11" s="134" t="s">
        <v>311</v>
      </c>
      <c r="O11" s="132"/>
      <c r="P11" s="196"/>
      <c r="Q11" s="142" t="s">
        <v>996</v>
      </c>
      <c r="R11" s="140" t="s">
        <v>306</v>
      </c>
      <c r="S11" s="134" t="s">
        <v>310</v>
      </c>
      <c r="T11" s="132"/>
      <c r="U11" s="89"/>
    </row>
    <row r="12" spans="1:26" ht="17" thickTop="1" thickBot="1" x14ac:dyDescent="0.25">
      <c r="A12" s="193">
        <v>42425</v>
      </c>
      <c r="B12" s="142" t="s">
        <v>995</v>
      </c>
      <c r="C12" s="140" t="s">
        <v>46</v>
      </c>
      <c r="D12" s="134" t="s">
        <v>310</v>
      </c>
      <c r="E12" s="132"/>
      <c r="F12" s="193">
        <v>42517</v>
      </c>
      <c r="G12" s="142" t="s">
        <v>995</v>
      </c>
      <c r="H12" s="140" t="s">
        <v>45</v>
      </c>
      <c r="I12" s="134" t="s">
        <v>309</v>
      </c>
      <c r="J12" s="132"/>
      <c r="K12" s="193">
        <v>42608</v>
      </c>
      <c r="L12" s="142" t="s">
        <v>995</v>
      </c>
      <c r="M12" s="140" t="s">
        <v>52</v>
      </c>
      <c r="N12" s="134" t="s">
        <v>311</v>
      </c>
      <c r="O12" s="132"/>
      <c r="P12" s="193">
        <v>42701</v>
      </c>
      <c r="Q12" s="142" t="s">
        <v>995</v>
      </c>
      <c r="R12" s="140" t="s">
        <v>306</v>
      </c>
      <c r="S12" s="134" t="s">
        <v>310</v>
      </c>
      <c r="T12" s="132"/>
      <c r="U12" s="89"/>
    </row>
    <row r="13" spans="1:26" ht="17" thickTop="1" thickBot="1" x14ac:dyDescent="0.25">
      <c r="A13" s="194"/>
      <c r="B13" s="142" t="s">
        <v>996</v>
      </c>
      <c r="C13" s="140" t="s">
        <v>308</v>
      </c>
      <c r="D13" s="134" t="s">
        <v>309</v>
      </c>
      <c r="E13" s="132"/>
      <c r="F13" s="194"/>
      <c r="G13" s="142" t="s">
        <v>996</v>
      </c>
      <c r="H13" s="140" t="s">
        <v>307</v>
      </c>
      <c r="I13" s="134" t="s">
        <v>311</v>
      </c>
      <c r="J13" s="132"/>
      <c r="K13" s="194"/>
      <c r="L13" s="142" t="s">
        <v>996</v>
      </c>
      <c r="M13" s="140" t="s">
        <v>984</v>
      </c>
      <c r="N13" s="134" t="s">
        <v>310</v>
      </c>
      <c r="O13" s="132"/>
      <c r="P13" s="194"/>
      <c r="Q13" s="142" t="s">
        <v>996</v>
      </c>
      <c r="R13" s="140" t="s">
        <v>877</v>
      </c>
      <c r="S13" s="134" t="s">
        <v>309</v>
      </c>
      <c r="T13" s="132"/>
      <c r="U13" s="89"/>
    </row>
    <row r="14" spans="1:26" ht="17" thickTop="1" thickBot="1" x14ac:dyDescent="0.25">
      <c r="A14" s="195">
        <v>42440</v>
      </c>
      <c r="B14" s="142" t="s">
        <v>995</v>
      </c>
      <c r="C14" s="140" t="s">
        <v>308</v>
      </c>
      <c r="D14" s="134" t="s">
        <v>309</v>
      </c>
      <c r="E14" s="132"/>
      <c r="F14" s="195">
        <v>42531</v>
      </c>
      <c r="G14" s="142" t="s">
        <v>995</v>
      </c>
      <c r="H14" s="140" t="s">
        <v>877</v>
      </c>
      <c r="I14" s="134" t="s">
        <v>311</v>
      </c>
      <c r="J14" s="132"/>
      <c r="K14" s="195">
        <v>42622</v>
      </c>
      <c r="L14" s="142" t="s">
        <v>995</v>
      </c>
      <c r="M14" s="140" t="s">
        <v>984</v>
      </c>
      <c r="N14" s="134" t="s">
        <v>310</v>
      </c>
      <c r="O14" s="132"/>
      <c r="P14" s="195">
        <v>42715</v>
      </c>
      <c r="Q14" s="142" t="s">
        <v>995</v>
      </c>
      <c r="R14" s="140" t="s">
        <v>877</v>
      </c>
      <c r="S14" s="134" t="s">
        <v>309</v>
      </c>
      <c r="T14" s="132"/>
      <c r="U14" s="89"/>
    </row>
    <row r="15" spans="1:26" ht="17" thickTop="1" thickBot="1" x14ac:dyDescent="0.25">
      <c r="A15" s="196"/>
      <c r="B15" s="142" t="s">
        <v>996</v>
      </c>
      <c r="C15" s="140" t="s">
        <v>985</v>
      </c>
      <c r="D15" s="134" t="s">
        <v>311</v>
      </c>
      <c r="E15" s="132"/>
      <c r="F15" s="196"/>
      <c r="G15" s="142" t="s">
        <v>996</v>
      </c>
      <c r="H15" s="140" t="s">
        <v>298</v>
      </c>
      <c r="I15" s="134" t="s">
        <v>310</v>
      </c>
      <c r="J15" s="132"/>
      <c r="K15" s="196"/>
      <c r="L15" s="142" t="s">
        <v>996</v>
      </c>
      <c r="M15" s="140" t="s">
        <v>307</v>
      </c>
      <c r="N15" s="134" t="s">
        <v>309</v>
      </c>
      <c r="O15" s="132"/>
      <c r="P15" s="196"/>
      <c r="Q15" s="142" t="s">
        <v>996</v>
      </c>
      <c r="R15" s="140" t="s">
        <v>991</v>
      </c>
      <c r="S15" s="134" t="s">
        <v>311</v>
      </c>
      <c r="T15" s="132"/>
      <c r="U15" s="89"/>
    </row>
    <row r="16" spans="1:26" ht="17" thickTop="1" thickBot="1" x14ac:dyDescent="0.25">
      <c r="A16" s="193">
        <v>42454</v>
      </c>
      <c r="B16" s="142" t="s">
        <v>995</v>
      </c>
      <c r="C16" s="140" t="s">
        <v>985</v>
      </c>
      <c r="D16" s="134" t="s">
        <v>311</v>
      </c>
      <c r="E16" s="132"/>
      <c r="F16" s="193">
        <v>42545</v>
      </c>
      <c r="G16" s="142" t="s">
        <v>995</v>
      </c>
      <c r="H16" s="140" t="s">
        <v>298</v>
      </c>
      <c r="I16" s="134" t="s">
        <v>310</v>
      </c>
      <c r="J16" s="132"/>
      <c r="K16" s="193">
        <v>42636</v>
      </c>
      <c r="L16" s="142" t="s">
        <v>995</v>
      </c>
      <c r="M16" s="140" t="s">
        <v>307</v>
      </c>
      <c r="N16" s="134" t="s">
        <v>309</v>
      </c>
      <c r="O16" s="132"/>
      <c r="P16" s="193">
        <v>42729</v>
      </c>
      <c r="Q16" s="142" t="s">
        <v>995</v>
      </c>
      <c r="R16" s="140" t="s">
        <v>991</v>
      </c>
      <c r="S16" s="134" t="s">
        <v>311</v>
      </c>
      <c r="T16" s="132"/>
      <c r="U16" s="89"/>
    </row>
    <row r="17" spans="1:21" ht="17" thickTop="1" thickBot="1" x14ac:dyDescent="0.25">
      <c r="A17" s="194"/>
      <c r="B17" s="142" t="s">
        <v>996</v>
      </c>
      <c r="C17" s="140" t="s">
        <v>52</v>
      </c>
      <c r="D17" s="134" t="s">
        <v>310</v>
      </c>
      <c r="E17" s="132"/>
      <c r="F17" s="194"/>
      <c r="G17" s="142" t="s">
        <v>996</v>
      </c>
      <c r="H17" s="140" t="s">
        <v>306</v>
      </c>
      <c r="I17" s="134" t="s">
        <v>309</v>
      </c>
      <c r="J17" s="132"/>
      <c r="K17" s="194"/>
      <c r="L17" s="142" t="s">
        <v>996</v>
      </c>
      <c r="M17" s="140" t="s">
        <v>994</v>
      </c>
      <c r="N17" s="134" t="s">
        <v>311</v>
      </c>
      <c r="O17" s="132"/>
      <c r="P17" s="194"/>
      <c r="Q17" s="142" t="s">
        <v>996</v>
      </c>
      <c r="R17" s="140" t="s">
        <v>46</v>
      </c>
      <c r="S17" s="134" t="s">
        <v>310</v>
      </c>
      <c r="T17" s="132"/>
      <c r="U17" s="89"/>
    </row>
    <row r="18" spans="1:21" ht="16" thickTop="1" x14ac:dyDescent="0.2">
      <c r="A18" s="132" t="s">
        <v>37</v>
      </c>
      <c r="B18" s="132"/>
      <c r="C18" s="132"/>
      <c r="D18" s="132"/>
      <c r="E18" s="132"/>
      <c r="F18" s="132" t="s">
        <v>37</v>
      </c>
      <c r="G18" s="132"/>
      <c r="H18" s="132"/>
      <c r="I18" s="132"/>
      <c r="J18" s="132"/>
      <c r="K18" s="132" t="s">
        <v>37</v>
      </c>
      <c r="L18" s="132"/>
      <c r="M18" s="132"/>
      <c r="N18" s="132"/>
      <c r="O18" s="132"/>
      <c r="P18" s="132" t="s">
        <v>37</v>
      </c>
      <c r="Q18" s="132"/>
      <c r="R18" s="132"/>
      <c r="S18" s="132"/>
      <c r="T18" s="132"/>
      <c r="U18" s="89"/>
    </row>
    <row r="19" spans="1:21" x14ac:dyDescent="0.2">
      <c r="A19" s="197" t="s">
        <v>993</v>
      </c>
      <c r="B19" s="198"/>
      <c r="C19" s="198"/>
      <c r="D19" s="198"/>
      <c r="U19" s="89"/>
    </row>
    <row r="20" spans="1:21" x14ac:dyDescent="0.2">
      <c r="A20" s="198"/>
      <c r="B20" s="198"/>
      <c r="C20" s="198"/>
      <c r="D20" s="198"/>
      <c r="E20">
        <v>1</v>
      </c>
    </row>
    <row r="21" spans="1:21" x14ac:dyDescent="0.2">
      <c r="A21" s="198"/>
      <c r="B21" s="198"/>
      <c r="C21" s="198"/>
      <c r="D21" s="198"/>
    </row>
    <row r="22" spans="1:21" x14ac:dyDescent="0.2">
      <c r="A22" s="198"/>
      <c r="B22" s="198"/>
      <c r="C22" s="198"/>
      <c r="D22" s="198"/>
    </row>
    <row r="23" spans="1:21" x14ac:dyDescent="0.2">
      <c r="A23" s="198"/>
      <c r="B23" s="198"/>
      <c r="C23" s="198"/>
      <c r="D23" s="198"/>
    </row>
    <row r="24" spans="1:21" x14ac:dyDescent="0.2">
      <c r="A24" s="198"/>
      <c r="B24" s="198"/>
      <c r="C24" s="198"/>
      <c r="D24" s="198"/>
    </row>
    <row r="25" spans="1:21" x14ac:dyDescent="0.2">
      <c r="A25" s="39"/>
    </row>
    <row r="26" spans="1:21" x14ac:dyDescent="0.2">
      <c r="A26" s="39"/>
    </row>
    <row r="27" spans="1:21" x14ac:dyDescent="0.2">
      <c r="A27" s="39"/>
    </row>
    <row r="28" spans="1:21" x14ac:dyDescent="0.2">
      <c r="A28" s="39"/>
    </row>
    <row r="29" spans="1:21" x14ac:dyDescent="0.2">
      <c r="A29" s="39"/>
    </row>
    <row r="30" spans="1:21" x14ac:dyDescent="0.2">
      <c r="A30" s="39"/>
    </row>
    <row r="31" spans="1:21" x14ac:dyDescent="0.2">
      <c r="A31" s="39"/>
    </row>
    <row r="32" spans="1:21" x14ac:dyDescent="0.2">
      <c r="A32" s="39"/>
    </row>
    <row r="33" spans="1:1" x14ac:dyDescent="0.2">
      <c r="A33" s="39"/>
    </row>
    <row r="34" spans="1:1" x14ac:dyDescent="0.2">
      <c r="A34" s="39"/>
    </row>
  </sheetData>
  <mergeCells count="34">
    <mergeCell ref="F16:F17"/>
    <mergeCell ref="F4:F5"/>
    <mergeCell ref="F6:F7"/>
    <mergeCell ref="F8:F9"/>
    <mergeCell ref="A19:D24"/>
    <mergeCell ref="A10:A11"/>
    <mergeCell ref="A12:A13"/>
    <mergeCell ref="F10:F11"/>
    <mergeCell ref="A16:A17"/>
    <mergeCell ref="A14:A15"/>
    <mergeCell ref="F12:F13"/>
    <mergeCell ref="F14:F15"/>
    <mergeCell ref="A1:D1"/>
    <mergeCell ref="F1:I1"/>
    <mergeCell ref="A4:A5"/>
    <mergeCell ref="A6:A7"/>
    <mergeCell ref="A8:A9"/>
    <mergeCell ref="K16:K17"/>
    <mergeCell ref="P4:P5"/>
    <mergeCell ref="P6:P7"/>
    <mergeCell ref="P8:P9"/>
    <mergeCell ref="P10:P11"/>
    <mergeCell ref="P12:P13"/>
    <mergeCell ref="P14:P15"/>
    <mergeCell ref="P16:P17"/>
    <mergeCell ref="K4:K5"/>
    <mergeCell ref="K6:K7"/>
    <mergeCell ref="K8:K9"/>
    <mergeCell ref="K10:K11"/>
    <mergeCell ref="X1:Z1"/>
    <mergeCell ref="K1:N1"/>
    <mergeCell ref="P1:S1"/>
    <mergeCell ref="K12:K13"/>
    <mergeCell ref="K14:K15"/>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dimension ref="A1:H10"/>
  <sheetViews>
    <sheetView workbookViewId="0"/>
  </sheetViews>
  <sheetFormatPr baseColWidth="10" defaultColWidth="8.83203125" defaultRowHeight="15" x14ac:dyDescent="0.2"/>
  <cols>
    <col min="1" max="1" width="18" bestFit="1" customWidth="1"/>
    <col min="3" max="3" width="8.1640625" bestFit="1" customWidth="1"/>
    <col min="4" max="4" width="14.83203125" style="5" bestFit="1" customWidth="1"/>
    <col min="5" max="5" width="45.1640625" bestFit="1" customWidth="1"/>
    <col min="6" max="6" width="24.33203125" bestFit="1" customWidth="1"/>
    <col min="7" max="7" width="24.33203125" customWidth="1"/>
    <col min="8" max="8" width="16.33203125" style="22" customWidth="1"/>
  </cols>
  <sheetData>
    <row r="1" spans="1:8" s="14" customFormat="1" x14ac:dyDescent="0.2">
      <c r="A1" s="16"/>
      <c r="C1" s="199" t="s">
        <v>61</v>
      </c>
      <c r="D1" s="199"/>
      <c r="E1" s="199"/>
      <c r="F1" s="199"/>
      <c r="G1" s="199"/>
      <c r="H1" s="199"/>
    </row>
    <row r="2" spans="1:8" s="14" customFormat="1" x14ac:dyDescent="0.2">
      <c r="A2" s="14" t="s">
        <v>42</v>
      </c>
      <c r="B2" s="14" t="s">
        <v>54</v>
      </c>
      <c r="C2" s="14" t="s">
        <v>53</v>
      </c>
      <c r="D2" s="19" t="s">
        <v>43</v>
      </c>
      <c r="E2" s="14" t="s">
        <v>62</v>
      </c>
      <c r="F2" s="14" t="s">
        <v>44</v>
      </c>
      <c r="G2" s="15" t="s">
        <v>51</v>
      </c>
      <c r="H2" s="23" t="s">
        <v>47</v>
      </c>
    </row>
    <row r="3" spans="1:8" s="14" customFormat="1" x14ac:dyDescent="0.2">
      <c r="D3" s="19"/>
      <c r="G3" s="15"/>
      <c r="H3" s="23"/>
    </row>
    <row r="4" spans="1:8" s="11" customFormat="1" x14ac:dyDescent="0.2">
      <c r="A4" s="11" t="s">
        <v>41</v>
      </c>
      <c r="B4" s="17" t="s">
        <v>55</v>
      </c>
      <c r="C4" s="18"/>
      <c r="D4" s="20">
        <v>1</v>
      </c>
      <c r="E4" s="18">
        <v>1</v>
      </c>
      <c r="F4" s="18" t="s">
        <v>37</v>
      </c>
      <c r="G4" s="18"/>
      <c r="H4" s="20">
        <v>1</v>
      </c>
    </row>
    <row r="5" spans="1:8" s="11" customFormat="1" x14ac:dyDescent="0.2">
      <c r="A5" s="11" t="s">
        <v>45</v>
      </c>
      <c r="B5" s="12" t="s">
        <v>56</v>
      </c>
      <c r="C5" s="10"/>
      <c r="D5" s="21"/>
      <c r="E5" s="10"/>
      <c r="F5" s="10">
        <v>2</v>
      </c>
      <c r="G5" s="10"/>
      <c r="H5" s="21"/>
    </row>
    <row r="6" spans="1:8" s="11" customFormat="1" x14ac:dyDescent="0.2">
      <c r="A6" s="11" t="s">
        <v>46</v>
      </c>
      <c r="B6" s="12" t="s">
        <v>57</v>
      </c>
      <c r="C6" s="10"/>
      <c r="D6" s="21"/>
      <c r="E6" s="10"/>
      <c r="F6" s="10"/>
      <c r="G6" s="10"/>
      <c r="H6" s="22">
        <v>1</v>
      </c>
    </row>
    <row r="7" spans="1:8" s="11" customFormat="1" x14ac:dyDescent="0.2">
      <c r="A7" s="11" t="s">
        <v>49</v>
      </c>
      <c r="B7" s="12" t="s">
        <v>58</v>
      </c>
      <c r="C7" s="10"/>
      <c r="D7" s="21"/>
      <c r="E7" s="10">
        <v>1</v>
      </c>
      <c r="F7" s="10"/>
      <c r="G7" s="10"/>
      <c r="H7" s="21"/>
    </row>
    <row r="8" spans="1:8" s="11" customFormat="1" x14ac:dyDescent="0.2">
      <c r="A8" s="11" t="s">
        <v>50</v>
      </c>
      <c r="B8" s="12" t="s">
        <v>59</v>
      </c>
      <c r="C8" s="10"/>
      <c r="D8" s="21"/>
      <c r="E8" s="10"/>
      <c r="F8" s="10"/>
      <c r="G8" s="10">
        <v>1</v>
      </c>
      <c r="H8" s="21"/>
    </row>
    <row r="9" spans="1:8" s="11" customFormat="1" x14ac:dyDescent="0.2">
      <c r="A9" s="11" t="s">
        <v>52</v>
      </c>
      <c r="B9" s="13" t="s">
        <v>60</v>
      </c>
      <c r="C9" s="10">
        <v>1</v>
      </c>
      <c r="D9" s="21"/>
      <c r="E9" s="10"/>
      <c r="F9" s="10"/>
      <c r="G9" s="10"/>
      <c r="H9" s="21"/>
    </row>
    <row r="10" spans="1:8" s="11" customFormat="1" ht="127.5" customHeight="1" x14ac:dyDescent="0.2">
      <c r="A10" s="25" t="s">
        <v>63</v>
      </c>
      <c r="D10" s="22" t="s">
        <v>64</v>
      </c>
      <c r="H10" s="24" t="s">
        <v>48</v>
      </c>
    </row>
  </sheetData>
  <mergeCells count="1">
    <mergeCell ref="C1:H1"/>
  </mergeCells>
  <hyperlinks>
    <hyperlink ref="H10" r:id="rId1"/>
  </hyperlink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dimension ref="A1:B53"/>
  <sheetViews>
    <sheetView topLeftCell="A25" workbookViewId="0">
      <selection activeCell="E28" sqref="E28"/>
    </sheetView>
  </sheetViews>
  <sheetFormatPr baseColWidth="10" defaultColWidth="8.83203125" defaultRowHeight="15" x14ac:dyDescent="0.2"/>
  <cols>
    <col min="1" max="1" width="24.5" bestFit="1" customWidth="1"/>
  </cols>
  <sheetData>
    <row r="1" spans="1:2" x14ac:dyDescent="0.2">
      <c r="A1" t="s">
        <v>149</v>
      </c>
    </row>
    <row r="2" spans="1:2" x14ac:dyDescent="0.2">
      <c r="B2" t="s">
        <v>150</v>
      </c>
    </row>
    <row r="3" spans="1:2" x14ac:dyDescent="0.2">
      <c r="B3" t="s">
        <v>157</v>
      </c>
    </row>
    <row r="4" spans="1:2" x14ac:dyDescent="0.2">
      <c r="B4" t="s">
        <v>156</v>
      </c>
    </row>
    <row r="5" spans="1:2" x14ac:dyDescent="0.2">
      <c r="B5" t="s">
        <v>165</v>
      </c>
    </row>
    <row r="6" spans="1:2" x14ac:dyDescent="0.2">
      <c r="B6" t="s">
        <v>166</v>
      </c>
    </row>
    <row r="7" spans="1:2" x14ac:dyDescent="0.2">
      <c r="B7" t="s">
        <v>179</v>
      </c>
    </row>
    <row r="8" spans="1:2" x14ac:dyDescent="0.2">
      <c r="A8" t="s">
        <v>152</v>
      </c>
    </row>
    <row r="9" spans="1:2" x14ac:dyDescent="0.2">
      <c r="B9" t="s">
        <v>153</v>
      </c>
    </row>
    <row r="10" spans="1:2" x14ac:dyDescent="0.2">
      <c r="B10" t="s">
        <v>154</v>
      </c>
    </row>
    <row r="11" spans="1:2" x14ac:dyDescent="0.2">
      <c r="B11" t="s">
        <v>155</v>
      </c>
    </row>
    <row r="12" spans="1:2" x14ac:dyDescent="0.2">
      <c r="B12" t="s">
        <v>167</v>
      </c>
    </row>
    <row r="14" spans="1:2" x14ac:dyDescent="0.2">
      <c r="A14" t="s">
        <v>158</v>
      </c>
    </row>
    <row r="15" spans="1:2" x14ac:dyDescent="0.2">
      <c r="B15" t="s">
        <v>159</v>
      </c>
    </row>
    <row r="16" spans="1:2" x14ac:dyDescent="0.2">
      <c r="B16" t="s">
        <v>160</v>
      </c>
    </row>
    <row r="17" spans="1:2" x14ac:dyDescent="0.2">
      <c r="B17" t="s">
        <v>161</v>
      </c>
    </row>
    <row r="19" spans="1:2" x14ac:dyDescent="0.2">
      <c r="A19" t="s">
        <v>162</v>
      </c>
    </row>
    <row r="20" spans="1:2" x14ac:dyDescent="0.2">
      <c r="B20" t="s">
        <v>163</v>
      </c>
    </row>
    <row r="21" spans="1:2" x14ac:dyDescent="0.2">
      <c r="B21" t="s">
        <v>164</v>
      </c>
    </row>
    <row r="23" spans="1:2" x14ac:dyDescent="0.2">
      <c r="A23" t="s">
        <v>168</v>
      </c>
    </row>
    <row r="25" spans="1:2" x14ac:dyDescent="0.2">
      <c r="A25" t="s">
        <v>169</v>
      </c>
    </row>
    <row r="26" spans="1:2" x14ac:dyDescent="0.2">
      <c r="B26" t="s">
        <v>170</v>
      </c>
    </row>
    <row r="27" spans="1:2" x14ac:dyDescent="0.2">
      <c r="B27" t="s">
        <v>186</v>
      </c>
    </row>
    <row r="28" spans="1:2" x14ac:dyDescent="0.2">
      <c r="B28" t="s">
        <v>735</v>
      </c>
    </row>
    <row r="29" spans="1:2" x14ac:dyDescent="0.2">
      <c r="A29" t="s">
        <v>171</v>
      </c>
    </row>
    <row r="30" spans="1:2" x14ac:dyDescent="0.2">
      <c r="B30" t="s">
        <v>172</v>
      </c>
    </row>
    <row r="31" spans="1:2" x14ac:dyDescent="0.2">
      <c r="B31" t="s">
        <v>173</v>
      </c>
    </row>
    <row r="32" spans="1:2" x14ac:dyDescent="0.2">
      <c r="B32" t="s">
        <v>187</v>
      </c>
    </row>
    <row r="34" spans="1:2" x14ac:dyDescent="0.2">
      <c r="A34" t="s">
        <v>175</v>
      </c>
    </row>
    <row r="35" spans="1:2" x14ac:dyDescent="0.2">
      <c r="B35" t="s">
        <v>176</v>
      </c>
    </row>
    <row r="36" spans="1:2" x14ac:dyDescent="0.2">
      <c r="B36" t="s">
        <v>177</v>
      </c>
    </row>
    <row r="37" spans="1:2" x14ac:dyDescent="0.2">
      <c r="B37" t="s">
        <v>184</v>
      </c>
    </row>
    <row r="38" spans="1:2" x14ac:dyDescent="0.2">
      <c r="B38" t="s">
        <v>178</v>
      </c>
    </row>
    <row r="39" spans="1:2" x14ac:dyDescent="0.2">
      <c r="B39" t="s">
        <v>182</v>
      </c>
    </row>
    <row r="41" spans="1:2" x14ac:dyDescent="0.2">
      <c r="A41" t="s">
        <v>180</v>
      </c>
    </row>
    <row r="42" spans="1:2" x14ac:dyDescent="0.2">
      <c r="B42" t="s">
        <v>181</v>
      </c>
    </row>
    <row r="45" spans="1:2" x14ac:dyDescent="0.2">
      <c r="A45" t="s">
        <v>192</v>
      </c>
    </row>
    <row r="46" spans="1:2" x14ac:dyDescent="0.2">
      <c r="B46" t="s">
        <v>193</v>
      </c>
    </row>
    <row r="47" spans="1:2" x14ac:dyDescent="0.2">
      <c r="B47" t="s">
        <v>195</v>
      </c>
    </row>
    <row r="48" spans="1:2" x14ac:dyDescent="0.2">
      <c r="B48" t="s">
        <v>196</v>
      </c>
    </row>
    <row r="49" spans="1:2" x14ac:dyDescent="0.2">
      <c r="B49" t="s">
        <v>194</v>
      </c>
    </row>
    <row r="51" spans="1:2" x14ac:dyDescent="0.2">
      <c r="A51" t="s">
        <v>220</v>
      </c>
    </row>
    <row r="52" spans="1:2" x14ac:dyDescent="0.2">
      <c r="B52" t="s">
        <v>221</v>
      </c>
    </row>
    <row r="53" spans="1:2" x14ac:dyDescent="0.2">
      <c r="B53" t="s">
        <v>222</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dimension ref="A1:M20"/>
  <sheetViews>
    <sheetView workbookViewId="0">
      <selection activeCell="B10" sqref="B10"/>
    </sheetView>
  </sheetViews>
  <sheetFormatPr baseColWidth="10" defaultColWidth="8.83203125" defaultRowHeight="15" x14ac:dyDescent="0.2"/>
  <cols>
    <col min="1" max="1" width="14.1640625" style="11" bestFit="1" customWidth="1"/>
    <col min="2" max="2" width="47" style="5" bestFit="1" customWidth="1"/>
    <col min="3" max="8" width="10.5" bestFit="1" customWidth="1"/>
    <col min="13" max="13" width="18.5" bestFit="1" customWidth="1"/>
  </cols>
  <sheetData>
    <row r="1" spans="1:13" x14ac:dyDescent="0.2">
      <c r="A1" s="11" t="s">
        <v>279</v>
      </c>
    </row>
    <row r="2" spans="1:13" s="37" customFormat="1" x14ac:dyDescent="0.2">
      <c r="A2" s="43" t="s">
        <v>270</v>
      </c>
      <c r="B2" s="44" t="s">
        <v>271</v>
      </c>
      <c r="C2" s="37" t="s">
        <v>264</v>
      </c>
      <c r="D2" s="37" t="s">
        <v>265</v>
      </c>
      <c r="E2" s="37" t="s">
        <v>266</v>
      </c>
      <c r="F2" s="37" t="s">
        <v>267</v>
      </c>
      <c r="G2" s="37" t="s">
        <v>268</v>
      </c>
      <c r="H2" s="37" t="s">
        <v>269</v>
      </c>
      <c r="I2" s="37" t="s">
        <v>1</v>
      </c>
      <c r="J2" s="37" t="s">
        <v>272</v>
      </c>
      <c r="M2" s="37" t="s">
        <v>284</v>
      </c>
    </row>
    <row r="3" spans="1:13" x14ac:dyDescent="0.2">
      <c r="A3" s="11" t="s">
        <v>244</v>
      </c>
      <c r="B3" s="5" t="s">
        <v>260</v>
      </c>
    </row>
    <row r="4" spans="1:13" x14ac:dyDescent="0.2">
      <c r="A4" s="11" t="s">
        <v>245</v>
      </c>
      <c r="B4" s="5" t="s">
        <v>248</v>
      </c>
    </row>
    <row r="5" spans="1:13" x14ac:dyDescent="0.2">
      <c r="A5" s="11" t="s">
        <v>246</v>
      </c>
      <c r="B5" s="5" t="s">
        <v>247</v>
      </c>
      <c r="C5" s="39"/>
      <c r="D5" s="39"/>
      <c r="H5" s="182"/>
      <c r="I5" s="182"/>
      <c r="J5" s="182"/>
      <c r="K5" s="182"/>
      <c r="L5" s="182"/>
    </row>
    <row r="6" spans="1:13" x14ac:dyDescent="0.2">
      <c r="A6" s="11" t="s">
        <v>249</v>
      </c>
      <c r="B6" s="45" t="s">
        <v>250</v>
      </c>
      <c r="C6" s="33"/>
      <c r="D6" s="33"/>
      <c r="F6" s="35"/>
    </row>
    <row r="7" spans="1:13" x14ac:dyDescent="0.2">
      <c r="A7" s="40" t="s">
        <v>251</v>
      </c>
      <c r="B7" s="45"/>
      <c r="C7" s="33"/>
      <c r="D7" s="33"/>
      <c r="F7" s="35"/>
    </row>
    <row r="8" spans="1:13" x14ac:dyDescent="0.2">
      <c r="A8" s="40" t="s">
        <v>252</v>
      </c>
      <c r="B8" s="45"/>
      <c r="C8" s="33"/>
      <c r="D8" s="33"/>
      <c r="F8" s="35"/>
    </row>
    <row r="9" spans="1:13" x14ac:dyDescent="0.2">
      <c r="A9" s="41" t="s">
        <v>253</v>
      </c>
      <c r="F9" s="35"/>
    </row>
    <row r="10" spans="1:13" x14ac:dyDescent="0.2">
      <c r="A10" s="42" t="s">
        <v>254</v>
      </c>
      <c r="B10" s="5" t="s">
        <v>261</v>
      </c>
      <c r="F10" s="35"/>
    </row>
    <row r="11" spans="1:13" x14ac:dyDescent="0.2">
      <c r="A11" s="42" t="s">
        <v>255</v>
      </c>
      <c r="B11" s="5" t="s">
        <v>256</v>
      </c>
      <c r="F11" s="35"/>
    </row>
    <row r="12" spans="1:13" x14ac:dyDescent="0.2">
      <c r="A12" s="42" t="s">
        <v>257</v>
      </c>
      <c r="B12" s="5" t="s">
        <v>258</v>
      </c>
      <c r="F12" s="35"/>
    </row>
    <row r="13" spans="1:13" x14ac:dyDescent="0.2">
      <c r="A13" s="42" t="s">
        <v>259</v>
      </c>
      <c r="F13" s="35"/>
    </row>
    <row r="14" spans="1:13" x14ac:dyDescent="0.2">
      <c r="A14" s="42" t="s">
        <v>262</v>
      </c>
      <c r="F14" s="35"/>
    </row>
    <row r="15" spans="1:13" x14ac:dyDescent="0.2">
      <c r="A15" s="42" t="s">
        <v>263</v>
      </c>
      <c r="F15" s="35"/>
    </row>
    <row r="16" spans="1:13" ht="30" x14ac:dyDescent="0.2">
      <c r="A16" s="42" t="s">
        <v>273</v>
      </c>
      <c r="B16" s="5" t="s">
        <v>274</v>
      </c>
      <c r="F16" s="35"/>
    </row>
    <row r="17" spans="1:6" x14ac:dyDescent="0.2">
      <c r="A17" s="11" t="s">
        <v>275</v>
      </c>
      <c r="B17" s="5" t="s">
        <v>276</v>
      </c>
      <c r="F17" s="35"/>
    </row>
    <row r="18" spans="1:6" x14ac:dyDescent="0.2">
      <c r="A18" s="11" t="s">
        <v>277</v>
      </c>
      <c r="B18" s="5" t="s">
        <v>278</v>
      </c>
      <c r="F18" s="35"/>
    </row>
    <row r="19" spans="1:6" x14ac:dyDescent="0.2">
      <c r="A19" s="11" t="s">
        <v>280</v>
      </c>
      <c r="B19" s="5" t="s">
        <v>283</v>
      </c>
      <c r="F19" s="35"/>
    </row>
    <row r="20" spans="1:6" x14ac:dyDescent="0.2">
      <c r="A20" s="11" t="s">
        <v>281</v>
      </c>
      <c r="B20" s="5" t="s">
        <v>282</v>
      </c>
    </row>
  </sheetData>
  <mergeCells count="1">
    <mergeCell ref="H5:L5"/>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dimension ref="A1:B8"/>
  <sheetViews>
    <sheetView workbookViewId="0">
      <selection activeCell="A7" sqref="A7"/>
    </sheetView>
  </sheetViews>
  <sheetFormatPr baseColWidth="10" defaultColWidth="8.83203125" defaultRowHeight="15" x14ac:dyDescent="0.2"/>
  <cols>
    <col min="1" max="1" width="51.5" bestFit="1" customWidth="1"/>
  </cols>
  <sheetData>
    <row r="1" spans="1:2" x14ac:dyDescent="0.2">
      <c r="A1" s="37" t="s">
        <v>223</v>
      </c>
    </row>
    <row r="2" spans="1:2" x14ac:dyDescent="0.2">
      <c r="A2" s="36" t="s">
        <v>226</v>
      </c>
      <c r="B2" t="s">
        <v>224</v>
      </c>
    </row>
    <row r="3" spans="1:2" x14ac:dyDescent="0.2">
      <c r="A3" s="36" t="s">
        <v>227</v>
      </c>
      <c r="B3" t="s">
        <v>225</v>
      </c>
    </row>
    <row r="4" spans="1:2" x14ac:dyDescent="0.2">
      <c r="A4" t="s">
        <v>228</v>
      </c>
    </row>
    <row r="5" spans="1:2" x14ac:dyDescent="0.2">
      <c r="A5" t="s">
        <v>229</v>
      </c>
      <c r="B5" t="s">
        <v>230</v>
      </c>
    </row>
    <row r="6" spans="1:2" x14ac:dyDescent="0.2">
      <c r="A6" t="s">
        <v>238</v>
      </c>
      <c r="B6" t="s">
        <v>239</v>
      </c>
    </row>
    <row r="7" spans="1:2" x14ac:dyDescent="0.2">
      <c r="A7" t="s">
        <v>346</v>
      </c>
    </row>
    <row r="8" spans="1:2" x14ac:dyDescent="0.2">
      <c r="A8" t="s">
        <v>419</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dimension ref="A1:P30"/>
  <sheetViews>
    <sheetView workbookViewId="0">
      <selection activeCell="H12" sqref="H12:H31"/>
    </sheetView>
  </sheetViews>
  <sheetFormatPr baseColWidth="10" defaultColWidth="8.83203125" defaultRowHeight="15" x14ac:dyDescent="0.2"/>
  <cols>
    <col min="5" max="5" width="15.5" customWidth="1"/>
    <col min="11" max="11" width="25.33203125" bestFit="1" customWidth="1"/>
    <col min="13" max="14" width="24.33203125" customWidth="1"/>
    <col min="15" max="15" width="20.1640625" customWidth="1"/>
    <col min="16" max="16" width="33.5" customWidth="1"/>
  </cols>
  <sheetData>
    <row r="1" spans="1:16" x14ac:dyDescent="0.2">
      <c r="K1" s="37" t="s">
        <v>478</v>
      </c>
      <c r="L1" t="s">
        <v>36</v>
      </c>
      <c r="M1" t="s">
        <v>281</v>
      </c>
      <c r="N1" t="s">
        <v>484</v>
      </c>
      <c r="O1" t="s">
        <v>482</v>
      </c>
    </row>
    <row r="2" spans="1:16" x14ac:dyDescent="0.2">
      <c r="A2" s="200" t="s">
        <v>281</v>
      </c>
      <c r="B2" s="200"/>
      <c r="C2" s="38" t="s">
        <v>36</v>
      </c>
      <c r="D2" s="38" t="s">
        <v>227</v>
      </c>
      <c r="E2" s="38" t="s">
        <v>476</v>
      </c>
      <c r="F2" s="38" t="s">
        <v>321</v>
      </c>
      <c r="H2" t="s">
        <v>300</v>
      </c>
      <c r="I2">
        <v>0</v>
      </c>
      <c r="K2" t="s">
        <v>479</v>
      </c>
      <c r="M2" t="s">
        <v>483</v>
      </c>
      <c r="O2" t="s">
        <v>483</v>
      </c>
    </row>
    <row r="3" spans="1:16" x14ac:dyDescent="0.2">
      <c r="A3" t="s">
        <v>301</v>
      </c>
      <c r="B3" t="s">
        <v>302</v>
      </c>
      <c r="C3" t="s">
        <v>309</v>
      </c>
      <c r="D3" t="s">
        <v>314</v>
      </c>
      <c r="E3" t="s">
        <v>313</v>
      </c>
      <c r="F3" t="s">
        <v>322</v>
      </c>
      <c r="H3" t="s">
        <v>318</v>
      </c>
      <c r="I3">
        <v>1</v>
      </c>
      <c r="K3" t="s">
        <v>480</v>
      </c>
      <c r="L3" t="s">
        <v>483</v>
      </c>
      <c r="O3" t="s">
        <v>483</v>
      </c>
    </row>
    <row r="4" spans="1:16" x14ac:dyDescent="0.2">
      <c r="A4" t="s">
        <v>294</v>
      </c>
      <c r="B4" t="s">
        <v>303</v>
      </c>
      <c r="C4" t="s">
        <v>310</v>
      </c>
      <c r="D4" t="s">
        <v>315</v>
      </c>
      <c r="E4" t="s">
        <v>477</v>
      </c>
      <c r="F4" t="s">
        <v>323</v>
      </c>
      <c r="H4" t="s">
        <v>296</v>
      </c>
      <c r="I4">
        <v>2</v>
      </c>
      <c r="K4" t="s">
        <v>476</v>
      </c>
      <c r="N4" t="s">
        <v>483</v>
      </c>
      <c r="O4" t="s">
        <v>483</v>
      </c>
    </row>
    <row r="5" spans="1:16" x14ac:dyDescent="0.2">
      <c r="A5" t="s">
        <v>295</v>
      </c>
      <c r="B5" t="s">
        <v>304</v>
      </c>
      <c r="C5" t="s">
        <v>311</v>
      </c>
      <c r="D5" t="s">
        <v>316</v>
      </c>
      <c r="F5" t="s">
        <v>324</v>
      </c>
      <c r="H5" t="s">
        <v>319</v>
      </c>
      <c r="I5">
        <v>3</v>
      </c>
      <c r="K5" t="s">
        <v>481</v>
      </c>
      <c r="L5" t="s">
        <v>483</v>
      </c>
      <c r="M5" t="s">
        <v>483</v>
      </c>
    </row>
    <row r="6" spans="1:16" x14ac:dyDescent="0.2">
      <c r="A6" t="s">
        <v>296</v>
      </c>
      <c r="B6" t="s">
        <v>305</v>
      </c>
      <c r="C6" t="s">
        <v>309</v>
      </c>
      <c r="D6" t="s">
        <v>317</v>
      </c>
      <c r="H6" t="s">
        <v>313</v>
      </c>
      <c r="I6">
        <v>5</v>
      </c>
      <c r="K6" t="s">
        <v>485</v>
      </c>
      <c r="L6" t="s">
        <v>483</v>
      </c>
      <c r="M6" t="s">
        <v>483</v>
      </c>
    </row>
    <row r="7" spans="1:16" x14ac:dyDescent="0.2">
      <c r="A7" t="s">
        <v>297</v>
      </c>
      <c r="B7" t="s">
        <v>306</v>
      </c>
      <c r="C7" t="s">
        <v>312</v>
      </c>
      <c r="D7" t="s">
        <v>318</v>
      </c>
      <c r="H7" t="s">
        <v>307</v>
      </c>
      <c r="I7">
        <v>8</v>
      </c>
    </row>
    <row r="8" spans="1:16" x14ac:dyDescent="0.2">
      <c r="A8" t="s">
        <v>298</v>
      </c>
      <c r="B8" t="s">
        <v>307</v>
      </c>
      <c r="C8" t="s">
        <v>313</v>
      </c>
      <c r="H8" t="s">
        <v>305</v>
      </c>
      <c r="I8">
        <v>13</v>
      </c>
    </row>
    <row r="9" spans="1:16" x14ac:dyDescent="0.2">
      <c r="A9" t="s">
        <v>299</v>
      </c>
      <c r="B9" t="s">
        <v>308</v>
      </c>
      <c r="H9" t="s">
        <v>306</v>
      </c>
      <c r="I9">
        <v>21</v>
      </c>
    </row>
    <row r="10" spans="1:16" x14ac:dyDescent="0.2">
      <c r="A10" t="s">
        <v>37</v>
      </c>
      <c r="H10" t="s">
        <v>294</v>
      </c>
      <c r="I10">
        <v>34</v>
      </c>
      <c r="M10" t="s">
        <v>399</v>
      </c>
      <c r="O10" t="s">
        <v>400</v>
      </c>
      <c r="P10" t="s">
        <v>384</v>
      </c>
    </row>
    <row r="11" spans="1:16" ht="66" customHeight="1" x14ac:dyDescent="0.2">
      <c r="H11" t="s">
        <v>322</v>
      </c>
      <c r="M11" t="s">
        <v>401</v>
      </c>
      <c r="O11" t="s">
        <v>402</v>
      </c>
      <c r="P11" s="5" t="s">
        <v>404</v>
      </c>
    </row>
    <row r="12" spans="1:16" ht="46.5" customHeight="1" x14ac:dyDescent="0.2">
      <c r="H12" t="s">
        <v>317</v>
      </c>
      <c r="O12" t="s">
        <v>403</v>
      </c>
      <c r="P12" s="5"/>
    </row>
    <row r="13" spans="1:16" x14ac:dyDescent="0.2">
      <c r="H13" t="s">
        <v>314</v>
      </c>
    </row>
    <row r="14" spans="1:16" x14ac:dyDescent="0.2">
      <c r="H14" t="s">
        <v>298</v>
      </c>
    </row>
    <row r="15" spans="1:16" x14ac:dyDescent="0.2">
      <c r="H15" t="s">
        <v>320</v>
      </c>
    </row>
    <row r="16" spans="1:16" x14ac:dyDescent="0.2">
      <c r="H16" t="s">
        <v>315</v>
      </c>
    </row>
    <row r="17" spans="8:8" x14ac:dyDescent="0.2">
      <c r="H17" t="s">
        <v>324</v>
      </c>
    </row>
    <row r="18" spans="8:8" x14ac:dyDescent="0.2">
      <c r="H18" t="s">
        <v>304</v>
      </c>
    </row>
    <row r="19" spans="8:8" x14ac:dyDescent="0.2">
      <c r="H19" t="s">
        <v>308</v>
      </c>
    </row>
    <row r="20" spans="8:8" x14ac:dyDescent="0.2">
      <c r="H20" t="s">
        <v>295</v>
      </c>
    </row>
    <row r="21" spans="8:8" x14ac:dyDescent="0.2">
      <c r="H21" t="s">
        <v>297</v>
      </c>
    </row>
    <row r="22" spans="8:8" x14ac:dyDescent="0.2">
      <c r="H22" t="s">
        <v>312</v>
      </c>
    </row>
    <row r="23" spans="8:8" x14ac:dyDescent="0.2">
      <c r="H23" t="s">
        <v>316</v>
      </c>
    </row>
    <row r="24" spans="8:8" x14ac:dyDescent="0.2">
      <c r="H24" t="s">
        <v>309</v>
      </c>
    </row>
    <row r="25" spans="8:8" x14ac:dyDescent="0.2">
      <c r="H25" t="s">
        <v>309</v>
      </c>
    </row>
    <row r="26" spans="8:8" x14ac:dyDescent="0.2">
      <c r="H26" t="s">
        <v>311</v>
      </c>
    </row>
    <row r="27" spans="8:8" x14ac:dyDescent="0.2">
      <c r="H27" t="s">
        <v>303</v>
      </c>
    </row>
    <row r="28" spans="8:8" x14ac:dyDescent="0.2">
      <c r="H28" t="s">
        <v>323</v>
      </c>
    </row>
    <row r="29" spans="8:8" x14ac:dyDescent="0.2">
      <c r="H29" t="s">
        <v>299</v>
      </c>
    </row>
    <row r="30" spans="8:8" x14ac:dyDescent="0.2">
      <c r="H30" t="s">
        <v>310</v>
      </c>
    </row>
  </sheetData>
  <sortState ref="H1:H32">
    <sortCondition ref="H1:H32"/>
  </sortState>
  <mergeCells count="1">
    <mergeCell ref="A2:B2"/>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dimension ref="A1:Y18"/>
  <sheetViews>
    <sheetView topLeftCell="A5" workbookViewId="0">
      <selection activeCell="B25" sqref="B25"/>
    </sheetView>
  </sheetViews>
  <sheetFormatPr baseColWidth="10" defaultColWidth="8.83203125" defaultRowHeight="15" x14ac:dyDescent="0.2"/>
  <cols>
    <col min="1" max="1" width="48.1640625" bestFit="1" customWidth="1"/>
    <col min="2" max="2" width="14.33203125" customWidth="1"/>
  </cols>
  <sheetData>
    <row r="1" spans="1:25" ht="409" x14ac:dyDescent="0.2">
      <c r="A1" s="5" t="s">
        <v>696</v>
      </c>
      <c r="B1" s="5" t="s">
        <v>697</v>
      </c>
    </row>
    <row r="7" spans="1:25" x14ac:dyDescent="0.2">
      <c r="B7" s="201" t="s">
        <v>1007</v>
      </c>
      <c r="C7" s="201"/>
      <c r="D7" s="201" t="s">
        <v>1008</v>
      </c>
      <c r="E7" s="201"/>
      <c r="F7" s="201" t="s">
        <v>1009</v>
      </c>
      <c r="G7" s="201"/>
      <c r="H7" s="201" t="s">
        <v>1010</v>
      </c>
      <c r="I7" s="201"/>
      <c r="J7" s="201" t="s">
        <v>1011</v>
      </c>
      <c r="K7" s="201"/>
      <c r="L7" s="201" t="s">
        <v>1012</v>
      </c>
      <c r="M7" s="201"/>
      <c r="N7" s="201" t="s">
        <v>1013</v>
      </c>
      <c r="O7" s="201"/>
      <c r="P7" s="201" t="s">
        <v>702</v>
      </c>
      <c r="Q7" s="201"/>
      <c r="R7" s="201" t="s">
        <v>1014</v>
      </c>
      <c r="S7" s="201"/>
      <c r="T7" s="201" t="s">
        <v>1015</v>
      </c>
      <c r="U7" s="201"/>
      <c r="V7" s="201" t="s">
        <v>1016</v>
      </c>
      <c r="W7" s="201"/>
      <c r="X7" s="201" t="s">
        <v>925</v>
      </c>
      <c r="Y7" s="201"/>
    </row>
    <row r="8" spans="1:25" x14ac:dyDescent="0.2">
      <c r="B8" s="56">
        <v>1</v>
      </c>
      <c r="C8" s="56">
        <v>2</v>
      </c>
      <c r="D8" s="56">
        <v>1</v>
      </c>
      <c r="E8" s="56">
        <v>2</v>
      </c>
      <c r="F8" s="56">
        <v>1</v>
      </c>
      <c r="G8" s="56">
        <v>2</v>
      </c>
      <c r="H8" s="56">
        <v>1</v>
      </c>
      <c r="I8" s="56">
        <v>2</v>
      </c>
      <c r="J8" s="56">
        <v>1</v>
      </c>
      <c r="K8" s="56">
        <v>2</v>
      </c>
      <c r="L8" s="56">
        <v>1</v>
      </c>
      <c r="M8" s="56">
        <v>2</v>
      </c>
      <c r="N8" s="56">
        <v>1</v>
      </c>
      <c r="O8" s="56">
        <v>2</v>
      </c>
      <c r="P8" s="56">
        <v>1</v>
      </c>
      <c r="Q8" s="56">
        <v>2</v>
      </c>
      <c r="R8" s="56">
        <v>1</v>
      </c>
      <c r="S8" s="56">
        <v>2</v>
      </c>
      <c r="T8" s="56">
        <v>1</v>
      </c>
      <c r="U8" s="56">
        <v>2</v>
      </c>
      <c r="V8" s="56">
        <v>1</v>
      </c>
      <c r="W8" s="56">
        <v>2</v>
      </c>
      <c r="X8" s="56">
        <v>1</v>
      </c>
      <c r="Y8" s="56">
        <v>2</v>
      </c>
    </row>
    <row r="9" spans="1:25" x14ac:dyDescent="0.2">
      <c r="A9" t="s">
        <v>991</v>
      </c>
      <c r="B9" s="206" t="s">
        <v>1017</v>
      </c>
      <c r="C9" s="206"/>
      <c r="D9" s="206" t="s">
        <v>1017</v>
      </c>
      <c r="E9" s="206"/>
      <c r="F9" s="206" t="s">
        <v>1017</v>
      </c>
      <c r="G9" s="206"/>
      <c r="H9" s="201" t="s">
        <v>1017</v>
      </c>
      <c r="I9" s="201"/>
      <c r="J9" s="201" t="s">
        <v>1017</v>
      </c>
      <c r="K9" s="201"/>
      <c r="L9" s="201" t="s">
        <v>1017</v>
      </c>
      <c r="M9" s="201"/>
      <c r="N9" s="201" t="s">
        <v>1017</v>
      </c>
      <c r="O9" s="201"/>
      <c r="P9" s="201" t="s">
        <v>1017</v>
      </c>
      <c r="Q9" s="201"/>
      <c r="R9" s="201" t="s">
        <v>1017</v>
      </c>
      <c r="S9" s="201"/>
      <c r="T9" s="201" t="s">
        <v>1017</v>
      </c>
      <c r="U9" s="201"/>
      <c r="V9" s="201" t="s">
        <v>1017</v>
      </c>
      <c r="W9" s="201"/>
      <c r="X9" s="201" t="s">
        <v>1017</v>
      </c>
      <c r="Y9" s="201"/>
    </row>
    <row r="10" spans="1:25" x14ac:dyDescent="0.2">
      <c r="A10" t="s">
        <v>307</v>
      </c>
      <c r="B10" s="206" t="s">
        <v>1017</v>
      </c>
      <c r="C10" s="206"/>
      <c r="D10" s="206" t="s">
        <v>1017</v>
      </c>
      <c r="E10" s="206"/>
      <c r="F10" s="206" t="s">
        <v>1017</v>
      </c>
      <c r="G10" s="206"/>
      <c r="H10" s="201" t="s">
        <v>1017</v>
      </c>
      <c r="I10" s="201"/>
      <c r="J10" s="201" t="s">
        <v>1017</v>
      </c>
      <c r="K10" s="201"/>
      <c r="L10" s="201" t="s">
        <v>1017</v>
      </c>
      <c r="M10" s="201"/>
      <c r="N10" s="201" t="s">
        <v>1017</v>
      </c>
      <c r="O10" s="201"/>
      <c r="P10" s="201" t="s">
        <v>1017</v>
      </c>
      <c r="Q10" s="201"/>
      <c r="R10" s="201" t="s">
        <v>1017</v>
      </c>
      <c r="S10" s="201"/>
      <c r="T10" s="201" t="s">
        <v>1017</v>
      </c>
      <c r="U10" s="201"/>
      <c r="V10" s="201" t="s">
        <v>1017</v>
      </c>
      <c r="W10" s="201"/>
      <c r="X10" s="201" t="s">
        <v>1017</v>
      </c>
      <c r="Y10" s="201"/>
    </row>
    <row r="11" spans="1:25" x14ac:dyDescent="0.2">
      <c r="A11" t="s">
        <v>46</v>
      </c>
      <c r="B11" s="143" t="s">
        <v>1018</v>
      </c>
      <c r="C11" s="143" t="s">
        <v>1018</v>
      </c>
      <c r="D11" s="143" t="s">
        <v>1018</v>
      </c>
      <c r="E11" s="143" t="s">
        <v>1018</v>
      </c>
      <c r="F11" s="143" t="s">
        <v>1018</v>
      </c>
      <c r="G11" s="143" t="s">
        <v>1018</v>
      </c>
      <c r="H11" s="143" t="s">
        <v>1018</v>
      </c>
      <c r="I11" s="143" t="s">
        <v>1018</v>
      </c>
      <c r="J11" s="143" t="s">
        <v>1018</v>
      </c>
      <c r="K11" s="143" t="s">
        <v>1018</v>
      </c>
      <c r="L11" s="143" t="s">
        <v>1018</v>
      </c>
      <c r="M11" s="143" t="s">
        <v>1018</v>
      </c>
      <c r="N11" s="143" t="s">
        <v>1018</v>
      </c>
      <c r="O11" s="143" t="s">
        <v>1018</v>
      </c>
      <c r="P11" s="143" t="s">
        <v>1018</v>
      </c>
      <c r="Q11" s="143" t="s">
        <v>1018</v>
      </c>
      <c r="R11" s="143" t="s">
        <v>1018</v>
      </c>
      <c r="S11" s="143" t="s">
        <v>1018</v>
      </c>
      <c r="T11" s="143" t="s">
        <v>1018</v>
      </c>
      <c r="U11" s="143" t="s">
        <v>1018</v>
      </c>
      <c r="V11" s="143" t="s">
        <v>1018</v>
      </c>
      <c r="W11" s="143" t="s">
        <v>1018</v>
      </c>
      <c r="X11" s="143" t="s">
        <v>1018</v>
      </c>
      <c r="Y11" s="143" t="s">
        <v>1018</v>
      </c>
    </row>
    <row r="12" spans="1:25" x14ac:dyDescent="0.2">
      <c r="A12" t="s">
        <v>298</v>
      </c>
      <c r="B12" s="143" t="s">
        <v>1018</v>
      </c>
      <c r="C12" s="143" t="s">
        <v>1018</v>
      </c>
      <c r="D12" s="143" t="s">
        <v>1018</v>
      </c>
      <c r="E12" s="143" t="s">
        <v>1018</v>
      </c>
      <c r="F12" s="143" t="s">
        <v>1018</v>
      </c>
      <c r="G12" s="143" t="s">
        <v>1018</v>
      </c>
      <c r="H12" s="143" t="s">
        <v>1018</v>
      </c>
      <c r="I12" s="143" t="s">
        <v>1018</v>
      </c>
      <c r="J12" s="143" t="s">
        <v>1018</v>
      </c>
      <c r="K12" s="143" t="s">
        <v>1018</v>
      </c>
      <c r="L12" s="143" t="s">
        <v>1018</v>
      </c>
      <c r="M12" s="143" t="s">
        <v>1018</v>
      </c>
      <c r="N12" s="143" t="s">
        <v>1018</v>
      </c>
      <c r="O12" s="143" t="s">
        <v>1018</v>
      </c>
      <c r="P12" s="143" t="s">
        <v>1018</v>
      </c>
      <c r="Q12" s="143" t="s">
        <v>1018</v>
      </c>
      <c r="R12" s="143" t="s">
        <v>1018</v>
      </c>
      <c r="S12" s="143" t="s">
        <v>1018</v>
      </c>
      <c r="T12" s="143" t="s">
        <v>1018</v>
      </c>
      <c r="U12" s="143" t="s">
        <v>1018</v>
      </c>
      <c r="V12" s="143" t="s">
        <v>1018</v>
      </c>
      <c r="W12" s="143" t="s">
        <v>1018</v>
      </c>
      <c r="X12" s="143" t="s">
        <v>1018</v>
      </c>
      <c r="Y12" s="143" t="s">
        <v>1018</v>
      </c>
    </row>
    <row r="13" spans="1:25" x14ac:dyDescent="0.2">
      <c r="A13" t="s">
        <v>984</v>
      </c>
      <c r="B13" s="144" t="s">
        <v>1018</v>
      </c>
      <c r="C13" s="144" t="s">
        <v>1018</v>
      </c>
      <c r="D13" s="204" t="s">
        <v>1017</v>
      </c>
      <c r="E13" s="205"/>
      <c r="F13" s="145" t="s">
        <v>1018</v>
      </c>
      <c r="G13" s="145" t="s">
        <v>1018</v>
      </c>
      <c r="H13" s="202" t="s">
        <v>1017</v>
      </c>
      <c r="I13" s="203"/>
      <c r="J13" s="143" t="s">
        <v>1018</v>
      </c>
      <c r="K13" s="143" t="s">
        <v>1018</v>
      </c>
      <c r="L13" s="202" t="s">
        <v>1017</v>
      </c>
      <c r="M13" s="203"/>
      <c r="N13" s="202" t="s">
        <v>1018</v>
      </c>
      <c r="O13" s="203"/>
      <c r="P13" s="202" t="s">
        <v>1017</v>
      </c>
      <c r="Q13" s="203"/>
      <c r="R13" s="202" t="s">
        <v>1018</v>
      </c>
      <c r="S13" s="203"/>
      <c r="T13" s="202" t="s">
        <v>1017</v>
      </c>
      <c r="U13" s="203"/>
      <c r="V13" s="202" t="s">
        <v>1018</v>
      </c>
      <c r="W13" s="203"/>
      <c r="X13" s="202" t="s">
        <v>1017</v>
      </c>
      <c r="Y13" s="203"/>
    </row>
    <row r="14" spans="1:25" x14ac:dyDescent="0.2">
      <c r="A14" t="s">
        <v>50</v>
      </c>
      <c r="B14" s="206" t="s">
        <v>1017</v>
      </c>
      <c r="C14" s="206"/>
      <c r="D14" s="206" t="s">
        <v>1017</v>
      </c>
      <c r="E14" s="206"/>
      <c r="F14" s="206" t="s">
        <v>1017</v>
      </c>
      <c r="G14" s="206"/>
      <c r="H14" s="201" t="s">
        <v>1017</v>
      </c>
      <c r="I14" s="201"/>
      <c r="J14" s="201" t="s">
        <v>1017</v>
      </c>
      <c r="K14" s="201"/>
      <c r="L14" s="201" t="s">
        <v>1017</v>
      </c>
      <c r="M14" s="201"/>
      <c r="N14" s="201" t="s">
        <v>1017</v>
      </c>
      <c r="O14" s="201"/>
      <c r="P14" s="201" t="s">
        <v>1017</v>
      </c>
      <c r="Q14" s="201"/>
      <c r="R14" s="201" t="s">
        <v>1017</v>
      </c>
      <c r="S14" s="201"/>
      <c r="T14" s="201" t="s">
        <v>1017</v>
      </c>
      <c r="U14" s="201"/>
      <c r="V14" s="201" t="s">
        <v>1017</v>
      </c>
      <c r="W14" s="201"/>
      <c r="X14" s="201" t="s">
        <v>1017</v>
      </c>
      <c r="Y14" s="201"/>
    </row>
    <row r="15" spans="1:25" x14ac:dyDescent="0.2">
      <c r="A15" t="s">
        <v>994</v>
      </c>
      <c r="B15" s="206" t="s">
        <v>1017</v>
      </c>
      <c r="C15" s="206"/>
      <c r="D15" s="206" t="s">
        <v>1017</v>
      </c>
      <c r="E15" s="206"/>
      <c r="F15" s="206" t="s">
        <v>1017</v>
      </c>
      <c r="G15" s="206"/>
      <c r="H15" s="201" t="s">
        <v>1017</v>
      </c>
      <c r="I15" s="201"/>
      <c r="J15" s="201" t="s">
        <v>1017</v>
      </c>
      <c r="K15" s="201"/>
      <c r="L15" s="201" t="s">
        <v>1017</v>
      </c>
      <c r="M15" s="201"/>
      <c r="N15" s="201" t="s">
        <v>1017</v>
      </c>
      <c r="O15" s="201"/>
      <c r="P15" s="201" t="s">
        <v>1017</v>
      </c>
      <c r="Q15" s="201"/>
      <c r="R15" s="201" t="s">
        <v>1017</v>
      </c>
      <c r="S15" s="201"/>
      <c r="T15" s="201" t="s">
        <v>1017</v>
      </c>
      <c r="U15" s="201"/>
      <c r="V15" s="201" t="s">
        <v>1017</v>
      </c>
      <c r="W15" s="201"/>
      <c r="X15" s="201" t="s">
        <v>1017</v>
      </c>
      <c r="Y15" s="201"/>
    </row>
    <row r="16" spans="1:25" x14ac:dyDescent="0.2">
      <c r="A16" t="s">
        <v>1006</v>
      </c>
      <c r="B16" s="204" t="s">
        <v>1018</v>
      </c>
      <c r="C16" s="205"/>
      <c r="D16" s="145" t="s">
        <v>1018</v>
      </c>
      <c r="E16" s="145" t="s">
        <v>1018</v>
      </c>
      <c r="F16" s="204" t="s">
        <v>1017</v>
      </c>
      <c r="G16" s="205"/>
      <c r="H16" s="143" t="s">
        <v>1018</v>
      </c>
      <c r="I16" s="143" t="s">
        <v>1018</v>
      </c>
      <c r="J16" s="202" t="s">
        <v>1017</v>
      </c>
      <c r="K16" s="203"/>
      <c r="L16" s="143" t="s">
        <v>1018</v>
      </c>
      <c r="M16" s="143" t="s">
        <v>1018</v>
      </c>
      <c r="N16" s="202" t="s">
        <v>1017</v>
      </c>
      <c r="O16" s="203"/>
      <c r="P16" s="143" t="s">
        <v>1018</v>
      </c>
      <c r="Q16" s="143" t="s">
        <v>1018</v>
      </c>
      <c r="R16" s="202" t="s">
        <v>1017</v>
      </c>
      <c r="S16" s="203"/>
      <c r="T16" s="143" t="s">
        <v>1018</v>
      </c>
      <c r="U16" s="143" t="s">
        <v>1018</v>
      </c>
      <c r="V16" s="202" t="s">
        <v>1017</v>
      </c>
      <c r="W16" s="203"/>
      <c r="X16" s="143" t="s">
        <v>1018</v>
      </c>
      <c r="Y16" s="143" t="s">
        <v>1018</v>
      </c>
    </row>
    <row r="17" spans="1:25" x14ac:dyDescent="0.2">
      <c r="A17" t="s">
        <v>303</v>
      </c>
      <c r="B17" s="145" t="s">
        <v>1018</v>
      </c>
      <c r="C17" s="145" t="s">
        <v>1018</v>
      </c>
      <c r="D17" s="145" t="s">
        <v>1018</v>
      </c>
      <c r="E17" s="145" t="s">
        <v>1018</v>
      </c>
      <c r="F17" s="145" t="s">
        <v>1018</v>
      </c>
      <c r="G17" s="145" t="s">
        <v>1018</v>
      </c>
      <c r="H17" s="143" t="s">
        <v>1018</v>
      </c>
      <c r="I17" s="143" t="s">
        <v>1018</v>
      </c>
      <c r="J17" s="143" t="s">
        <v>1018</v>
      </c>
      <c r="K17" s="143" t="s">
        <v>1018</v>
      </c>
      <c r="L17" s="143" t="s">
        <v>1018</v>
      </c>
      <c r="M17" s="143" t="s">
        <v>1018</v>
      </c>
      <c r="N17" s="143" t="s">
        <v>1018</v>
      </c>
      <c r="O17" s="143" t="s">
        <v>1018</v>
      </c>
      <c r="P17" s="143" t="s">
        <v>1018</v>
      </c>
      <c r="Q17" s="143" t="s">
        <v>1018</v>
      </c>
      <c r="R17" s="143" t="s">
        <v>1018</v>
      </c>
      <c r="S17" s="143" t="s">
        <v>1018</v>
      </c>
      <c r="T17" s="143" t="s">
        <v>1018</v>
      </c>
      <c r="U17" s="143" t="s">
        <v>1018</v>
      </c>
      <c r="V17" s="143" t="s">
        <v>1018</v>
      </c>
      <c r="W17" s="143" t="s">
        <v>1018</v>
      </c>
      <c r="X17" s="143" t="s">
        <v>1018</v>
      </c>
      <c r="Y17" s="143" t="s">
        <v>1018</v>
      </c>
    </row>
    <row r="18" spans="1:25" x14ac:dyDescent="0.2">
      <c r="A18" t="s">
        <v>877</v>
      </c>
      <c r="B18" s="80" t="s">
        <v>1018</v>
      </c>
      <c r="C18" s="80" t="s">
        <v>1018</v>
      </c>
      <c r="D18" s="206" t="s">
        <v>1018</v>
      </c>
      <c r="E18" s="206"/>
      <c r="F18" s="204" t="s">
        <v>1017</v>
      </c>
      <c r="G18" s="205"/>
      <c r="H18" s="202" t="s">
        <v>1017</v>
      </c>
      <c r="I18" s="203"/>
      <c r="J18" s="56" t="s">
        <v>1018</v>
      </c>
      <c r="K18" s="56" t="s">
        <v>1018</v>
      </c>
      <c r="L18" s="202" t="s">
        <v>1017</v>
      </c>
      <c r="M18" s="203"/>
      <c r="N18" s="56" t="s">
        <v>1018</v>
      </c>
      <c r="O18" s="56" t="s">
        <v>1018</v>
      </c>
      <c r="P18" s="202" t="s">
        <v>1017</v>
      </c>
      <c r="Q18" s="203"/>
      <c r="R18" s="56" t="s">
        <v>1018</v>
      </c>
      <c r="S18" s="56" t="s">
        <v>1018</v>
      </c>
      <c r="T18" s="202" t="s">
        <v>1017</v>
      </c>
      <c r="U18" s="203"/>
      <c r="V18" s="56" t="s">
        <v>1018</v>
      </c>
      <c r="W18" s="56" t="s">
        <v>1018</v>
      </c>
      <c r="X18" s="202" t="s">
        <v>1017</v>
      </c>
      <c r="Y18" s="203"/>
    </row>
  </sheetData>
  <mergeCells count="82">
    <mergeCell ref="X7:Y7"/>
    <mergeCell ref="B7:C7"/>
    <mergeCell ref="D7:E7"/>
    <mergeCell ref="F7:G7"/>
    <mergeCell ref="H7:I7"/>
    <mergeCell ref="J7:K7"/>
    <mergeCell ref="L7:M7"/>
    <mergeCell ref="N7:O7"/>
    <mergeCell ref="P7:Q7"/>
    <mergeCell ref="R7:S7"/>
    <mergeCell ref="T7:U7"/>
    <mergeCell ref="V7:W7"/>
    <mergeCell ref="D18:E18"/>
    <mergeCell ref="B9:C9"/>
    <mergeCell ref="D9:E9"/>
    <mergeCell ref="F9:G9"/>
    <mergeCell ref="H9:I9"/>
    <mergeCell ref="B15:C15"/>
    <mergeCell ref="D15:E15"/>
    <mergeCell ref="F15:G15"/>
    <mergeCell ref="H15:I15"/>
    <mergeCell ref="B14:C14"/>
    <mergeCell ref="D14:E14"/>
    <mergeCell ref="F14:G14"/>
    <mergeCell ref="H14:I14"/>
    <mergeCell ref="B16:C16"/>
    <mergeCell ref="F16:G16"/>
    <mergeCell ref="F18:G18"/>
    <mergeCell ref="V9:W9"/>
    <mergeCell ref="X9:Y9"/>
    <mergeCell ref="B10:C10"/>
    <mergeCell ref="D10:E10"/>
    <mergeCell ref="F10:G10"/>
    <mergeCell ref="H10:I10"/>
    <mergeCell ref="J10:K10"/>
    <mergeCell ref="L10:M10"/>
    <mergeCell ref="N10:O10"/>
    <mergeCell ref="P10:Q10"/>
    <mergeCell ref="J9:K9"/>
    <mergeCell ref="L9:M9"/>
    <mergeCell ref="N9:O9"/>
    <mergeCell ref="P9:Q9"/>
    <mergeCell ref="R9:S9"/>
    <mergeCell ref="T9:U9"/>
    <mergeCell ref="X14:Y14"/>
    <mergeCell ref="R10:S10"/>
    <mergeCell ref="T10:U10"/>
    <mergeCell ref="V10:W10"/>
    <mergeCell ref="X10:Y10"/>
    <mergeCell ref="X13:Y13"/>
    <mergeCell ref="T13:U13"/>
    <mergeCell ref="V13:W13"/>
    <mergeCell ref="T14:U14"/>
    <mergeCell ref="V14:W14"/>
    <mergeCell ref="R16:S16"/>
    <mergeCell ref="D13:E13"/>
    <mergeCell ref="H13:I13"/>
    <mergeCell ref="L13:M13"/>
    <mergeCell ref="P13:Q13"/>
    <mergeCell ref="N13:O13"/>
    <mergeCell ref="R13:S13"/>
    <mergeCell ref="N14:O14"/>
    <mergeCell ref="P14:Q14"/>
    <mergeCell ref="R14:S14"/>
    <mergeCell ref="L14:M14"/>
    <mergeCell ref="J14:K14"/>
    <mergeCell ref="X15:Y15"/>
    <mergeCell ref="H18:I18"/>
    <mergeCell ref="L18:M18"/>
    <mergeCell ref="P18:Q18"/>
    <mergeCell ref="T18:U18"/>
    <mergeCell ref="X18:Y18"/>
    <mergeCell ref="J15:K15"/>
    <mergeCell ref="L15:M15"/>
    <mergeCell ref="N15:O15"/>
    <mergeCell ref="V16:W16"/>
    <mergeCell ref="V15:W15"/>
    <mergeCell ref="P15:Q15"/>
    <mergeCell ref="R15:S15"/>
    <mergeCell ref="T15:U15"/>
    <mergeCell ref="J16:K16"/>
    <mergeCell ref="N16:O16"/>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F14" sqref="F14"/>
    </sheetView>
  </sheetViews>
  <sheetFormatPr baseColWidth="10" defaultColWidth="8.83203125" defaultRowHeight="15" x14ac:dyDescent="0.2"/>
  <cols>
    <col min="2" max="2" width="14.5" bestFit="1" customWidth="1"/>
    <col min="3" max="3" width="10.5" bestFit="1" customWidth="1"/>
    <col min="6" max="6" width="66" bestFit="1" customWidth="1"/>
  </cols>
  <sheetData>
    <row r="1" spans="1:6" x14ac:dyDescent="0.2">
      <c r="B1" s="47" t="s">
        <v>1508</v>
      </c>
      <c r="C1" s="47" t="s">
        <v>1509</v>
      </c>
      <c r="D1" s="47" t="s">
        <v>1510</v>
      </c>
      <c r="E1" s="47" t="s">
        <v>1513</v>
      </c>
      <c r="F1" s="47" t="s">
        <v>1518</v>
      </c>
    </row>
    <row r="2" spans="1:6" x14ac:dyDescent="0.2">
      <c r="A2" t="s">
        <v>1507</v>
      </c>
      <c r="C2" t="s">
        <v>227</v>
      </c>
      <c r="E2" t="s">
        <v>1514</v>
      </c>
      <c r="F2" s="5" t="s">
        <v>1519</v>
      </c>
    </row>
    <row r="3" spans="1:6" x14ac:dyDescent="0.2">
      <c r="F3" s="5"/>
    </row>
    <row r="4" spans="1:6" x14ac:dyDescent="0.2">
      <c r="F4" s="5"/>
    </row>
    <row r="5" spans="1:6" x14ac:dyDescent="0.2">
      <c r="F5" s="5"/>
    </row>
    <row r="6" spans="1:6" x14ac:dyDescent="0.2">
      <c r="F6" s="5"/>
    </row>
    <row r="7" spans="1:6" x14ac:dyDescent="0.2">
      <c r="A7" t="s">
        <v>1511</v>
      </c>
    </row>
    <row r="8" spans="1:6" x14ac:dyDescent="0.2">
      <c r="B8" t="s">
        <v>1512</v>
      </c>
    </row>
    <row r="9" spans="1:6" x14ac:dyDescent="0.2">
      <c r="B9" t="s">
        <v>1515</v>
      </c>
    </row>
    <row r="10" spans="1:6" x14ac:dyDescent="0.2">
      <c r="B10" t="s">
        <v>1516</v>
      </c>
    </row>
    <row r="11" spans="1:6" x14ac:dyDescent="0.2">
      <c r="B11" t="s">
        <v>1517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2" sqref="A2"/>
    </sheetView>
  </sheetViews>
  <sheetFormatPr baseColWidth="10" defaultRowHeight="15" x14ac:dyDescent="0.2"/>
  <cols>
    <col min="1" max="1" width="16" bestFit="1" customWidth="1"/>
    <col min="2" max="2" width="13.5" bestFit="1" customWidth="1"/>
  </cols>
  <sheetData>
    <row r="1" spans="1:3" x14ac:dyDescent="0.2">
      <c r="A1" t="s">
        <v>227</v>
      </c>
      <c r="B1" t="s">
        <v>567</v>
      </c>
      <c r="C1" t="s">
        <v>1644</v>
      </c>
    </row>
    <row r="2" spans="1:3" x14ac:dyDescent="0.2">
      <c r="A2" t="s">
        <v>1633</v>
      </c>
      <c r="B2" t="s">
        <v>1634</v>
      </c>
    </row>
    <row r="6" spans="1:3" x14ac:dyDescent="0.2">
      <c r="A6" t="s">
        <v>1642</v>
      </c>
    </row>
    <row r="7" spans="1:3" x14ac:dyDescent="0.2">
      <c r="A7" t="s">
        <v>1646</v>
      </c>
      <c r="B7" t="s">
        <v>1645</v>
      </c>
      <c r="C7" t="s">
        <v>1643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
    </sheetView>
  </sheetViews>
  <sheetFormatPr baseColWidth="10" defaultRowHeight="15" x14ac:dyDescent="0.2"/>
  <cols>
    <col min="1" max="1" width="93.33203125" style="5" customWidth="1"/>
  </cols>
  <sheetData>
    <row r="1" spans="1:1" ht="45" x14ac:dyDescent="0.2">
      <c r="A1" s="5" t="s">
        <v>1640</v>
      </c>
    </row>
    <row r="2" spans="1:1" ht="30" x14ac:dyDescent="0.2">
      <c r="A2" s="5" t="s">
        <v>1641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F29"/>
  <sheetViews>
    <sheetView topLeftCell="A10" workbookViewId="0">
      <selection activeCell="A23" sqref="A23"/>
    </sheetView>
  </sheetViews>
  <sheetFormatPr baseColWidth="10" defaultColWidth="8.83203125" defaultRowHeight="15" x14ac:dyDescent="0.2"/>
  <cols>
    <col min="1" max="1" width="64.6640625" customWidth="1"/>
    <col min="4" max="4" width="26.83203125" customWidth="1"/>
    <col min="5" max="5" width="18.33203125" customWidth="1"/>
    <col min="6" max="6" width="71.1640625" bestFit="1" customWidth="1"/>
  </cols>
  <sheetData>
    <row r="1" spans="1:2" x14ac:dyDescent="0.2">
      <c r="A1" t="s">
        <v>1095</v>
      </c>
    </row>
    <row r="2" spans="1:2" x14ac:dyDescent="0.2">
      <c r="B2" t="s">
        <v>1094</v>
      </c>
    </row>
    <row r="3" spans="1:2" x14ac:dyDescent="0.2">
      <c r="B3" t="s">
        <v>1096</v>
      </c>
    </row>
    <row r="4" spans="1:2" x14ac:dyDescent="0.2">
      <c r="B4" t="s">
        <v>1118</v>
      </c>
    </row>
    <row r="5" spans="1:2" x14ac:dyDescent="0.2">
      <c r="B5" t="s">
        <v>1119</v>
      </c>
    </row>
    <row r="7" spans="1:2" x14ac:dyDescent="0.2">
      <c r="A7" t="s">
        <v>1097</v>
      </c>
    </row>
    <row r="9" spans="1:2" x14ac:dyDescent="0.2">
      <c r="A9" t="s">
        <v>1194</v>
      </c>
      <c r="B9" t="s">
        <v>1195</v>
      </c>
    </row>
    <row r="11" spans="1:2" x14ac:dyDescent="0.2">
      <c r="A11" t="s">
        <v>1098</v>
      </c>
    </row>
    <row r="12" spans="1:2" x14ac:dyDescent="0.2">
      <c r="B12" t="s">
        <v>1099</v>
      </c>
    </row>
    <row r="13" spans="1:2" x14ac:dyDescent="0.2">
      <c r="B13" t="s">
        <v>1100</v>
      </c>
    </row>
    <row r="15" spans="1:2" x14ac:dyDescent="0.2">
      <c r="A15" t="s">
        <v>1101</v>
      </c>
    </row>
    <row r="16" spans="1:2" x14ac:dyDescent="0.2">
      <c r="B16" t="s">
        <v>1102</v>
      </c>
    </row>
    <row r="19" spans="1:6" x14ac:dyDescent="0.2">
      <c r="A19" t="s">
        <v>1103</v>
      </c>
    </row>
    <row r="20" spans="1:6" x14ac:dyDescent="0.2">
      <c r="B20" t="s">
        <v>1104</v>
      </c>
    </row>
    <row r="23" spans="1:6" ht="60" x14ac:dyDescent="0.2">
      <c r="A23" s="6" t="s">
        <v>1657</v>
      </c>
    </row>
    <row r="28" spans="1:6" x14ac:dyDescent="0.2">
      <c r="E28" t="s">
        <v>1659</v>
      </c>
      <c r="F28" t="s">
        <v>1</v>
      </c>
    </row>
    <row r="29" spans="1:6" ht="64" customHeight="1" x14ac:dyDescent="0.2">
      <c r="D29" t="s">
        <v>1658</v>
      </c>
      <c r="E29" t="s">
        <v>1660</v>
      </c>
      <c r="F29" t="s">
        <v>1661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B1" workbookViewId="0">
      <selection activeCell="C1" sqref="C1:D8"/>
    </sheetView>
  </sheetViews>
  <sheetFormatPr baseColWidth="10" defaultColWidth="8.83203125" defaultRowHeight="15" x14ac:dyDescent="0.2"/>
  <cols>
    <col min="1" max="1" width="60.5" customWidth="1"/>
    <col min="2" max="2" width="79.1640625" bestFit="1" customWidth="1"/>
    <col min="3" max="3" width="121.5" bestFit="1" customWidth="1"/>
    <col min="4" max="4" width="21.6640625" customWidth="1"/>
  </cols>
  <sheetData>
    <row r="1" spans="1:4" x14ac:dyDescent="0.2">
      <c r="A1" s="1" t="s">
        <v>449</v>
      </c>
      <c r="B1" s="1" t="s">
        <v>1534</v>
      </c>
      <c r="C1" s="1" t="s">
        <v>1549</v>
      </c>
      <c r="D1" s="1" t="s">
        <v>1543</v>
      </c>
    </row>
    <row r="2" spans="1:4" ht="30" x14ac:dyDescent="0.2">
      <c r="A2" s="61" t="s">
        <v>1541</v>
      </c>
      <c r="B2" s="61" t="s">
        <v>1540</v>
      </c>
      <c r="C2" s="61" t="s">
        <v>1546</v>
      </c>
      <c r="D2" s="172" t="s">
        <v>1547</v>
      </c>
    </row>
    <row r="3" spans="1:4" x14ac:dyDescent="0.2">
      <c r="A3" s="61"/>
      <c r="B3" s="61"/>
      <c r="C3" s="61" t="s">
        <v>1548</v>
      </c>
      <c r="D3" s="173">
        <v>42865</v>
      </c>
    </row>
    <row r="4" spans="1:4" x14ac:dyDescent="0.2">
      <c r="A4" s="61"/>
      <c r="B4" s="61"/>
      <c r="C4" s="61" t="s">
        <v>1544</v>
      </c>
      <c r="D4" s="173">
        <v>42865</v>
      </c>
    </row>
    <row r="5" spans="1:4" x14ac:dyDescent="0.2">
      <c r="A5" s="61"/>
      <c r="B5" s="61"/>
      <c r="C5" s="61" t="s">
        <v>1535</v>
      </c>
      <c r="D5" s="173">
        <v>42872</v>
      </c>
    </row>
    <row r="6" spans="1:4" x14ac:dyDescent="0.2">
      <c r="A6" s="61"/>
      <c r="B6" s="61"/>
      <c r="C6" s="61" t="s">
        <v>1539</v>
      </c>
      <c r="D6" s="174" t="s">
        <v>881</v>
      </c>
    </row>
    <row r="7" spans="1:4" x14ac:dyDescent="0.2">
      <c r="A7" s="61"/>
      <c r="B7" s="61"/>
      <c r="C7" s="61" t="s">
        <v>1542</v>
      </c>
      <c r="D7" s="173">
        <v>42865</v>
      </c>
    </row>
    <row r="8" spans="1:4" x14ac:dyDescent="0.2">
      <c r="A8" s="61"/>
      <c r="B8" s="61"/>
      <c r="C8" s="61" t="s">
        <v>1545</v>
      </c>
      <c r="D8" s="173" t="s">
        <v>881</v>
      </c>
    </row>
    <row r="9" spans="1:4" x14ac:dyDescent="0.2">
      <c r="A9" s="56"/>
      <c r="B9" s="56"/>
      <c r="C9" s="56"/>
    </row>
    <row r="10" spans="1:4" x14ac:dyDescent="0.2">
      <c r="A10" s="56"/>
      <c r="B10" s="56"/>
      <c r="C10" s="56"/>
    </row>
    <row r="14" spans="1:4" x14ac:dyDescent="0.2">
      <c r="A14" s="1" t="s">
        <v>1536</v>
      </c>
    </row>
    <row r="15" spans="1:4" ht="30" x14ac:dyDescent="0.2">
      <c r="A15" s="61" t="s">
        <v>1537</v>
      </c>
    </row>
    <row r="16" spans="1:4" x14ac:dyDescent="0.2">
      <c r="A16" s="61" t="s">
        <v>1538</v>
      </c>
    </row>
    <row r="17" spans="1:1" x14ac:dyDescent="0.2">
      <c r="A17" s="5"/>
    </row>
    <row r="18" spans="1:1" x14ac:dyDescent="0.2">
      <c r="A18" s="5"/>
    </row>
    <row r="19" spans="1:1" x14ac:dyDescent="0.2">
      <c r="A19" s="5"/>
    </row>
    <row r="20" spans="1:1" x14ac:dyDescent="0.2">
      <c r="A20" s="5"/>
    </row>
    <row r="21" spans="1:1" x14ac:dyDescent="0.2">
      <c r="A21" s="5"/>
    </row>
    <row r="22" spans="1:1" x14ac:dyDescent="0.2">
      <c r="A22" s="5"/>
    </row>
    <row r="23" spans="1:1" x14ac:dyDescent="0.2">
      <c r="A23" s="5"/>
    </row>
    <row r="24" spans="1:1" x14ac:dyDescent="0.2">
      <c r="A24" s="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F10"/>
  <sheetViews>
    <sheetView workbookViewId="0">
      <selection activeCell="A10" sqref="A10"/>
    </sheetView>
  </sheetViews>
  <sheetFormatPr baseColWidth="10" defaultColWidth="8.83203125" defaultRowHeight="15" x14ac:dyDescent="0.2"/>
  <cols>
    <col min="1" max="1" width="20.6640625" bestFit="1" customWidth="1"/>
    <col min="2" max="2" width="19.83203125" bestFit="1" customWidth="1"/>
    <col min="3" max="3" width="18.5" bestFit="1" customWidth="1"/>
    <col min="4" max="4" width="19.1640625" customWidth="1"/>
    <col min="5" max="5" width="40.1640625" customWidth="1"/>
    <col min="6" max="6" width="10.1640625" bestFit="1" customWidth="1"/>
  </cols>
  <sheetData>
    <row r="1" spans="1:6" x14ac:dyDescent="0.2">
      <c r="A1" s="1" t="s">
        <v>1342</v>
      </c>
      <c r="B1" s="1" t="s">
        <v>1341</v>
      </c>
      <c r="C1" s="1" t="s">
        <v>1356</v>
      </c>
      <c r="D1" s="1" t="s">
        <v>1343</v>
      </c>
      <c r="E1" s="1" t="s">
        <v>895</v>
      </c>
      <c r="F1" s="1" t="s">
        <v>1350</v>
      </c>
    </row>
    <row r="2" spans="1:6" ht="45" x14ac:dyDescent="0.2">
      <c r="A2" t="s">
        <v>481</v>
      </c>
      <c r="B2" t="s">
        <v>1346</v>
      </c>
      <c r="C2" s="89" t="s">
        <v>1357</v>
      </c>
      <c r="E2" s="164" t="s">
        <v>1358</v>
      </c>
    </row>
    <row r="3" spans="1:6" x14ac:dyDescent="0.2">
      <c r="A3" t="s">
        <v>1344</v>
      </c>
      <c r="B3" t="s">
        <v>938</v>
      </c>
      <c r="C3" t="s">
        <v>881</v>
      </c>
    </row>
    <row r="4" spans="1:6" x14ac:dyDescent="0.2">
      <c r="A4" t="s">
        <v>904</v>
      </c>
      <c r="B4" t="s">
        <v>1348</v>
      </c>
      <c r="C4" t="s">
        <v>1355</v>
      </c>
      <c r="D4" t="s">
        <v>1355</v>
      </c>
    </row>
    <row r="5" spans="1:6" ht="45" x14ac:dyDescent="0.2">
      <c r="A5" t="s">
        <v>1345</v>
      </c>
      <c r="B5" t="s">
        <v>1347</v>
      </c>
      <c r="C5" s="89">
        <v>42828</v>
      </c>
      <c r="E5" s="5" t="s">
        <v>1359</v>
      </c>
    </row>
    <row r="6" spans="1:6" ht="30" x14ac:dyDescent="0.2">
      <c r="A6" t="s">
        <v>999</v>
      </c>
      <c r="B6" t="s">
        <v>52</v>
      </c>
      <c r="E6" s="5" t="s">
        <v>1360</v>
      </c>
    </row>
    <row r="7" spans="1:6" x14ac:dyDescent="0.2">
      <c r="A7" t="s">
        <v>1349</v>
      </c>
    </row>
    <row r="8" spans="1:6" x14ac:dyDescent="0.2">
      <c r="A8" t="s">
        <v>1354</v>
      </c>
      <c r="B8" t="s">
        <v>1351</v>
      </c>
    </row>
    <row r="9" spans="1:6" x14ac:dyDescent="0.2">
      <c r="A9" t="s">
        <v>1352</v>
      </c>
      <c r="B9" t="s">
        <v>306</v>
      </c>
    </row>
    <row r="10" spans="1:6" x14ac:dyDescent="0.2">
      <c r="A10" t="s">
        <v>1353</v>
      </c>
      <c r="B10" t="s">
        <v>311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V4"/>
  <sheetViews>
    <sheetView workbookViewId="0">
      <selection activeCell="D2" sqref="D2"/>
    </sheetView>
  </sheetViews>
  <sheetFormatPr baseColWidth="10" defaultColWidth="8.83203125" defaultRowHeight="15" x14ac:dyDescent="0.2"/>
  <cols>
    <col min="1" max="1" width="9.83203125" bestFit="1" customWidth="1"/>
    <col min="2" max="2" width="16.6640625" bestFit="1" customWidth="1"/>
    <col min="3" max="3" width="13.83203125" bestFit="1" customWidth="1"/>
    <col min="4" max="4" width="8.6640625" bestFit="1" customWidth="1"/>
    <col min="5" max="5" width="19.6640625" bestFit="1" customWidth="1"/>
    <col min="6" max="8" width="8.6640625" bestFit="1" customWidth="1"/>
    <col min="9" max="10" width="15.5" bestFit="1" customWidth="1"/>
    <col min="11" max="12" width="9.6640625" bestFit="1" customWidth="1"/>
    <col min="13" max="13" width="20.6640625" bestFit="1" customWidth="1"/>
    <col min="14" max="17" width="17.83203125" bestFit="1" customWidth="1"/>
    <col min="18" max="18" width="9.6640625" bestFit="1" customWidth="1"/>
    <col min="19" max="19" width="24.1640625" bestFit="1" customWidth="1"/>
    <col min="20" max="22" width="9.6640625" bestFit="1" customWidth="1"/>
  </cols>
  <sheetData>
    <row r="1" spans="1:22" x14ac:dyDescent="0.2">
      <c r="B1" t="s">
        <v>1248</v>
      </c>
      <c r="C1" t="s">
        <v>1525</v>
      </c>
      <c r="K1" s="160"/>
      <c r="L1" s="160"/>
      <c r="V1" s="5"/>
    </row>
    <row r="2" spans="1:22" x14ac:dyDescent="0.2">
      <c r="A2" t="s">
        <v>555</v>
      </c>
      <c r="B2" s="162" t="s">
        <v>1524</v>
      </c>
      <c r="C2" s="162" t="s">
        <v>1526</v>
      </c>
      <c r="D2" s="162"/>
      <c r="E2" s="162"/>
      <c r="F2" s="162"/>
      <c r="G2" s="162"/>
      <c r="H2" s="162"/>
      <c r="I2" s="162"/>
      <c r="J2" s="162"/>
      <c r="K2" s="161"/>
      <c r="L2" s="161"/>
      <c r="M2" s="162"/>
      <c r="N2" s="162"/>
      <c r="O2" s="162"/>
      <c r="P2" s="162"/>
      <c r="Q2" s="162"/>
      <c r="R2" s="162"/>
      <c r="S2" s="162"/>
      <c r="T2" s="162"/>
      <c r="U2" s="162"/>
      <c r="V2" s="162"/>
    </row>
    <row r="3" spans="1:22" x14ac:dyDescent="0.2">
      <c r="A3" t="s">
        <v>1522</v>
      </c>
      <c r="K3" s="160"/>
      <c r="L3" s="160"/>
    </row>
    <row r="4" spans="1:22" x14ac:dyDescent="0.2">
      <c r="A4" t="s">
        <v>1523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F22"/>
  <sheetViews>
    <sheetView topLeftCell="B1" workbookViewId="0">
      <selection activeCell="F7" sqref="F7:F12"/>
    </sheetView>
  </sheetViews>
  <sheetFormatPr baseColWidth="10" defaultColWidth="8.83203125" defaultRowHeight="15" x14ac:dyDescent="0.2"/>
  <cols>
    <col min="1" max="1" width="59" bestFit="1" customWidth="1"/>
    <col min="2" max="2" width="59" customWidth="1"/>
    <col min="3" max="3" width="91.5" bestFit="1" customWidth="1"/>
  </cols>
  <sheetData>
    <row r="1" spans="1:6" x14ac:dyDescent="0.2">
      <c r="A1" t="s">
        <v>1054</v>
      </c>
    </row>
    <row r="2" spans="1:6" x14ac:dyDescent="0.2">
      <c r="A2" t="s">
        <v>1055</v>
      </c>
    </row>
    <row r="3" spans="1:6" x14ac:dyDescent="0.2">
      <c r="A3" t="s">
        <v>1056</v>
      </c>
    </row>
    <row r="4" spans="1:6" x14ac:dyDescent="0.2">
      <c r="A4" t="s">
        <v>1059</v>
      </c>
    </row>
    <row r="7" spans="1:6" x14ac:dyDescent="0.2">
      <c r="A7" t="s">
        <v>1073</v>
      </c>
      <c r="F7" s="89">
        <v>42928</v>
      </c>
    </row>
    <row r="8" spans="1:6" x14ac:dyDescent="0.2">
      <c r="A8" s="150" t="s">
        <v>449</v>
      </c>
      <c r="B8" s="150" t="s">
        <v>1078</v>
      </c>
      <c r="C8" s="150" t="s">
        <v>1079</v>
      </c>
      <c r="F8" s="89">
        <v>42942</v>
      </c>
    </row>
    <row r="9" spans="1:6" x14ac:dyDescent="0.2">
      <c r="A9" s="56" t="s">
        <v>1074</v>
      </c>
      <c r="B9" s="56" t="s">
        <v>1080</v>
      </c>
      <c r="C9" s="56"/>
      <c r="F9" s="89">
        <v>42956</v>
      </c>
    </row>
    <row r="10" spans="1:6" x14ac:dyDescent="0.2">
      <c r="A10" s="56" t="s">
        <v>1075</v>
      </c>
      <c r="B10" s="56" t="s">
        <v>1081</v>
      </c>
      <c r="C10" s="56" t="s">
        <v>1077</v>
      </c>
      <c r="F10" s="89">
        <v>42970</v>
      </c>
    </row>
    <row r="11" spans="1:6" x14ac:dyDescent="0.2">
      <c r="A11" s="56" t="s">
        <v>1076</v>
      </c>
      <c r="B11" s="56" t="s">
        <v>1082</v>
      </c>
      <c r="C11" s="56"/>
      <c r="F11" s="89">
        <v>42984</v>
      </c>
    </row>
    <row r="12" spans="1:6" x14ac:dyDescent="0.2">
      <c r="F12" s="89">
        <v>42998</v>
      </c>
    </row>
    <row r="17" spans="1:3" x14ac:dyDescent="0.2">
      <c r="A17" t="s">
        <v>1196</v>
      </c>
    </row>
    <row r="18" spans="1:3" x14ac:dyDescent="0.2">
      <c r="A18" t="s">
        <v>1197</v>
      </c>
    </row>
    <row r="19" spans="1:3" x14ac:dyDescent="0.2">
      <c r="B19" t="s">
        <v>1199</v>
      </c>
    </row>
    <row r="20" spans="1:3" x14ac:dyDescent="0.2">
      <c r="B20" t="s">
        <v>1198</v>
      </c>
    </row>
    <row r="21" spans="1:3" x14ac:dyDescent="0.2">
      <c r="B21" t="s">
        <v>1200</v>
      </c>
    </row>
    <row r="22" spans="1:3" x14ac:dyDescent="0.2">
      <c r="B22" t="s">
        <v>1527</v>
      </c>
      <c r="C22" t="s">
        <v>1528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daily-dept 653-project 8319</vt:lpstr>
      <vt:lpstr>Sandeep Work</vt:lpstr>
      <vt:lpstr>mho - uname-passwords</vt:lpstr>
      <vt:lpstr>improvement ideas</vt:lpstr>
      <vt:lpstr>Goals 2017</vt:lpstr>
      <vt:lpstr>Security Item 5-10-2017</vt:lpstr>
      <vt:lpstr>WhatDevWorkingOn</vt:lpstr>
      <vt:lpstr>External Team Contacts</vt:lpstr>
      <vt:lpstr>Emerging leaders</vt:lpstr>
      <vt:lpstr>Career Center</vt:lpstr>
      <vt:lpstr>Onboarding List</vt:lpstr>
      <vt:lpstr>promo</vt:lpstr>
      <vt:lpstr>Training</vt:lpstr>
      <vt:lpstr>DailyActivitiesDuringSprint</vt:lpstr>
      <vt:lpstr>MOR</vt:lpstr>
      <vt:lpstr>q4 release schedule</vt:lpstr>
      <vt:lpstr>contracts</vt:lpstr>
      <vt:lpstr>Resources</vt:lpstr>
      <vt:lpstr>Status</vt:lpstr>
      <vt:lpstr>Staffing-80-20 people</vt:lpstr>
      <vt:lpstr>Staffing</vt:lpstr>
      <vt:lpstr>OnCallSchedule2017</vt:lpstr>
      <vt:lpstr>team order</vt:lpstr>
      <vt:lpstr>Responsibilites</vt:lpstr>
      <vt:lpstr>Modularization</vt:lpstr>
      <vt:lpstr>Goals 2016</vt:lpstr>
      <vt:lpstr>Resource Calendar</vt:lpstr>
      <vt:lpstr>1on1's</vt:lpstr>
      <vt:lpstr>Sheet2</vt:lpstr>
    </vt:vector>
  </TitlesOfParts>
  <Company>HCA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Rollins Mark</dc:creator>
  <cp:lastModifiedBy>Microsoft Office User</cp:lastModifiedBy>
  <cp:lastPrinted>2015-12-16T20:13:04Z</cp:lastPrinted>
  <dcterms:created xsi:type="dcterms:W3CDTF">2015-12-03T02:19:42Z</dcterms:created>
  <dcterms:modified xsi:type="dcterms:W3CDTF">2017-07-07T16:14:17Z</dcterms:modified>
</cp:coreProperties>
</file>