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5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начения 2" sheetId="1" r:id="rId4"/>
    <sheet state="visible" name="Z(f)" sheetId="2" r:id="rId5"/>
    <sheet state="visible" name="Sheet5" sheetId="3" r:id="rId6"/>
    <sheet state="visible" name="|Z|(f)" sheetId="4" r:id="rId7"/>
    <sheet state="visible" name="f(C)" sheetId="5" r:id="rId8"/>
    <sheet state="visible" name="f(tg б)" sheetId="6" r:id="rId9"/>
    <sheet state="visible" name="Ctg(б)(С)" sheetId="7" r:id="rId10"/>
    <sheet state="visible" name="Значения" sheetId="8" r:id="rId11"/>
  </sheets>
  <definedNames/>
  <calcPr/>
</workbook>
</file>

<file path=xl/sharedStrings.xml><?xml version="1.0" encoding="utf-8"?>
<sst xmlns="http://schemas.openxmlformats.org/spreadsheetml/2006/main" count="30" uniqueCount="17">
  <si>
    <t>f, Гц</t>
  </si>
  <si>
    <t>f, кГц</t>
  </si>
  <si>
    <t>C, Ф</t>
  </si>
  <si>
    <t>C, пФ</t>
  </si>
  <si>
    <t>tg б</t>
  </si>
  <si>
    <t>G, См</t>
  </si>
  <si>
    <t>|Z|</t>
  </si>
  <si>
    <t>Z'</t>
  </si>
  <si>
    <t>Z''</t>
  </si>
  <si>
    <t>С tg б</t>
  </si>
  <si>
    <t>φ</t>
  </si>
  <si>
    <t>Импеданс (модуль соответствует отношению амплитуд напряжения и тока) (tan φ)</t>
  </si>
  <si>
    <t>Активное сопротивление R</t>
  </si>
  <si>
    <t>реактивное сопротивление х(с)</t>
  </si>
  <si>
    <t>добротность коненсатора (tg б)^-1</t>
  </si>
  <si>
    <t>б</t>
  </si>
  <si>
    <t>я тут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</si>
</sst>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"/>
    <numFmt numFmtId="165" formatCode="0.000000000000000"/>
    <numFmt numFmtId="166" formatCode="0.000000000000"/>
    <numFmt numFmtId="167" formatCode="0.00000000000"/>
  </numFmts>
  <fonts count="8">
    <font>
      <sz val="10.0"/>
      <color rgb="FF000000"/>
      <name val="Courier New"/>
      <scheme val="minor"/>
    </font>
    <font>
      <b/>
      <sz val="14.0"/>
      <color theme="1"/>
      <name val="&quot;Century Gothic&quot;"/>
    </font>
    <font>
      <sz val="14.0"/>
      <color theme="1"/>
      <name val="&quot;Century Gothic&quot;"/>
    </font>
    <font>
      <color theme="1"/>
      <name val="&quot;Courier New&quot;"/>
    </font>
    <font>
      <b/>
      <sz val="14.0"/>
      <color theme="1"/>
      <name val="Century Gothic"/>
    </font>
    <font>
      <sz val="14.0"/>
      <color theme="1"/>
      <name val="Century Gothic"/>
    </font>
    <font>
      <sz val="14.0"/>
      <color rgb="FF000000"/>
      <name val="Century Gothic"/>
    </font>
    <font>
      <color theme="1"/>
      <name val="Century Gothic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right" vertical="bottom"/>
    </xf>
    <xf borderId="2" fillId="2" fontId="1" numFmtId="2" xfId="0" applyAlignment="1" applyBorder="1" applyFont="1" applyNumberFormat="1">
      <alignment horizontal="right" vertical="bottom"/>
    </xf>
    <xf borderId="2" fillId="2" fontId="1" numFmtId="164" xfId="0" applyAlignment="1" applyBorder="1" applyFont="1" applyNumberFormat="1">
      <alignment horizontal="center" vertical="bottom"/>
    </xf>
    <xf borderId="1" fillId="3" fontId="2" numFmtId="2" xfId="0" applyAlignment="1" applyBorder="1" applyFill="1" applyFont="1" applyNumberFormat="1">
      <alignment horizontal="right" vertical="bottom"/>
    </xf>
    <xf borderId="3" fillId="3" fontId="2" numFmtId="2" xfId="0" applyAlignment="1" applyBorder="1" applyFont="1" applyNumberFormat="1">
      <alignment horizontal="right" vertical="bottom"/>
    </xf>
    <xf borderId="3" fillId="3" fontId="2" numFmtId="165" xfId="0" applyAlignment="1" applyBorder="1" applyFont="1" applyNumberFormat="1">
      <alignment horizontal="center" vertical="bottom"/>
    </xf>
    <xf borderId="3" fillId="3" fontId="2" numFmtId="164" xfId="0" applyAlignment="1" applyBorder="1" applyFont="1" applyNumberFormat="1">
      <alignment horizontal="center" vertical="bottom"/>
    </xf>
    <xf borderId="3" fillId="3" fontId="2" numFmtId="166" xfId="0" applyAlignment="1" applyBorder="1" applyFont="1" applyNumberFormat="1">
      <alignment horizontal="center" vertical="bottom"/>
    </xf>
    <xf borderId="1" fillId="4" fontId="2" numFmtId="2" xfId="0" applyAlignment="1" applyBorder="1" applyFill="1" applyFont="1" applyNumberFormat="1">
      <alignment horizontal="right" vertical="bottom"/>
    </xf>
    <xf borderId="3" fillId="4" fontId="2" numFmtId="2" xfId="0" applyAlignment="1" applyBorder="1" applyFont="1" applyNumberFormat="1">
      <alignment horizontal="right" vertical="bottom"/>
    </xf>
    <xf borderId="3" fillId="4" fontId="2" numFmtId="165" xfId="0" applyAlignment="1" applyBorder="1" applyFont="1" applyNumberFormat="1">
      <alignment horizontal="center" vertical="bottom"/>
    </xf>
    <xf borderId="3" fillId="4" fontId="2" numFmtId="164" xfId="0" applyAlignment="1" applyBorder="1" applyFont="1" applyNumberFormat="1">
      <alignment horizontal="center" vertical="bottom"/>
    </xf>
    <xf borderId="3" fillId="4" fontId="2" numFmtId="167" xfId="0" applyAlignment="1" applyBorder="1" applyFont="1" applyNumberFormat="1">
      <alignment horizontal="center" vertical="bottom"/>
    </xf>
    <xf borderId="3" fillId="3" fontId="2" numFmtId="167" xfId="0" applyAlignment="1" applyBorder="1" applyFont="1" applyNumberFormat="1">
      <alignment horizontal="center" vertical="bottom"/>
    </xf>
    <xf borderId="1" fillId="4" fontId="3" numFmtId="2" xfId="0" applyAlignment="1" applyBorder="1" applyFont="1" applyNumberFormat="1">
      <alignment vertical="top"/>
    </xf>
    <xf borderId="3" fillId="4" fontId="3" numFmtId="2" xfId="0" applyAlignment="1" applyBorder="1" applyFont="1" applyNumberFormat="1">
      <alignment vertical="top"/>
    </xf>
    <xf borderId="3" fillId="4" fontId="3" numFmtId="164" xfId="0" applyAlignment="1" applyBorder="1" applyFont="1" applyNumberFormat="1">
      <alignment vertical="top"/>
    </xf>
    <xf borderId="4" fillId="0" fontId="4" numFmtId="2" xfId="0" applyAlignment="1" applyBorder="1" applyFont="1" applyNumberFormat="1">
      <alignment horizontal="right" readingOrder="0"/>
    </xf>
    <xf borderId="4" fillId="0" fontId="4" numFmtId="164" xfId="0" applyAlignment="1" applyBorder="1" applyFont="1" applyNumberFormat="1">
      <alignment horizontal="center" readingOrder="0"/>
    </xf>
    <xf borderId="0" fillId="0" fontId="4" numFmtId="164" xfId="0" applyAlignment="1" applyFont="1" applyNumberFormat="1">
      <alignment horizontal="center"/>
    </xf>
    <xf borderId="4" fillId="0" fontId="5" numFmtId="2" xfId="0" applyAlignment="1" applyBorder="1" applyFont="1" applyNumberFormat="1">
      <alignment horizontal="right"/>
    </xf>
    <xf borderId="4" fillId="0" fontId="5" numFmtId="164" xfId="0" applyAlignment="1" applyBorder="1" applyFont="1" applyNumberFormat="1">
      <alignment horizontal="center"/>
    </xf>
    <xf borderId="4" fillId="3" fontId="6" numFmtId="164" xfId="0" applyAlignment="1" applyBorder="1" applyFont="1" applyNumberFormat="1">
      <alignment horizontal="center" readingOrder="0"/>
    </xf>
    <xf borderId="4" fillId="0" fontId="5" numFmtId="164" xfId="0" applyAlignment="1" applyBorder="1" applyFont="1" applyNumberFormat="1">
      <alignment horizontal="center" readingOrder="0"/>
    </xf>
    <xf borderId="0" fillId="0" fontId="5" numFmtId="164" xfId="0" applyFont="1" applyNumberFormat="1"/>
    <xf borderId="4" fillId="0" fontId="7" numFmtId="2" xfId="0" applyAlignment="1" applyBorder="1" applyFont="1" applyNumberFormat="1">
      <alignment shrinkToFit="0" vertical="top" wrapText="1"/>
    </xf>
    <xf borderId="4" fillId="0" fontId="7" numFmtId="164" xfId="0" applyAlignment="1" applyBorder="1" applyFont="1" applyNumberFormat="1">
      <alignment shrinkToFit="0" vertical="top" wrapText="1"/>
    </xf>
    <xf borderId="0" fillId="0" fontId="5" numFmtId="164" xfId="0" applyAlignment="1" applyFont="1" applyNumberFormat="1">
      <alignment horizontal="center" shrinkToFit="0" vertical="top" wrapText="1"/>
    </xf>
    <xf borderId="0" fillId="0" fontId="5" numFmtId="2" xfId="0" applyAlignment="1" applyFont="1" applyNumberFormat="1">
      <alignment horizontal="right"/>
    </xf>
    <xf borderId="0" fillId="0" fontId="5" numFmtId="164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Значения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3.xml"/><Relationship Id="rId10" Type="http://schemas.openxmlformats.org/officeDocument/2006/relationships/worksheet" Target="worksheets/sheet2.xml"/><Relationship Id="rId9" Type="http://schemas.openxmlformats.org/officeDocument/2006/relationships/chartsheet" Target="chartsheets/sheet5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7" Type="http://schemas.openxmlformats.org/officeDocument/2006/relationships/chartsheet" Target="chartsheets/sheet3.xml"/><Relationship Id="rId8" Type="http://schemas.openxmlformats.org/officeDocument/2006/relationships/chartsheet" Target="chart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Z' (f)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'Значения 2'!$H$1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13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'Значения'!$A$2:$A$16</c:f>
            </c:numRef>
          </c:xVal>
          <c:yVal>
            <c:numRef>
              <c:f>'Значения 2'!$H$2:$H$16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664155"/>
        <c:axId val="1376724319"/>
      </c:scatterChart>
      <c:valAx>
        <c:axId val="6116641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f, 10^3 Гц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6724319"/>
      </c:valAx>
      <c:valAx>
        <c:axId val="1376724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Z', 10^6 Ом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1664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Z''(f)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'Значения 2'!$I$1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'Значения'!$A$2:$A$16</c:f>
            </c:numRef>
          </c:xVal>
          <c:yVal>
            <c:numRef>
              <c:f>'Значения 2'!$I$2:$I$16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421322"/>
        <c:axId val="891288282"/>
      </c:scatterChart>
      <c:valAx>
        <c:axId val="15744213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f, 10^3 Гц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1288282"/>
      </c:valAx>
      <c:valAx>
        <c:axId val="891288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Z'', 10^6 Ом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44213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|Z|(f)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'Значения 2'!$G$1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|Z|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'Значения'!$A$2:$A$16</c:f>
            </c:numRef>
          </c:xVal>
          <c:yVal>
            <c:numRef>
              <c:f>'Значения 2'!$G$2:$G$16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10485"/>
        <c:axId val="480671785"/>
      </c:scatterChart>
      <c:valAx>
        <c:axId val="1545104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f, 10^3 Гц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671785"/>
      </c:valAx>
      <c:valAx>
        <c:axId val="480671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|Z|,10^6 Ом</a:t>
                </a:r>
              </a:p>
            </c:rich>
          </c:tx>
          <c:overlay val="0"/>
        </c:title>
        <c:numFmt formatCode="General" sourceLinked="0"/>
        <c:majorTickMark val="none"/>
        <c:minorTickMark val="in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10485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C(f)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'Значения'!$B$1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'Значения'!$A$2:$A$16</c:f>
            </c:numRef>
          </c:xVal>
          <c:yVal>
            <c:numRef>
              <c:f>'Значения'!$B$2:$B$16</c:f>
              <c:numCache/>
            </c:numRef>
          </c:yVal>
        </c:ser>
        <c:ser>
          <c:idx val="1"/>
          <c:order val="1"/>
          <c:tx>
            <c:strRef>
              <c:f>'Значения'!$B$1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trendline>
            <c:name/>
            <c:spPr>
              <a:ln w="19050">
                <a:solidFill>
                  <a:srgbClr val="6AA84F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'Значения'!$A$2:$A$16</c:f>
            </c:numRef>
          </c:xVal>
          <c:yVal>
            <c:numRef>
              <c:f>'Значения'!$B$2:$B$16</c:f>
              <c:numCache/>
            </c:numRef>
          </c:yVal>
        </c:ser>
        <c:ser>
          <c:idx val="2"/>
          <c:order val="2"/>
          <c:tx>
            <c:strRef>
              <c:f>'Значения'!$B$1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'Значения'!$A$2:$A$16</c:f>
            </c:numRef>
          </c:xVal>
          <c:yVal>
            <c:numRef>
              <c:f>'Значения'!$B$2:$B$16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835830"/>
        <c:axId val="648534828"/>
      </c:scatterChart>
      <c:valAx>
        <c:axId val="738835830"/>
        <c:scaling>
          <c:orientation val="minMax"/>
        </c:scaling>
        <c:delete val="0"/>
        <c:axPos val="b"/>
        <c:majorGridlines>
          <c:spPr>
            <a:ln>
              <a:solidFill>
                <a:srgbClr val="BDBDBD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f, 10^3 Гц</a:t>
                </a:r>
              </a:p>
            </c:rich>
          </c:tx>
          <c:layout>
            <c:manualLayout>
              <c:xMode val="edge"/>
              <c:yMode val="edge"/>
              <c:x val="0.08237372036637931"/>
              <c:y val="0.9406103286384976"/>
            </c:manualLayout>
          </c:layout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534828"/>
      </c:valAx>
      <c:valAx>
        <c:axId val="648534828"/>
        <c:scaling>
          <c:orientation val="minMax"/>
          <c:min val="9.0"/>
        </c:scaling>
        <c:delete val="0"/>
        <c:axPos val="l"/>
        <c:majorGridlines>
          <c:spPr>
            <a:ln>
              <a:solidFill>
                <a:srgbClr val="BDBDB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С, 10^(-12) Ф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8835830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tg(б)(f)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'Значения'!$C$1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tg б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'Значения'!$A$2:$A$16</c:f>
            </c:numRef>
          </c:xVal>
          <c:yVal>
            <c:numRef>
              <c:f>'Значения'!$C$2:$C$16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8711"/>
        <c:axId val="655150436"/>
      </c:scatterChart>
      <c:valAx>
        <c:axId val="578687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f, 10^3 Гц</a:t>
                </a:r>
              </a:p>
            </c:rich>
          </c:tx>
          <c:layout>
            <c:manualLayout>
              <c:xMode val="edge"/>
              <c:yMode val="edge"/>
              <c:x val="0.08659886853448276"/>
              <c:y val="0.9290575916230367"/>
            </c:manualLayout>
          </c:layout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150436"/>
      </c:valAx>
      <c:valAx>
        <c:axId val="655150436"/>
        <c:scaling>
          <c:orientation val="minMax"/>
          <c:min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tg(б)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868711"/>
      </c:valAx>
    </c:plotArea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Chart6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pic>
      <xdr:nvPicPr>
        <xdr:cNvPr id="951856589" name="Chart6" title="Диаграмма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1571625</xdr:colOff>
      <xdr:row>17</xdr:row>
      <xdr:rowOff>38100</xdr:rowOff>
    </xdr:from>
    <xdr:ext cx="1238250" cy="4191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19050</xdr:colOff>
      <xdr:row>17</xdr:row>
      <xdr:rowOff>38100</xdr:rowOff>
    </xdr:from>
    <xdr:ext cx="1085850" cy="3429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J17" displayName="Table_1" name="Table_1" id="1">
  <tableColumns count="10">
    <tableColumn name="f, кГц" id="1"/>
    <tableColumn name="C, пФ" id="2"/>
    <tableColumn name="tg б" id="3"/>
    <tableColumn name="G, См" id="4"/>
    <tableColumn name="|Z|" id="5"/>
    <tableColumn name="Z'" id="6"/>
    <tableColumn name="Z''" id="7"/>
    <tableColumn name="С tg б" id="8"/>
    <tableColumn name="φ" id="9"/>
    <tableColumn name="б" id="10"/>
  </tableColumns>
  <tableStyleInfo name="Значения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25"/>
    <col customWidth="1" min="6" max="6" width="22.88"/>
    <col customWidth="1" min="7" max="7" width="19.75"/>
    <col customWidth="1" min="8" max="8" width="18.88"/>
    <col customWidth="1" min="9" max="9" width="25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>
      <c r="A2" s="4">
        <f t="shared" ref="A2:A16" si="1">B2*10^3</f>
        <v>500</v>
      </c>
      <c r="B2" s="5">
        <f>0.5</f>
        <v>0.5</v>
      </c>
      <c r="C2" s="6">
        <f t="shared" ref="C2:C16" si="2">D2*10^(-12)</f>
        <v>0</v>
      </c>
      <c r="D2" s="7">
        <v>11.574</v>
      </c>
      <c r="E2" s="7">
        <v>0.0606</v>
      </c>
      <c r="F2" s="8">
        <f t="shared" ref="F2:F16" si="3">2*PI()*A2*C2*E2</f>
        <v>0.000000002203464078</v>
      </c>
      <c r="G2" s="7">
        <f t="shared" ref="G2:G16" si="4">SQRT(H2*H2+I2*I2)</f>
        <v>454663412.6</v>
      </c>
      <c r="H2" s="7">
        <f t="shared" ref="H2:H16" si="5">1/F2</f>
        <v>453830861.1</v>
      </c>
      <c r="I2" s="7">
        <f t="shared" ref="I2:I16" si="6">1/(2*PI()*A2*C2)</f>
        <v>27502150.18</v>
      </c>
      <c r="J2" s="7">
        <f t="shared" ref="J2:J16" si="7">D2*E2</f>
        <v>0.7013844</v>
      </c>
      <c r="K2" s="7">
        <f t="shared" ref="K2:K16" si="8">90 - DEGREES(ATAN(E2))</f>
        <v>86.53211672</v>
      </c>
    </row>
    <row r="3">
      <c r="A3" s="9">
        <f t="shared" si="1"/>
        <v>1000</v>
      </c>
      <c r="B3" s="10">
        <v>1.0</v>
      </c>
      <c r="C3" s="11">
        <f t="shared" si="2"/>
        <v>0</v>
      </c>
      <c r="D3" s="12">
        <v>11.17</v>
      </c>
      <c r="E3" s="12">
        <v>0.0835</v>
      </c>
      <c r="F3" s="13">
        <f t="shared" si="3"/>
        <v>0.00000000586029552</v>
      </c>
      <c r="G3" s="12">
        <f t="shared" si="4"/>
        <v>171233697.4</v>
      </c>
      <c r="H3" s="12">
        <f t="shared" si="5"/>
        <v>170639858.8</v>
      </c>
      <c r="I3" s="12">
        <f t="shared" si="6"/>
        <v>14248428.21</v>
      </c>
      <c r="J3" s="7">
        <f t="shared" si="7"/>
        <v>0.932695</v>
      </c>
      <c r="K3" s="12">
        <f t="shared" si="8"/>
        <v>85.226875</v>
      </c>
    </row>
    <row r="4">
      <c r="A4" s="4">
        <f t="shared" si="1"/>
        <v>3000</v>
      </c>
      <c r="B4" s="5">
        <v>3.0</v>
      </c>
      <c r="C4" s="6">
        <f t="shared" si="2"/>
        <v>0</v>
      </c>
      <c r="D4" s="7">
        <v>11.003</v>
      </c>
      <c r="E4" s="7">
        <v>0.0567</v>
      </c>
      <c r="F4" s="14">
        <f t="shared" si="3"/>
        <v>0.00000001175967434</v>
      </c>
      <c r="G4" s="7">
        <f t="shared" si="4"/>
        <v>85172950.06</v>
      </c>
      <c r="H4" s="7">
        <f t="shared" si="5"/>
        <v>85036368.46</v>
      </c>
      <c r="I4" s="7">
        <f t="shared" si="6"/>
        <v>4821562.092</v>
      </c>
      <c r="J4" s="7">
        <f t="shared" si="7"/>
        <v>0.6238701</v>
      </c>
      <c r="K4" s="7">
        <f t="shared" si="8"/>
        <v>86.75480397</v>
      </c>
    </row>
    <row r="5">
      <c r="A5" s="9">
        <f t="shared" si="1"/>
        <v>5000</v>
      </c>
      <c r="B5" s="10">
        <v>5.0</v>
      </c>
      <c r="C5" s="11">
        <f t="shared" si="2"/>
        <v>0</v>
      </c>
      <c r="D5" s="12">
        <v>10.816</v>
      </c>
      <c r="E5" s="12">
        <v>0.0574</v>
      </c>
      <c r="F5" s="13">
        <f t="shared" si="3"/>
        <v>0.00000001950421357</v>
      </c>
      <c r="G5" s="12">
        <f t="shared" si="4"/>
        <v>51355365.96</v>
      </c>
      <c r="H5" s="12">
        <f t="shared" si="5"/>
        <v>51270972.64</v>
      </c>
      <c r="I5" s="12">
        <f t="shared" si="6"/>
        <v>2942953.829</v>
      </c>
      <c r="J5" s="7">
        <f t="shared" si="7"/>
        <v>0.6208384</v>
      </c>
      <c r="K5" s="12">
        <f t="shared" si="8"/>
        <v>86.71482704</v>
      </c>
    </row>
    <row r="6">
      <c r="A6" s="4">
        <f t="shared" si="1"/>
        <v>7500</v>
      </c>
      <c r="B6" s="5">
        <v>7.5</v>
      </c>
      <c r="C6" s="6">
        <f t="shared" si="2"/>
        <v>0</v>
      </c>
      <c r="D6" s="7">
        <v>10.67</v>
      </c>
      <c r="E6" s="7">
        <v>0.0601</v>
      </c>
      <c r="F6" s="14">
        <f t="shared" si="3"/>
        <v>0.00000003021899544</v>
      </c>
      <c r="G6" s="7">
        <f t="shared" si="4"/>
        <v>33151478.48</v>
      </c>
      <c r="H6" s="7">
        <f t="shared" si="5"/>
        <v>33091768.45</v>
      </c>
      <c r="I6" s="7">
        <f t="shared" si="6"/>
        <v>1988815.284</v>
      </c>
      <c r="J6" s="7">
        <f t="shared" si="7"/>
        <v>0.641267</v>
      </c>
      <c r="K6" s="7">
        <f t="shared" si="8"/>
        <v>86.56066065</v>
      </c>
    </row>
    <row r="7">
      <c r="A7" s="9">
        <f t="shared" si="1"/>
        <v>10000</v>
      </c>
      <c r="B7" s="10">
        <v>10.0</v>
      </c>
      <c r="C7" s="11">
        <f t="shared" si="2"/>
        <v>0</v>
      </c>
      <c r="D7" s="12">
        <v>10.56</v>
      </c>
      <c r="E7" s="12">
        <v>0.0628</v>
      </c>
      <c r="F7" s="13">
        <f t="shared" si="3"/>
        <v>0.00000004166807434</v>
      </c>
      <c r="G7" s="12">
        <f t="shared" si="4"/>
        <v>24046467.12</v>
      </c>
      <c r="H7" s="12">
        <f t="shared" si="5"/>
        <v>23999189.21</v>
      </c>
      <c r="I7" s="12">
        <f t="shared" si="6"/>
        <v>1507149.082</v>
      </c>
      <c r="J7" s="7">
        <f t="shared" si="7"/>
        <v>0.663168</v>
      </c>
      <c r="K7" s="12">
        <f t="shared" si="8"/>
        <v>86.40654409</v>
      </c>
    </row>
    <row r="8">
      <c r="A8" s="4">
        <f t="shared" si="1"/>
        <v>12000</v>
      </c>
      <c r="B8" s="5">
        <v>12.0</v>
      </c>
      <c r="C8" s="6">
        <f t="shared" si="2"/>
        <v>0</v>
      </c>
      <c r="D8" s="7">
        <v>10.491</v>
      </c>
      <c r="E8" s="7">
        <v>0.0652</v>
      </c>
      <c r="F8" s="14">
        <f t="shared" si="3"/>
        <v>0.00000005157338026</v>
      </c>
      <c r="G8" s="7">
        <f t="shared" si="4"/>
        <v>19431017.72</v>
      </c>
      <c r="H8" s="7">
        <f t="shared" si="5"/>
        <v>19389847.92</v>
      </c>
      <c r="I8" s="7">
        <f t="shared" si="6"/>
        <v>1264218.084</v>
      </c>
      <c r="J8" s="7">
        <f t="shared" si="7"/>
        <v>0.6840132</v>
      </c>
      <c r="K8" s="7">
        <f t="shared" si="8"/>
        <v>86.26959523</v>
      </c>
    </row>
    <row r="9">
      <c r="A9" s="9">
        <f t="shared" si="1"/>
        <v>15000</v>
      </c>
      <c r="B9" s="10">
        <v>15.0</v>
      </c>
      <c r="C9" s="11">
        <f t="shared" si="2"/>
        <v>0</v>
      </c>
      <c r="D9" s="12">
        <v>10.395</v>
      </c>
      <c r="E9" s="12">
        <v>0.0679</v>
      </c>
      <c r="F9" s="13">
        <f t="shared" si="3"/>
        <v>0.00000006652201493</v>
      </c>
      <c r="G9" s="12">
        <f t="shared" si="4"/>
        <v>15067230.83</v>
      </c>
      <c r="H9" s="12">
        <f t="shared" si="5"/>
        <v>15032617.41</v>
      </c>
      <c r="I9" s="12">
        <f t="shared" si="6"/>
        <v>1020714.722</v>
      </c>
      <c r="J9" s="7">
        <f t="shared" si="7"/>
        <v>0.7058205</v>
      </c>
      <c r="K9" s="12">
        <f t="shared" si="8"/>
        <v>86.11557884</v>
      </c>
    </row>
    <row r="10">
      <c r="A10" s="4">
        <f t="shared" si="1"/>
        <v>18182</v>
      </c>
      <c r="B10" s="5">
        <v>18.182</v>
      </c>
      <c r="C10" s="6">
        <f t="shared" si="2"/>
        <v>0</v>
      </c>
      <c r="D10" s="7">
        <v>10.316</v>
      </c>
      <c r="E10" s="7">
        <v>0.0741</v>
      </c>
      <c r="F10" s="14">
        <f t="shared" si="3"/>
        <v>0.0000000873275072</v>
      </c>
      <c r="G10" s="7">
        <f t="shared" si="4"/>
        <v>11482540.6</v>
      </c>
      <c r="H10" s="7">
        <f t="shared" si="5"/>
        <v>11451145.6</v>
      </c>
      <c r="I10" s="7">
        <f t="shared" si="6"/>
        <v>848529.8891</v>
      </c>
      <c r="J10" s="7">
        <f t="shared" si="7"/>
        <v>0.7644156</v>
      </c>
      <c r="K10" s="7">
        <f t="shared" si="8"/>
        <v>85.76212786</v>
      </c>
    </row>
    <row r="11">
      <c r="A11" s="9">
        <f t="shared" si="1"/>
        <v>20000</v>
      </c>
      <c r="B11" s="10">
        <v>20.0</v>
      </c>
      <c r="C11" s="11">
        <f t="shared" si="2"/>
        <v>0</v>
      </c>
      <c r="D11" s="12">
        <v>10.243</v>
      </c>
      <c r="E11" s="12">
        <v>0.0801</v>
      </c>
      <c r="F11" s="13">
        <f t="shared" si="3"/>
        <v>0.0000001031025847</v>
      </c>
      <c r="G11" s="12">
        <f t="shared" si="4"/>
        <v>9730142.835</v>
      </c>
      <c r="H11" s="12">
        <f t="shared" si="5"/>
        <v>9699077.894</v>
      </c>
      <c r="I11" s="12">
        <f t="shared" si="6"/>
        <v>776896.1393</v>
      </c>
      <c r="J11" s="7">
        <f t="shared" si="7"/>
        <v>0.8204643</v>
      </c>
      <c r="K11" s="12">
        <f t="shared" si="8"/>
        <v>85.42038564</v>
      </c>
    </row>
    <row r="12">
      <c r="A12" s="4">
        <f t="shared" si="1"/>
        <v>25000</v>
      </c>
      <c r="B12" s="5">
        <v>25.0</v>
      </c>
      <c r="C12" s="6">
        <f t="shared" si="2"/>
        <v>0</v>
      </c>
      <c r="D12" s="7">
        <v>10.179</v>
      </c>
      <c r="E12" s="7">
        <v>0.0809</v>
      </c>
      <c r="F12" s="14">
        <f t="shared" si="3"/>
        <v>0.0000001293521087</v>
      </c>
      <c r="G12" s="7">
        <f t="shared" si="4"/>
        <v>7756093.644</v>
      </c>
      <c r="H12" s="7">
        <f t="shared" si="5"/>
        <v>7730836.474</v>
      </c>
      <c r="I12" s="7">
        <f t="shared" si="6"/>
        <v>625424.6708</v>
      </c>
      <c r="J12" s="7">
        <f t="shared" si="7"/>
        <v>0.8234811</v>
      </c>
      <c r="K12" s="7">
        <f t="shared" si="8"/>
        <v>85.37484414</v>
      </c>
    </row>
    <row r="13">
      <c r="A13" s="9">
        <f t="shared" si="1"/>
        <v>28572</v>
      </c>
      <c r="B13" s="10">
        <v>28.572</v>
      </c>
      <c r="C13" s="11">
        <f t="shared" si="2"/>
        <v>0</v>
      </c>
      <c r="D13" s="12">
        <v>9.99</v>
      </c>
      <c r="E13" s="12">
        <v>0.0911</v>
      </c>
      <c r="F13" s="13">
        <f t="shared" si="3"/>
        <v>0.0000001633820628</v>
      </c>
      <c r="G13" s="12">
        <f t="shared" si="4"/>
        <v>6145968.619</v>
      </c>
      <c r="H13" s="12">
        <f t="shared" si="5"/>
        <v>6120622.93</v>
      </c>
      <c r="I13" s="12">
        <f t="shared" si="6"/>
        <v>557588.7489</v>
      </c>
      <c r="J13" s="7">
        <f t="shared" si="7"/>
        <v>0.910089</v>
      </c>
      <c r="K13" s="12">
        <f t="shared" si="8"/>
        <v>84.79472265</v>
      </c>
    </row>
    <row r="14">
      <c r="A14" s="4">
        <f t="shared" si="1"/>
        <v>40000</v>
      </c>
      <c r="B14" s="5">
        <v>40.0</v>
      </c>
      <c r="C14" s="6">
        <f t="shared" si="2"/>
        <v>0</v>
      </c>
      <c r="D14" s="7">
        <v>9.849</v>
      </c>
      <c r="E14" s="7">
        <v>0.0918</v>
      </c>
      <c r="F14" s="14">
        <f t="shared" si="3"/>
        <v>0.0000002272347142</v>
      </c>
      <c r="G14" s="7">
        <f t="shared" si="4"/>
        <v>4419240.184</v>
      </c>
      <c r="H14" s="7">
        <f t="shared" si="5"/>
        <v>4400736.057</v>
      </c>
      <c r="I14" s="7">
        <f t="shared" si="6"/>
        <v>403987.57</v>
      </c>
      <c r="J14" s="7">
        <f t="shared" si="7"/>
        <v>0.9041382</v>
      </c>
      <c r="K14" s="7">
        <f t="shared" si="8"/>
        <v>84.75494825</v>
      </c>
    </row>
    <row r="15">
      <c r="A15" s="9">
        <f t="shared" si="1"/>
        <v>50000</v>
      </c>
      <c r="B15" s="10">
        <v>50.0</v>
      </c>
      <c r="C15" s="11">
        <f t="shared" si="2"/>
        <v>0</v>
      </c>
      <c r="D15" s="12">
        <v>9.685</v>
      </c>
      <c r="E15" s="12">
        <v>0.093</v>
      </c>
      <c r="F15" s="13">
        <f t="shared" si="3"/>
        <v>0.0000002829648211</v>
      </c>
      <c r="G15" s="12">
        <f t="shared" si="4"/>
        <v>3549258.122</v>
      </c>
      <c r="H15" s="12">
        <f t="shared" si="5"/>
        <v>3534008.207</v>
      </c>
      <c r="I15" s="12">
        <f t="shared" si="6"/>
        <v>328662.7632</v>
      </c>
      <c r="J15" s="7">
        <f t="shared" si="7"/>
        <v>0.900705</v>
      </c>
      <c r="K15" s="12">
        <f t="shared" si="8"/>
        <v>84.68677536</v>
      </c>
    </row>
    <row r="16">
      <c r="A16" s="4">
        <f t="shared" si="1"/>
        <v>66667</v>
      </c>
      <c r="B16" s="5">
        <v>66.667</v>
      </c>
      <c r="C16" s="6">
        <f t="shared" si="2"/>
        <v>0</v>
      </c>
      <c r="D16" s="7">
        <v>9.717</v>
      </c>
      <c r="E16" s="7">
        <v>0.0847</v>
      </c>
      <c r="F16" s="14">
        <f t="shared" si="3"/>
        <v>0.0000003447516821</v>
      </c>
      <c r="G16" s="7">
        <f t="shared" si="4"/>
        <v>2911024.621</v>
      </c>
      <c r="H16" s="7">
        <f t="shared" si="5"/>
        <v>2900638.494</v>
      </c>
      <c r="I16" s="7">
        <f t="shared" si="6"/>
        <v>245684.0805</v>
      </c>
      <c r="J16" s="7">
        <f t="shared" si="7"/>
        <v>0.8230299</v>
      </c>
      <c r="K16" s="7">
        <f t="shared" si="8"/>
        <v>85.15860295</v>
      </c>
    </row>
    <row r="17">
      <c r="A17" s="15"/>
      <c r="B17" s="16"/>
      <c r="C17" s="17"/>
      <c r="D17" s="17"/>
      <c r="E17" s="17"/>
      <c r="F17" s="17"/>
      <c r="G17" s="17" t="s">
        <v>11</v>
      </c>
      <c r="H17" s="17" t="s">
        <v>12</v>
      </c>
      <c r="I17" s="17" t="s">
        <v>13</v>
      </c>
      <c r="J17" s="17" t="s">
        <v>14</v>
      </c>
      <c r="K17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showGridLines="0" workbookViewId="0"/>
  </sheetViews>
  <sheetData/>
  <sheetProtection objects="1" selectLockedCells="1" selectUnlockedCells="1" sheet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4" max="4" width="12.88"/>
    <col customWidth="1" min="5" max="5" width="13.25"/>
    <col customWidth="1" min="6" max="6" width="14.5"/>
    <col customWidth="1" min="7" max="7" width="15.0"/>
    <col customWidth="1" min="9" max="9" width="10.5"/>
    <col customWidth="1" min="10" max="10" width="11.0"/>
  </cols>
  <sheetData>
    <row r="1">
      <c r="A1" s="18" t="s">
        <v>1</v>
      </c>
      <c r="B1" s="19" t="s">
        <v>3</v>
      </c>
      <c r="C1" s="19" t="s">
        <v>4</v>
      </c>
      <c r="D1" s="19" t="s">
        <v>5</v>
      </c>
      <c r="E1" s="19" t="s">
        <v>6</v>
      </c>
      <c r="F1" s="19" t="s">
        <v>7</v>
      </c>
      <c r="G1" s="19" t="s">
        <v>8</v>
      </c>
      <c r="H1" s="19" t="s">
        <v>9</v>
      </c>
      <c r="I1" s="19" t="s">
        <v>10</v>
      </c>
      <c r="J1" s="19" t="s">
        <v>15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>
      <c r="A2" s="21">
        <f>0.5</f>
        <v>0.5</v>
      </c>
      <c r="B2" s="22">
        <v>11.574</v>
      </c>
      <c r="C2" s="22">
        <v>0.0606</v>
      </c>
      <c r="D2" s="22">
        <f t="shared" ref="D2:D16" si="1">2*PI()*A2*B2*C2</f>
        <v>2.203464078</v>
      </c>
      <c r="E2" s="23">
        <f t="shared" ref="E2:E16" si="2">SQRT(F2*F2+G2*G2)</f>
        <v>0.4546634126</v>
      </c>
      <c r="F2" s="22">
        <f t="shared" ref="F2:F16" si="3">1/D2</f>
        <v>0.4538308611</v>
      </c>
      <c r="G2" s="22">
        <f t="shared" ref="G2:G16" si="4">1/(2*PI()*A2*B2)</f>
        <v>0.02750215018</v>
      </c>
      <c r="H2" s="22">
        <f t="shared" ref="H2:H16" si="5">C2*B2</f>
        <v>0.7013844</v>
      </c>
      <c r="I2" s="24">
        <f t="shared" ref="I2:I16" si="6">90 - DEGREES(ATAN(C2))</f>
        <v>86.53211672</v>
      </c>
      <c r="J2" s="24">
        <f t="shared" ref="J2:J16" si="7">DEGREES(ATAN(C2))</f>
        <v>3.467883282</v>
      </c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>
      <c r="A3" s="21">
        <v>1.0</v>
      </c>
      <c r="B3" s="22">
        <v>11.17</v>
      </c>
      <c r="C3" s="22">
        <v>0.0835</v>
      </c>
      <c r="D3" s="22">
        <f t="shared" si="1"/>
        <v>5.86029552</v>
      </c>
      <c r="E3" s="23">
        <f t="shared" si="2"/>
        <v>0.1712336974</v>
      </c>
      <c r="F3" s="22">
        <f t="shared" si="3"/>
        <v>0.1706398588</v>
      </c>
      <c r="G3" s="22">
        <f t="shared" si="4"/>
        <v>0.01424842821</v>
      </c>
      <c r="H3" s="22">
        <f t="shared" si="5"/>
        <v>0.932695</v>
      </c>
      <c r="I3" s="24">
        <f t="shared" si="6"/>
        <v>85.226875</v>
      </c>
      <c r="J3" s="24">
        <f t="shared" si="7"/>
        <v>4.773124999</v>
      </c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</row>
    <row r="4">
      <c r="A4" s="21">
        <v>3.0</v>
      </c>
      <c r="B4" s="22">
        <v>11.003</v>
      </c>
      <c r="C4" s="22">
        <v>0.0567</v>
      </c>
      <c r="D4" s="22">
        <f t="shared" si="1"/>
        <v>11.75967434</v>
      </c>
      <c r="E4" s="23">
        <f t="shared" si="2"/>
        <v>0.08517295006</v>
      </c>
      <c r="F4" s="22">
        <f t="shared" si="3"/>
        <v>0.08503636846</v>
      </c>
      <c r="G4" s="22">
        <f t="shared" si="4"/>
        <v>0.004821562092</v>
      </c>
      <c r="H4" s="22">
        <f t="shared" si="5"/>
        <v>0.6238701</v>
      </c>
      <c r="I4" s="24">
        <f t="shared" si="6"/>
        <v>86.75480397</v>
      </c>
      <c r="J4" s="24">
        <f t="shared" si="7"/>
        <v>3.245196025</v>
      </c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>
      <c r="A5" s="21">
        <v>5.0</v>
      </c>
      <c r="B5" s="22">
        <v>10.816</v>
      </c>
      <c r="C5" s="22">
        <v>0.0574</v>
      </c>
      <c r="D5" s="22">
        <f t="shared" si="1"/>
        <v>19.50421357</v>
      </c>
      <c r="E5" s="23">
        <f t="shared" si="2"/>
        <v>0.05135536596</v>
      </c>
      <c r="F5" s="22">
        <f t="shared" si="3"/>
        <v>0.05127097264</v>
      </c>
      <c r="G5" s="22">
        <f t="shared" si="4"/>
        <v>0.002942953829</v>
      </c>
      <c r="H5" s="22">
        <f t="shared" si="5"/>
        <v>0.6208384</v>
      </c>
      <c r="I5" s="24">
        <f t="shared" si="6"/>
        <v>86.71482704</v>
      </c>
      <c r="J5" s="24">
        <f t="shared" si="7"/>
        <v>3.285172956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</row>
    <row r="6">
      <c r="A6" s="21">
        <v>7.5</v>
      </c>
      <c r="B6" s="22">
        <v>10.67</v>
      </c>
      <c r="C6" s="22">
        <v>0.0601</v>
      </c>
      <c r="D6" s="22">
        <f t="shared" si="1"/>
        <v>30.21899544</v>
      </c>
      <c r="E6" s="23">
        <f t="shared" si="2"/>
        <v>0.03315147848</v>
      </c>
      <c r="F6" s="22">
        <f t="shared" si="3"/>
        <v>0.03309176845</v>
      </c>
      <c r="G6" s="22">
        <f t="shared" si="4"/>
        <v>0.001988815284</v>
      </c>
      <c r="H6" s="22">
        <f t="shared" si="5"/>
        <v>0.641267</v>
      </c>
      <c r="I6" s="24">
        <f t="shared" si="6"/>
        <v>86.56066065</v>
      </c>
      <c r="J6" s="24">
        <f t="shared" si="7"/>
        <v>3.439339354</v>
      </c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</row>
    <row r="7">
      <c r="A7" s="21">
        <v>10.0</v>
      </c>
      <c r="B7" s="22">
        <v>10.56</v>
      </c>
      <c r="C7" s="22">
        <v>0.0628</v>
      </c>
      <c r="D7" s="22">
        <f t="shared" si="1"/>
        <v>41.66807434</v>
      </c>
      <c r="E7" s="23">
        <f t="shared" si="2"/>
        <v>0.02404646712</v>
      </c>
      <c r="F7" s="22">
        <f t="shared" si="3"/>
        <v>0.02399918921</v>
      </c>
      <c r="G7" s="22">
        <f t="shared" si="4"/>
        <v>0.001507149082</v>
      </c>
      <c r="H7" s="22">
        <f t="shared" si="5"/>
        <v>0.663168</v>
      </c>
      <c r="I7" s="24">
        <f t="shared" si="6"/>
        <v>86.40654409</v>
      </c>
      <c r="J7" s="24">
        <f t="shared" si="7"/>
        <v>3.593455906</v>
      </c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</row>
    <row r="8">
      <c r="A8" s="21">
        <v>12.0</v>
      </c>
      <c r="B8" s="22">
        <v>10.491</v>
      </c>
      <c r="C8" s="22">
        <v>0.0652</v>
      </c>
      <c r="D8" s="22">
        <f t="shared" si="1"/>
        <v>51.57338026</v>
      </c>
      <c r="E8" s="23">
        <f t="shared" si="2"/>
        <v>0.01943101772</v>
      </c>
      <c r="F8" s="22">
        <f t="shared" si="3"/>
        <v>0.01938984792</v>
      </c>
      <c r="G8" s="22">
        <f t="shared" si="4"/>
        <v>0.001264218084</v>
      </c>
      <c r="H8" s="22">
        <f t="shared" si="5"/>
        <v>0.6840132</v>
      </c>
      <c r="I8" s="24">
        <f t="shared" si="6"/>
        <v>86.26959523</v>
      </c>
      <c r="J8" s="24">
        <f t="shared" si="7"/>
        <v>3.73040477</v>
      </c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</row>
    <row r="9">
      <c r="A9" s="21">
        <v>15.0</v>
      </c>
      <c r="B9" s="22">
        <v>10.395</v>
      </c>
      <c r="C9" s="22">
        <v>0.0679</v>
      </c>
      <c r="D9" s="22">
        <f t="shared" si="1"/>
        <v>66.52201493</v>
      </c>
      <c r="E9" s="23">
        <f t="shared" si="2"/>
        <v>0.01506723083</v>
      </c>
      <c r="F9" s="22">
        <f t="shared" si="3"/>
        <v>0.01503261741</v>
      </c>
      <c r="G9" s="22">
        <f t="shared" si="4"/>
        <v>0.001020714722</v>
      </c>
      <c r="H9" s="22">
        <f t="shared" si="5"/>
        <v>0.7058205</v>
      </c>
      <c r="I9" s="24">
        <f t="shared" si="6"/>
        <v>86.11557884</v>
      </c>
      <c r="J9" s="24">
        <f t="shared" si="7"/>
        <v>3.884421159</v>
      </c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</row>
    <row r="10">
      <c r="A10" s="21">
        <v>18.182</v>
      </c>
      <c r="B10" s="22">
        <v>10.316</v>
      </c>
      <c r="C10" s="22">
        <v>0.0741</v>
      </c>
      <c r="D10" s="22">
        <f t="shared" si="1"/>
        <v>87.3275072</v>
      </c>
      <c r="E10" s="23">
        <f t="shared" si="2"/>
        <v>0.0114825406</v>
      </c>
      <c r="F10" s="22">
        <f t="shared" si="3"/>
        <v>0.0114511456</v>
      </c>
      <c r="G10" s="22">
        <f t="shared" si="4"/>
        <v>0.0008485298891</v>
      </c>
      <c r="H10" s="22">
        <f t="shared" si="5"/>
        <v>0.7644156</v>
      </c>
      <c r="I10" s="24">
        <f t="shared" si="6"/>
        <v>85.76212786</v>
      </c>
      <c r="J10" s="24">
        <f t="shared" si="7"/>
        <v>4.237872136</v>
      </c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</row>
    <row r="11">
      <c r="A11" s="21">
        <v>20.0</v>
      </c>
      <c r="B11" s="22">
        <v>10.243</v>
      </c>
      <c r="C11" s="22">
        <v>0.0801</v>
      </c>
      <c r="D11" s="22">
        <f t="shared" si="1"/>
        <v>103.1025847</v>
      </c>
      <c r="E11" s="23">
        <f t="shared" si="2"/>
        <v>0.009730142835</v>
      </c>
      <c r="F11" s="22">
        <f t="shared" si="3"/>
        <v>0.009699077894</v>
      </c>
      <c r="G11" s="22">
        <f t="shared" si="4"/>
        <v>0.0007768961393</v>
      </c>
      <c r="H11" s="22">
        <f t="shared" si="5"/>
        <v>0.8204643</v>
      </c>
      <c r="I11" s="24">
        <f t="shared" si="6"/>
        <v>85.42038564</v>
      </c>
      <c r="J11" s="24">
        <f t="shared" si="7"/>
        <v>4.579614356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</row>
    <row r="12">
      <c r="A12" s="21">
        <v>25.0</v>
      </c>
      <c r="B12" s="22">
        <v>10.179</v>
      </c>
      <c r="C12" s="22">
        <v>0.0809</v>
      </c>
      <c r="D12" s="22">
        <f t="shared" si="1"/>
        <v>129.3521087</v>
      </c>
      <c r="E12" s="23">
        <f t="shared" si="2"/>
        <v>0.007756093644</v>
      </c>
      <c r="F12" s="22">
        <f t="shared" si="3"/>
        <v>0.007730836474</v>
      </c>
      <c r="G12" s="22">
        <f t="shared" si="4"/>
        <v>0.0006254246708</v>
      </c>
      <c r="H12" s="22">
        <f t="shared" si="5"/>
        <v>0.8234811</v>
      </c>
      <c r="I12" s="24">
        <f t="shared" si="6"/>
        <v>85.37484414</v>
      </c>
      <c r="J12" s="24">
        <f t="shared" si="7"/>
        <v>4.625155857</v>
      </c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</row>
    <row r="13">
      <c r="A13" s="21">
        <v>28.572</v>
      </c>
      <c r="B13" s="22">
        <v>9.99</v>
      </c>
      <c r="C13" s="22">
        <v>0.0911</v>
      </c>
      <c r="D13" s="22">
        <f t="shared" si="1"/>
        <v>163.3820628</v>
      </c>
      <c r="E13" s="23">
        <f t="shared" si="2"/>
        <v>0.006145968619</v>
      </c>
      <c r="F13" s="22">
        <f t="shared" si="3"/>
        <v>0.00612062293</v>
      </c>
      <c r="G13" s="22">
        <f t="shared" si="4"/>
        <v>0.0005575887489</v>
      </c>
      <c r="H13" s="22">
        <f t="shared" si="5"/>
        <v>0.910089</v>
      </c>
      <c r="I13" s="24">
        <f t="shared" si="6"/>
        <v>84.79472265</v>
      </c>
      <c r="J13" s="24">
        <f t="shared" si="7"/>
        <v>5.205277348</v>
      </c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</row>
    <row r="14">
      <c r="A14" s="21">
        <v>40.0</v>
      </c>
      <c r="B14" s="22">
        <v>9.849</v>
      </c>
      <c r="C14" s="22">
        <v>0.0918</v>
      </c>
      <c r="D14" s="22">
        <f t="shared" si="1"/>
        <v>227.2347142</v>
      </c>
      <c r="E14" s="23">
        <f t="shared" si="2"/>
        <v>0.004419240184</v>
      </c>
      <c r="F14" s="22">
        <f t="shared" si="3"/>
        <v>0.004400736057</v>
      </c>
      <c r="G14" s="22">
        <f t="shared" si="4"/>
        <v>0.00040398757</v>
      </c>
      <c r="H14" s="22">
        <f t="shared" si="5"/>
        <v>0.9041382</v>
      </c>
      <c r="I14" s="24">
        <f t="shared" si="6"/>
        <v>84.75494825</v>
      </c>
      <c r="J14" s="24">
        <f t="shared" si="7"/>
        <v>5.245051755</v>
      </c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</row>
    <row r="15">
      <c r="A15" s="21">
        <v>50.0</v>
      </c>
      <c r="B15" s="22">
        <v>9.685</v>
      </c>
      <c r="C15" s="22">
        <v>0.093</v>
      </c>
      <c r="D15" s="22">
        <f t="shared" si="1"/>
        <v>282.9648211</v>
      </c>
      <c r="E15" s="23">
        <f t="shared" si="2"/>
        <v>0.003549258122</v>
      </c>
      <c r="F15" s="22">
        <f t="shared" si="3"/>
        <v>0.003534008207</v>
      </c>
      <c r="G15" s="22">
        <f t="shared" si="4"/>
        <v>0.0003286627632</v>
      </c>
      <c r="H15" s="22">
        <f t="shared" si="5"/>
        <v>0.900705</v>
      </c>
      <c r="I15" s="24">
        <f t="shared" si="6"/>
        <v>84.68677536</v>
      </c>
      <c r="J15" s="24">
        <f t="shared" si="7"/>
        <v>5.313224638</v>
      </c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</row>
    <row r="16">
      <c r="A16" s="21">
        <v>66.667</v>
      </c>
      <c r="B16" s="22">
        <v>9.717</v>
      </c>
      <c r="C16" s="22">
        <v>0.0847</v>
      </c>
      <c r="D16" s="22">
        <f t="shared" si="1"/>
        <v>344.7516821</v>
      </c>
      <c r="E16" s="23">
        <f t="shared" si="2"/>
        <v>0.002911024621</v>
      </c>
      <c r="F16" s="22">
        <f t="shared" si="3"/>
        <v>0.002900638494</v>
      </c>
      <c r="G16" s="22">
        <f t="shared" si="4"/>
        <v>0.0002456840805</v>
      </c>
      <c r="H16" s="22">
        <f t="shared" si="5"/>
        <v>0.8230299</v>
      </c>
      <c r="I16" s="24">
        <f t="shared" si="6"/>
        <v>85.15860295</v>
      </c>
      <c r="J16" s="24">
        <f t="shared" si="7"/>
        <v>4.841397051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>
      <c r="A17" s="26"/>
      <c r="B17" s="27"/>
      <c r="C17" s="27"/>
      <c r="D17" s="27"/>
      <c r="E17" s="27" t="s">
        <v>11</v>
      </c>
      <c r="F17" s="27" t="s">
        <v>12</v>
      </c>
      <c r="G17" s="27" t="s">
        <v>13</v>
      </c>
      <c r="H17" s="27" t="s">
        <v>14</v>
      </c>
      <c r="I17" s="27"/>
      <c r="J17" s="27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</row>
    <row r="18" ht="36.75" customHeight="1">
      <c r="A18" s="29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>
      <c r="A19" s="2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>
      <c r="A20" s="29">
        <f t="shared" ref="A20:A34" si="8">LN(A2)</f>
        <v>-0.6931471806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>
      <c r="A21" s="29">
        <f t="shared" si="8"/>
        <v>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</row>
    <row r="22">
      <c r="A22" s="29">
        <f t="shared" si="8"/>
        <v>1.098612289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>
      <c r="A23" s="29">
        <f t="shared" si="8"/>
        <v>1.609437912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>
      <c r="A24" s="29">
        <f t="shared" si="8"/>
        <v>2.014903021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</row>
    <row r="25">
      <c r="A25" s="29">
        <f t="shared" si="8"/>
        <v>2.302585093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>
      <c r="A26" s="29">
        <f t="shared" si="8"/>
        <v>2.48490665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>
      <c r="A27" s="29">
        <f t="shared" si="8"/>
        <v>2.708050201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</row>
    <row r="28">
      <c r="A28" s="29">
        <f t="shared" si="8"/>
        <v>2.900432094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>
      <c r="A29" s="29">
        <f t="shared" si="8"/>
        <v>2.995732274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>
      <c r="A30" s="29">
        <f t="shared" si="8"/>
        <v>3.218875825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>
      <c r="A31" s="29">
        <f t="shared" si="8"/>
        <v>3.352427217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>
      <c r="A32" s="29">
        <f t="shared" si="8"/>
        <v>3.688879454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>
      <c r="A33" s="29">
        <f t="shared" si="8"/>
        <v>3.912023005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>
      <c r="A34" s="29">
        <f t="shared" si="8"/>
        <v>4.199710078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>
      <c r="A35" s="29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>
      <c r="A36" s="29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</row>
    <row r="37">
      <c r="A37" s="29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</row>
    <row r="38">
      <c r="A38" s="29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>
      <c r="A39" s="29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</row>
    <row r="40">
      <c r="A40" s="29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</row>
    <row r="41">
      <c r="A41" s="29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</row>
    <row r="42">
      <c r="A42" s="29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</row>
    <row r="43">
      <c r="A43" s="29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</row>
    <row r="44">
      <c r="A44" s="29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</row>
    <row r="45">
      <c r="A45" s="29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</row>
    <row r="46">
      <c r="A46" s="29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>
      <c r="A47" s="29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</row>
    <row r="48">
      <c r="A48" s="29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</row>
    <row r="49">
      <c r="A49" s="29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</row>
    <row r="50">
      <c r="A50" s="29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</row>
    <row r="51">
      <c r="A51" s="29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</row>
    <row r="52">
      <c r="A52" s="29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</row>
    <row r="53">
      <c r="A53" s="29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</row>
    <row r="54">
      <c r="A54" s="29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</row>
    <row r="55">
      <c r="A55" s="29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</row>
    <row r="56">
      <c r="A56" s="29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</row>
    <row r="57">
      <c r="A57" s="29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</row>
    <row r="58">
      <c r="A58" s="29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</row>
    <row r="59">
      <c r="A59" s="29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</row>
    <row r="60">
      <c r="A60" s="29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</row>
    <row r="61">
      <c r="A61" s="29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</row>
    <row r="62">
      <c r="A62" s="29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</row>
    <row r="63">
      <c r="A63" s="29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</row>
    <row r="64">
      <c r="A64" s="29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</row>
    <row r="65">
      <c r="A65" s="29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</row>
    <row r="66">
      <c r="A66" s="29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</row>
    <row r="67">
      <c r="A67" s="29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</row>
    <row r="68">
      <c r="A68" s="29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</row>
    <row r="69">
      <c r="A69" s="29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</row>
    <row r="70">
      <c r="A70" s="29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</row>
    <row r="71">
      <c r="A71" s="29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</row>
    <row r="72">
      <c r="A72" s="29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</row>
    <row r="73">
      <c r="A73" s="29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</row>
    <row r="74">
      <c r="A74" s="29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</row>
    <row r="75">
      <c r="A75" s="29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</row>
    <row r="76">
      <c r="A76" s="29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>
      <c r="A77" s="29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</row>
    <row r="78">
      <c r="A78" s="29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</row>
    <row r="79">
      <c r="A79" s="29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</row>
    <row r="80">
      <c r="A80" s="29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</row>
    <row r="81">
      <c r="A81" s="29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</row>
    <row r="82">
      <c r="A82" s="29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</row>
    <row r="83">
      <c r="A83" s="29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</row>
    <row r="84">
      <c r="A84" s="29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</row>
    <row r="85">
      <c r="A85" s="29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</row>
    <row r="86">
      <c r="A86" s="29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</row>
    <row r="87">
      <c r="A87" s="29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</row>
    <row r="88">
      <c r="A88" s="29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</row>
    <row r="89">
      <c r="A89" s="29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</row>
    <row r="90">
      <c r="A90" s="29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</row>
    <row r="91">
      <c r="A91" s="29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</row>
    <row r="92">
      <c r="A92" s="29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</row>
    <row r="93">
      <c r="A93" s="29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</row>
    <row r="94">
      <c r="A94" s="29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</row>
    <row r="95">
      <c r="A95" s="29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</row>
    <row r="96">
      <c r="A96" s="29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</row>
    <row r="97">
      <c r="A97" s="29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</row>
    <row r="98">
      <c r="A98" s="29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</row>
    <row r="99">
      <c r="A99" s="29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</row>
    <row r="100">
      <c r="A100" s="29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</row>
    <row r="101">
      <c r="A101" s="29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</row>
    <row r="102">
      <c r="A102" s="29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</row>
    <row r="103">
      <c r="A103" s="2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</row>
    <row r="104">
      <c r="A104" s="29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</row>
    <row r="105">
      <c r="A105" s="29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</row>
    <row r="106">
      <c r="A106" s="29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</row>
    <row r="107">
      <c r="A107" s="29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</row>
    <row r="108">
      <c r="A108" s="29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</row>
    <row r="109">
      <c r="A109" s="29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</row>
    <row r="110">
      <c r="A110" s="29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</row>
    <row r="111">
      <c r="A111" s="29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</row>
    <row r="112">
      <c r="A112" s="29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</row>
    <row r="113">
      <c r="A113" s="29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</row>
    <row r="114">
      <c r="A114" s="29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</row>
    <row r="115">
      <c r="A115" s="29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</row>
    <row r="116">
      <c r="A116" s="29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</row>
    <row r="117">
      <c r="A117" s="29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</row>
    <row r="118">
      <c r="A118" s="29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</row>
    <row r="119">
      <c r="A119" s="29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</row>
    <row r="120">
      <c r="A120" s="29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</row>
    <row r="121">
      <c r="A121" s="29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</row>
    <row r="122">
      <c r="A122" s="29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</row>
    <row r="123">
      <c r="A123" s="29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</row>
    <row r="124">
      <c r="A124" s="29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</row>
    <row r="125">
      <c r="A125" s="29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</row>
    <row r="126">
      <c r="A126" s="29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</row>
    <row r="127">
      <c r="A127" s="29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</row>
    <row r="128">
      <c r="A128" s="29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</row>
    <row r="129">
      <c r="A129" s="29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</row>
    <row r="130">
      <c r="A130" s="29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</row>
    <row r="131">
      <c r="A131" s="29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</row>
    <row r="132">
      <c r="A132" s="29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>
      <c r="A133" s="29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>
      <c r="A134" s="29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>
      <c r="A135" s="29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>
      <c r="A136" s="29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>
      <c r="A137" s="29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>
      <c r="A138" s="29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>
      <c r="A139" s="29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>
      <c r="A140" s="29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>
      <c r="A141" s="29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>
      <c r="A142" s="29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>
      <c r="A143" s="29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>
      <c r="A144" s="29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>
      <c r="A145" s="29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</row>
    <row r="146">
      <c r="A146" s="29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>
      <c r="A147" s="29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>
      <c r="A148" s="29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>
      <c r="A149" s="29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>
      <c r="A150" s="29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>
      <c r="A151" s="29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>
      <c r="A152" s="29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>
      <c r="A153" s="29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>
      <c r="A154" s="29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>
      <c r="A155" s="29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>
      <c r="A156" s="29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>
      <c r="A157" s="29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>
      <c r="A158" s="29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>
      <c r="A159" s="29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>
      <c r="A160" s="29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>
      <c r="A161" s="29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>
      <c r="A162" s="29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>
      <c r="A163" s="29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>
      <c r="A164" s="29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>
      <c r="A165" s="29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>
      <c r="A166" s="29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>
      <c r="A167" s="29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>
      <c r="A168" s="29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>
      <c r="A169" s="29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>
      <c r="A170" s="29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>
      <c r="A171" s="29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>
      <c r="A172" s="29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>
      <c r="A173" s="29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>
      <c r="A174" s="29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>
      <c r="A175" s="29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>
      <c r="A176" s="29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>
      <c r="A177" s="29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>
      <c r="A178" s="29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>
      <c r="A179" s="29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>
      <c r="A180" s="29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>
      <c r="A181" s="29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>
      <c r="A182" s="29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>
      <c r="A183" s="29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>
      <c r="A184" s="29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>
      <c r="A185" s="29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>
      <c r="A186" s="29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>
      <c r="A187" s="29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>
      <c r="A188" s="29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>
      <c r="A189" s="29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>
      <c r="A190" s="29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>
      <c r="A191" s="29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>
      <c r="A192" s="29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>
      <c r="A193" s="29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  <row r="194">
      <c r="A194" s="29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</row>
    <row r="195">
      <c r="A195" s="29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</row>
    <row r="196">
      <c r="A196" s="29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</row>
    <row r="197">
      <c r="A197" s="29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</row>
    <row r="198">
      <c r="A198" s="29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</row>
    <row r="199">
      <c r="A199" s="29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</row>
    <row r="200">
      <c r="A200" s="29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</row>
    <row r="201">
      <c r="A201" s="29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</row>
    <row r="202">
      <c r="A202" s="29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</row>
    <row r="203">
      <c r="A203" s="29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</row>
    <row r="204">
      <c r="A204" s="29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</row>
    <row r="205">
      <c r="A205" s="29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</row>
    <row r="206">
      <c r="A206" s="29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</row>
    <row r="207">
      <c r="A207" s="29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</row>
    <row r="208">
      <c r="A208" s="29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</row>
    <row r="209">
      <c r="A209" s="29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</row>
    <row r="210">
      <c r="A210" s="29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</row>
    <row r="211">
      <c r="A211" s="29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</row>
    <row r="212">
      <c r="A212" s="29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</row>
    <row r="213">
      <c r="A213" s="29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</row>
    <row r="214">
      <c r="A214" s="29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</row>
    <row r="215">
      <c r="A215" s="29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</row>
    <row r="216">
      <c r="A216" s="29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</row>
    <row r="217">
      <c r="A217" s="29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</row>
    <row r="218">
      <c r="A218" s="29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</row>
    <row r="219">
      <c r="A219" s="29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</row>
    <row r="220">
      <c r="A220" s="29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</row>
    <row r="221">
      <c r="A221" s="29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</row>
    <row r="222">
      <c r="A222" s="29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</row>
    <row r="223">
      <c r="A223" s="29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</row>
    <row r="224">
      <c r="A224" s="29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</row>
    <row r="225">
      <c r="A225" s="29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</row>
    <row r="226">
      <c r="A226" s="29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</row>
    <row r="227">
      <c r="A227" s="29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</row>
    <row r="228">
      <c r="A228" s="29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</row>
    <row r="229">
      <c r="A229" s="29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</row>
    <row r="230">
      <c r="A230" s="29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</row>
    <row r="231">
      <c r="A231" s="29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</row>
    <row r="232">
      <c r="A232" s="29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</row>
    <row r="233">
      <c r="A233" s="29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</row>
    <row r="234">
      <c r="A234" s="29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</row>
    <row r="235">
      <c r="A235" s="29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</row>
    <row r="236">
      <c r="A236" s="29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</row>
    <row r="237">
      <c r="A237" s="29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</row>
    <row r="238">
      <c r="A238" s="29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</row>
    <row r="239">
      <c r="A239" s="29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</row>
    <row r="240">
      <c r="A240" s="29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</row>
    <row r="241">
      <c r="A241" s="29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</row>
    <row r="242">
      <c r="A242" s="29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</row>
    <row r="243">
      <c r="A243" s="29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</row>
    <row r="244">
      <c r="A244" s="29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</row>
    <row r="245">
      <c r="A245" s="29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</row>
    <row r="246">
      <c r="A246" s="29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</row>
    <row r="247">
      <c r="A247" s="29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</row>
    <row r="248">
      <c r="A248" s="29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</row>
    <row r="249">
      <c r="A249" s="29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</row>
    <row r="250">
      <c r="A250" s="29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</row>
    <row r="251">
      <c r="A251" s="29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</row>
    <row r="252">
      <c r="A252" s="29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</row>
    <row r="253">
      <c r="A253" s="29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</row>
    <row r="254">
      <c r="A254" s="29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</row>
    <row r="255">
      <c r="A255" s="29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</row>
    <row r="256">
      <c r="A256" s="29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</row>
    <row r="257">
      <c r="A257" s="29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</row>
    <row r="258">
      <c r="A258" s="29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</row>
    <row r="259">
      <c r="A259" s="29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</row>
    <row r="260">
      <c r="A260" s="29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</row>
    <row r="261">
      <c r="A261" s="29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</row>
    <row r="262">
      <c r="A262" s="29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</row>
    <row r="263">
      <c r="A263" s="29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</row>
    <row r="264">
      <c r="A264" s="29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</row>
    <row r="265">
      <c r="A265" s="29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</row>
    <row r="266">
      <c r="A266" s="29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</row>
    <row r="267">
      <c r="A267" s="29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</row>
    <row r="268">
      <c r="A268" s="29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</row>
    <row r="269">
      <c r="A269" s="29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</row>
    <row r="270">
      <c r="A270" s="29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</row>
    <row r="271">
      <c r="A271" s="29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</row>
    <row r="272">
      <c r="A272" s="29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</row>
    <row r="273">
      <c r="A273" s="29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</row>
    <row r="274">
      <c r="A274" s="29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</row>
    <row r="275">
      <c r="A275" s="29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</row>
    <row r="276">
      <c r="A276" s="29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</row>
    <row r="277">
      <c r="A277" s="29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</row>
    <row r="278">
      <c r="A278" s="29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</row>
    <row r="279">
      <c r="A279" s="29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</row>
    <row r="280">
      <c r="A280" s="29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</row>
    <row r="281">
      <c r="A281" s="29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</row>
    <row r="282">
      <c r="A282" s="29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</row>
    <row r="283">
      <c r="A283" s="29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</row>
    <row r="284">
      <c r="A284" s="29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</row>
    <row r="285">
      <c r="A285" s="29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</row>
    <row r="286">
      <c r="A286" s="29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</row>
    <row r="287">
      <c r="A287" s="29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</row>
    <row r="288">
      <c r="A288" s="29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</row>
    <row r="289">
      <c r="A289" s="29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</row>
    <row r="290">
      <c r="A290" s="29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</row>
    <row r="291">
      <c r="A291" s="29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</row>
    <row r="292">
      <c r="A292" s="29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</row>
    <row r="293">
      <c r="A293" s="29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</row>
    <row r="294">
      <c r="A294" s="29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</row>
    <row r="295">
      <c r="A295" s="29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</row>
    <row r="296">
      <c r="A296" s="29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</row>
    <row r="297">
      <c r="A297" s="29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</row>
    <row r="298">
      <c r="A298" s="29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</row>
    <row r="299">
      <c r="A299" s="29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</row>
    <row r="300">
      <c r="A300" s="29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</row>
    <row r="301">
      <c r="A301" s="29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</row>
    <row r="302">
      <c r="A302" s="29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</row>
    <row r="303">
      <c r="A303" s="29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</row>
    <row r="304">
      <c r="A304" s="29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</row>
    <row r="305">
      <c r="A305" s="29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</row>
    <row r="306">
      <c r="A306" s="29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</row>
    <row r="307">
      <c r="A307" s="29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</row>
    <row r="308">
      <c r="A308" s="29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</row>
    <row r="309">
      <c r="A309" s="29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</row>
    <row r="310">
      <c r="A310" s="29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</row>
    <row r="311">
      <c r="A311" s="29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</row>
    <row r="312">
      <c r="A312" s="29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</row>
    <row r="313">
      <c r="A313" s="29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</row>
    <row r="314">
      <c r="A314" s="29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</row>
    <row r="315">
      <c r="A315" s="29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</row>
    <row r="316">
      <c r="A316" s="29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</row>
    <row r="317">
      <c r="A317" s="29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</row>
    <row r="318">
      <c r="A318" s="29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</row>
    <row r="319">
      <c r="A319" s="29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</row>
    <row r="320">
      <c r="A320" s="29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</row>
    <row r="321">
      <c r="A321" s="29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</row>
    <row r="322">
      <c r="A322" s="29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</row>
    <row r="323">
      <c r="A323" s="29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</row>
    <row r="324">
      <c r="A324" s="29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</row>
    <row r="325">
      <c r="A325" s="29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</row>
    <row r="326">
      <c r="A326" s="29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</row>
    <row r="327">
      <c r="A327" s="29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</row>
    <row r="328">
      <c r="A328" s="29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</row>
    <row r="329">
      <c r="A329" s="29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</row>
    <row r="330">
      <c r="A330" s="29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</row>
    <row r="331">
      <c r="A331" s="29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</row>
    <row r="332">
      <c r="A332" s="29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</row>
    <row r="333">
      <c r="A333" s="29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</row>
    <row r="334">
      <c r="A334" s="29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</row>
    <row r="335">
      <c r="A335" s="29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</row>
    <row r="336">
      <c r="A336" s="29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</row>
    <row r="337">
      <c r="A337" s="29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</row>
    <row r="338">
      <c r="A338" s="29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</row>
    <row r="339">
      <c r="A339" s="29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</row>
    <row r="340">
      <c r="A340" s="29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</row>
    <row r="341">
      <c r="A341" s="29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</row>
    <row r="342">
      <c r="A342" s="29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</row>
    <row r="343">
      <c r="A343" s="29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</row>
    <row r="344">
      <c r="A344" s="29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</row>
    <row r="345">
      <c r="A345" s="29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</row>
    <row r="346">
      <c r="A346" s="29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</row>
    <row r="347">
      <c r="A347" s="29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</row>
    <row r="348">
      <c r="A348" s="29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</row>
    <row r="349">
      <c r="A349" s="29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</row>
    <row r="350">
      <c r="A350" s="29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</row>
    <row r="351">
      <c r="A351" s="29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</row>
    <row r="352">
      <c r="A352" s="29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</row>
    <row r="353">
      <c r="A353" s="29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</row>
    <row r="354">
      <c r="A354" s="29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</row>
    <row r="355">
      <c r="A355" s="29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</row>
    <row r="356">
      <c r="A356" s="29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</row>
    <row r="357">
      <c r="A357" s="29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</row>
    <row r="358">
      <c r="A358" s="29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</row>
    <row r="359">
      <c r="A359" s="29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</row>
    <row r="360">
      <c r="A360" s="29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</row>
    <row r="361">
      <c r="A361" s="29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</row>
    <row r="362">
      <c r="A362" s="29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</row>
    <row r="363">
      <c r="A363" s="29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</row>
    <row r="364">
      <c r="A364" s="29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</row>
    <row r="365">
      <c r="A365" s="29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</row>
    <row r="366">
      <c r="A366" s="29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</row>
    <row r="367">
      <c r="A367" s="29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</row>
    <row r="368">
      <c r="A368" s="29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</row>
    <row r="369">
      <c r="A369" s="29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</row>
    <row r="370">
      <c r="A370" s="29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</row>
    <row r="371">
      <c r="A371" s="29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</row>
    <row r="372">
      <c r="A372" s="29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</row>
    <row r="373">
      <c r="A373" s="29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</row>
    <row r="374">
      <c r="A374" s="29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</row>
    <row r="375">
      <c r="A375" s="29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</row>
    <row r="376">
      <c r="A376" s="29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</row>
    <row r="377">
      <c r="A377" s="29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</row>
    <row r="378">
      <c r="A378" s="29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</row>
    <row r="379">
      <c r="A379" s="29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</row>
    <row r="380">
      <c r="A380" s="29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</row>
    <row r="381">
      <c r="A381" s="29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</row>
    <row r="382">
      <c r="A382" s="29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</row>
    <row r="383">
      <c r="A383" s="29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</row>
    <row r="384">
      <c r="A384" s="29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</row>
    <row r="385">
      <c r="A385" s="29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</row>
    <row r="386">
      <c r="A386" s="29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</row>
    <row r="387">
      <c r="A387" s="29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</row>
    <row r="388">
      <c r="A388" s="29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</row>
    <row r="389">
      <c r="A389" s="29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</row>
    <row r="390">
      <c r="A390" s="29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</row>
    <row r="391">
      <c r="A391" s="29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</row>
    <row r="392">
      <c r="A392" s="29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</row>
    <row r="393">
      <c r="A393" s="29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</row>
    <row r="394">
      <c r="A394" s="29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</row>
    <row r="395">
      <c r="A395" s="29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</row>
    <row r="396">
      <c r="A396" s="29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</row>
    <row r="397">
      <c r="A397" s="29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</row>
    <row r="398">
      <c r="A398" s="29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</row>
    <row r="399">
      <c r="A399" s="29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</row>
    <row r="400">
      <c r="A400" s="29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</row>
    <row r="401">
      <c r="A401" s="29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</row>
    <row r="402">
      <c r="A402" s="29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</row>
    <row r="403">
      <c r="A403" s="29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</row>
    <row r="404">
      <c r="A404" s="29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</row>
    <row r="405">
      <c r="A405" s="29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</row>
    <row r="406">
      <c r="A406" s="29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</row>
    <row r="407">
      <c r="A407" s="29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</row>
    <row r="408">
      <c r="A408" s="29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</row>
    <row r="409">
      <c r="A409" s="29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</row>
    <row r="410">
      <c r="A410" s="29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</row>
    <row r="411">
      <c r="A411" s="29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</row>
    <row r="412">
      <c r="A412" s="29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</row>
    <row r="413">
      <c r="A413" s="29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</row>
    <row r="414">
      <c r="A414" s="29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</row>
    <row r="415">
      <c r="A415" s="29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</row>
    <row r="416">
      <c r="A416" s="29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</row>
    <row r="417">
      <c r="A417" s="29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</row>
    <row r="418">
      <c r="A418" s="29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</row>
    <row r="419">
      <c r="A419" s="29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</row>
    <row r="420">
      <c r="A420" s="29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</row>
    <row r="421">
      <c r="A421" s="29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</row>
    <row r="422">
      <c r="A422" s="29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</row>
    <row r="423">
      <c r="A423" s="29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</row>
    <row r="424">
      <c r="A424" s="29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</row>
    <row r="425">
      <c r="A425" s="29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</row>
    <row r="426">
      <c r="A426" s="29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</row>
    <row r="427">
      <c r="A427" s="29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</row>
    <row r="428">
      <c r="A428" s="29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</row>
    <row r="429">
      <c r="A429" s="29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</row>
    <row r="430">
      <c r="A430" s="29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</row>
    <row r="431">
      <c r="A431" s="29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</row>
    <row r="432">
      <c r="A432" s="29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</row>
    <row r="433">
      <c r="A433" s="29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</row>
    <row r="434">
      <c r="A434" s="29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</row>
    <row r="435">
      <c r="A435" s="29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</row>
    <row r="436">
      <c r="A436" s="29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</row>
    <row r="437">
      <c r="A437" s="29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</row>
    <row r="438">
      <c r="A438" s="29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</row>
    <row r="439">
      <c r="A439" s="29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</row>
    <row r="440">
      <c r="A440" s="29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</row>
    <row r="441">
      <c r="A441" s="29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</row>
    <row r="442">
      <c r="A442" s="29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</row>
    <row r="443">
      <c r="A443" s="29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</row>
    <row r="444">
      <c r="A444" s="29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</row>
    <row r="445">
      <c r="A445" s="29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</row>
    <row r="446">
      <c r="A446" s="29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</row>
    <row r="447">
      <c r="A447" s="29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</row>
    <row r="448">
      <c r="A448" s="29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</row>
    <row r="449">
      <c r="A449" s="29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</row>
    <row r="450">
      <c r="A450" s="29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</row>
    <row r="451">
      <c r="A451" s="29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</row>
    <row r="452">
      <c r="A452" s="29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</row>
    <row r="453">
      <c r="A453" s="29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</row>
    <row r="454">
      <c r="A454" s="29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</row>
    <row r="455">
      <c r="A455" s="29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</row>
    <row r="456">
      <c r="A456" s="29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</row>
    <row r="457">
      <c r="A457" s="29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</row>
    <row r="458">
      <c r="A458" s="29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</row>
    <row r="459">
      <c r="A459" s="29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</row>
    <row r="460">
      <c r="A460" s="29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</row>
    <row r="461">
      <c r="A461" s="29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</row>
    <row r="462">
      <c r="A462" s="29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</row>
    <row r="463">
      <c r="A463" s="29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</row>
    <row r="464">
      <c r="A464" s="29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</row>
    <row r="465">
      <c r="A465" s="29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</row>
    <row r="466">
      <c r="A466" s="29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</row>
    <row r="467">
      <c r="A467" s="29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</row>
    <row r="468">
      <c r="A468" s="29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</row>
    <row r="469">
      <c r="A469" s="29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</row>
    <row r="470">
      <c r="A470" s="29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</row>
    <row r="471">
      <c r="A471" s="29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</row>
    <row r="472">
      <c r="A472" s="29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</row>
    <row r="473">
      <c r="A473" s="29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</row>
    <row r="474">
      <c r="A474" s="29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</row>
    <row r="475">
      <c r="A475" s="29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</row>
    <row r="476">
      <c r="A476" s="29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</row>
    <row r="477">
      <c r="A477" s="29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</row>
    <row r="478">
      <c r="A478" s="29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</row>
    <row r="479">
      <c r="A479" s="29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</row>
    <row r="480">
      <c r="A480" s="29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</row>
    <row r="481">
      <c r="A481" s="29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</row>
    <row r="482">
      <c r="A482" s="29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</row>
    <row r="483">
      <c r="A483" s="29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</row>
    <row r="484">
      <c r="A484" s="29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</row>
    <row r="485">
      <c r="A485" s="29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</row>
    <row r="486">
      <c r="A486" s="29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</row>
    <row r="487">
      <c r="A487" s="29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</row>
    <row r="488">
      <c r="A488" s="29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</row>
    <row r="489">
      <c r="A489" s="29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</row>
    <row r="490">
      <c r="A490" s="29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</row>
    <row r="491">
      <c r="A491" s="29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</row>
    <row r="492">
      <c r="A492" s="29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</row>
    <row r="493">
      <c r="A493" s="29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</row>
    <row r="494">
      <c r="A494" s="29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</row>
    <row r="495">
      <c r="A495" s="29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</row>
    <row r="496">
      <c r="A496" s="29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</row>
    <row r="497">
      <c r="A497" s="29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</row>
    <row r="498">
      <c r="A498" s="29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</row>
    <row r="499">
      <c r="A499" s="29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</row>
    <row r="500">
      <c r="A500" s="29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</row>
    <row r="501">
      <c r="A501" s="29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</row>
    <row r="502">
      <c r="A502" s="29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</row>
    <row r="503">
      <c r="A503" s="29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</row>
    <row r="504">
      <c r="A504" s="29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</row>
    <row r="505">
      <c r="A505" s="29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</row>
    <row r="506">
      <c r="A506" s="29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</row>
    <row r="507">
      <c r="A507" s="29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</row>
    <row r="508">
      <c r="A508" s="29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</row>
    <row r="509">
      <c r="A509" s="29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</row>
    <row r="510">
      <c r="A510" s="29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</row>
    <row r="511">
      <c r="A511" s="29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</row>
    <row r="512">
      <c r="A512" s="29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</row>
    <row r="513">
      <c r="A513" s="29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</row>
    <row r="514">
      <c r="A514" s="29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</row>
    <row r="515">
      <c r="A515" s="29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</row>
    <row r="516">
      <c r="A516" s="29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</row>
    <row r="517">
      <c r="A517" s="29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</row>
    <row r="518">
      <c r="A518" s="29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</row>
    <row r="519">
      <c r="A519" s="29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</row>
    <row r="520">
      <c r="A520" s="29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</row>
    <row r="521">
      <c r="A521" s="29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</row>
    <row r="522">
      <c r="A522" s="29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</row>
    <row r="523">
      <c r="A523" s="29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</row>
    <row r="524">
      <c r="A524" s="29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</row>
    <row r="525">
      <c r="A525" s="29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</row>
    <row r="526">
      <c r="A526" s="29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</row>
    <row r="527">
      <c r="A527" s="29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</row>
    <row r="528">
      <c r="A528" s="29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</row>
    <row r="529">
      <c r="A529" s="29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</row>
    <row r="530">
      <c r="A530" s="29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</row>
    <row r="531">
      <c r="A531" s="29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</row>
    <row r="532">
      <c r="A532" s="29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</row>
    <row r="533">
      <c r="A533" s="29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</row>
    <row r="534">
      <c r="A534" s="29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</row>
    <row r="535">
      <c r="A535" s="29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</row>
    <row r="536">
      <c r="A536" s="29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</row>
    <row r="537">
      <c r="A537" s="29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</row>
    <row r="538">
      <c r="A538" s="29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</row>
    <row r="539">
      <c r="A539" s="29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</row>
    <row r="540">
      <c r="A540" s="29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</row>
    <row r="541">
      <c r="A541" s="29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</row>
    <row r="542">
      <c r="A542" s="29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</row>
    <row r="543">
      <c r="A543" s="29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</row>
    <row r="544">
      <c r="A544" s="29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</row>
    <row r="545">
      <c r="A545" s="29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</row>
    <row r="546">
      <c r="A546" s="29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</row>
    <row r="547">
      <c r="A547" s="29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</row>
    <row r="548">
      <c r="A548" s="29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</row>
    <row r="549">
      <c r="A549" s="29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</row>
    <row r="550">
      <c r="A550" s="29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</row>
    <row r="551">
      <c r="A551" s="29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</row>
    <row r="552">
      <c r="A552" s="29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</row>
    <row r="553">
      <c r="A553" s="29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</row>
    <row r="554">
      <c r="A554" s="29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</row>
    <row r="555">
      <c r="A555" s="29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</row>
    <row r="556">
      <c r="A556" s="29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</row>
    <row r="557">
      <c r="A557" s="29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</row>
    <row r="558">
      <c r="A558" s="29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</row>
    <row r="559">
      <c r="A559" s="29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</row>
    <row r="560">
      <c r="A560" s="29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</row>
    <row r="561">
      <c r="A561" s="29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</row>
    <row r="562">
      <c r="A562" s="29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</row>
    <row r="563">
      <c r="A563" s="29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</row>
    <row r="564">
      <c r="A564" s="29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</row>
    <row r="565">
      <c r="A565" s="29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</row>
    <row r="566">
      <c r="A566" s="29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</row>
    <row r="567">
      <c r="A567" s="29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</row>
    <row r="568">
      <c r="A568" s="29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</row>
    <row r="569">
      <c r="A569" s="29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</row>
    <row r="570">
      <c r="A570" s="29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</row>
    <row r="571">
      <c r="A571" s="29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</row>
    <row r="572">
      <c r="A572" s="29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</row>
    <row r="573">
      <c r="A573" s="29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</row>
    <row r="574">
      <c r="A574" s="29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</row>
    <row r="575">
      <c r="A575" s="29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</row>
    <row r="576">
      <c r="A576" s="29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</row>
    <row r="577">
      <c r="A577" s="29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</row>
    <row r="578">
      <c r="A578" s="29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</row>
    <row r="579">
      <c r="A579" s="29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</row>
    <row r="580">
      <c r="A580" s="29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</row>
    <row r="581">
      <c r="A581" s="29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</row>
    <row r="582">
      <c r="A582" s="29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</row>
    <row r="583">
      <c r="A583" s="29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</row>
    <row r="584">
      <c r="A584" s="29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</row>
    <row r="585">
      <c r="A585" s="29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</row>
    <row r="586">
      <c r="A586" s="29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</row>
    <row r="587">
      <c r="A587" s="29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</row>
    <row r="588">
      <c r="A588" s="29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</row>
    <row r="589">
      <c r="A589" s="29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</row>
    <row r="590">
      <c r="A590" s="29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</row>
    <row r="591">
      <c r="A591" s="29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</row>
    <row r="592">
      <c r="A592" s="29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</row>
    <row r="593">
      <c r="A593" s="29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</row>
    <row r="594">
      <c r="A594" s="29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</row>
    <row r="595">
      <c r="A595" s="29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</row>
    <row r="596">
      <c r="A596" s="29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</row>
    <row r="597">
      <c r="A597" s="29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</row>
    <row r="598">
      <c r="A598" s="29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</row>
    <row r="599">
      <c r="A599" s="29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</row>
    <row r="600">
      <c r="A600" s="29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</row>
    <row r="601">
      <c r="A601" s="29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</row>
    <row r="602">
      <c r="A602" s="29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</row>
    <row r="603">
      <c r="A603" s="29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</row>
    <row r="604">
      <c r="A604" s="29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</row>
    <row r="605">
      <c r="A605" s="29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</row>
    <row r="606">
      <c r="A606" s="29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</row>
    <row r="607">
      <c r="A607" s="29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</row>
    <row r="608">
      <c r="A608" s="29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</row>
    <row r="609">
      <c r="A609" s="29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</row>
    <row r="610">
      <c r="A610" s="29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</row>
    <row r="611">
      <c r="A611" s="29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</row>
    <row r="612">
      <c r="A612" s="29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</row>
    <row r="613">
      <c r="A613" s="29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</row>
    <row r="614">
      <c r="A614" s="29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</row>
    <row r="615">
      <c r="A615" s="29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</row>
    <row r="616">
      <c r="A616" s="29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</row>
    <row r="617">
      <c r="A617" s="29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</row>
    <row r="618">
      <c r="A618" s="29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</row>
    <row r="619">
      <c r="A619" s="29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</row>
    <row r="620">
      <c r="A620" s="29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</row>
    <row r="621">
      <c r="A621" s="29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</row>
    <row r="622">
      <c r="A622" s="29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</row>
    <row r="623">
      <c r="A623" s="29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</row>
    <row r="624">
      <c r="A624" s="29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</row>
    <row r="625">
      <c r="A625" s="29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</row>
    <row r="626">
      <c r="A626" s="29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</row>
    <row r="627">
      <c r="A627" s="29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</row>
    <row r="628">
      <c r="A628" s="29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</row>
    <row r="629">
      <c r="A629" s="29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</row>
    <row r="630">
      <c r="A630" s="29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</row>
    <row r="631">
      <c r="A631" s="29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</row>
    <row r="632">
      <c r="A632" s="29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</row>
    <row r="633">
      <c r="A633" s="29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</row>
    <row r="634">
      <c r="A634" s="29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</row>
    <row r="635">
      <c r="A635" s="29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</row>
    <row r="636">
      <c r="A636" s="29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</row>
    <row r="637">
      <c r="A637" s="29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</row>
    <row r="638">
      <c r="A638" s="29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</row>
    <row r="639">
      <c r="A639" s="29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</row>
    <row r="640">
      <c r="A640" s="29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</row>
    <row r="641">
      <c r="A641" s="29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</row>
    <row r="642">
      <c r="A642" s="29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</row>
    <row r="643">
      <c r="A643" s="29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</row>
    <row r="644">
      <c r="A644" s="29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</row>
    <row r="645">
      <c r="A645" s="29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</row>
    <row r="646">
      <c r="A646" s="29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</row>
    <row r="647">
      <c r="A647" s="29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</row>
    <row r="648">
      <c r="A648" s="29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</row>
    <row r="649">
      <c r="A649" s="29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</row>
    <row r="650">
      <c r="A650" s="29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</row>
    <row r="651">
      <c r="A651" s="29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</row>
    <row r="652">
      <c r="A652" s="29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</row>
    <row r="653">
      <c r="A653" s="29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</row>
    <row r="654">
      <c r="A654" s="29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</row>
    <row r="655">
      <c r="A655" s="29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</row>
    <row r="656">
      <c r="A656" s="29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</row>
    <row r="657">
      <c r="A657" s="29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</row>
    <row r="658">
      <c r="A658" s="29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</row>
    <row r="659">
      <c r="A659" s="29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</row>
    <row r="660">
      <c r="A660" s="29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</row>
    <row r="661">
      <c r="A661" s="29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</row>
    <row r="662">
      <c r="A662" s="29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</row>
    <row r="663">
      <c r="A663" s="29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</row>
    <row r="664">
      <c r="A664" s="29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</row>
    <row r="665">
      <c r="A665" s="29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</row>
    <row r="666">
      <c r="A666" s="29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</row>
    <row r="667">
      <c r="A667" s="29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</row>
    <row r="668">
      <c r="A668" s="29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</row>
    <row r="669">
      <c r="A669" s="29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</row>
    <row r="670">
      <c r="A670" s="29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</row>
    <row r="671">
      <c r="A671" s="29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</row>
    <row r="672">
      <c r="A672" s="29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</row>
    <row r="673">
      <c r="A673" s="29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</row>
    <row r="674">
      <c r="A674" s="29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</row>
    <row r="675">
      <c r="A675" s="29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</row>
    <row r="676">
      <c r="A676" s="29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</row>
    <row r="677">
      <c r="A677" s="29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</row>
    <row r="678">
      <c r="A678" s="29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</row>
    <row r="679">
      <c r="A679" s="29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</row>
    <row r="680">
      <c r="A680" s="29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</row>
    <row r="681">
      <c r="A681" s="29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</row>
    <row r="682">
      <c r="A682" s="29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</row>
    <row r="683">
      <c r="A683" s="29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</row>
    <row r="684">
      <c r="A684" s="29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</row>
    <row r="685">
      <c r="A685" s="29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</row>
    <row r="686">
      <c r="A686" s="29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</row>
    <row r="687">
      <c r="A687" s="29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</row>
    <row r="688">
      <c r="A688" s="29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</row>
    <row r="689">
      <c r="A689" s="29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</row>
    <row r="690">
      <c r="A690" s="29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</row>
    <row r="691">
      <c r="A691" s="29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</row>
    <row r="692">
      <c r="A692" s="29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</row>
    <row r="693">
      <c r="A693" s="29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</row>
    <row r="694">
      <c r="A694" s="29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</row>
    <row r="695">
      <c r="A695" s="29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</row>
    <row r="696">
      <c r="A696" s="29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</row>
    <row r="697">
      <c r="A697" s="29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</row>
    <row r="698">
      <c r="A698" s="29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</row>
    <row r="699">
      <c r="A699" s="29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</row>
    <row r="700">
      <c r="A700" s="29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</row>
    <row r="701">
      <c r="A701" s="29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</row>
    <row r="702">
      <c r="A702" s="29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</row>
    <row r="703">
      <c r="A703" s="29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</row>
    <row r="704">
      <c r="A704" s="29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</row>
    <row r="705">
      <c r="A705" s="29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</row>
    <row r="706">
      <c r="A706" s="29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</row>
    <row r="707">
      <c r="A707" s="29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</row>
    <row r="708">
      <c r="A708" s="29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</row>
    <row r="709">
      <c r="A709" s="29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</row>
    <row r="710">
      <c r="A710" s="29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</row>
    <row r="711">
      <c r="A711" s="29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</row>
    <row r="712">
      <c r="A712" s="29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</row>
    <row r="713">
      <c r="A713" s="29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</row>
    <row r="714">
      <c r="A714" s="29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</row>
    <row r="715">
      <c r="A715" s="29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</row>
    <row r="716">
      <c r="A716" s="29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</row>
    <row r="717">
      <c r="A717" s="29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</row>
    <row r="718">
      <c r="A718" s="29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</row>
    <row r="719">
      <c r="A719" s="29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</row>
    <row r="720">
      <c r="A720" s="29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</row>
    <row r="721">
      <c r="A721" s="29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</row>
    <row r="722">
      <c r="A722" s="29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</row>
    <row r="723">
      <c r="A723" s="29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</row>
    <row r="724">
      <c r="A724" s="29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</row>
    <row r="725">
      <c r="A725" s="29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</row>
    <row r="726">
      <c r="A726" s="29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</row>
    <row r="727">
      <c r="A727" s="29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</row>
    <row r="728">
      <c r="A728" s="29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</row>
    <row r="729">
      <c r="A729" s="29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</row>
    <row r="730">
      <c r="A730" s="29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</row>
    <row r="731">
      <c r="A731" s="29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</row>
    <row r="732">
      <c r="A732" s="29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</row>
    <row r="733">
      <c r="A733" s="29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</row>
    <row r="734">
      <c r="A734" s="29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</row>
    <row r="735">
      <c r="A735" s="29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</row>
    <row r="736">
      <c r="A736" s="29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</row>
    <row r="737">
      <c r="A737" s="29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</row>
    <row r="738">
      <c r="A738" s="29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</row>
    <row r="739">
      <c r="A739" s="29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</row>
    <row r="740">
      <c r="A740" s="29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</row>
    <row r="741">
      <c r="A741" s="29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</row>
    <row r="742">
      <c r="A742" s="29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</row>
    <row r="743">
      <c r="A743" s="29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</row>
    <row r="744">
      <c r="A744" s="29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</row>
    <row r="745">
      <c r="A745" s="29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</row>
    <row r="746">
      <c r="A746" s="29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</row>
    <row r="747">
      <c r="A747" s="29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</row>
    <row r="748">
      <c r="A748" s="29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</row>
    <row r="749">
      <c r="A749" s="29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</row>
    <row r="750">
      <c r="A750" s="29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</row>
    <row r="751">
      <c r="A751" s="29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</row>
    <row r="752">
      <c r="A752" s="29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</row>
    <row r="753">
      <c r="A753" s="29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</row>
    <row r="754">
      <c r="A754" s="29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</row>
    <row r="755">
      <c r="A755" s="29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</row>
    <row r="756">
      <c r="A756" s="29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</row>
    <row r="757">
      <c r="A757" s="29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</row>
    <row r="758">
      <c r="A758" s="29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</row>
    <row r="759">
      <c r="A759" s="29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</row>
    <row r="760">
      <c r="A760" s="29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</row>
    <row r="761">
      <c r="A761" s="29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</row>
    <row r="762">
      <c r="A762" s="29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</row>
    <row r="763">
      <c r="A763" s="29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</row>
    <row r="764">
      <c r="A764" s="29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</row>
    <row r="765">
      <c r="A765" s="29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</row>
    <row r="766">
      <c r="A766" s="29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</row>
    <row r="767">
      <c r="A767" s="29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</row>
    <row r="768">
      <c r="A768" s="29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</row>
    <row r="769">
      <c r="A769" s="29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</row>
    <row r="770">
      <c r="A770" s="29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</row>
    <row r="771">
      <c r="A771" s="29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</row>
    <row r="772">
      <c r="A772" s="29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</row>
    <row r="773">
      <c r="A773" s="29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</row>
    <row r="774">
      <c r="A774" s="29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</row>
    <row r="775">
      <c r="A775" s="29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</row>
    <row r="776">
      <c r="A776" s="29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</row>
    <row r="777">
      <c r="A777" s="29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</row>
    <row r="778">
      <c r="A778" s="29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</row>
    <row r="779">
      <c r="A779" s="29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</row>
    <row r="780">
      <c r="A780" s="29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</row>
    <row r="781">
      <c r="A781" s="29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</row>
    <row r="782">
      <c r="A782" s="29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</row>
    <row r="783">
      <c r="A783" s="29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</row>
    <row r="784">
      <c r="A784" s="29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</row>
    <row r="785">
      <c r="A785" s="29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</row>
    <row r="786">
      <c r="A786" s="29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</row>
    <row r="787">
      <c r="A787" s="29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</row>
    <row r="788">
      <c r="A788" s="29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</row>
    <row r="789">
      <c r="A789" s="29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</row>
    <row r="790">
      <c r="A790" s="29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</row>
    <row r="791">
      <c r="A791" s="29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</row>
    <row r="792">
      <c r="A792" s="29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</row>
    <row r="793">
      <c r="A793" s="29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</row>
    <row r="794">
      <c r="A794" s="29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</row>
    <row r="795">
      <c r="A795" s="29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</row>
    <row r="796">
      <c r="A796" s="29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</row>
    <row r="797">
      <c r="A797" s="29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</row>
    <row r="798">
      <c r="A798" s="29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</row>
    <row r="799">
      <c r="A799" s="29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</row>
    <row r="800">
      <c r="A800" s="29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</row>
    <row r="801">
      <c r="A801" s="29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</row>
    <row r="802">
      <c r="A802" s="29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</row>
    <row r="803">
      <c r="A803" s="29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</row>
    <row r="804">
      <c r="A804" s="29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</row>
    <row r="805">
      <c r="A805" s="29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</row>
    <row r="806">
      <c r="A806" s="29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</row>
    <row r="807">
      <c r="A807" s="29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</row>
    <row r="808">
      <c r="A808" s="29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</row>
    <row r="809">
      <c r="A809" s="29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</row>
    <row r="810">
      <c r="A810" s="29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</row>
    <row r="811">
      <c r="A811" s="29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</row>
    <row r="812">
      <c r="A812" s="29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</row>
    <row r="813">
      <c r="A813" s="29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</row>
    <row r="814">
      <c r="A814" s="29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</row>
    <row r="815">
      <c r="A815" s="29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</row>
    <row r="816">
      <c r="A816" s="29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</row>
    <row r="817">
      <c r="A817" s="29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</row>
    <row r="818">
      <c r="A818" s="29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</row>
    <row r="819">
      <c r="A819" s="29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</row>
    <row r="820">
      <c r="A820" s="29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</row>
    <row r="821">
      <c r="A821" s="29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</row>
    <row r="822">
      <c r="A822" s="29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</row>
    <row r="823">
      <c r="A823" s="29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</row>
    <row r="824">
      <c r="A824" s="29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</row>
    <row r="825">
      <c r="A825" s="29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</row>
    <row r="826">
      <c r="A826" s="29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</row>
    <row r="827">
      <c r="A827" s="29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</row>
    <row r="828">
      <c r="A828" s="29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</row>
    <row r="829">
      <c r="A829" s="29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</row>
    <row r="830">
      <c r="A830" s="29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</row>
    <row r="831">
      <c r="A831" s="29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</row>
    <row r="832">
      <c r="A832" s="29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</row>
    <row r="833">
      <c r="A833" s="29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</row>
    <row r="834">
      <c r="A834" s="29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</row>
    <row r="835">
      <c r="A835" s="29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</row>
    <row r="836">
      <c r="A836" s="29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</row>
    <row r="837">
      <c r="A837" s="29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</row>
    <row r="838">
      <c r="A838" s="29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</row>
    <row r="839">
      <c r="A839" s="29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</row>
    <row r="840">
      <c r="A840" s="29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</row>
    <row r="841">
      <c r="A841" s="29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</row>
    <row r="842">
      <c r="A842" s="29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</row>
    <row r="843">
      <c r="A843" s="29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</row>
    <row r="844">
      <c r="A844" s="29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</row>
    <row r="845">
      <c r="A845" s="29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</row>
    <row r="846">
      <c r="A846" s="29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</row>
    <row r="847">
      <c r="A847" s="29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</row>
    <row r="848">
      <c r="A848" s="29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</row>
    <row r="849">
      <c r="A849" s="29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</row>
    <row r="850">
      <c r="A850" s="29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</row>
    <row r="851">
      <c r="A851" s="29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</row>
    <row r="852">
      <c r="A852" s="29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</row>
    <row r="853">
      <c r="A853" s="29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</row>
    <row r="854">
      <c r="A854" s="29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</row>
    <row r="855">
      <c r="A855" s="29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</row>
    <row r="856">
      <c r="A856" s="29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</row>
    <row r="857">
      <c r="A857" s="29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</row>
    <row r="858">
      <c r="A858" s="29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</row>
    <row r="859">
      <c r="A859" s="29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</row>
    <row r="860">
      <c r="A860" s="29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</row>
    <row r="861">
      <c r="A861" s="29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</row>
    <row r="862">
      <c r="A862" s="29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</row>
    <row r="863">
      <c r="A863" s="29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</row>
    <row r="864">
      <c r="A864" s="29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</row>
    <row r="865">
      <c r="A865" s="29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</row>
    <row r="866">
      <c r="A866" s="29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</row>
    <row r="867">
      <c r="A867" s="29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</row>
    <row r="868">
      <c r="A868" s="29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</row>
    <row r="869">
      <c r="A869" s="29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</row>
    <row r="870">
      <c r="A870" s="29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</row>
    <row r="871">
      <c r="A871" s="29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</row>
    <row r="872">
      <c r="A872" s="29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</row>
    <row r="873">
      <c r="A873" s="29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</row>
    <row r="874">
      <c r="A874" s="29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</row>
    <row r="875">
      <c r="A875" s="29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</row>
    <row r="876">
      <c r="A876" s="29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</row>
    <row r="877">
      <c r="A877" s="29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</row>
    <row r="878">
      <c r="A878" s="29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</row>
    <row r="879">
      <c r="A879" s="29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</row>
    <row r="880">
      <c r="A880" s="29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</row>
    <row r="881">
      <c r="A881" s="29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</row>
    <row r="882">
      <c r="A882" s="29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</row>
    <row r="883">
      <c r="A883" s="29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</row>
    <row r="884">
      <c r="A884" s="29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</row>
    <row r="885">
      <c r="A885" s="29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</row>
    <row r="886">
      <c r="A886" s="29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</row>
    <row r="887">
      <c r="A887" s="29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</row>
    <row r="888">
      <c r="A888" s="29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</row>
    <row r="889">
      <c r="A889" s="29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</row>
    <row r="890">
      <c r="A890" s="29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</row>
    <row r="891">
      <c r="A891" s="29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</row>
    <row r="892">
      <c r="A892" s="29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</row>
    <row r="893">
      <c r="A893" s="29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</row>
    <row r="894">
      <c r="A894" s="29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</row>
    <row r="895">
      <c r="A895" s="29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</row>
    <row r="896">
      <c r="A896" s="29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</row>
    <row r="897">
      <c r="A897" s="29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</row>
    <row r="898">
      <c r="A898" s="29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</row>
    <row r="899">
      <c r="A899" s="29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</row>
    <row r="900">
      <c r="A900" s="29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</row>
    <row r="901">
      <c r="A901" s="29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</row>
    <row r="902">
      <c r="A902" s="29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</row>
    <row r="903">
      <c r="A903" s="29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</row>
    <row r="904">
      <c r="A904" s="29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</row>
    <row r="905">
      <c r="A905" s="29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</row>
    <row r="906">
      <c r="A906" s="29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</row>
    <row r="907">
      <c r="A907" s="29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</row>
    <row r="908">
      <c r="A908" s="29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</row>
    <row r="909">
      <c r="A909" s="29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</row>
    <row r="910">
      <c r="A910" s="29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</row>
    <row r="911">
      <c r="A911" s="29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</row>
    <row r="912">
      <c r="A912" s="29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</row>
    <row r="913">
      <c r="A913" s="29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</row>
    <row r="914">
      <c r="A914" s="29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</row>
    <row r="915">
      <c r="A915" s="29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</row>
    <row r="916">
      <c r="A916" s="29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</row>
    <row r="917">
      <c r="A917" s="29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</row>
    <row r="918">
      <c r="A918" s="29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</row>
    <row r="919">
      <c r="A919" s="29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</row>
    <row r="920">
      <c r="A920" s="29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</row>
    <row r="921">
      <c r="A921" s="29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</row>
    <row r="922">
      <c r="A922" s="29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</row>
    <row r="923">
      <c r="A923" s="29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</row>
    <row r="924">
      <c r="A924" s="29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</row>
    <row r="925">
      <c r="A925" s="29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</row>
    <row r="926">
      <c r="A926" s="29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</row>
    <row r="927">
      <c r="A927" s="29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</row>
    <row r="928">
      <c r="A928" s="29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</row>
    <row r="929">
      <c r="A929" s="29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</row>
    <row r="930">
      <c r="A930" s="29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</row>
    <row r="931">
      <c r="A931" s="29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</row>
    <row r="932">
      <c r="A932" s="29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</row>
    <row r="933">
      <c r="A933" s="29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</row>
    <row r="934">
      <c r="A934" s="29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</row>
    <row r="935">
      <c r="A935" s="29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</row>
    <row r="936">
      <c r="A936" s="29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</row>
    <row r="937">
      <c r="A937" s="29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</row>
    <row r="938">
      <c r="A938" s="29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</row>
    <row r="939">
      <c r="A939" s="29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</row>
    <row r="940">
      <c r="A940" s="29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</row>
    <row r="941">
      <c r="A941" s="29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</row>
    <row r="942">
      <c r="A942" s="29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</row>
    <row r="943">
      <c r="A943" s="29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</row>
    <row r="944">
      <c r="A944" s="29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</row>
    <row r="945">
      <c r="A945" s="29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</row>
    <row r="946">
      <c r="A946" s="29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</row>
    <row r="947">
      <c r="A947" s="29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</row>
    <row r="948">
      <c r="A948" s="29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</row>
    <row r="949">
      <c r="A949" s="29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</row>
    <row r="950">
      <c r="A950" s="29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</row>
    <row r="951">
      <c r="A951" s="29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</row>
    <row r="952">
      <c r="A952" s="29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</row>
    <row r="953">
      <c r="A953" s="29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</row>
    <row r="954">
      <c r="A954" s="29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</row>
    <row r="955">
      <c r="A955" s="29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</row>
    <row r="956">
      <c r="A956" s="29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</row>
    <row r="957">
      <c r="A957" s="29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</row>
    <row r="958">
      <c r="A958" s="29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</row>
    <row r="959">
      <c r="A959" s="29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</row>
    <row r="960">
      <c r="A960" s="29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</row>
    <row r="961">
      <c r="A961" s="29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</row>
    <row r="962">
      <c r="A962" s="29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</row>
    <row r="963">
      <c r="A963" s="29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</row>
    <row r="964">
      <c r="A964" s="29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</row>
    <row r="965">
      <c r="A965" s="29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</row>
    <row r="966">
      <c r="A966" s="29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</row>
    <row r="967">
      <c r="A967" s="29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</row>
    <row r="968">
      <c r="A968" s="29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</row>
    <row r="969">
      <c r="A969" s="29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</row>
    <row r="970">
      <c r="A970" s="29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</row>
    <row r="971">
      <c r="A971" s="29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</row>
    <row r="972">
      <c r="A972" s="29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</row>
    <row r="973">
      <c r="A973" s="29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</row>
    <row r="974">
      <c r="A974" s="29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</row>
    <row r="975">
      <c r="A975" s="29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</row>
    <row r="976">
      <c r="A976" s="29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</row>
    <row r="977">
      <c r="A977" s="29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</row>
    <row r="978">
      <c r="A978" s="29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</row>
    <row r="979">
      <c r="A979" s="29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</row>
    <row r="980">
      <c r="A980" s="29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</row>
    <row r="981">
      <c r="A981" s="29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</row>
    <row r="982">
      <c r="A982" s="29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</row>
    <row r="983">
      <c r="A983" s="29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</row>
    <row r="984">
      <c r="A984" s="29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30" t="s">
        <v>16</v>
      </c>
    </row>
  </sheetData>
  <drawing r:id="rId1"/>
  <tableParts count="1">
    <tablePart r:id="rId3"/>
  </tableParts>
</worksheet>
</file>