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Задание 1" sheetId="1" r:id="rId1"/>
    <sheet name="Задание 2" sheetId="4" r:id="rId2"/>
    <sheet name="Задание 3" sheetId="6" r:id="rId3"/>
    <sheet name="Задание 4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6"/>
  <c r="H10" i="7"/>
  <c r="H11" i="4"/>
  <c r="D5" i="7"/>
  <c r="E5" i="7" s="1"/>
  <c r="D4" i="7"/>
  <c r="E4" i="7" s="1"/>
  <c r="D3" i="7"/>
  <c r="D5" i="6"/>
  <c r="E5" i="6" s="1"/>
  <c r="D4" i="6"/>
  <c r="E4" i="6" s="1"/>
  <c r="D3" i="6"/>
  <c r="E3" i="6" s="1"/>
  <c r="I3" i="4"/>
  <c r="G3" i="4"/>
  <c r="F3" i="4"/>
  <c r="D7" i="4"/>
  <c r="E7" i="4" s="1"/>
  <c r="E6" i="4"/>
  <c r="D6" i="4"/>
  <c r="D5" i="4"/>
  <c r="E5" i="4" s="1"/>
  <c r="D4" i="4"/>
  <c r="E4" i="4" s="1"/>
  <c r="D3" i="4"/>
  <c r="E3" i="4" s="1"/>
  <c r="F3" i="7" l="1"/>
  <c r="E3" i="7"/>
  <c r="G3" i="7" s="1"/>
  <c r="H3" i="7" s="1"/>
  <c r="I3" i="7" s="1"/>
  <c r="J3" i="7" s="1"/>
  <c r="F3" i="6"/>
  <c r="G3" i="6" s="1"/>
  <c r="H3" i="6" s="1"/>
  <c r="I3" i="6" s="1"/>
  <c r="J3" i="6" s="1"/>
  <c r="H3" i="4"/>
  <c r="D4" i="1"/>
  <c r="E4" i="1" s="1"/>
  <c r="D5" i="1"/>
  <c r="E5" i="1" s="1"/>
  <c r="D6" i="1"/>
  <c r="E6" i="1" s="1"/>
  <c r="D7" i="1"/>
  <c r="E7" i="1" s="1"/>
  <c r="D3" i="1"/>
  <c r="E3" i="1" s="1"/>
  <c r="F3" i="1" l="1"/>
  <c r="G3" i="1" s="1"/>
  <c r="H3" i="1" s="1"/>
  <c r="I3" i="1" s="1"/>
  <c r="J3" i="1" s="1"/>
  <c r="J3" i="4"/>
</calcChain>
</file>

<file path=xl/sharedStrings.xml><?xml version="1.0" encoding="utf-8"?>
<sst xmlns="http://schemas.openxmlformats.org/spreadsheetml/2006/main" count="52" uniqueCount="23">
  <si>
    <t>n</t>
  </si>
  <si>
    <t>d, мм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</si>
  <si>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-d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</si>
  <si>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(d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-d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</si>
  <si>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Среднее d</t>
  </si>
  <si>
    <t>Средне-квадратичная погрешность</t>
  </si>
  <si>
    <t>Относит.погреш</t>
  </si>
  <si>
    <t>Станд. отклонен</t>
  </si>
  <si>
    <t>Абсол. погрешн</t>
  </si>
  <si>
    <t>a=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</si>
  <si>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</si>
  <si>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</si>
  <si>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-m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</si>
  <si>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(mi-m0)2</t>
  </si>
  <si>
    <t>Среднее m</t>
  </si>
  <si>
    <t>m, кг</t>
  </si>
  <si>
    <t>m, г</t>
  </si>
  <si>
    <t>m, %</t>
  </si>
  <si>
    <t>Ответ:</t>
  </si>
  <si>
    <t>7,492 ± 0,022</t>
  </si>
  <si>
    <t>14,82 ± 0,03</t>
  </si>
  <si>
    <t>47,110 ± 0,048</t>
  </si>
  <si>
    <t>35,573 ± 0,0924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</si>
</sst>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"/>
    <numFmt numFmtId="166" formatCode="0.000%"/>
    <numFmt numFmtId="167" formatCode="0.000000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 wrapText="1"/>
    </xf>
    <xf numFmtId="165" fontId="0" fillId="3" borderId="4" xfId="0" applyNumberFormat="1" applyFill="1" applyBorder="1" applyAlignment="1">
      <alignment horizontal="center" vertical="center" wrapText="1"/>
    </xf>
    <xf numFmtId="167" fontId="0" fillId="3" borderId="2" xfId="0" applyNumberFormat="1" applyFill="1" applyBorder="1" applyAlignment="1">
      <alignment horizontal="center" vertical="center" wrapText="1"/>
    </xf>
    <xf numFmtId="167" fontId="0" fillId="3" borderId="3" xfId="0" applyNumberFormat="1" applyFill="1" applyBorder="1" applyAlignment="1">
      <alignment horizontal="center" vertical="center" wrapText="1"/>
    </xf>
    <xf numFmtId="167" fontId="0" fillId="3" borderId="4" xfId="0" applyNumberFormat="1" applyFill="1" applyBorder="1" applyAlignment="1">
      <alignment horizontal="center" vertical="center" wrapText="1"/>
    </xf>
    <xf numFmtId="166" fontId="0" fillId="3" borderId="2" xfId="0" applyNumberFormat="1" applyFill="1" applyBorder="1" applyAlignment="1">
      <alignment horizontal="center" vertical="center" wrapText="1"/>
    </xf>
    <xf numFmtId="166" fontId="0" fillId="3" borderId="3" xfId="0" applyNumberFormat="1" applyFill="1" applyBorder="1" applyAlignment="1">
      <alignment horizontal="center" vertical="center" wrapText="1"/>
    </xf>
    <xf numFmtId="166" fontId="0" fillId="3" borderId="4" xfId="0" applyNumberFormat="1" applyFill="1" applyBorder="1" applyAlignment="1">
      <alignment horizontal="center" vertical="center" wrapText="1"/>
    </xf>
    <xf numFmtId="168" fontId="0" fillId="3" borderId="2" xfId="0" applyNumberFormat="1" applyFill="1" applyBorder="1" applyAlignment="1">
      <alignment horizontal="center" vertical="center" wrapText="1"/>
    </xf>
    <xf numFmtId="168" fontId="0" fillId="3" borderId="3" xfId="0" applyNumberFormat="1" applyFill="1" applyBorder="1" applyAlignment="1">
      <alignment horizontal="center" vertical="center" wrapText="1"/>
    </xf>
    <xf numFmtId="168" fontId="0" fillId="3" borderId="4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I28" sqref="I28"/>
    </sheetView>
  </sheetViews>
  <sheetFormatPr defaultRowHeight="15" x14ac:dyDescent="0.25"/>
  <cols>
    <col min="2" max="2" width="3.42578125" customWidth="1"/>
    <col min="7" max="7" width="16.28515625" customWidth="1"/>
    <col min="8" max="8" width="10.28515625" customWidth="1"/>
    <col min="9" max="9" width="9" customWidth="1"/>
    <col min="10" max="10" width="9.7109375" customWidth="1"/>
  </cols>
  <sheetData>
    <row r="2" spans="2:10" ht="50.25" customHeigh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7</v>
      </c>
      <c r="I2" s="2" t="s">
        <v>8</v>
      </c>
      <c r="J2" s="2" t="s">
        <v>6</v>
      </c>
    </row>
    <row r="3" spans="2:10" x14ac:dyDescent="0.25">
      <c r="B3" s="2">
        <v>1</v>
      </c>
      <c r="C3" s="3">
        <v>14.85</v>
      </c>
      <c r="D3" s="4">
        <f>C3-$D$10</f>
        <v>4.9999999999998934E-2</v>
      </c>
      <c r="E3" s="5">
        <f>D3^2</f>
        <v>2.4999999999998934E-3</v>
      </c>
      <c r="F3" s="14">
        <f>D10+1/B7*SUM(D3:D7)</f>
        <v>14.818</v>
      </c>
      <c r="G3" s="15">
        <f>1/(B7*(B7-1))*(SUM(E3:E7)-B7*(F3-D10)^2)</f>
        <v>1.3400000000000247E-4</v>
      </c>
      <c r="H3" s="18">
        <f>SQRT(G3)</f>
        <v>1.1575836902790333E-2</v>
      </c>
      <c r="I3" s="21">
        <f>D11*H3</f>
        <v>2.9749900840171154E-2</v>
      </c>
      <c r="J3" s="24">
        <f>I3/F3</f>
        <v>2.0076866540809256E-3</v>
      </c>
    </row>
    <row r="4" spans="2:10" x14ac:dyDescent="0.25">
      <c r="B4" s="2">
        <v>2</v>
      </c>
      <c r="C4" s="3">
        <v>14.8</v>
      </c>
      <c r="D4" s="4">
        <f>C4-$D$10</f>
        <v>0</v>
      </c>
      <c r="E4" s="5">
        <f t="shared" ref="E4:E7" si="0">D4^2</f>
        <v>0</v>
      </c>
      <c r="F4" s="14"/>
      <c r="G4" s="16"/>
      <c r="H4" s="19"/>
      <c r="I4" s="22"/>
      <c r="J4" s="25"/>
    </row>
    <row r="5" spans="2:10" x14ac:dyDescent="0.25">
      <c r="B5" s="2">
        <v>3</v>
      </c>
      <c r="C5" s="3">
        <v>14.79</v>
      </c>
      <c r="D5" s="4">
        <f>C5-$D$10</f>
        <v>-1.0000000000001563E-2</v>
      </c>
      <c r="E5" s="5">
        <f t="shared" si="0"/>
        <v>1.0000000000003127E-4</v>
      </c>
      <c r="F5" s="14"/>
      <c r="G5" s="16"/>
      <c r="H5" s="19"/>
      <c r="I5" s="22"/>
      <c r="J5" s="25"/>
    </row>
    <row r="6" spans="2:10" x14ac:dyDescent="0.25">
      <c r="B6" s="2">
        <v>4</v>
      </c>
      <c r="C6" s="3">
        <v>14.84</v>
      </c>
      <c r="D6" s="4">
        <f>C6-$D$10</f>
        <v>3.9999999999999147E-2</v>
      </c>
      <c r="E6" s="5">
        <f t="shared" si="0"/>
        <v>1.5999999999999318E-3</v>
      </c>
      <c r="F6" s="14"/>
      <c r="G6" s="16"/>
      <c r="H6" s="19"/>
      <c r="I6" s="22"/>
      <c r="J6" s="25"/>
    </row>
    <row r="7" spans="2:10" x14ac:dyDescent="0.25">
      <c r="B7" s="2">
        <v>5</v>
      </c>
      <c r="C7" s="3">
        <v>14.81</v>
      </c>
      <c r="D7" s="4">
        <f>C7-$D$10</f>
        <v>9.9999999999997868E-3</v>
      </c>
      <c r="E7" s="5">
        <f t="shared" si="0"/>
        <v>9.9999999999995736E-5</v>
      </c>
      <c r="F7" s="14"/>
      <c r="G7" s="17"/>
      <c r="H7" s="20"/>
      <c r="I7" s="23"/>
      <c r="J7" s="26"/>
    </row>
    <row r="8" spans="2:10" x14ac:dyDescent="0.25">
      <c r="B8" s="1"/>
      <c r="C8" s="1"/>
      <c r="D8" s="1"/>
      <c r="E8" s="1"/>
      <c r="F8" s="1"/>
      <c r="G8" s="1"/>
      <c r="H8" s="1"/>
      <c r="I8" s="1"/>
      <c r="J8" s="1"/>
    </row>
    <row r="9" spans="2:10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ht="18" x14ac:dyDescent="0.25">
      <c r="B10" s="1"/>
      <c r="C10" s="2" t="s">
        <v>11</v>
      </c>
      <c r="D10" s="4">
        <v>14.8</v>
      </c>
      <c r="E10" s="1"/>
      <c r="F10" s="1"/>
      <c r="G10" s="10" t="s">
        <v>18</v>
      </c>
      <c r="H10" s="11" t="s">
        <v>20</v>
      </c>
      <c r="I10" s="11"/>
      <c r="J10" s="1"/>
    </row>
    <row r="11" spans="2:10" x14ac:dyDescent="0.25">
      <c r="C11" s="7" t="s">
        <v>9</v>
      </c>
      <c r="D11" s="8">
        <v>2.57</v>
      </c>
      <c r="G11" s="10"/>
      <c r="H11" s="12">
        <f>J3</f>
        <v>2.0076866540809256E-3</v>
      </c>
      <c r="I11" s="13"/>
    </row>
  </sheetData>
  <mergeCells count="8">
    <mergeCell ref="J3:J7"/>
    <mergeCell ref="G10:G11"/>
    <mergeCell ref="H10:I10"/>
    <mergeCell ref="H11:I11"/>
    <mergeCell ref="F3:F7"/>
    <mergeCell ref="G3:G7"/>
    <mergeCell ref="H3:H7"/>
    <mergeCell ref="I3:I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G27" sqref="G27"/>
    </sheetView>
  </sheetViews>
  <sheetFormatPr defaultRowHeight="15" x14ac:dyDescent="0.25"/>
  <cols>
    <col min="2" max="2" width="3.42578125" customWidth="1"/>
    <col min="7" max="7" width="19.85546875" customWidth="1"/>
    <col min="8" max="8" width="10.28515625" customWidth="1"/>
    <col min="9" max="9" width="9" customWidth="1"/>
    <col min="10" max="10" width="9.140625" customWidth="1"/>
  </cols>
  <sheetData>
    <row r="2" spans="2:10" ht="50.25" customHeight="1" x14ac:dyDescent="0.25">
      <c r="B2" s="2" t="s">
        <v>0</v>
      </c>
      <c r="C2" s="2" t="s">
        <v>17</v>
      </c>
      <c r="D2" s="9" t="s">
        <v>12</v>
      </c>
      <c r="E2" s="2" t="s">
        <v>13</v>
      </c>
      <c r="F2" s="2" t="s">
        <v>14</v>
      </c>
      <c r="G2" s="2" t="s">
        <v>5</v>
      </c>
      <c r="H2" s="2" t="s">
        <v>7</v>
      </c>
      <c r="I2" s="2" t="s">
        <v>8</v>
      </c>
      <c r="J2" s="2" t="s">
        <v>6</v>
      </c>
    </row>
    <row r="3" spans="2:10" x14ac:dyDescent="0.25">
      <c r="B3" s="2">
        <v>1</v>
      </c>
      <c r="C3" s="6">
        <v>7.48</v>
      </c>
      <c r="D3" s="4">
        <f>C3-$D$10</f>
        <v>0</v>
      </c>
      <c r="E3" s="5">
        <f>D3^2</f>
        <v>0</v>
      </c>
      <c r="F3" s="14">
        <f>D10+1/B7*SUM(D3:D7)</f>
        <v>7.492</v>
      </c>
      <c r="G3" s="21">
        <f>1/(B7*(B7-1))*(SUM(E3:E7)-B7*(F3-D10)^2)</f>
        <v>7.399999999999879E-5</v>
      </c>
      <c r="H3" s="18">
        <f>SQRT(G3)</f>
        <v>8.6023252670425557E-3</v>
      </c>
      <c r="I3" s="21">
        <f>D11*H3</f>
        <v>2.2107975936299366E-2</v>
      </c>
      <c r="J3" s="24">
        <f>I3/F3</f>
        <v>2.9508777277495149E-3</v>
      </c>
    </row>
    <row r="4" spans="2:10" x14ac:dyDescent="0.25">
      <c r="B4" s="2">
        <v>2</v>
      </c>
      <c r="C4" s="6">
        <v>7.49</v>
      </c>
      <c r="D4" s="4">
        <f t="shared" ref="D4:D7" si="0">C4-$D$10</f>
        <v>9.9999999999997868E-3</v>
      </c>
      <c r="E4" s="5">
        <f t="shared" ref="E4:E7" si="1">D4^2</f>
        <v>9.9999999999995736E-5</v>
      </c>
      <c r="F4" s="14"/>
      <c r="G4" s="22"/>
      <c r="H4" s="19"/>
      <c r="I4" s="22"/>
      <c r="J4" s="25"/>
    </row>
    <row r="5" spans="2:10" x14ac:dyDescent="0.25">
      <c r="B5" s="2">
        <v>3</v>
      </c>
      <c r="C5" s="6">
        <v>7.52</v>
      </c>
      <c r="D5" s="4">
        <f t="shared" si="0"/>
        <v>3.9999999999999147E-2</v>
      </c>
      <c r="E5" s="5">
        <f t="shared" si="1"/>
        <v>1.5999999999999318E-3</v>
      </c>
      <c r="F5" s="14"/>
      <c r="G5" s="22"/>
      <c r="H5" s="19"/>
      <c r="I5" s="22"/>
      <c r="J5" s="25"/>
    </row>
    <row r="6" spans="2:10" x14ac:dyDescent="0.25">
      <c r="B6" s="2">
        <v>4</v>
      </c>
      <c r="C6" s="6">
        <v>7.47</v>
      </c>
      <c r="D6" s="4">
        <f t="shared" si="0"/>
        <v>-1.0000000000000675E-2</v>
      </c>
      <c r="E6" s="5">
        <f t="shared" si="1"/>
        <v>1.000000000000135E-4</v>
      </c>
      <c r="F6" s="14"/>
      <c r="G6" s="22"/>
      <c r="H6" s="19"/>
      <c r="I6" s="22"/>
      <c r="J6" s="25"/>
    </row>
    <row r="7" spans="2:10" x14ac:dyDescent="0.25">
      <c r="B7" s="2">
        <v>5</v>
      </c>
      <c r="C7" s="6">
        <v>7.5</v>
      </c>
      <c r="D7" s="4">
        <f t="shared" si="0"/>
        <v>1.9999999999999574E-2</v>
      </c>
      <c r="E7" s="5">
        <f t="shared" si="1"/>
        <v>3.9999999999998294E-4</v>
      </c>
      <c r="F7" s="14"/>
      <c r="G7" s="23"/>
      <c r="H7" s="20"/>
      <c r="I7" s="23"/>
      <c r="J7" s="26"/>
    </row>
    <row r="8" spans="2:10" x14ac:dyDescent="0.25">
      <c r="B8" s="1"/>
      <c r="C8" s="1"/>
      <c r="D8" s="1"/>
      <c r="E8" s="1"/>
      <c r="F8" s="1"/>
      <c r="G8" s="1"/>
      <c r="H8" s="1"/>
      <c r="I8" s="1"/>
      <c r="J8" s="1"/>
    </row>
    <row r="9" spans="2:10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ht="18" x14ac:dyDescent="0.25">
      <c r="B10" s="1"/>
      <c r="C10" s="2" t="s">
        <v>10</v>
      </c>
      <c r="D10" s="4">
        <v>7.48</v>
      </c>
      <c r="E10" s="1"/>
      <c r="F10" s="1"/>
      <c r="G10" s="10" t="s">
        <v>18</v>
      </c>
      <c r="H10" s="11" t="s">
        <v>19</v>
      </c>
      <c r="I10" s="11"/>
      <c r="J10" s="1"/>
    </row>
    <row r="11" spans="2:10" x14ac:dyDescent="0.25">
      <c r="C11" s="7" t="s">
        <v>9</v>
      </c>
      <c r="D11" s="8">
        <v>2.57</v>
      </c>
      <c r="G11" s="10"/>
      <c r="H11" s="12">
        <f>J3</f>
        <v>2.9508777277495149E-3</v>
      </c>
      <c r="I11" s="13"/>
    </row>
  </sheetData>
  <mergeCells count="8">
    <mergeCell ref="G10:G11"/>
    <mergeCell ref="H10:I10"/>
    <mergeCell ref="H11:I11"/>
    <mergeCell ref="F3:F7"/>
    <mergeCell ref="G3:G7"/>
    <mergeCell ref="H3:H7"/>
    <mergeCell ref="I3:I7"/>
    <mergeCell ref="J3:J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F35" sqref="F35"/>
    </sheetView>
  </sheetViews>
  <sheetFormatPr defaultRowHeight="15" x14ac:dyDescent="0.25"/>
  <cols>
    <col min="2" max="2" width="3.42578125" customWidth="1"/>
    <col min="7" max="7" width="19.85546875" customWidth="1"/>
    <col min="8" max="8" width="10.28515625" customWidth="1"/>
    <col min="9" max="9" width="9" customWidth="1"/>
    <col min="10" max="10" width="9.28515625" customWidth="1"/>
  </cols>
  <sheetData>
    <row r="2" spans="2:10" ht="50.25" customHeight="1" x14ac:dyDescent="0.25">
      <c r="B2" s="2" t="s">
        <v>0</v>
      </c>
      <c r="C2" s="2" t="s">
        <v>16</v>
      </c>
      <c r="D2" s="9" t="s">
        <v>12</v>
      </c>
      <c r="E2" s="2" t="s">
        <v>13</v>
      </c>
      <c r="F2" s="2" t="s">
        <v>14</v>
      </c>
      <c r="G2" s="2" t="s">
        <v>5</v>
      </c>
      <c r="H2" s="2" t="s">
        <v>7</v>
      </c>
      <c r="I2" s="2" t="s">
        <v>8</v>
      </c>
      <c r="J2" s="2" t="s">
        <v>6</v>
      </c>
    </row>
    <row r="3" spans="2:10" x14ac:dyDescent="0.25">
      <c r="B3" s="2">
        <v>1</v>
      </c>
      <c r="C3" s="6">
        <v>47.12</v>
      </c>
      <c r="D3" s="4">
        <f>C3-$D$9</f>
        <v>3.9999999999999147E-2</v>
      </c>
      <c r="E3" s="5">
        <f>D3^2</f>
        <v>1.5999999999999318E-3</v>
      </c>
      <c r="F3" s="27">
        <f>D9+1/B5*SUM(D3:D5)</f>
        <v>47.11</v>
      </c>
      <c r="G3" s="21">
        <f>1/(B5*(B5-1))*(SUM(E3:E5)-B5*(F3-D9)^2)</f>
        <v>2.3333333333335903E-4</v>
      </c>
      <c r="H3" s="18">
        <f>SQRT(G3)</f>
        <v>1.5275252316520308E-2</v>
      </c>
      <c r="I3" s="21">
        <f>D10*H3</f>
        <v>4.8605852871167615E-2</v>
      </c>
      <c r="J3" s="24">
        <f>I3/F3</f>
        <v>1.031752342839474E-3</v>
      </c>
    </row>
    <row r="4" spans="2:10" x14ac:dyDescent="0.25">
      <c r="B4" s="2">
        <v>2</v>
      </c>
      <c r="C4" s="6">
        <v>47.08</v>
      </c>
      <c r="D4" s="4">
        <f>C4-$D$9</f>
        <v>0</v>
      </c>
      <c r="E4" s="5">
        <f t="shared" ref="E4:E5" si="0">D4^2</f>
        <v>0</v>
      </c>
      <c r="F4" s="28"/>
      <c r="G4" s="22"/>
      <c r="H4" s="19"/>
      <c r="I4" s="22"/>
      <c r="J4" s="25"/>
    </row>
    <row r="5" spans="2:10" x14ac:dyDescent="0.25">
      <c r="B5" s="2">
        <v>3</v>
      </c>
      <c r="C5" s="6">
        <v>47.13</v>
      </c>
      <c r="D5" s="4">
        <f>C5-$D$9</f>
        <v>5.0000000000004263E-2</v>
      </c>
      <c r="E5" s="5">
        <f t="shared" si="0"/>
        <v>2.5000000000004264E-3</v>
      </c>
      <c r="F5" s="29"/>
      <c r="G5" s="23"/>
      <c r="H5" s="20"/>
      <c r="I5" s="23"/>
      <c r="J5" s="26"/>
    </row>
    <row r="8" spans="2:10" x14ac:dyDescent="0.25">
      <c r="B8" s="1"/>
      <c r="C8" s="1"/>
      <c r="D8" s="1"/>
      <c r="E8" s="1"/>
      <c r="F8" s="1"/>
      <c r="G8" s="1"/>
      <c r="H8" s="1"/>
      <c r="I8" s="1"/>
      <c r="J8" s="1"/>
    </row>
    <row r="9" spans="2:10" ht="18" x14ac:dyDescent="0.25">
      <c r="B9" s="1"/>
      <c r="C9" s="2" t="s">
        <v>10</v>
      </c>
      <c r="D9" s="4">
        <v>47.08</v>
      </c>
      <c r="E9" s="1"/>
      <c r="F9" s="1"/>
      <c r="G9" s="10" t="s">
        <v>18</v>
      </c>
      <c r="H9" s="11" t="s">
        <v>21</v>
      </c>
      <c r="I9" s="11"/>
      <c r="J9" s="1"/>
    </row>
    <row r="10" spans="2:10" x14ac:dyDescent="0.25">
      <c r="B10" s="1"/>
      <c r="C10" s="7" t="s">
        <v>9</v>
      </c>
      <c r="D10" s="8">
        <v>3.1819999999999999</v>
      </c>
      <c r="E10" s="1"/>
      <c r="F10" s="1"/>
      <c r="G10" s="10"/>
      <c r="H10" s="12">
        <f>J3</f>
        <v>1.031752342839474E-3</v>
      </c>
      <c r="I10" s="13"/>
      <c r="J10" s="1"/>
    </row>
  </sheetData>
  <mergeCells count="8">
    <mergeCell ref="J3:J5"/>
    <mergeCell ref="G9:G10"/>
    <mergeCell ref="H9:I9"/>
    <mergeCell ref="H10:I10"/>
    <mergeCell ref="F3:F5"/>
    <mergeCell ref="G3:G5"/>
    <mergeCell ref="H3:H5"/>
    <mergeCell ref="I3:I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7" sqref="H17"/>
    </sheetView>
  </sheetViews>
  <sheetFormatPr defaultRowHeight="15" x14ac:dyDescent="0.25"/>
  <cols>
    <col min="2" max="2" width="3.42578125" customWidth="1"/>
    <col min="7" max="7" width="19.85546875" customWidth="1"/>
    <col min="8" max="8" width="10.28515625" customWidth="1"/>
    <col min="9" max="9" width="9" customWidth="1"/>
    <col min="10" max="10" width="8.85546875" customWidth="1"/>
  </cols>
  <sheetData>
    <row r="2" spans="2:10" ht="50.25" customHeight="1" x14ac:dyDescent="0.25">
      <c r="B2" s="2" t="s">
        <v>0</v>
      </c>
      <c r="C2" s="2" t="s">
        <v>15</v>
      </c>
      <c r="D2" s="9" t="s">
        <v>12</v>
      </c>
      <c r="E2" s="2" t="s">
        <v>13</v>
      </c>
      <c r="F2" s="2" t="s">
        <v>14</v>
      </c>
      <c r="G2" s="2" t="s">
        <v>5</v>
      </c>
      <c r="H2" s="2" t="s">
        <v>7</v>
      </c>
      <c r="I2" s="2" t="s">
        <v>8</v>
      </c>
      <c r="J2" s="2" t="s">
        <v>6</v>
      </c>
    </row>
    <row r="3" spans="2:10" x14ac:dyDescent="0.25">
      <c r="B3" s="2">
        <v>1</v>
      </c>
      <c r="C3" s="6">
        <v>35.520000000000003</v>
      </c>
      <c r="D3" s="4">
        <f>C3-$D$9</f>
        <v>0</v>
      </c>
      <c r="E3" s="5">
        <f>D3^2</f>
        <v>0</v>
      </c>
      <c r="F3" s="27">
        <f>D9+1/B5*SUM(D3:D5)</f>
        <v>35.573333333333331</v>
      </c>
      <c r="G3" s="21">
        <f>1/(B5*(B5-1))*(SUM(E3:E5)-B5*(F3-D9)^2)</f>
        <v>8.4444444444447164E-4</v>
      </c>
      <c r="H3" s="18">
        <f>SQRT(G3)</f>
        <v>2.9059326290271626E-2</v>
      </c>
      <c r="I3" s="21">
        <f>D10*H3</f>
        <v>9.2466776255644312E-2</v>
      </c>
      <c r="J3" s="24">
        <f>I3/F3</f>
        <v>2.5993284179810059E-3</v>
      </c>
    </row>
    <row r="4" spans="2:10" x14ac:dyDescent="0.25">
      <c r="B4" s="2">
        <v>2</v>
      </c>
      <c r="C4" s="6">
        <v>35.58</v>
      </c>
      <c r="D4" s="4">
        <f>C4-$D$9</f>
        <v>5.9999999999995168E-2</v>
      </c>
      <c r="E4" s="5">
        <f t="shared" ref="E4:E5" si="0">D4^2</f>
        <v>3.5999999999994201E-3</v>
      </c>
      <c r="F4" s="28"/>
      <c r="G4" s="22"/>
      <c r="H4" s="19"/>
      <c r="I4" s="22"/>
      <c r="J4" s="25"/>
    </row>
    <row r="5" spans="2:10" x14ac:dyDescent="0.25">
      <c r="B5" s="2">
        <v>3</v>
      </c>
      <c r="C5" s="6">
        <v>35.619999999999997</v>
      </c>
      <c r="D5" s="4">
        <f>C5-$D$9</f>
        <v>9.9999999999994316E-2</v>
      </c>
      <c r="E5" s="5">
        <f t="shared" si="0"/>
        <v>9.999999999998864E-3</v>
      </c>
      <c r="F5" s="29"/>
      <c r="G5" s="23"/>
      <c r="H5" s="20"/>
      <c r="I5" s="23"/>
      <c r="J5" s="26"/>
    </row>
    <row r="8" spans="2:10" x14ac:dyDescent="0.25">
      <c r="B8" s="1"/>
      <c r="C8" s="1"/>
      <c r="D8" s="1"/>
      <c r="E8" s="1"/>
      <c r="F8" s="1"/>
      <c r="G8" s="1"/>
      <c r="H8" s="1"/>
      <c r="I8" s="1"/>
      <c r="J8" s="1"/>
    </row>
    <row r="9" spans="2:10" ht="18" x14ac:dyDescent="0.25">
      <c r="B9" s="1"/>
      <c r="C9" s="2" t="s">
        <v>10</v>
      </c>
      <c r="D9" s="4">
        <v>35.520000000000003</v>
      </c>
      <c r="E9" s="1"/>
      <c r="F9" s="1"/>
      <c r="G9" s="10" t="s">
        <v>18</v>
      </c>
      <c r="H9" s="11" t="s">
        <v>22</v>
      </c>
      <c r="I9" s="11"/>
      <c r="J9" s="1"/>
    </row>
    <row r="10" spans="2:10" x14ac:dyDescent="0.25">
      <c r="B10" s="1"/>
      <c r="C10" s="7" t="s">
        <v>9</v>
      </c>
      <c r="D10" s="8">
        <v>3.1819999999999999</v>
      </c>
      <c r="E10" s="1"/>
      <c r="F10" s="1"/>
      <c r="G10" s="10"/>
      <c r="H10" s="12">
        <f>J3</f>
        <v>2.5993284179810059E-3</v>
      </c>
      <c r="I10" s="13"/>
      <c r="J10" s="1"/>
    </row>
  </sheetData>
  <mergeCells count="8">
    <mergeCell ref="G9:G10"/>
    <mergeCell ref="H9:I9"/>
    <mergeCell ref="H10:I10"/>
    <mergeCell ref="F3:F5"/>
    <mergeCell ref="G3:G5"/>
    <mergeCell ref="H3:H5"/>
    <mergeCell ref="I3:I5"/>
    <mergeCell ref="J3:J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2022-10-20T20:18:37Z</dcterms:modified>
</cp:coreProperties>
</file>