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40" windowWidth="22716" windowHeight="10788"/>
  </bookViews>
  <sheets>
    <sheet name="Задание 1" sheetId="1" r:id="rId1"/>
    <sheet name="Задание 3" sheetId="3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D11" i="3" l="1"/>
  <c r="K5" i="3"/>
  <c r="L5" i="3" s="1"/>
  <c r="O4" i="3"/>
  <c r="N4" i="3"/>
  <c r="M4" i="3"/>
  <c r="L4" i="3"/>
  <c r="K4" i="3"/>
  <c r="O2" i="3"/>
  <c r="N2" i="3"/>
  <c r="M2" i="3"/>
  <c r="L2" i="3"/>
  <c r="K2" i="3"/>
  <c r="H1" i="3"/>
  <c r="C1" i="3"/>
  <c r="M5" i="3" l="1"/>
  <c r="L6" i="3"/>
  <c r="K6" i="3"/>
  <c r="D12" i="3" l="1"/>
  <c r="D13" i="3"/>
  <c r="N5" i="3"/>
  <c r="M6" i="3"/>
  <c r="D15" i="3" l="1"/>
  <c r="D14" i="3"/>
  <c r="O5" i="3"/>
  <c r="N6" i="3"/>
  <c r="D17" i="3" l="1"/>
  <c r="D16" i="3"/>
  <c r="O6" i="3"/>
  <c r="D18" i="3" s="1"/>
  <c r="D19" i="3" s="1"/>
  <c r="P5" i="3"/>
  <c r="P6" i="3" s="1"/>
  <c r="D22" i="1" l="1"/>
  <c r="D21" i="1"/>
  <c r="D20" i="1"/>
  <c r="D19" i="1"/>
  <c r="D18" i="1"/>
  <c r="D16" i="1"/>
  <c r="D15" i="1"/>
  <c r="D14" i="1"/>
  <c r="E6" i="1"/>
  <c r="F6" i="1"/>
  <c r="G6" i="1"/>
  <c r="H6" i="1"/>
  <c r="I6" i="1"/>
  <c r="D6" i="1"/>
  <c r="I5" i="1"/>
  <c r="F5" i="1"/>
  <c r="G5" i="1" s="1"/>
  <c r="H5" i="1" s="1"/>
  <c r="E5" i="1"/>
  <c r="D5" i="1"/>
  <c r="H2" i="1" l="1"/>
  <c r="G2" i="1"/>
  <c r="F2" i="1"/>
  <c r="E2" i="1"/>
  <c r="D2" i="1"/>
  <c r="D17" i="1" l="1"/>
</calcChain>
</file>

<file path=xl/sharedStrings.xml><?xml version="1.0" encoding="utf-8"?>
<sst xmlns="http://schemas.openxmlformats.org/spreadsheetml/2006/main" count="11" uniqueCount="10">
  <si>
    <t>xi</t>
  </si>
  <si>
    <t>mi</t>
  </si>
  <si>
    <t>mxi</t>
  </si>
  <si>
    <t>wxi</t>
  </si>
  <si>
    <t>n=</t>
  </si>
  <si>
    <t>Значение признака xi</t>
  </si>
  <si>
    <r>
      <t>Частота появления значения m</t>
    </r>
    <r>
      <rPr>
        <b/>
        <vertAlign val="subscript"/>
        <sz val="10"/>
        <color theme="1"/>
        <rFont val="Times New Roman"/>
        <family val="1"/>
        <charset val="204"/>
      </rPr>
      <t>i</t>
    </r>
  </si>
  <si>
    <r>
      <t>Значения признака x</t>
    </r>
    <r>
      <rPr>
        <b/>
        <vertAlign val="subscript"/>
        <sz val="10"/>
        <color rgb="FF000000"/>
        <rFont val="Times New Roman"/>
        <family val="1"/>
        <charset val="204"/>
      </rPr>
      <t>i</t>
    </r>
  </si>
  <si>
    <r>
      <t>Накопленные частоты m</t>
    </r>
    <r>
      <rPr>
        <b/>
        <vertAlign val="subscript"/>
        <sz val="10"/>
        <color rgb="FF000000"/>
        <rFont val="Times New Roman"/>
        <family val="1"/>
        <charset val="204"/>
      </rPr>
      <t>xi</t>
    </r>
  </si>
  <si>
    <r>
      <t>Накопленные частости w</t>
    </r>
    <r>
      <rPr>
        <b/>
        <vertAlign val="subscript"/>
        <sz val="10"/>
        <color rgb="FF000000"/>
        <rFont val="Times New Roman"/>
        <family val="1"/>
        <charset val="204"/>
      </rPr>
      <t>xi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</si>
</sst>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3" formatCode="0.0"/>
  </numFmts>
  <fonts count="11" x14ac:knownFonts="1">
    <font>
      <sz val="10"/>
      <color rgb="FF000000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0"/>
      <color rgb="FF000000"/>
      <name val="Arial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3.95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vertAlign val="subscript"/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AA84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164" fontId="4" fillId="0" borderId="0" xfId="0" applyNumberFormat="1" applyFont="1"/>
    <xf numFmtId="0" fontId="5" fillId="0" borderId="0" xfId="0" applyFont="1" applyAlignment="1"/>
    <xf numFmtId="0" fontId="6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1" fontId="3" fillId="0" borderId="0" xfId="0" applyNumberFormat="1" applyFont="1" applyAlignment="1"/>
    <xf numFmtId="173" fontId="0" fillId="0" borderId="0" xfId="0" applyNumberFormat="1" applyFont="1" applyAlignment="1"/>
    <xf numFmtId="2" fontId="4" fillId="3" borderId="1" xfId="0" applyNumberFormat="1" applyFont="1" applyFill="1" applyBorder="1" applyAlignment="1">
      <alignment horizontal="center"/>
    </xf>
    <xf numFmtId="2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ru-RU" sz="1400" b="0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Полигон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1'!$C$2</c:f>
              <c:strCache>
                <c:ptCount val="1"/>
                <c:pt idx="0">
                  <c:v>mi</c:v>
                </c:pt>
              </c:strCache>
            </c:strRef>
          </c:tx>
          <c:spPr>
            <a:ln cmpd="sng"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dPt>
            <c:idx val="0"/>
            <c:marker>
              <c:symbol val="circle"/>
              <c:size val="5"/>
            </c:marker>
            <c:bubble3D val="0"/>
          </c:dPt>
          <c:dPt>
            <c:idx val="1"/>
            <c:marker>
              <c:symbol val="circle"/>
              <c:size val="5"/>
            </c:marker>
            <c:bubble3D val="0"/>
          </c:dPt>
          <c:dPt>
            <c:idx val="2"/>
            <c:marker>
              <c:symbol val="circle"/>
              <c:size val="5"/>
            </c:marker>
            <c:bubble3D val="0"/>
          </c:dPt>
          <c:dPt>
            <c:idx val="3"/>
            <c:marker>
              <c:symbol val="circle"/>
              <c:size val="5"/>
            </c:marker>
            <c:bubble3D val="0"/>
          </c:dPt>
          <c:dPt>
            <c:idx val="4"/>
            <c:marker>
              <c:symbol val="circle"/>
              <c:size val="5"/>
            </c:marker>
            <c:bubble3D val="0"/>
          </c:dPt>
          <c:xVal>
            <c:numRef>
              <c:f>'Задание 1'!$D$1:$H$1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'Задание 1'!$D$2:$H$2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9440"/>
        <c:axId val="213484288"/>
      </c:scatterChart>
      <c:valAx>
        <c:axId val="2134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484288"/>
        <c:crosses val="autoZero"/>
        <c:crossBetween val="midCat"/>
      </c:valAx>
      <c:valAx>
        <c:axId val="21348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4694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defRPr>
            </a:pPr>
            <a:r>
              <a:rPr lang="ru-RU" sz="1400" b="0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Кумулянта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1'!$C$5</c:f>
              <c:strCache>
                <c:ptCount val="1"/>
                <c:pt idx="0">
                  <c:v>mxi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FF0000"/>
                </a:solidFill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xVal>
            <c:numRef>
              <c:f>'Задание 1'!$D$4:$I$4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'Задание 1'!$D$5:$I$5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8208"/>
        <c:axId val="214008576"/>
      </c:scatterChart>
      <c:valAx>
        <c:axId val="2139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4008576"/>
        <c:crosses val="autoZero"/>
        <c:crossBetween val="midCat"/>
      </c:valAx>
      <c:valAx>
        <c:axId val="214008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mxi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9982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 b="0">
                <a:latin typeface="Times New Roman" pitchFamily="18" charset="0"/>
                <a:cs typeface="Times New Roman" pitchFamily="18" charset="0"/>
              </a:rPr>
              <a:t>Эмпирическая</a:t>
            </a:r>
            <a:r>
              <a:rPr lang="ru-RU" sz="1400" b="0" baseline="0">
                <a:latin typeface="Times New Roman" pitchFamily="18" charset="0"/>
                <a:cs typeface="Times New Roman" pitchFamily="18" charset="0"/>
              </a:rPr>
              <a:t> функция распределения</a:t>
            </a:r>
            <a:endParaRPr lang="ru-RU" sz="1400" b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52709264096542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523425225417364E-2"/>
          <c:y val="0.10187747529343311"/>
          <c:w val="0.89521529248480758"/>
          <c:h val="0.82527152928567771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'Задание 1'!$C$12:$C$13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'Задание 1'!$D$12:$D$13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'Задание 1'!$C$14:$C$15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'Задание 1'!$D$14:$D$15</c:f>
              <c:numCache>
                <c:formatCode>0.000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'Задание 1'!$C$16:$C$17</c:f>
              <c:strCache>
                <c:ptCount val="1"/>
                <c:pt idx="0">
                  <c:v>2 3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'Задание 1'!$C$16:$C$17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'Задание 1'!$D$16:$D$17</c:f>
              <c:numCache>
                <c:formatCode>0.000</c:formatCode>
                <c:ptCount val="2"/>
                <c:pt idx="0">
                  <c:v>0.54166666666666663</c:v>
                </c:pt>
                <c:pt idx="1">
                  <c:v>0.54166666666666663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'Задание 1'!$C$18:$C$19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'Задание 1'!$D$18:$D$19</c:f>
              <c:numCache>
                <c:formatCode>0.000</c:formatCode>
                <c:ptCount val="2"/>
                <c:pt idx="0">
                  <c:v>0.66666666666666663</c:v>
                </c:pt>
                <c:pt idx="1">
                  <c:v>0.66666666666666663</c:v>
                </c:pt>
              </c:numCache>
            </c:numRef>
          </c:yVal>
          <c:smooth val="0"/>
        </c:ser>
        <c:ser>
          <c:idx val="4"/>
          <c:order val="4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'Задание 1'!$C$20:$C$21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'Задание 1'!$D$20:$D$21</c:f>
              <c:numCache>
                <c:formatCode>General</c:formatCode>
                <c:ptCount val="2"/>
                <c:pt idx="0">
                  <c:v>0.875</c:v>
                </c:pt>
                <c:pt idx="1">
                  <c:v>0.875</c:v>
                </c:pt>
              </c:numCache>
            </c:numRef>
          </c:yVal>
          <c:smooth val="0"/>
        </c:ser>
        <c:ser>
          <c:idx val="5"/>
          <c:order val="5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'Задание 1'!$C$22:$C$23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'Задание 1'!$D$22:$D$23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5184"/>
        <c:axId val="213727104"/>
      </c:scatterChart>
      <c:valAx>
        <c:axId val="213725184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xi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7104"/>
        <c:crosses val="autoZero"/>
        <c:crossBetween val="midCat"/>
      </c:valAx>
      <c:valAx>
        <c:axId val="213727104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wxi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"/>
              <c:y val="0.407224544218271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725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458442694663169E-2"/>
          <c:y val="0.15787037037037038"/>
          <c:w val="0.88818044619422576"/>
          <c:h val="0.731111111111111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'[1]Задание 3'!$K$1:$O$1</c:f>
              <c:numCache>
                <c:formatCode>General</c:formatCode>
                <c:ptCount val="5"/>
                <c:pt idx="0">
                  <c:v>2400</c:v>
                </c:pt>
                <c:pt idx="1">
                  <c:v>2700</c:v>
                </c:pt>
                <c:pt idx="2">
                  <c:v>3000</c:v>
                </c:pt>
                <c:pt idx="3">
                  <c:v>3300</c:v>
                </c:pt>
                <c:pt idx="4">
                  <c:v>3600</c:v>
                </c:pt>
              </c:numCache>
            </c:numRef>
          </c:xVal>
          <c:yVal>
            <c:numRef>
              <c:f>'[1]Задание 3'!$K$2:$O$2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AD-4DAB-9B1D-A2DDD375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8160"/>
        <c:axId val="143630336"/>
      </c:scatterChart>
      <c:valAx>
        <c:axId val="143628160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30336"/>
        <c:crosses val="autoZero"/>
        <c:crossBetween val="midCat"/>
      </c:valAx>
      <c:valAx>
        <c:axId val="1436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'[1]Задание 3'!$J$5</c:f>
              <c:strCache>
                <c:ptCount val="1"/>
                <c:pt idx="0">
                  <c:v>Накопленные частоты mxi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'[1]Задание 3'!$K$4:$O$4</c:f>
              <c:numCache>
                <c:formatCode>General</c:formatCode>
                <c:ptCount val="5"/>
                <c:pt idx="0">
                  <c:v>2400</c:v>
                </c:pt>
                <c:pt idx="1">
                  <c:v>2700</c:v>
                </c:pt>
                <c:pt idx="2">
                  <c:v>3000</c:v>
                </c:pt>
                <c:pt idx="3">
                  <c:v>3300</c:v>
                </c:pt>
                <c:pt idx="4">
                  <c:v>3600</c:v>
                </c:pt>
              </c:numCache>
            </c:numRef>
          </c:xVal>
          <c:yVal>
            <c:numRef>
              <c:f>'[1]Задание 3'!$K$5:$O$5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44-42C3-BB86-FC593B782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8048"/>
        <c:axId val="143619968"/>
      </c:scatterChart>
      <c:valAx>
        <c:axId val="143618048"/>
        <c:scaling>
          <c:orientation val="minMax"/>
          <c:min val="2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19968"/>
        <c:crosses val="autoZero"/>
        <c:crossBetween val="midCat"/>
      </c:valAx>
      <c:valAx>
        <c:axId val="143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Эмпирической функцией распределения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319772528433964E-2"/>
          <c:y val="0.16712962962962963"/>
          <c:w val="0.85343022747156605"/>
          <c:h val="0.731111111111111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'[1]Задание 3'!$C$10:$C$11</c:f>
              <c:numCache>
                <c:formatCode>General</c:formatCode>
                <c:ptCount val="2"/>
                <c:pt idx="0">
                  <c:v>2100</c:v>
                </c:pt>
                <c:pt idx="1">
                  <c:v>2400</c:v>
                </c:pt>
              </c:numCache>
            </c:numRef>
          </c:xVal>
          <c:yVal>
            <c:numRef>
              <c:f>'[1]Задание 3'!$D$10:$D$11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09-4881-A9DC-CD49ED2FF4E8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'[1]Задание 3'!$C$12:$C$13</c:f>
              <c:numCache>
                <c:formatCode>General</c:formatCode>
                <c:ptCount val="2"/>
                <c:pt idx="0">
                  <c:v>2400</c:v>
                </c:pt>
                <c:pt idx="1">
                  <c:v>2700</c:v>
                </c:pt>
              </c:numCache>
            </c:numRef>
          </c:xVal>
          <c:yVal>
            <c:numRef>
              <c:f>'[1]Задание 3'!$D$12:$D$13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009-4881-A9DC-CD49ED2FF4E8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'[1]Задание 3'!$C$14:$C$15</c:f>
              <c:numCache>
                <c:formatCode>General</c:formatCode>
                <c:ptCount val="2"/>
                <c:pt idx="0">
                  <c:v>2700</c:v>
                </c:pt>
                <c:pt idx="1">
                  <c:v>3000</c:v>
                </c:pt>
              </c:numCache>
            </c:numRef>
          </c:xVal>
          <c:yVal>
            <c:numRef>
              <c:f>'[1]Задание 3'!$D$14:$D$15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009-4881-A9DC-CD49ED2FF4E8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'[1]Задание 3'!$C$16:$C$17</c:f>
              <c:numCache>
                <c:formatCode>General</c:formatCode>
                <c:ptCount val="2"/>
                <c:pt idx="0">
                  <c:v>3000</c:v>
                </c:pt>
                <c:pt idx="1">
                  <c:v>3300</c:v>
                </c:pt>
              </c:numCache>
            </c:numRef>
          </c:xVal>
          <c:yVal>
            <c:numRef>
              <c:f>'[1]Задание 3'!$D$16:$D$17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009-4881-A9DC-CD49ED2FF4E8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'[1]Задание 3'!$C$18:$C$19</c:f>
              <c:numCache>
                <c:formatCode>General</c:formatCode>
                <c:ptCount val="2"/>
                <c:pt idx="0">
                  <c:v>3300</c:v>
                </c:pt>
                <c:pt idx="1">
                  <c:v>3600</c:v>
                </c:pt>
              </c:numCache>
            </c:numRef>
          </c:xVal>
          <c:yVal>
            <c:numRef>
              <c:f>'[1]Задание 3'!$D$18:$D$19</c:f>
              <c:numCache>
                <c:formatCode>General</c:formatCode>
                <c:ptCount val="2"/>
                <c:pt idx="0">
                  <c:v>0.95</c:v>
                </c:pt>
                <c:pt idx="1">
                  <c:v>0.95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009-4881-A9DC-CD49ED2F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7888"/>
        <c:axId val="149799680"/>
      </c:scatterChart>
      <c:valAx>
        <c:axId val="149797888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99680"/>
        <c:crosses val="autoZero"/>
        <c:crossBetween val="midCat"/>
      </c:valAx>
      <c:valAx>
        <c:axId val="149799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349826</xdr:colOff>
      <xdr:row>0</xdr:row>
      <xdr:rowOff>0</xdr:rowOff>
    </xdr:from>
    <xdr:ext cx="4796367" cy="294640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347134</xdr:colOff>
      <xdr:row>15</xdr:row>
      <xdr:rowOff>91594</xdr:rowOff>
    </xdr:from>
    <xdr:ext cx="5003800" cy="3098800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</xdr:col>
      <xdr:colOff>845280</xdr:colOff>
      <xdr:row>7</xdr:row>
      <xdr:rowOff>100820</xdr:rowOff>
    </xdr:from>
    <xdr:to>
      <xdr:col>8</xdr:col>
      <xdr:colOff>28479</xdr:colOff>
      <xdr:row>23</xdr:row>
      <xdr:rowOff>148552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9</xdr:row>
      <xdr:rowOff>14287</xdr:rowOff>
    </xdr:from>
    <xdr:to>
      <xdr:col>17</xdr:col>
      <xdr:colOff>228600</xdr:colOff>
      <xdr:row>26</xdr:row>
      <xdr:rowOff>4762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8</xdr:row>
      <xdr:rowOff>147637</xdr:rowOff>
    </xdr:from>
    <xdr:to>
      <xdr:col>25</xdr:col>
      <xdr:colOff>400050</xdr:colOff>
      <xdr:row>25</xdr:row>
      <xdr:rowOff>138112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9</xdr:row>
      <xdr:rowOff>23812</xdr:rowOff>
    </xdr:from>
    <xdr:to>
      <xdr:col>8</xdr:col>
      <xdr:colOff>561975</xdr:colOff>
      <xdr:row>26</xdr:row>
      <xdr:rowOff>14287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n/Downloads/&#1051;&#1056;%202%20&#1040;&#1044;%20&#1047;&#1072;&#1076;&#1072;&#1085;&#1080;&#1077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3"/>
    </sheetNames>
    <sheetDataSet>
      <sheetData sheetId="0">
        <row r="1">
          <cell r="K1">
            <v>2400</v>
          </cell>
          <cell r="L1">
            <v>2700</v>
          </cell>
          <cell r="M1">
            <v>3000</v>
          </cell>
          <cell r="N1">
            <v>3300</v>
          </cell>
          <cell r="O1">
            <v>3600</v>
          </cell>
        </row>
        <row r="2">
          <cell r="K2">
            <v>6</v>
          </cell>
          <cell r="L2">
            <v>6</v>
          </cell>
          <cell r="M2">
            <v>4</v>
          </cell>
          <cell r="N2">
            <v>3</v>
          </cell>
          <cell r="O2">
            <v>1</v>
          </cell>
        </row>
        <row r="4">
          <cell r="K4">
            <v>2400</v>
          </cell>
          <cell r="L4">
            <v>2700</v>
          </cell>
          <cell r="M4">
            <v>3000</v>
          </cell>
          <cell r="N4">
            <v>3300</v>
          </cell>
          <cell r="O4">
            <v>3600</v>
          </cell>
        </row>
        <row r="5">
          <cell r="J5" t="str">
            <v>Накопленные частоты mxi</v>
          </cell>
          <cell r="K5">
            <v>0</v>
          </cell>
          <cell r="L5">
            <v>6</v>
          </cell>
          <cell r="M5">
            <v>12</v>
          </cell>
          <cell r="N5">
            <v>16</v>
          </cell>
          <cell r="O5">
            <v>19</v>
          </cell>
        </row>
        <row r="10">
          <cell r="C10">
            <v>2100</v>
          </cell>
          <cell r="D10">
            <v>0</v>
          </cell>
        </row>
        <row r="11">
          <cell r="C11">
            <v>2400</v>
          </cell>
          <cell r="D11">
            <v>0</v>
          </cell>
        </row>
        <row r="12">
          <cell r="C12">
            <v>2400</v>
          </cell>
          <cell r="D12">
            <v>0.3</v>
          </cell>
        </row>
        <row r="13">
          <cell r="C13">
            <v>2700</v>
          </cell>
          <cell r="D13">
            <v>0.3</v>
          </cell>
        </row>
        <row r="14">
          <cell r="C14">
            <v>2700</v>
          </cell>
          <cell r="D14">
            <v>0.6</v>
          </cell>
        </row>
        <row r="15">
          <cell r="C15">
            <v>3000</v>
          </cell>
          <cell r="D15">
            <v>0.6</v>
          </cell>
        </row>
        <row r="16">
          <cell r="C16">
            <v>3000</v>
          </cell>
          <cell r="D16">
            <v>0.8</v>
          </cell>
        </row>
        <row r="17">
          <cell r="C17">
            <v>3300</v>
          </cell>
          <cell r="D17">
            <v>0.8</v>
          </cell>
        </row>
        <row r="18">
          <cell r="C18">
            <v>3300</v>
          </cell>
          <cell r="D18">
            <v>0.95</v>
          </cell>
        </row>
        <row r="19">
          <cell r="C19">
            <v>3600</v>
          </cell>
          <cell r="D19">
            <v>0.95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"/>
  <sheetViews>
    <sheetView tabSelected="1" zoomScale="110" zoomScaleNormal="110" workbookViewId="0">
      <selection activeCell="H30" sqref="H30"/>
    </sheetView>
  </sheetViews>
  <sheetFormatPr defaultColWidth="12.6640625" defaultRowHeight="15.75" customHeight="1" x14ac:dyDescent="0.25"/>
  <sheetData>
    <row r="1" spans="1:9" ht="15.75" customHeight="1" x14ac:dyDescent="0.3">
      <c r="A1" s="1">
        <v>4</v>
      </c>
      <c r="B1" s="2"/>
      <c r="C1" s="3" t="s">
        <v>0</v>
      </c>
      <c r="D1" s="4">
        <v>0</v>
      </c>
      <c r="E1" s="4">
        <v>1</v>
      </c>
      <c r="F1" s="4">
        <v>2</v>
      </c>
      <c r="G1" s="4">
        <v>3</v>
      </c>
      <c r="H1" s="4">
        <v>4</v>
      </c>
    </row>
    <row r="2" spans="1:9" ht="15.75" customHeight="1" x14ac:dyDescent="0.3">
      <c r="A2" s="1">
        <v>0</v>
      </c>
      <c r="B2" s="2"/>
      <c r="C2" s="7" t="s">
        <v>1</v>
      </c>
      <c r="D2" s="8">
        <f>COUNTIF(A1:A24, "=0")</f>
        <v>6</v>
      </c>
      <c r="E2" s="8">
        <f>COUNTIF(A1:A24, "=1")</f>
        <v>7</v>
      </c>
      <c r="F2" s="8">
        <f>COUNTIF(A1:A24, "=2")</f>
        <v>3</v>
      </c>
      <c r="G2" s="8">
        <f>COUNTIF(A1:A24, "=3")</f>
        <v>5</v>
      </c>
      <c r="H2" s="8">
        <f>COUNTIF(A1:A24, "=4")</f>
        <v>3</v>
      </c>
    </row>
    <row r="3" spans="1:9" ht="15.75" customHeight="1" x14ac:dyDescent="0.3">
      <c r="A3" s="1">
        <v>3</v>
      </c>
      <c r="B3" s="2"/>
      <c r="C3" s="5"/>
      <c r="D3" s="6"/>
      <c r="E3" s="6"/>
      <c r="F3" s="6"/>
      <c r="G3" s="6"/>
      <c r="H3" s="6"/>
    </row>
    <row r="4" spans="1:9" ht="15.75" customHeight="1" x14ac:dyDescent="0.3">
      <c r="A4" s="1">
        <v>4</v>
      </c>
      <c r="C4" s="9" t="s">
        <v>0</v>
      </c>
      <c r="D4" s="8">
        <v>0</v>
      </c>
      <c r="E4" s="8">
        <v>1</v>
      </c>
      <c r="F4" s="8">
        <v>2</v>
      </c>
      <c r="G4" s="8">
        <v>3</v>
      </c>
      <c r="H4" s="8">
        <v>4</v>
      </c>
      <c r="I4" s="8">
        <v>5</v>
      </c>
    </row>
    <row r="5" spans="1:9" ht="15.75" customHeight="1" x14ac:dyDescent="0.3">
      <c r="A5" s="1">
        <v>1</v>
      </c>
      <c r="C5" s="9" t="s">
        <v>2</v>
      </c>
      <c r="D5" s="8">
        <f>0</f>
        <v>0</v>
      </c>
      <c r="E5" s="8">
        <f>D5+D2</f>
        <v>6</v>
      </c>
      <c r="F5" s="8">
        <f t="shared" ref="F5:I5" si="0">E5+E2</f>
        <v>13</v>
      </c>
      <c r="G5" s="8">
        <f t="shared" si="0"/>
        <v>16</v>
      </c>
      <c r="H5" s="8">
        <f t="shared" si="0"/>
        <v>21</v>
      </c>
      <c r="I5" s="8">
        <f t="shared" si="0"/>
        <v>24</v>
      </c>
    </row>
    <row r="6" spans="1:9" ht="15.75" customHeight="1" x14ac:dyDescent="0.3">
      <c r="A6" s="1">
        <v>0</v>
      </c>
      <c r="C6" s="9" t="s">
        <v>3</v>
      </c>
      <c r="D6" s="8">
        <f>D5/$I$5</f>
        <v>0</v>
      </c>
      <c r="E6" s="8">
        <f t="shared" ref="E6:I6" si="1">E5/$I$5</f>
        <v>0.25</v>
      </c>
      <c r="F6" s="10">
        <f t="shared" si="1"/>
        <v>0.54166666666666663</v>
      </c>
      <c r="G6" s="10">
        <f t="shared" si="1"/>
        <v>0.66666666666666663</v>
      </c>
      <c r="H6" s="8">
        <f t="shared" si="1"/>
        <v>0.875</v>
      </c>
      <c r="I6" s="8">
        <f t="shared" si="1"/>
        <v>1</v>
      </c>
    </row>
    <row r="7" spans="1:9" ht="15.75" customHeight="1" x14ac:dyDescent="0.3">
      <c r="A7" s="1">
        <v>3</v>
      </c>
      <c r="B7" s="2"/>
      <c r="E7" s="2"/>
      <c r="F7" s="2"/>
      <c r="G7" s="1"/>
      <c r="H7" s="1"/>
    </row>
    <row r="8" spans="1:9" ht="15.75" customHeight="1" x14ac:dyDescent="0.3">
      <c r="A8" s="1">
        <v>1</v>
      </c>
      <c r="B8" s="2"/>
      <c r="E8" s="2"/>
      <c r="F8" s="2"/>
      <c r="G8" s="1"/>
      <c r="H8" s="1"/>
    </row>
    <row r="9" spans="1:9" ht="15.75" customHeight="1" x14ac:dyDescent="0.3">
      <c r="A9" s="1">
        <v>0</v>
      </c>
      <c r="B9" s="2"/>
      <c r="E9" s="2"/>
      <c r="F9" s="2"/>
      <c r="G9" s="2"/>
      <c r="H9" s="2"/>
    </row>
    <row r="10" spans="1:9" ht="15.75" customHeight="1" x14ac:dyDescent="0.3">
      <c r="A10" s="1">
        <v>4</v>
      </c>
      <c r="B10" s="2"/>
      <c r="E10" s="2"/>
      <c r="F10" s="2"/>
    </row>
    <row r="11" spans="1:9" ht="15.75" customHeight="1" x14ac:dyDescent="0.3">
      <c r="A11" s="1">
        <v>0</v>
      </c>
      <c r="B11" s="2"/>
      <c r="E11" s="2"/>
      <c r="F11" s="2"/>
      <c r="G11" s="2"/>
      <c r="H11" s="2"/>
    </row>
    <row r="12" spans="1:9" ht="15.75" customHeight="1" x14ac:dyDescent="0.3">
      <c r="A12" s="1">
        <v>0</v>
      </c>
      <c r="B12" s="2"/>
      <c r="C12" s="13">
        <v>0</v>
      </c>
      <c r="D12" s="13">
        <v>0</v>
      </c>
      <c r="E12" s="12"/>
      <c r="F12" s="2"/>
      <c r="G12" s="1"/>
      <c r="H12" s="1"/>
    </row>
    <row r="13" spans="1:9" ht="15.75" customHeight="1" x14ac:dyDescent="0.3">
      <c r="A13" s="1">
        <v>3</v>
      </c>
      <c r="B13" s="2"/>
      <c r="C13" s="13">
        <v>1</v>
      </c>
      <c r="D13" s="13">
        <v>0</v>
      </c>
      <c r="E13" s="12"/>
      <c r="F13" s="2"/>
      <c r="G13" s="2"/>
      <c r="H13" s="2"/>
    </row>
    <row r="14" spans="1:9" ht="15.75" customHeight="1" x14ac:dyDescent="0.3">
      <c r="A14" s="1">
        <v>1</v>
      </c>
      <c r="B14" s="2"/>
      <c r="C14" s="13">
        <v>1</v>
      </c>
      <c r="D14" s="14">
        <f>E6</f>
        <v>0.25</v>
      </c>
      <c r="E14" s="12"/>
      <c r="F14" s="2"/>
      <c r="G14" s="1"/>
      <c r="H14" s="1"/>
    </row>
    <row r="15" spans="1:9" ht="15.75" customHeight="1" x14ac:dyDescent="0.3">
      <c r="A15" s="1">
        <v>0</v>
      </c>
      <c r="B15" s="2"/>
      <c r="C15" s="13">
        <v>2</v>
      </c>
      <c r="D15" s="14">
        <f>E6</f>
        <v>0.25</v>
      </c>
      <c r="E15" s="12"/>
      <c r="F15" s="2"/>
      <c r="G15" s="1"/>
      <c r="H15" s="1"/>
    </row>
    <row r="16" spans="1:9" ht="15.75" customHeight="1" x14ac:dyDescent="0.3">
      <c r="A16" s="1">
        <v>1</v>
      </c>
      <c r="B16" s="2"/>
      <c r="C16" s="13">
        <v>2</v>
      </c>
      <c r="D16" s="14">
        <f>F6</f>
        <v>0.54166666666666663</v>
      </c>
      <c r="E16" s="12"/>
      <c r="F16" s="2"/>
      <c r="G16" s="2"/>
      <c r="H16" s="2"/>
    </row>
    <row r="17" spans="1:8" ht="15.75" customHeight="1" x14ac:dyDescent="0.3">
      <c r="A17" s="1">
        <v>1</v>
      </c>
      <c r="B17" s="2"/>
      <c r="C17" s="13">
        <v>3</v>
      </c>
      <c r="D17" s="14">
        <f>D16</f>
        <v>0.54166666666666663</v>
      </c>
      <c r="E17" s="12"/>
      <c r="F17" s="2"/>
      <c r="G17" s="2"/>
      <c r="H17" s="2"/>
    </row>
    <row r="18" spans="1:8" ht="15.75" customHeight="1" x14ac:dyDescent="0.3">
      <c r="A18" s="1">
        <v>3</v>
      </c>
      <c r="B18" s="2"/>
      <c r="C18" s="13">
        <v>3</v>
      </c>
      <c r="D18" s="14">
        <f>G6</f>
        <v>0.66666666666666663</v>
      </c>
      <c r="E18" s="12"/>
      <c r="F18" s="2"/>
      <c r="G18" s="2"/>
      <c r="H18" s="2"/>
    </row>
    <row r="19" spans="1:8" ht="15.75" customHeight="1" x14ac:dyDescent="0.3">
      <c r="A19" s="1">
        <v>2</v>
      </c>
      <c r="B19" s="2"/>
      <c r="C19" s="13">
        <v>4</v>
      </c>
      <c r="D19" s="14">
        <f>G6</f>
        <v>0.66666666666666663</v>
      </c>
      <c r="E19" s="12"/>
      <c r="F19" s="2"/>
      <c r="G19" s="2"/>
      <c r="H19" s="2"/>
    </row>
    <row r="20" spans="1:8" ht="15.75" customHeight="1" x14ac:dyDescent="0.3">
      <c r="A20" s="1">
        <v>3</v>
      </c>
      <c r="B20" s="2"/>
      <c r="C20" s="13">
        <v>4</v>
      </c>
      <c r="D20" s="13">
        <f>H6</f>
        <v>0.875</v>
      </c>
      <c r="E20" s="12"/>
      <c r="F20" s="2"/>
      <c r="G20" s="2"/>
      <c r="H20" s="2"/>
    </row>
    <row r="21" spans="1:8" ht="15.75" customHeight="1" x14ac:dyDescent="0.3">
      <c r="A21" s="1">
        <v>1</v>
      </c>
      <c r="B21" s="2"/>
      <c r="C21" s="13">
        <v>5</v>
      </c>
      <c r="D21" s="13">
        <f>H6</f>
        <v>0.875</v>
      </c>
      <c r="E21" s="12"/>
      <c r="F21" s="2"/>
      <c r="G21" s="2"/>
      <c r="H21" s="2"/>
    </row>
    <row r="22" spans="1:8" ht="15.75" customHeight="1" x14ac:dyDescent="0.3">
      <c r="A22" s="1">
        <v>2</v>
      </c>
      <c r="B22" s="2"/>
      <c r="C22" s="12">
        <v>5</v>
      </c>
      <c r="D22" s="12">
        <f>I6</f>
        <v>1</v>
      </c>
      <c r="E22" s="12"/>
      <c r="F22" s="2"/>
      <c r="G22" s="2"/>
      <c r="H22" s="2"/>
    </row>
    <row r="23" spans="1:8" ht="15.75" customHeight="1" x14ac:dyDescent="0.3">
      <c r="A23" s="1">
        <v>1</v>
      </c>
      <c r="B23" s="2"/>
      <c r="C23" s="13">
        <v>6</v>
      </c>
      <c r="D23" s="15">
        <v>1</v>
      </c>
      <c r="E23" s="15"/>
    </row>
    <row r="24" spans="1:8" ht="15.75" customHeight="1" x14ac:dyDescent="0.3">
      <c r="A24" s="1">
        <v>2</v>
      </c>
      <c r="B24" s="2"/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3" workbookViewId="0">
      <selection activeCell="R8" sqref="R8"/>
    </sheetView>
  </sheetViews>
  <sheetFormatPr defaultRowHeight="13.2" x14ac:dyDescent="0.25"/>
  <cols>
    <col min="10" max="10" width="12.6640625" customWidth="1"/>
  </cols>
  <sheetData>
    <row r="1" spans="1:16" ht="26.4" x14ac:dyDescent="0.25">
      <c r="A1" s="16">
        <v>2700</v>
      </c>
      <c r="B1" s="16">
        <v>3000</v>
      </c>
      <c r="C1" s="16">
        <f>2400</f>
        <v>2400</v>
      </c>
      <c r="D1" s="16">
        <v>2400</v>
      </c>
      <c r="E1" s="16">
        <v>2700</v>
      </c>
      <c r="G1" s="17" t="s">
        <v>4</v>
      </c>
      <c r="H1" s="18">
        <f>COUNT(A1:E4)</f>
        <v>20</v>
      </c>
      <c r="J1" s="19" t="s">
        <v>5</v>
      </c>
      <c r="K1" s="20">
        <v>2400</v>
      </c>
      <c r="L1" s="20">
        <v>2700</v>
      </c>
      <c r="M1" s="20">
        <v>3000</v>
      </c>
      <c r="N1" s="20">
        <v>3300</v>
      </c>
      <c r="O1" s="20">
        <v>3600</v>
      </c>
    </row>
    <row r="2" spans="1:16" ht="40.799999999999997" x14ac:dyDescent="0.25">
      <c r="A2" s="16">
        <v>2400</v>
      </c>
      <c r="B2" s="16">
        <v>2700</v>
      </c>
      <c r="C2" s="16">
        <v>2400</v>
      </c>
      <c r="D2" s="16">
        <v>2700</v>
      </c>
      <c r="E2" s="16">
        <v>2400</v>
      </c>
      <c r="F2" s="18"/>
      <c r="H2" s="18"/>
      <c r="I2" s="18"/>
      <c r="J2" s="19" t="s">
        <v>6</v>
      </c>
      <c r="K2" s="20">
        <f>COUNTIF($A$1:$E$4,"=2400")</f>
        <v>6</v>
      </c>
      <c r="L2" s="20">
        <f>COUNTIF($A$1:$E$4,"=2700")</f>
        <v>6</v>
      </c>
      <c r="M2" s="20">
        <f>COUNTIF($A$1:$E$4,"=3000")</f>
        <v>4</v>
      </c>
      <c r="N2" s="20">
        <f>COUNTIF($A$1:$E$4,"=3300")</f>
        <v>3</v>
      </c>
      <c r="O2" s="20">
        <f>COUNTIF($A$1:$E$4,"=3600")</f>
        <v>1</v>
      </c>
    </row>
    <row r="3" spans="1:16" ht="18" x14ac:dyDescent="0.25">
      <c r="A3" s="16">
        <v>2700</v>
      </c>
      <c r="B3" s="16">
        <v>3600</v>
      </c>
      <c r="C3" s="16">
        <v>3300</v>
      </c>
      <c r="D3" s="16">
        <v>3300</v>
      </c>
      <c r="E3" s="16">
        <v>3000</v>
      </c>
    </row>
    <row r="4" spans="1:16" ht="27.6" x14ac:dyDescent="0.3">
      <c r="A4" s="16">
        <v>3000</v>
      </c>
      <c r="B4" s="16">
        <v>2700</v>
      </c>
      <c r="C4" s="16">
        <v>2400</v>
      </c>
      <c r="D4" s="16">
        <v>3000</v>
      </c>
      <c r="E4" s="16">
        <v>3300</v>
      </c>
      <c r="H4" s="17"/>
      <c r="J4" s="21" t="s">
        <v>7</v>
      </c>
      <c r="K4" s="22">
        <f>K1</f>
        <v>2400</v>
      </c>
      <c r="L4" s="22">
        <f>L1</f>
        <v>2700</v>
      </c>
      <c r="M4" s="22">
        <f>M1</f>
        <v>3000</v>
      </c>
      <c r="N4" s="22">
        <f>N1</f>
        <v>3300</v>
      </c>
      <c r="O4" s="22">
        <f>O1</f>
        <v>3600</v>
      </c>
      <c r="P4" s="22">
        <v>3900</v>
      </c>
    </row>
    <row r="5" spans="1:16" ht="27.6" x14ac:dyDescent="0.3">
      <c r="H5" s="11"/>
      <c r="I5" s="23"/>
      <c r="J5" s="21" t="s">
        <v>8</v>
      </c>
      <c r="K5" s="22">
        <f>0</f>
        <v>0</v>
      </c>
      <c r="L5" s="22">
        <f>K5+K2</f>
        <v>6</v>
      </c>
      <c r="M5" s="22">
        <f>L5+L2</f>
        <v>12</v>
      </c>
      <c r="N5" s="22">
        <f>M5+M2</f>
        <v>16</v>
      </c>
      <c r="O5" s="22">
        <f>N5+N2</f>
        <v>19</v>
      </c>
      <c r="P5" s="22">
        <f>O5+O2</f>
        <v>20</v>
      </c>
    </row>
    <row r="6" spans="1:16" ht="40.799999999999997" x14ac:dyDescent="0.3">
      <c r="H6" s="11"/>
      <c r="I6" s="24"/>
      <c r="J6" s="21" t="s">
        <v>9</v>
      </c>
      <c r="K6" s="25">
        <f t="shared" ref="K6:P6" si="0">K5/$H$1</f>
        <v>0</v>
      </c>
      <c r="L6" s="25">
        <f t="shared" si="0"/>
        <v>0.3</v>
      </c>
      <c r="M6" s="25">
        <f t="shared" si="0"/>
        <v>0.6</v>
      </c>
      <c r="N6" s="25">
        <f t="shared" si="0"/>
        <v>0.8</v>
      </c>
      <c r="O6" s="25">
        <f t="shared" si="0"/>
        <v>0.95</v>
      </c>
      <c r="P6" s="25">
        <f t="shared" si="0"/>
        <v>1</v>
      </c>
    </row>
    <row r="7" spans="1:16" x14ac:dyDescent="0.25">
      <c r="A7" s="18"/>
      <c r="B7" s="18"/>
      <c r="E7" s="18"/>
      <c r="F7" s="18"/>
      <c r="H7" s="11"/>
      <c r="I7" s="24"/>
    </row>
    <row r="8" spans="1:16" x14ac:dyDescent="0.25">
      <c r="A8" s="18"/>
      <c r="B8" s="18"/>
      <c r="E8" s="18"/>
      <c r="F8" s="18"/>
    </row>
    <row r="9" spans="1:16" x14ac:dyDescent="0.25">
      <c r="A9" s="18"/>
      <c r="B9" s="18"/>
      <c r="E9" s="18"/>
      <c r="F9" s="18"/>
    </row>
    <row r="10" spans="1:16" x14ac:dyDescent="0.25">
      <c r="A10" s="18"/>
      <c r="B10" s="18"/>
      <c r="C10">
        <v>2100</v>
      </c>
      <c r="D10" s="26">
        <v>0</v>
      </c>
      <c r="E10" s="18"/>
      <c r="F10" s="18"/>
    </row>
    <row r="11" spans="1:16" x14ac:dyDescent="0.25">
      <c r="A11" s="18"/>
      <c r="B11" s="18"/>
      <c r="C11">
        <v>2400</v>
      </c>
      <c r="D11" s="26">
        <f>D10</f>
        <v>0</v>
      </c>
      <c r="E11" s="18"/>
      <c r="F11" s="18"/>
    </row>
    <row r="12" spans="1:16" x14ac:dyDescent="0.25">
      <c r="A12" s="18"/>
      <c r="B12" s="18"/>
      <c r="C12">
        <v>2400</v>
      </c>
      <c r="D12" s="26">
        <f>L6</f>
        <v>0.3</v>
      </c>
      <c r="E12" s="18"/>
      <c r="F12" s="18"/>
    </row>
    <row r="13" spans="1:16" x14ac:dyDescent="0.25">
      <c r="A13" s="18"/>
      <c r="B13" s="18"/>
      <c r="C13">
        <v>2700</v>
      </c>
      <c r="D13" s="26">
        <f>L6</f>
        <v>0.3</v>
      </c>
      <c r="E13" s="18"/>
      <c r="F13" s="18"/>
    </row>
    <row r="14" spans="1:16" x14ac:dyDescent="0.25">
      <c r="A14" s="18"/>
      <c r="B14" s="18"/>
      <c r="C14">
        <v>2700</v>
      </c>
      <c r="D14" s="26">
        <f>M6</f>
        <v>0.6</v>
      </c>
      <c r="E14" s="18"/>
      <c r="F14" s="18"/>
    </row>
    <row r="15" spans="1:16" x14ac:dyDescent="0.25">
      <c r="A15" s="18"/>
      <c r="B15" s="18"/>
      <c r="C15">
        <v>3000</v>
      </c>
      <c r="D15" s="26">
        <f>M6</f>
        <v>0.6</v>
      </c>
      <c r="E15" s="18"/>
      <c r="F15" s="18"/>
    </row>
    <row r="16" spans="1:16" x14ac:dyDescent="0.25">
      <c r="C16">
        <v>3000</v>
      </c>
      <c r="D16" s="26">
        <f>N6</f>
        <v>0.8</v>
      </c>
    </row>
    <row r="17" spans="3:4" x14ac:dyDescent="0.25">
      <c r="C17">
        <v>3300</v>
      </c>
      <c r="D17" s="26">
        <f>N6</f>
        <v>0.8</v>
      </c>
    </row>
    <row r="18" spans="3:4" x14ac:dyDescent="0.25">
      <c r="C18">
        <v>3300</v>
      </c>
      <c r="D18" s="26">
        <f>O6</f>
        <v>0.95</v>
      </c>
    </row>
    <row r="19" spans="3:4" x14ac:dyDescent="0.25">
      <c r="C19">
        <v>3600</v>
      </c>
      <c r="D19" s="26">
        <f>D18</f>
        <v>0.95</v>
      </c>
    </row>
    <row r="20" spans="3:4" x14ac:dyDescent="0.25">
      <c r="D20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Marinett Wayne</dc:creator>
  <cp:lastModifiedBy>Marinett Wayne</cp:lastModifiedBy>
  <cp:lastPrinted>2022-11-03T20:43:15Z</cp:lastPrinted>
  <dcterms:created xsi:type="dcterms:W3CDTF">2022-11-03T13:06:56Z</dcterms:created>
  <dcterms:modified xsi:type="dcterms:W3CDTF">2022-11-03T20:49:10Z</dcterms:modified>
</cp:coreProperties>
</file>