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2 (копия)" sheetId="2" r:id="rId5"/>
    <sheet state="visible" name="Задание 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7">
      <text>
        <t xml:space="preserve">Множественный коэффициент корреляции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7">
      <text>
        <t xml:space="preserve">Множественный коэффициент корреляции</t>
      </text>
    </comment>
  </commentList>
</comments>
</file>

<file path=xl/sharedStrings.xml><?xml version="1.0" encoding="utf-8"?>
<sst xmlns="http://schemas.openxmlformats.org/spreadsheetml/2006/main" count="129" uniqueCount="45">
  <si>
    <t>Возраст</t>
  </si>
  <si>
    <t>Уровень образования</t>
  </si>
  <si>
    <t>Зарплата</t>
  </si>
  <si>
    <t>n</t>
  </si>
  <si>
    <t>x1</t>
  </si>
  <si>
    <t>x2</t>
  </si>
  <si>
    <t>y</t>
  </si>
  <si>
    <t>𝑥𝑖2</t>
  </si>
  <si>
    <t>𝑦𝑖2</t>
  </si>
  <si>
    <t>𝑧𝑖2</t>
  </si>
  <si>
    <t>𝑥𝑖 𝑦𝑖</t>
  </si>
  <si>
    <t>𝑥𝑖 𝑧𝑖</t>
  </si>
  <si>
    <t>𝑦𝑖 𝑧𝑖</t>
  </si>
  <si>
    <t>R</t>
  </si>
  <si>
    <t>rxy</t>
  </si>
  <si>
    <t>rxz</t>
  </si>
  <si>
    <t>rzy</t>
  </si>
  <si>
    <t>R3</t>
  </si>
  <si>
    <t>Rz</t>
  </si>
  <si>
    <t xml:space="preserve">p </t>
  </si>
  <si>
    <t>Сумма</t>
  </si>
  <si>
    <t>Среднее</t>
  </si>
  <si>
    <t>t</t>
  </si>
  <si>
    <t xml:space="preserve">k1 </t>
  </si>
  <si>
    <t>xi - xср</t>
  </si>
  <si>
    <t>yi - yср</t>
  </si>
  <si>
    <t>zi - zср</t>
  </si>
  <si>
    <t>(xi - xср)2</t>
  </si>
  <si>
    <t>(yi - yср)2</t>
  </si>
  <si>
    <t>(zi - zср)2</t>
  </si>
  <si>
    <t>(xi - xср) * (yi - yср)</t>
  </si>
  <si>
    <t>(xi - xср) * (zi - zср)</t>
  </si>
  <si>
    <t>(zi - zср) * (yi - ycp)</t>
  </si>
  <si>
    <t>k2</t>
  </si>
  <si>
    <t>a</t>
  </si>
  <si>
    <t>Fкр</t>
  </si>
  <si>
    <t>Ответ</t>
  </si>
  <si>
    <t>i</t>
  </si>
  <si>
    <t>𝑥𝑖</t>
  </si>
  <si>
    <t>𝑦𝑖</t>
  </si>
  <si>
    <t>𝑧𝑖</t>
  </si>
  <si>
    <t>∑</t>
  </si>
  <si>
    <t>ср</t>
  </si>
  <si>
    <t>r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</si>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</sst>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38">
    <border/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164" xfId="0" applyAlignment="1" applyFont="1" applyNumberFormat="1">
      <alignment horizontal="right" readingOrder="0"/>
    </xf>
    <xf borderId="0" fillId="0" fontId="3" numFmtId="1" xfId="0" applyAlignment="1" applyFont="1" applyNumberFormat="1">
      <alignment horizontal="right" readingOrder="0"/>
    </xf>
    <xf borderId="0" fillId="0" fontId="3" numFmtId="164" xfId="0" applyFont="1" applyNumberFormat="1"/>
    <xf borderId="0" fillId="0" fontId="3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readingOrder="0"/>
    </xf>
    <xf borderId="0" fillId="0" fontId="6" numFmtId="164" xfId="0" applyFont="1" applyNumberFormat="1"/>
    <xf borderId="0" fillId="0" fontId="5" numFmtId="164" xfId="0" applyFont="1" applyNumberFormat="1"/>
    <xf borderId="0" fillId="0" fontId="3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horizontal="right"/>
    </xf>
    <xf borderId="0" fillId="0" fontId="6" numFmtId="0" xfId="0" applyFont="1"/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/>
    </xf>
    <xf borderId="5" fillId="3" fontId="3" numFmtId="0" xfId="0" applyAlignment="1" applyBorder="1" applyFill="1" applyFont="1">
      <alignment readingOrder="0"/>
    </xf>
    <xf borderId="6" fillId="3" fontId="3" numFmtId="0" xfId="0" applyAlignment="1" applyBorder="1" applyFont="1">
      <alignment readingOrder="0"/>
    </xf>
    <xf borderId="6" fillId="3" fontId="3" numFmtId="0" xfId="0" applyBorder="1" applyFont="1"/>
    <xf borderId="7" fillId="3" fontId="4" numFmtId="0" xfId="0" applyAlignment="1" applyBorder="1" applyFont="1">
      <alignment horizontal="right" vertical="bottom"/>
    </xf>
    <xf borderId="8" fillId="3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9" fillId="3" fontId="3" numFmtId="0" xfId="0" applyBorder="1" applyFont="1"/>
    <xf borderId="10" fillId="3" fontId="4" numFmtId="0" xfId="0" applyAlignment="1" applyBorder="1" applyFont="1">
      <alignment horizontal="right" vertical="bottom"/>
    </xf>
    <xf borderId="10" fillId="3" fontId="3" numFmtId="0" xfId="0" applyAlignment="1" applyBorder="1" applyFont="1">
      <alignment readingOrder="0"/>
    </xf>
    <xf borderId="11" fillId="2" fontId="1" numFmtId="0" xfId="0" applyAlignment="1" applyBorder="1" applyFont="1">
      <alignment horizontal="center" readingOrder="0"/>
    </xf>
    <xf borderId="12" fillId="3" fontId="3" numFmtId="0" xfId="0" applyBorder="1" applyFont="1"/>
    <xf borderId="13" fillId="3" fontId="3" numFmtId="0" xfId="0" applyBorder="1" applyFont="1"/>
    <xf borderId="14" fillId="3" fontId="3" numFmtId="0" xfId="0" applyBorder="1" applyFont="1"/>
    <xf borderId="15" fillId="2" fontId="1" numFmtId="0" xfId="0" applyAlignment="1" applyBorder="1" applyFont="1">
      <alignment horizontal="center" readingOrder="0"/>
    </xf>
    <xf borderId="16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/>
    </xf>
    <xf borderId="19" fillId="3" fontId="3" numFmtId="0" xfId="0" applyBorder="1" applyFont="1"/>
    <xf borderId="20" fillId="3" fontId="3" numFmtId="0" xfId="0" applyBorder="1" applyFont="1"/>
    <xf borderId="21" fillId="2" fontId="1" numFmtId="0" xfId="0" applyAlignment="1" applyBorder="1" applyFont="1">
      <alignment horizontal="center" readingOrder="0"/>
    </xf>
    <xf borderId="22" fillId="2" fontId="1" numFmtId="0" xfId="0" applyAlignment="1" applyBorder="1" applyFont="1">
      <alignment horizontal="center" readingOrder="0"/>
    </xf>
    <xf borderId="13" fillId="3" fontId="4" numFmtId="0" xfId="0" applyAlignment="1" applyBorder="1" applyFont="1">
      <alignment horizontal="right" vertical="bottom"/>
    </xf>
    <xf borderId="14" fillId="3" fontId="4" numFmtId="0" xfId="0" applyAlignment="1" applyBorder="1" applyFont="1">
      <alignment horizontal="right" vertical="bottom"/>
    </xf>
    <xf borderId="23" fillId="2" fontId="1" numFmtId="0" xfId="0" applyAlignment="1" applyBorder="1" applyFont="1">
      <alignment horizontal="center" readingOrder="0"/>
    </xf>
    <xf borderId="24" fillId="3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27" fillId="3" fontId="3" numFmtId="0" xfId="0" applyBorder="1" applyFont="1"/>
    <xf borderId="28" fillId="3" fontId="3" numFmtId="0" xfId="0" applyBorder="1" applyFont="1"/>
    <xf borderId="29" fillId="3" fontId="3" numFmtId="0" xfId="0" applyBorder="1" applyFont="1"/>
    <xf borderId="30" fillId="2" fontId="1" numFmtId="0" xfId="0" applyAlignment="1" applyBorder="1" applyFont="1">
      <alignment horizontal="center" readingOrder="0"/>
    </xf>
    <xf borderId="31" fillId="0" fontId="8" numFmtId="0" xfId="0" applyBorder="1" applyFont="1"/>
    <xf borderId="32" fillId="0" fontId="8" numFmtId="0" xfId="0" applyBorder="1" applyFont="1"/>
    <xf borderId="33" fillId="3" fontId="3" numFmtId="0" xfId="0" applyAlignment="1" applyBorder="1" applyFont="1">
      <alignment readingOrder="0"/>
    </xf>
    <xf borderId="0" fillId="3" fontId="3" numFmtId="0" xfId="0" applyFont="1"/>
    <xf borderId="34" fillId="3" fontId="3" numFmtId="0" xfId="0" applyBorder="1" applyFont="1"/>
    <xf borderId="0" fillId="3" fontId="3" numFmtId="0" xfId="0" applyAlignment="1" applyFont="1">
      <alignment readingOrder="0"/>
    </xf>
    <xf borderId="35" fillId="3" fontId="3" numFmtId="0" xfId="0" applyBorder="1" applyFont="1"/>
    <xf borderId="36" fillId="3" fontId="3" numFmtId="0" xfId="0" applyBorder="1" applyFont="1"/>
    <xf borderId="37" fillId="3" fontId="3" numFmtId="0" xfId="0" applyAlignment="1" applyBorder="1" applyFont="1">
      <alignment readingOrder="0"/>
    </xf>
    <xf borderId="27" fillId="3" fontId="3" numFmtId="0" xfId="0" applyBorder="1" applyFont="1"/>
    <xf borderId="29" fillId="3" fontId="3" numFmtId="0" xfId="0" applyBorder="1" applyFont="1"/>
    <xf borderId="32" fillId="3" fontId="3" numFmtId="0" xfId="0" applyAlignment="1" applyBorder="1" applyFont="1">
      <alignment readingOrder="0"/>
    </xf>
    <xf borderId="32" fillId="3" fontId="3" numFmtId="0" xfId="0" applyBorder="1" applyFont="1"/>
    <xf borderId="28" fillId="3" fontId="3" numFmtId="0" xfId="0" applyBorder="1" applyFont="1"/>
    <xf borderId="29" fillId="3" fontId="3" numFmtId="0" xfId="0" applyAlignment="1" applyBorder="1" applyFont="1">
      <alignment readingOrder="0"/>
    </xf>
    <xf borderId="31" fillId="3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Задание 2-style">
      <tableStyleElement dxfId="1" type="headerRow"/>
      <tableStyleElement dxfId="2" type="firstRowStripe"/>
      <tableStyleElement dxfId="3" type="secondRowStripe"/>
    </tableStyle>
    <tableStyle count="3" pivot="0" name="Задание 2-style 2">
      <tableStyleElement dxfId="1" type="headerRow"/>
      <tableStyleElement dxfId="2" type="firstRowStripe"/>
      <tableStyleElement dxfId="3" type="secondRowStripe"/>
    </tableStyle>
    <tableStyle count="3" pivot="0" name="Задание 2 (копия)-style">
      <tableStyleElement dxfId="1" type="headerRow"/>
      <tableStyleElement dxfId="2" type="firstRowStripe"/>
      <tableStyleElement dxfId="3" type="secondRowStripe"/>
    </tableStyle>
    <tableStyle count="3" pivot="0" name="Задание 2 (копия)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39</xdr:row>
      <xdr:rowOff>190500</xdr:rowOff>
    </xdr:from>
    <xdr:ext cx="1943100" cy="59055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50</xdr:row>
      <xdr:rowOff>19050</xdr:rowOff>
    </xdr:from>
    <xdr:ext cx="1943100" cy="5905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47</xdr:row>
      <xdr:rowOff>209550</xdr:rowOff>
    </xdr:from>
    <xdr:ext cx="1095375" cy="590550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55</xdr:row>
      <xdr:rowOff>57150</xdr:rowOff>
    </xdr:from>
    <xdr:ext cx="1943100" cy="49530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52</xdr:row>
      <xdr:rowOff>180975</xdr:rowOff>
    </xdr:from>
    <xdr:ext cx="2028825" cy="2667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39</xdr:row>
      <xdr:rowOff>190500</xdr:rowOff>
    </xdr:from>
    <xdr:ext cx="1943100" cy="59055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50</xdr:row>
      <xdr:rowOff>19050</xdr:rowOff>
    </xdr:from>
    <xdr:ext cx="1943100" cy="5905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47</xdr:row>
      <xdr:rowOff>209550</xdr:rowOff>
    </xdr:from>
    <xdr:ext cx="1095375" cy="590550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55</xdr:row>
      <xdr:rowOff>57150</xdr:rowOff>
    </xdr:from>
    <xdr:ext cx="1943100" cy="49530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52</xdr:row>
      <xdr:rowOff>180975</xdr:rowOff>
    </xdr:from>
    <xdr:ext cx="2028825" cy="2667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26</xdr:row>
      <xdr:rowOff>190500</xdr:rowOff>
    </xdr:from>
    <xdr:ext cx="1943100" cy="59055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37</xdr:row>
      <xdr:rowOff>190500</xdr:rowOff>
    </xdr:from>
    <xdr:ext cx="1943100" cy="5905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35</xdr:row>
      <xdr:rowOff>9525</xdr:rowOff>
    </xdr:from>
    <xdr:ext cx="1095375" cy="590550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41</xdr:row>
      <xdr:rowOff>47625</xdr:rowOff>
    </xdr:from>
    <xdr:ext cx="1943100" cy="49530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39</xdr:row>
      <xdr:rowOff>180975</xdr:rowOff>
    </xdr:from>
    <xdr:ext cx="2028825" cy="2667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J24" displayName="Table_1" name="Table_1" id="1">
  <tableColumns count="10">
    <tableColumn name="n" id="1"/>
    <tableColumn name="x1" id="2"/>
    <tableColumn name="x2" id="3"/>
    <tableColumn name="y" id="4"/>
    <tableColumn name="𝑥𝑖2" id="5"/>
    <tableColumn name="𝑦𝑖2" id="6"/>
    <tableColumn name="𝑧𝑖2" id="7"/>
    <tableColumn name="𝑥𝑖 𝑦𝑖" id="8"/>
    <tableColumn name="𝑥𝑖 𝑧𝑖" id="9"/>
    <tableColumn name="𝑦𝑖 𝑧𝑖" id="10"/>
  </tableColumns>
  <tableStyleInfo name="Задание 2-style" showColumnStripes="0" showFirstColumn="1" showLastColumn="1" showRowStripes="1"/>
</table>
</file>

<file path=xl/tables/table2.xml><?xml version="1.0" encoding="utf-8"?>
<table xmlns="http://schemas.openxmlformats.org/spreadsheetml/2006/main" ref="A27:J34" displayName="Table_2" name="Table_2" id="2">
  <tableColumns count="10">
    <tableColumn name="n" id="1"/>
    <tableColumn name="xi - xср" id="2"/>
    <tableColumn name="yi - yср" id="3"/>
    <tableColumn name="zi - zср" id="4"/>
    <tableColumn name="(xi - xср)2" id="5"/>
    <tableColumn name="(yi - yср)2" id="6"/>
    <tableColumn name="(zi - zср)2" id="7"/>
    <tableColumn name="(xi - xср) * (yi - yср)" id="8"/>
    <tableColumn name="(xi - xср) * (zi - zср)" id="9"/>
    <tableColumn name="(zi - zср) * (yi - ycp)" id="10"/>
  </tableColumns>
  <tableStyleInfo name="Задание 2-style 2" showColumnStripes="0" showFirstColumn="1" showLastColumn="1" showRowStripes="1"/>
</table>
</file>

<file path=xl/tables/table3.xml><?xml version="1.0" encoding="utf-8"?>
<table xmlns="http://schemas.openxmlformats.org/spreadsheetml/2006/main" ref="A2:J24" displayName="Table_3" name="Table_3" id="3">
  <tableColumns count="10">
    <tableColumn name="n" id="1"/>
    <tableColumn name="x1" id="2"/>
    <tableColumn name="x2" id="3"/>
    <tableColumn name="y" id="4"/>
    <tableColumn name="𝑥𝑖2" id="5"/>
    <tableColumn name="𝑦𝑖2" id="6"/>
    <tableColumn name="𝑧𝑖2" id="7"/>
    <tableColumn name="𝑥𝑖 𝑦𝑖" id="8"/>
    <tableColumn name="𝑥𝑖 𝑧𝑖" id="9"/>
    <tableColumn name="𝑦𝑖 𝑧𝑖" id="10"/>
  </tableColumns>
  <tableStyleInfo name="Задание 2 (копия)-style" showColumnStripes="0" showFirstColumn="1" showLastColumn="1" showRowStripes="1"/>
</table>
</file>

<file path=xl/tables/table4.xml><?xml version="1.0" encoding="utf-8"?>
<table xmlns="http://schemas.openxmlformats.org/spreadsheetml/2006/main" ref="A27:J34" displayName="Table_4" name="Table_4" id="4">
  <tableColumns count="10">
    <tableColumn name="n" id="1"/>
    <tableColumn name="xi - xср" id="2"/>
    <tableColumn name="yi - yср" id="3"/>
    <tableColumn name="zi - zср" id="4"/>
    <tableColumn name="(xi - xср)2" id="5"/>
    <tableColumn name="(yi - yср)2" id="6"/>
    <tableColumn name="(zi - zср)2" id="7"/>
    <tableColumn name="(xi - xср) * (yi - yср)" id="8"/>
    <tableColumn name="(xi - xср) * (zi - zср)" id="9"/>
    <tableColumn name="(zi - zср) * (yi - ycp)" id="10"/>
  </tableColumns>
  <tableStyleInfo name="Задание 2 (копия)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8" max="8" width="16.63"/>
    <col customWidth="1" min="9" max="9" width="16.75"/>
    <col customWidth="1" min="10" max="10" width="18.13"/>
    <col customWidth="1" min="13" max="13" width="24.0"/>
    <col customWidth="1" min="16" max="16" width="16.25"/>
  </cols>
  <sheetData>
    <row r="1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2"/>
      <c r="K1" s="3"/>
      <c r="L1" s="4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L2" s="10" t="s">
        <v>3</v>
      </c>
      <c r="M2" s="11">
        <f>COUNT(A3:A22)</f>
        <v>20</v>
      </c>
      <c r="N2" s="12"/>
      <c r="O2" s="12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7">
        <v>1.0</v>
      </c>
      <c r="B3" s="14">
        <v>20.0</v>
      </c>
      <c r="C3" s="14">
        <v>4.0</v>
      </c>
      <c r="D3" s="14">
        <v>45000.0</v>
      </c>
      <c r="E3" s="15">
        <f t="shared" ref="E3:G3" si="1">B3*B3</f>
        <v>400</v>
      </c>
      <c r="F3" s="15">
        <f t="shared" si="1"/>
        <v>16</v>
      </c>
      <c r="G3" s="15">
        <f t="shared" si="1"/>
        <v>2025000000</v>
      </c>
      <c r="H3" s="14">
        <f t="shared" ref="H3:I3" si="2">$B3*C3</f>
        <v>80</v>
      </c>
      <c r="I3" s="14">
        <f t="shared" si="2"/>
        <v>900000</v>
      </c>
      <c r="J3" s="16">
        <f t="shared" ref="J3:J22" si="5">C3*D3</f>
        <v>180000</v>
      </c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7">
        <v>2.0</v>
      </c>
      <c r="B4" s="14">
        <v>30.0</v>
      </c>
      <c r="C4" s="14">
        <v>5.0</v>
      </c>
      <c r="D4" s="14">
        <v>75000.0</v>
      </c>
      <c r="E4" s="15">
        <f t="shared" ref="E4:G4" si="3">B4*B4</f>
        <v>900</v>
      </c>
      <c r="F4" s="15">
        <f t="shared" si="3"/>
        <v>25</v>
      </c>
      <c r="G4" s="15">
        <f t="shared" si="3"/>
        <v>5625000000</v>
      </c>
      <c r="H4" s="14">
        <f t="shared" ref="H4:I4" si="4">$B4*C4</f>
        <v>150</v>
      </c>
      <c r="I4" s="14">
        <f t="shared" si="4"/>
        <v>2250000</v>
      </c>
      <c r="J4" s="16">
        <f t="shared" si="5"/>
        <v>375000</v>
      </c>
      <c r="L4" s="12"/>
      <c r="M4" s="12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7">
        <v>3.0</v>
      </c>
      <c r="B5" s="14">
        <v>45.0</v>
      </c>
      <c r="C5" s="14">
        <v>3.0</v>
      </c>
      <c r="D5" s="14">
        <v>43000.0</v>
      </c>
      <c r="E5" s="15">
        <f t="shared" ref="E5:G5" si="6">B5*B5</f>
        <v>2025</v>
      </c>
      <c r="F5" s="15">
        <f t="shared" si="6"/>
        <v>9</v>
      </c>
      <c r="G5" s="15">
        <f t="shared" si="6"/>
        <v>1849000000</v>
      </c>
      <c r="H5" s="14">
        <f t="shared" ref="H5:I5" si="7">$B5*C5</f>
        <v>135</v>
      </c>
      <c r="I5" s="14">
        <f t="shared" si="7"/>
        <v>1935000</v>
      </c>
      <c r="J5" s="16">
        <f t="shared" si="5"/>
        <v>129000</v>
      </c>
      <c r="L5" s="12"/>
      <c r="M5" s="12"/>
      <c r="N5" s="12"/>
      <c r="O5" s="12"/>
      <c r="P5" s="12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7">
        <v>4.0</v>
      </c>
      <c r="B6" s="14">
        <v>55.0</v>
      </c>
      <c r="C6" s="14">
        <v>2.0</v>
      </c>
      <c r="D6" s="14">
        <v>40000.0</v>
      </c>
      <c r="E6" s="15">
        <f t="shared" ref="E6:G6" si="8">B6*B6</f>
        <v>3025</v>
      </c>
      <c r="F6" s="15">
        <f t="shared" si="8"/>
        <v>4</v>
      </c>
      <c r="G6" s="15">
        <f t="shared" si="8"/>
        <v>1600000000</v>
      </c>
      <c r="H6" s="14">
        <f t="shared" ref="H6:I6" si="9">$B6*C6</f>
        <v>110</v>
      </c>
      <c r="I6" s="14">
        <f t="shared" si="9"/>
        <v>2200000</v>
      </c>
      <c r="J6" s="16">
        <f t="shared" si="5"/>
        <v>80000</v>
      </c>
      <c r="L6" s="12"/>
      <c r="M6" s="12"/>
      <c r="N6" s="12"/>
      <c r="O6" s="12"/>
      <c r="P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7">
        <v>5.0</v>
      </c>
      <c r="B7" s="14">
        <v>19.0</v>
      </c>
      <c r="C7" s="14">
        <v>1.0</v>
      </c>
      <c r="D7" s="14">
        <v>47000.0</v>
      </c>
      <c r="E7" s="15">
        <f t="shared" ref="E7:G7" si="10">B7*B7</f>
        <v>361</v>
      </c>
      <c r="F7" s="15">
        <f t="shared" si="10"/>
        <v>1</v>
      </c>
      <c r="G7" s="15">
        <f t="shared" si="10"/>
        <v>2209000000</v>
      </c>
      <c r="H7" s="14">
        <f t="shared" ref="H7:I7" si="11">$B7*C7</f>
        <v>19</v>
      </c>
      <c r="I7" s="14">
        <f t="shared" si="11"/>
        <v>893000</v>
      </c>
      <c r="J7" s="16">
        <f t="shared" si="5"/>
        <v>47000</v>
      </c>
      <c r="L7" s="17" t="s">
        <v>13</v>
      </c>
      <c r="M7" s="18">
        <f>M2 * H23 - C23 * D23</f>
        <v>-600</v>
      </c>
      <c r="N7" s="18">
        <f>SQRT(M2 * E23 - C23 * C23)</f>
        <v>298.3471133</v>
      </c>
      <c r="O7" s="18">
        <f>SQRT(M2 * F23 - (M2 * F23 - D23 * D23))</f>
        <v>60</v>
      </c>
      <c r="P7" s="19">
        <f> M7 / (N7 * O7) </f>
        <v>-0.03351800488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7">
        <v>6.0</v>
      </c>
      <c r="B8" s="14">
        <v>25.0</v>
      </c>
      <c r="C8" s="14">
        <v>4.0</v>
      </c>
      <c r="D8" s="14">
        <v>46000.0</v>
      </c>
      <c r="E8" s="15">
        <f t="shared" ref="E8:G8" si="12">B8*B8</f>
        <v>625</v>
      </c>
      <c r="F8" s="15">
        <f t="shared" si="12"/>
        <v>16</v>
      </c>
      <c r="G8" s="15">
        <f t="shared" si="12"/>
        <v>2116000000</v>
      </c>
      <c r="H8" s="14">
        <f t="shared" ref="H8:I8" si="13">$B8*C8</f>
        <v>100</v>
      </c>
      <c r="I8" s="14">
        <f t="shared" si="13"/>
        <v>1150000</v>
      </c>
      <c r="J8" s="16">
        <f t="shared" si="5"/>
        <v>184000</v>
      </c>
      <c r="L8" s="20"/>
      <c r="M8" s="12"/>
      <c r="N8" s="12"/>
      <c r="O8" s="12"/>
      <c r="P8" s="1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7">
        <v>7.0</v>
      </c>
      <c r="B9" s="14">
        <v>35.0</v>
      </c>
      <c r="C9" s="14">
        <v>5.0</v>
      </c>
      <c r="D9" s="14">
        <v>80000.0</v>
      </c>
      <c r="E9" s="15">
        <f t="shared" ref="E9:G9" si="14">B9*B9</f>
        <v>1225</v>
      </c>
      <c r="F9" s="15">
        <f t="shared" si="14"/>
        <v>25</v>
      </c>
      <c r="G9" s="15">
        <f t="shared" si="14"/>
        <v>6400000000</v>
      </c>
      <c r="H9" s="14">
        <f t="shared" ref="H9:I9" si="15">$B9*C9</f>
        <v>175</v>
      </c>
      <c r="I9" s="14">
        <f t="shared" si="15"/>
        <v>2800000</v>
      </c>
      <c r="J9" s="16">
        <f t="shared" si="5"/>
        <v>400000</v>
      </c>
      <c r="L9" s="10" t="s">
        <v>14</v>
      </c>
      <c r="M9" s="12">
        <f> H34 / SQRT(E34 * F34)</f>
        <v>0.9992612541</v>
      </c>
      <c r="N9" s="12"/>
      <c r="O9" s="12"/>
      <c r="P9" s="1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7">
        <v>8.0</v>
      </c>
      <c r="B10" s="14">
        <v>50.0</v>
      </c>
      <c r="C10" s="14">
        <v>3.0</v>
      </c>
      <c r="D10" s="14">
        <v>45000.0</v>
      </c>
      <c r="E10" s="15">
        <f t="shared" ref="E10:G10" si="16">B10*B10</f>
        <v>2500</v>
      </c>
      <c r="F10" s="15">
        <f t="shared" si="16"/>
        <v>9</v>
      </c>
      <c r="G10" s="15">
        <f t="shared" si="16"/>
        <v>2025000000</v>
      </c>
      <c r="H10" s="14">
        <f t="shared" ref="H10:I10" si="17">$B10*C10</f>
        <v>150</v>
      </c>
      <c r="I10" s="14">
        <f t="shared" si="17"/>
        <v>2250000</v>
      </c>
      <c r="J10" s="16">
        <f t="shared" si="5"/>
        <v>135000</v>
      </c>
      <c r="L10" s="10" t="s">
        <v>15</v>
      </c>
      <c r="M10" s="12">
        <f> I34 / SQRT(E34 * G34)</f>
        <v>-0.973022796</v>
      </c>
      <c r="N10" s="12"/>
      <c r="O10" s="12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7">
        <v>9.0</v>
      </c>
      <c r="B11" s="14">
        <v>60.0</v>
      </c>
      <c r="C11" s="14">
        <v>2.0</v>
      </c>
      <c r="D11" s="14">
        <v>41000.0</v>
      </c>
      <c r="E11" s="15">
        <f t="shared" ref="E11:G11" si="18">B11*B11</f>
        <v>3600</v>
      </c>
      <c r="F11" s="15">
        <f t="shared" si="18"/>
        <v>4</v>
      </c>
      <c r="G11" s="15">
        <f t="shared" si="18"/>
        <v>1681000000</v>
      </c>
      <c r="H11" s="14">
        <f t="shared" ref="H11:I11" si="19">$B11*C11</f>
        <v>120</v>
      </c>
      <c r="I11" s="14">
        <f t="shared" si="19"/>
        <v>2460000</v>
      </c>
      <c r="J11" s="16">
        <f t="shared" si="5"/>
        <v>82000</v>
      </c>
      <c r="L11" s="10" t="s">
        <v>16</v>
      </c>
      <c r="M11" s="12">
        <f>J34  / SQRT(G34 * F34)</f>
        <v>-0.9668755539</v>
      </c>
      <c r="N11" s="12"/>
      <c r="O11" s="12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7">
        <v>10.0</v>
      </c>
      <c r="B12" s="14">
        <v>22.0</v>
      </c>
      <c r="C12" s="14">
        <v>1.0</v>
      </c>
      <c r="D12" s="14">
        <v>48000.0</v>
      </c>
      <c r="E12" s="15">
        <f t="shared" ref="E12:G12" si="20">B12*B12</f>
        <v>484</v>
      </c>
      <c r="F12" s="15">
        <f t="shared" si="20"/>
        <v>1</v>
      </c>
      <c r="G12" s="15">
        <f t="shared" si="20"/>
        <v>2304000000</v>
      </c>
      <c r="H12" s="14">
        <f t="shared" ref="H12:I12" si="21">$B12*C12</f>
        <v>22</v>
      </c>
      <c r="I12" s="14">
        <f t="shared" si="21"/>
        <v>1056000</v>
      </c>
      <c r="J12" s="16">
        <f t="shared" si="5"/>
        <v>48000</v>
      </c>
      <c r="L12" s="20"/>
      <c r="M12" s="12"/>
      <c r="N12" s="12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7">
        <v>11.0</v>
      </c>
      <c r="B13" s="14">
        <v>28.0</v>
      </c>
      <c r="C13" s="14">
        <v>4.0</v>
      </c>
      <c r="D13" s="14">
        <v>47000.0</v>
      </c>
      <c r="E13" s="15">
        <f t="shared" ref="E13:G13" si="22">B13*B13</f>
        <v>784</v>
      </c>
      <c r="F13" s="15">
        <f t="shared" si="22"/>
        <v>16</v>
      </c>
      <c r="G13" s="15">
        <f t="shared" si="22"/>
        <v>2209000000</v>
      </c>
      <c r="H13" s="14">
        <f t="shared" ref="H13:I13" si="23">$B13*C13</f>
        <v>112</v>
      </c>
      <c r="I13" s="14">
        <f t="shared" si="23"/>
        <v>1316000</v>
      </c>
      <c r="J13" s="16">
        <f t="shared" si="5"/>
        <v>188000</v>
      </c>
      <c r="L13" s="20"/>
      <c r="M13" s="12"/>
      <c r="N13" s="12"/>
      <c r="O13" s="12"/>
      <c r="P13" s="1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7">
        <v>12.0</v>
      </c>
      <c r="B14" s="14">
        <v>38.0</v>
      </c>
      <c r="C14" s="14">
        <v>5.0</v>
      </c>
      <c r="D14" s="14">
        <v>85000.0</v>
      </c>
      <c r="E14" s="15">
        <f t="shared" ref="E14:G14" si="24">B14*B14</f>
        <v>1444</v>
      </c>
      <c r="F14" s="15">
        <f t="shared" si="24"/>
        <v>25</v>
      </c>
      <c r="G14" s="15">
        <f t="shared" si="24"/>
        <v>7225000000</v>
      </c>
      <c r="H14" s="14">
        <f t="shared" ref="H14:I14" si="25">$B14*C14</f>
        <v>190</v>
      </c>
      <c r="I14" s="14">
        <f t="shared" si="25"/>
        <v>3230000</v>
      </c>
      <c r="J14" s="16">
        <f t="shared" si="5"/>
        <v>425000</v>
      </c>
      <c r="L14" s="20"/>
      <c r="M14" s="21" t="s">
        <v>4</v>
      </c>
      <c r="N14" s="21" t="s">
        <v>5</v>
      </c>
      <c r="O14" s="21" t="s">
        <v>6</v>
      </c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7">
        <v>13.0</v>
      </c>
      <c r="B15" s="14">
        <v>52.0</v>
      </c>
      <c r="C15" s="14">
        <v>3.0</v>
      </c>
      <c r="D15" s="14">
        <v>46000.0</v>
      </c>
      <c r="E15" s="15">
        <f t="shared" ref="E15:G15" si="26">B15*B15</f>
        <v>2704</v>
      </c>
      <c r="F15" s="15">
        <f t="shared" si="26"/>
        <v>9</v>
      </c>
      <c r="G15" s="15">
        <f t="shared" si="26"/>
        <v>2116000000</v>
      </c>
      <c r="H15" s="14">
        <f t="shared" ref="H15:I15" si="27">$B15*C15</f>
        <v>156</v>
      </c>
      <c r="I15" s="14">
        <f t="shared" si="27"/>
        <v>2392000</v>
      </c>
      <c r="J15" s="16">
        <f t="shared" si="5"/>
        <v>138000</v>
      </c>
      <c r="L15" s="10" t="s">
        <v>4</v>
      </c>
      <c r="M15" s="22">
        <v>1.0</v>
      </c>
      <c r="N15" s="12">
        <f>M9</f>
        <v>0.9992612541</v>
      </c>
      <c r="O15" s="12">
        <f t="shared" ref="O15:O16" si="30">M10</f>
        <v>-0.973022796</v>
      </c>
      <c r="P15" s="1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7">
        <v>14.0</v>
      </c>
      <c r="B16" s="14">
        <v>63.0</v>
      </c>
      <c r="C16" s="14">
        <v>2.0</v>
      </c>
      <c r="D16" s="14">
        <v>42000.0</v>
      </c>
      <c r="E16" s="15">
        <f t="shared" ref="E16:G16" si="28">B16*B16</f>
        <v>3969</v>
      </c>
      <c r="F16" s="15">
        <f t="shared" si="28"/>
        <v>4</v>
      </c>
      <c r="G16" s="15">
        <f t="shared" si="28"/>
        <v>1764000000</v>
      </c>
      <c r="H16" s="14">
        <f t="shared" ref="H16:I16" si="29">$B16*C16</f>
        <v>126</v>
      </c>
      <c r="I16" s="14">
        <f t="shared" si="29"/>
        <v>2646000</v>
      </c>
      <c r="J16" s="16">
        <f t="shared" si="5"/>
        <v>84000</v>
      </c>
      <c r="L16" s="10" t="s">
        <v>5</v>
      </c>
      <c r="M16" s="12">
        <f t="shared" ref="M16:M17" si="33">M9</f>
        <v>0.9992612541</v>
      </c>
      <c r="N16" s="22">
        <v>1.0</v>
      </c>
      <c r="O16" s="12">
        <f t="shared" si="30"/>
        <v>-0.9668755539</v>
      </c>
      <c r="P16" s="1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7">
        <v>15.0</v>
      </c>
      <c r="B17" s="14">
        <v>21.0</v>
      </c>
      <c r="C17" s="14">
        <v>1.0</v>
      </c>
      <c r="D17" s="14">
        <v>48000.0</v>
      </c>
      <c r="E17" s="15">
        <f t="shared" ref="E17:G17" si="31">B17*B17</f>
        <v>441</v>
      </c>
      <c r="F17" s="15">
        <f t="shared" si="31"/>
        <v>1</v>
      </c>
      <c r="G17" s="15">
        <f t="shared" si="31"/>
        <v>2304000000</v>
      </c>
      <c r="H17" s="14">
        <f t="shared" ref="H17:I17" si="32">$B17*C17</f>
        <v>21</v>
      </c>
      <c r="I17" s="14">
        <f t="shared" si="32"/>
        <v>1008000</v>
      </c>
      <c r="J17" s="16">
        <f t="shared" si="5"/>
        <v>48000</v>
      </c>
      <c r="L17" s="10" t="s">
        <v>6</v>
      </c>
      <c r="M17" s="12">
        <f t="shared" si="33"/>
        <v>-0.973022796</v>
      </c>
      <c r="N17" s="12">
        <f>M11</f>
        <v>-0.9668755539</v>
      </c>
      <c r="O17" s="22">
        <v>1.0</v>
      </c>
      <c r="P17" s="1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7">
        <v>16.0</v>
      </c>
      <c r="B18" s="14">
        <v>27.0</v>
      </c>
      <c r="C18" s="14">
        <v>4.0</v>
      </c>
      <c r="D18" s="14">
        <v>46000.0</v>
      </c>
      <c r="E18" s="15">
        <f t="shared" ref="E18:G18" si="34">B18*B18</f>
        <v>729</v>
      </c>
      <c r="F18" s="15">
        <f t="shared" si="34"/>
        <v>16</v>
      </c>
      <c r="G18" s="15">
        <f t="shared" si="34"/>
        <v>2116000000</v>
      </c>
      <c r="H18" s="14">
        <f t="shared" ref="H18:I18" si="35">$B18*C18</f>
        <v>108</v>
      </c>
      <c r="I18" s="14">
        <f t="shared" si="35"/>
        <v>1242000</v>
      </c>
      <c r="J18" s="16">
        <f t="shared" si="5"/>
        <v>184000</v>
      </c>
      <c r="L18" s="20"/>
      <c r="M18" s="12"/>
      <c r="N18" s="12"/>
      <c r="O18" s="12"/>
      <c r="P18" s="1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7">
        <v>17.0</v>
      </c>
      <c r="B19" s="14">
        <v>37.0</v>
      </c>
      <c r="C19" s="14">
        <v>5.0</v>
      </c>
      <c r="D19" s="14">
        <v>82000.0</v>
      </c>
      <c r="E19" s="15">
        <f t="shared" ref="E19:G19" si="36">B19*B19</f>
        <v>1369</v>
      </c>
      <c r="F19" s="15">
        <f t="shared" si="36"/>
        <v>25</v>
      </c>
      <c r="G19" s="15">
        <f t="shared" si="36"/>
        <v>6724000000</v>
      </c>
      <c r="H19" s="14">
        <f t="shared" ref="H19:I19" si="37">$B19*C19</f>
        <v>185</v>
      </c>
      <c r="I19" s="14">
        <f t="shared" si="37"/>
        <v>3034000</v>
      </c>
      <c r="J19" s="16">
        <f t="shared" si="5"/>
        <v>410000</v>
      </c>
      <c r="L19" s="10" t="s">
        <v>17</v>
      </c>
      <c r="M19" s="12">
        <f>SQRT(1 - MDETERM(M15:O17) / O17)</f>
        <v>0.9999754272</v>
      </c>
      <c r="N19" s="12"/>
      <c r="O19" s="12"/>
      <c r="P19" s="12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7">
        <v>18.0</v>
      </c>
      <c r="B20" s="14">
        <v>51.0</v>
      </c>
      <c r="C20" s="14">
        <v>3.0</v>
      </c>
      <c r="D20" s="14">
        <v>45000.0</v>
      </c>
      <c r="E20" s="15">
        <f t="shared" ref="E20:G20" si="38">B20*B20</f>
        <v>2601</v>
      </c>
      <c r="F20" s="15">
        <f t="shared" si="38"/>
        <v>9</v>
      </c>
      <c r="G20" s="15">
        <f t="shared" si="38"/>
        <v>2025000000</v>
      </c>
      <c r="H20" s="14">
        <f t="shared" ref="H20:I20" si="39">$B20*C20</f>
        <v>153</v>
      </c>
      <c r="I20" s="14">
        <f t="shared" si="39"/>
        <v>2295000</v>
      </c>
      <c r="J20" s="16">
        <f t="shared" si="5"/>
        <v>135000</v>
      </c>
      <c r="L20" s="10" t="s">
        <v>18</v>
      </c>
      <c r="M20" s="12">
        <f>M19 * SQRT((O15 * O15 + O16 * O16 - 2 * O15 * O16 * N15) / (1  - N15 * N15))</f>
        <v>0.9831976903</v>
      </c>
      <c r="N20" s="12"/>
      <c r="O20" s="12"/>
      <c r="P20" s="1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7">
        <v>19.0</v>
      </c>
      <c r="B21" s="14">
        <v>62.0</v>
      </c>
      <c r="C21" s="14">
        <v>2.0</v>
      </c>
      <c r="D21" s="14">
        <v>41000.0</v>
      </c>
      <c r="E21" s="15">
        <f t="shared" ref="E21:G21" si="40">B21*B21</f>
        <v>3844</v>
      </c>
      <c r="F21" s="15">
        <f t="shared" si="40"/>
        <v>4</v>
      </c>
      <c r="G21" s="15">
        <f t="shared" si="40"/>
        <v>1681000000</v>
      </c>
      <c r="H21" s="14">
        <f t="shared" ref="H21:I21" si="41">$B21*C21</f>
        <v>124</v>
      </c>
      <c r="I21" s="14">
        <f t="shared" si="41"/>
        <v>2542000</v>
      </c>
      <c r="J21" s="16">
        <f t="shared" si="5"/>
        <v>82000</v>
      </c>
      <c r="L21" s="20"/>
      <c r="M21" s="12"/>
      <c r="N21" s="12"/>
      <c r="O21" s="12"/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7">
        <v>20.0</v>
      </c>
      <c r="B22" s="14">
        <v>23.0</v>
      </c>
      <c r="C22" s="14">
        <v>1.0</v>
      </c>
      <c r="D22" s="14">
        <v>47000.0</v>
      </c>
      <c r="E22" s="15">
        <f t="shared" ref="E22:G22" si="42">B22*B22</f>
        <v>529</v>
      </c>
      <c r="F22" s="15">
        <f t="shared" si="42"/>
        <v>1</v>
      </c>
      <c r="G22" s="15">
        <f t="shared" si="42"/>
        <v>2209000000</v>
      </c>
      <c r="H22" s="14">
        <f t="shared" ref="H22:I22" si="43">$B22*C22</f>
        <v>23</v>
      </c>
      <c r="I22" s="14">
        <f t="shared" si="43"/>
        <v>1081000</v>
      </c>
      <c r="J22" s="16">
        <f t="shared" si="5"/>
        <v>47000</v>
      </c>
      <c r="L22" s="10" t="s">
        <v>19</v>
      </c>
      <c r="M22" s="22">
        <v>3.0</v>
      </c>
      <c r="N22" s="12"/>
      <c r="O22" s="12"/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7" t="s">
        <v>20</v>
      </c>
      <c r="B23" s="15">
        <f>SUM(D3:D22)</f>
        <v>1039000</v>
      </c>
      <c r="C23" s="15">
        <f t="shared" ref="C23:D23" si="44">SUM(B3:B22)</f>
        <v>763</v>
      </c>
      <c r="D23" s="15">
        <f t="shared" si="44"/>
        <v>60</v>
      </c>
      <c r="E23" s="15">
        <f t="shared" ref="E23:J23" si="45">SUM(E3:E22)</f>
        <v>33559</v>
      </c>
      <c r="F23" s="15">
        <f t="shared" si="45"/>
        <v>220</v>
      </c>
      <c r="G23" s="15">
        <f t="shared" si="45"/>
        <v>58207000000</v>
      </c>
      <c r="H23" s="15">
        <f t="shared" si="45"/>
        <v>2259</v>
      </c>
      <c r="I23" s="15">
        <f t="shared" si="45"/>
        <v>38680000</v>
      </c>
      <c r="J23" s="15">
        <f t="shared" si="45"/>
        <v>3401000</v>
      </c>
      <c r="L23" s="20"/>
      <c r="M23" s="12"/>
      <c r="N23" s="12"/>
      <c r="O23" s="12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7" t="s">
        <v>21</v>
      </c>
      <c r="B24" s="14">
        <f>AVERAGE(D3:D22)</f>
        <v>51950</v>
      </c>
      <c r="C24" s="14">
        <f t="shared" ref="C24:D24" si="46">AVERAGE(B3:B22)</f>
        <v>38.15</v>
      </c>
      <c r="D24" s="14">
        <f t="shared" si="46"/>
        <v>3</v>
      </c>
      <c r="E24" s="14">
        <f t="shared" ref="E24:J24" si="47">AVERAGE(E3:E22)</f>
        <v>1677.95</v>
      </c>
      <c r="F24" s="14">
        <f t="shared" si="47"/>
        <v>11</v>
      </c>
      <c r="G24" s="14">
        <f t="shared" si="47"/>
        <v>2910350000</v>
      </c>
      <c r="H24" s="14">
        <f t="shared" si="47"/>
        <v>112.95</v>
      </c>
      <c r="I24" s="14">
        <f t="shared" si="47"/>
        <v>1934000</v>
      </c>
      <c r="J24" s="14">
        <f t="shared" si="47"/>
        <v>170050</v>
      </c>
      <c r="L24" s="10" t="s">
        <v>22</v>
      </c>
      <c r="M24" s="12">
        <f>((M20 * M20) * (M2 - M22)) / ((1 - (M20 * M20)) * (M22 - 1))</f>
        <v>246.5844198</v>
      </c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3"/>
      <c r="B25" s="13"/>
      <c r="C25" s="13"/>
      <c r="D25" s="13"/>
      <c r="E25" s="13"/>
      <c r="F25" s="13"/>
      <c r="G25" s="13"/>
      <c r="H25" s="13"/>
      <c r="I25" s="13"/>
      <c r="J25" s="13"/>
      <c r="L25" s="20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4"/>
      <c r="J26" s="13"/>
      <c r="L26" s="10" t="s">
        <v>23</v>
      </c>
      <c r="M26" s="12">
        <f>M22-1</f>
        <v>2</v>
      </c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25" t="s">
        <v>3</v>
      </c>
      <c r="B27" s="26" t="s">
        <v>24</v>
      </c>
      <c r="C27" s="26" t="s">
        <v>25</v>
      </c>
      <c r="D27" s="26" t="s">
        <v>26</v>
      </c>
      <c r="E27" s="26" t="s">
        <v>27</v>
      </c>
      <c r="F27" s="26" t="s">
        <v>28</v>
      </c>
      <c r="G27" s="26" t="s">
        <v>29</v>
      </c>
      <c r="H27" s="26" t="s">
        <v>30</v>
      </c>
      <c r="I27" s="26" t="s">
        <v>31</v>
      </c>
      <c r="J27" s="26" t="s">
        <v>32</v>
      </c>
      <c r="L27" s="10" t="s">
        <v>33</v>
      </c>
      <c r="M27" s="12">
        <f>A8 - M22</f>
        <v>3</v>
      </c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25">
        <v>1.0</v>
      </c>
      <c r="B28" s="27">
        <f t="shared" ref="B28:D28" si="48">B3-B$24</f>
        <v>-51930</v>
      </c>
      <c r="C28" s="27">
        <f t="shared" si="48"/>
        <v>-34.15</v>
      </c>
      <c r="D28" s="27">
        <f t="shared" si="48"/>
        <v>44997</v>
      </c>
      <c r="E28" s="27">
        <f t="shared" ref="E28:G28" si="49">B28 * B28</f>
        <v>2696724900</v>
      </c>
      <c r="F28" s="27">
        <f t="shared" si="49"/>
        <v>1166.2225</v>
      </c>
      <c r="G28" s="27">
        <f t="shared" si="49"/>
        <v>2024730009</v>
      </c>
      <c r="H28" s="27">
        <f t="shared" ref="H28:H33" si="52">B28 * C28</f>
        <v>1773409.5</v>
      </c>
      <c r="I28" s="27">
        <f t="shared" ref="I28:I33" si="53">B28 * D28</f>
        <v>-2336694210</v>
      </c>
      <c r="J28" s="27">
        <f t="shared" ref="J28:J33" si="54">D28 * C28</f>
        <v>-1536647.55</v>
      </c>
      <c r="L28" s="10" t="s">
        <v>34</v>
      </c>
      <c r="M28" s="22">
        <v>0.05</v>
      </c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25">
        <v>2.0</v>
      </c>
      <c r="B29" s="27">
        <f t="shared" ref="B29:D29" si="50">B4-B$24</f>
        <v>-51920</v>
      </c>
      <c r="C29" s="27">
        <f t="shared" si="50"/>
        <v>-33.15</v>
      </c>
      <c r="D29" s="27">
        <f t="shared" si="50"/>
        <v>74997</v>
      </c>
      <c r="E29" s="27">
        <f t="shared" ref="E29:G29" si="51">B29 * B29</f>
        <v>2695686400</v>
      </c>
      <c r="F29" s="27">
        <f t="shared" si="51"/>
        <v>1098.9225</v>
      </c>
      <c r="G29" s="27">
        <f t="shared" si="51"/>
        <v>5624550009</v>
      </c>
      <c r="H29" s="27">
        <f t="shared" si="52"/>
        <v>1721148</v>
      </c>
      <c r="I29" s="27">
        <f t="shared" si="53"/>
        <v>-3893844240</v>
      </c>
      <c r="J29" s="27">
        <f t="shared" si="54"/>
        <v>-2486150.55</v>
      </c>
      <c r="L29" s="20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25">
        <v>3.0</v>
      </c>
      <c r="B30" s="27">
        <f t="shared" ref="B30:D30" si="55">B5-B$24</f>
        <v>-51905</v>
      </c>
      <c r="C30" s="27">
        <f t="shared" si="55"/>
        <v>-35.15</v>
      </c>
      <c r="D30" s="27">
        <f t="shared" si="55"/>
        <v>42997</v>
      </c>
      <c r="E30" s="27">
        <f t="shared" ref="E30:G30" si="56">B30 * B30</f>
        <v>2694129025</v>
      </c>
      <c r="F30" s="27">
        <f t="shared" si="56"/>
        <v>1235.5225</v>
      </c>
      <c r="G30" s="27">
        <f t="shared" si="56"/>
        <v>1848742009</v>
      </c>
      <c r="H30" s="27">
        <f t="shared" si="52"/>
        <v>1824460.75</v>
      </c>
      <c r="I30" s="27">
        <f t="shared" si="53"/>
        <v>-2231759285</v>
      </c>
      <c r="J30" s="27">
        <f t="shared" si="54"/>
        <v>-1511344.55</v>
      </c>
      <c r="L30" s="10" t="s">
        <v>35</v>
      </c>
      <c r="M30" s="22">
        <v>9.55</v>
      </c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25">
        <v>4.0</v>
      </c>
      <c r="B31" s="27">
        <f t="shared" ref="B31:D31" si="57">B6-B$24</f>
        <v>-51895</v>
      </c>
      <c r="C31" s="27">
        <f t="shared" si="57"/>
        <v>-36.15</v>
      </c>
      <c r="D31" s="27">
        <f t="shared" si="57"/>
        <v>39997</v>
      </c>
      <c r="E31" s="27">
        <f t="shared" ref="E31:G31" si="58">B31 * B31</f>
        <v>2693091025</v>
      </c>
      <c r="F31" s="27">
        <f t="shared" si="58"/>
        <v>1306.8225</v>
      </c>
      <c r="G31" s="27">
        <f t="shared" si="58"/>
        <v>1599760009</v>
      </c>
      <c r="H31" s="27">
        <f t="shared" si="52"/>
        <v>1876004.25</v>
      </c>
      <c r="I31" s="27">
        <f t="shared" si="53"/>
        <v>-2075644315</v>
      </c>
      <c r="J31" s="27">
        <f t="shared" si="54"/>
        <v>-1445891.55</v>
      </c>
      <c r="L31" s="20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25">
        <v>5.0</v>
      </c>
      <c r="B32" s="27">
        <f t="shared" ref="B32:D32" si="59">B7-B$24</f>
        <v>-51931</v>
      </c>
      <c r="C32" s="27">
        <f t="shared" si="59"/>
        <v>-37.15</v>
      </c>
      <c r="D32" s="27">
        <f t="shared" si="59"/>
        <v>46997</v>
      </c>
      <c r="E32" s="27">
        <f t="shared" ref="E32:G32" si="60">B32 * B32</f>
        <v>2696828761</v>
      </c>
      <c r="F32" s="27">
        <f t="shared" si="60"/>
        <v>1380.1225</v>
      </c>
      <c r="G32" s="27">
        <f t="shared" si="60"/>
        <v>2208718009</v>
      </c>
      <c r="H32" s="27">
        <f t="shared" si="52"/>
        <v>1929236.65</v>
      </c>
      <c r="I32" s="27">
        <f t="shared" si="53"/>
        <v>-2440601207</v>
      </c>
      <c r="J32" s="27">
        <f t="shared" si="54"/>
        <v>-1745938.55</v>
      </c>
      <c r="L32" s="10" t="s">
        <v>36</v>
      </c>
      <c r="M32" s="12" t="str">
        <f>IF(M24 &gt; M30, """Коэффициент R значимый""","""Коэффициент R не значимый""")</f>
        <v>"Коэффициент R значимый"</v>
      </c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5">
        <v>6.0</v>
      </c>
      <c r="B33" s="27">
        <f t="shared" ref="B33:D33" si="61">B8-B$24</f>
        <v>-51925</v>
      </c>
      <c r="C33" s="27">
        <f t="shared" si="61"/>
        <v>-34.15</v>
      </c>
      <c r="D33" s="27">
        <f t="shared" si="61"/>
        <v>45997</v>
      </c>
      <c r="E33" s="27">
        <f t="shared" ref="E33:G33" si="62">B33 * B33</f>
        <v>2696205625</v>
      </c>
      <c r="F33" s="27">
        <f t="shared" si="62"/>
        <v>1166.2225</v>
      </c>
      <c r="G33" s="27">
        <f t="shared" si="62"/>
        <v>2115724009</v>
      </c>
      <c r="H33" s="27">
        <f t="shared" si="52"/>
        <v>1773238.75</v>
      </c>
      <c r="I33" s="27">
        <f t="shared" si="53"/>
        <v>-2388394225</v>
      </c>
      <c r="J33" s="27">
        <f t="shared" si="54"/>
        <v>-1570797.55</v>
      </c>
      <c r="K33" s="13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25" t="s">
        <v>20</v>
      </c>
      <c r="B34" s="28">
        <f t="shared" ref="B34:J34" si="63">SUM(B28:B33)</f>
        <v>-311506</v>
      </c>
      <c r="C34" s="28">
        <f t="shared" si="63"/>
        <v>-209.9</v>
      </c>
      <c r="D34" s="28">
        <f t="shared" si="63"/>
        <v>295982</v>
      </c>
      <c r="E34" s="28">
        <f t="shared" si="63"/>
        <v>16172665736</v>
      </c>
      <c r="F34" s="28">
        <f t="shared" si="63"/>
        <v>7353.835</v>
      </c>
      <c r="G34" s="28">
        <f t="shared" si="63"/>
        <v>15422224054</v>
      </c>
      <c r="H34" s="28">
        <f t="shared" si="63"/>
        <v>10897497.9</v>
      </c>
      <c r="I34" s="28">
        <f t="shared" si="63"/>
        <v>-15366937482</v>
      </c>
      <c r="J34" s="28">
        <f t="shared" si="63"/>
        <v>-10296770.3</v>
      </c>
      <c r="K34" s="13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13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2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2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2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G39" s="13"/>
      <c r="H39" s="13"/>
      <c r="I39" s="13"/>
      <c r="J39" s="13"/>
      <c r="K39" s="13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F40" s="13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F41" s="13"/>
      <c r="G41" s="13"/>
      <c r="H41" s="13"/>
      <c r="I41" s="13"/>
      <c r="J41" s="13"/>
      <c r="K41" s="13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F42" s="13"/>
      <c r="G42" s="13"/>
      <c r="H42" s="13"/>
      <c r="I42" s="13"/>
      <c r="J42" s="13"/>
      <c r="K42" s="13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F43" s="13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F44" s="13"/>
      <c r="G44" s="13"/>
      <c r="H44" s="13"/>
      <c r="I44" s="13"/>
      <c r="J44" s="13"/>
      <c r="K44" s="13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F45" s="13"/>
      <c r="J45" s="13"/>
      <c r="K45" s="13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F46" s="13"/>
      <c r="J46" s="13"/>
      <c r="K46" s="13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F47" s="13"/>
      <c r="J47" s="13"/>
      <c r="K47" s="13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F48" s="13"/>
      <c r="J48" s="13"/>
      <c r="K48" s="13"/>
      <c r="L48" s="12"/>
      <c r="M48" s="12"/>
      <c r="N48" s="12"/>
      <c r="O48" s="12"/>
      <c r="P48" s="12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F49" s="13"/>
      <c r="G49" s="13"/>
      <c r="H49" s="13"/>
      <c r="I49" s="13"/>
      <c r="J49" s="13"/>
      <c r="K49" s="13"/>
      <c r="L49" s="12"/>
      <c r="M49" s="12"/>
      <c r="N49" s="12"/>
      <c r="O49" s="12"/>
      <c r="P49" s="12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F50" s="13"/>
      <c r="G50" s="13"/>
      <c r="H50" s="13"/>
      <c r="I50" s="13"/>
      <c r="J50" s="13"/>
      <c r="K50" s="13"/>
      <c r="L50" s="12"/>
      <c r="M50" s="12"/>
      <c r="N50" s="12"/>
      <c r="O50" s="12"/>
      <c r="P50" s="12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F51" s="13"/>
      <c r="G51" s="13"/>
      <c r="H51" s="13"/>
      <c r="I51" s="13"/>
      <c r="J51" s="13"/>
      <c r="K51" s="13"/>
      <c r="L51" s="12"/>
      <c r="M51" s="12"/>
      <c r="N51" s="12"/>
      <c r="O51" s="12"/>
      <c r="P51" s="12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F52" s="13"/>
      <c r="G52" s="13"/>
      <c r="H52" s="13"/>
      <c r="I52" s="13"/>
      <c r="J52" s="13"/>
      <c r="K52" s="13"/>
      <c r="L52" s="12"/>
      <c r="M52" s="12"/>
      <c r="N52" s="12"/>
      <c r="O52" s="12"/>
      <c r="P52" s="12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F53" s="13"/>
      <c r="G53" s="13"/>
      <c r="H53" s="13"/>
      <c r="I53" s="13"/>
      <c r="J53" s="13"/>
      <c r="K53" s="13"/>
      <c r="L53" s="12"/>
      <c r="M53" s="12"/>
      <c r="N53" s="12"/>
      <c r="O53" s="12"/>
      <c r="P53" s="12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F54" s="13"/>
      <c r="G54" s="13"/>
      <c r="H54" s="13"/>
      <c r="I54" s="13"/>
      <c r="J54" s="13"/>
      <c r="K54" s="13"/>
      <c r="L54" s="12"/>
      <c r="M54" s="12"/>
      <c r="N54" s="12"/>
      <c r="O54" s="12"/>
      <c r="P54" s="12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F55" s="13"/>
      <c r="G55" s="13"/>
      <c r="H55" s="13"/>
      <c r="I55" s="13"/>
      <c r="J55" s="13"/>
      <c r="K55" s="13"/>
      <c r="L55" s="12"/>
      <c r="M55" s="12"/>
      <c r="N55" s="12"/>
      <c r="O55" s="12"/>
      <c r="P55" s="12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F56" s="13"/>
      <c r="G56" s="13"/>
      <c r="H56" s="13"/>
      <c r="I56" s="13"/>
      <c r="J56" s="13"/>
      <c r="K56" s="13"/>
      <c r="L56" s="12"/>
      <c r="M56" s="12"/>
      <c r="N56" s="12"/>
      <c r="O56" s="12"/>
      <c r="P56" s="12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F57" s="13"/>
      <c r="G57" s="13"/>
      <c r="H57" s="13"/>
      <c r="I57" s="13"/>
      <c r="J57" s="13"/>
      <c r="K57" s="13"/>
      <c r="L57" s="12"/>
      <c r="M57" s="12"/>
      <c r="N57" s="12"/>
      <c r="O57" s="12"/>
      <c r="P57" s="12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F58" s="13"/>
      <c r="G58" s="13"/>
      <c r="H58" s="13"/>
      <c r="I58" s="13"/>
      <c r="J58" s="13"/>
      <c r="K58" s="13"/>
      <c r="L58" s="12"/>
      <c r="M58" s="12"/>
      <c r="N58" s="12"/>
      <c r="O58" s="12"/>
      <c r="P58" s="1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F59" s="13"/>
      <c r="G59" s="13"/>
      <c r="H59" s="13"/>
      <c r="I59" s="13"/>
      <c r="J59" s="13"/>
      <c r="K59" s="13"/>
      <c r="L59" s="12"/>
      <c r="M59" s="12"/>
      <c r="N59" s="12"/>
      <c r="O59" s="12"/>
      <c r="P59" s="12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F60" s="13"/>
      <c r="G60" s="13"/>
      <c r="H60" s="13"/>
      <c r="I60" s="13"/>
      <c r="J60" s="13"/>
      <c r="K60" s="13"/>
      <c r="L60" s="12"/>
      <c r="M60" s="12"/>
      <c r="N60" s="12"/>
      <c r="O60" s="12"/>
      <c r="P60" s="12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F61" s="13"/>
      <c r="G61" s="13"/>
      <c r="H61" s="13"/>
      <c r="I61" s="13"/>
      <c r="J61" s="13"/>
      <c r="K61" s="13"/>
      <c r="L61" s="12"/>
      <c r="M61" s="12"/>
      <c r="N61" s="12"/>
      <c r="O61" s="12"/>
      <c r="P61" s="12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F62" s="13"/>
      <c r="G62" s="13"/>
      <c r="H62" s="13"/>
      <c r="I62" s="13"/>
      <c r="J62" s="13"/>
      <c r="K62" s="13"/>
      <c r="L62" s="12"/>
      <c r="M62" s="12"/>
      <c r="N62" s="12"/>
      <c r="O62" s="12"/>
      <c r="P62" s="12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F63" s="13"/>
      <c r="G63" s="13"/>
      <c r="H63" s="13"/>
      <c r="I63" s="13"/>
      <c r="J63" s="13"/>
      <c r="K63" s="13"/>
      <c r="L63" s="12"/>
      <c r="M63" s="12"/>
      <c r="N63" s="12"/>
      <c r="O63" s="12"/>
      <c r="P63" s="12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F64" s="13"/>
      <c r="G64" s="13"/>
      <c r="H64" s="13"/>
      <c r="I64" s="13"/>
      <c r="J64" s="13"/>
      <c r="K64" s="13"/>
      <c r="L64" s="12"/>
      <c r="M64" s="12"/>
      <c r="N64" s="12"/>
      <c r="O64" s="12"/>
      <c r="P64" s="12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2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2"/>
      <c r="M65" s="12"/>
      <c r="N65" s="12"/>
      <c r="O65" s="12"/>
      <c r="P65" s="12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2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2"/>
      <c r="M66" s="12"/>
      <c r="N66" s="12"/>
      <c r="O66" s="12"/>
      <c r="P66" s="12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2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2"/>
      <c r="M67" s="12"/>
      <c r="N67" s="12"/>
      <c r="O67" s="12"/>
      <c r="P67" s="12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2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2"/>
      <c r="M68" s="12"/>
      <c r="N68" s="12"/>
      <c r="O68" s="12"/>
      <c r="P68" s="12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2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2"/>
      <c r="M69" s="12"/>
      <c r="N69" s="12"/>
      <c r="O69" s="12"/>
      <c r="P69" s="12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2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2"/>
      <c r="M70" s="12"/>
      <c r="N70" s="12"/>
      <c r="O70" s="12"/>
      <c r="P70" s="12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2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2"/>
      <c r="M71" s="12"/>
      <c r="N71" s="12"/>
      <c r="O71" s="12"/>
      <c r="P71" s="12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2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2"/>
      <c r="M72" s="12"/>
      <c r="N72" s="12"/>
      <c r="O72" s="12"/>
      <c r="P72" s="12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2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2"/>
      <c r="M73" s="12"/>
      <c r="N73" s="12"/>
      <c r="O73" s="12"/>
      <c r="P73" s="12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2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2"/>
      <c r="M74" s="12"/>
      <c r="N74" s="12"/>
      <c r="O74" s="12"/>
      <c r="P74" s="12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2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2"/>
      <c r="M75" s="12"/>
      <c r="N75" s="12"/>
      <c r="O75" s="12"/>
      <c r="P75" s="12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2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2"/>
      <c r="M76" s="12"/>
      <c r="N76" s="12"/>
      <c r="O76" s="12"/>
      <c r="P76" s="12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2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2"/>
      <c r="M77" s="12"/>
      <c r="N77" s="12"/>
      <c r="O77" s="12"/>
      <c r="P77" s="12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2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2"/>
      <c r="M78" s="12"/>
      <c r="N78" s="12"/>
      <c r="O78" s="12"/>
      <c r="P78" s="12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2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2"/>
      <c r="M79" s="12"/>
      <c r="N79" s="12"/>
      <c r="O79" s="12"/>
      <c r="P79" s="12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2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2"/>
      <c r="M80" s="12"/>
      <c r="N80" s="12"/>
      <c r="O80" s="12"/>
      <c r="P80" s="12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2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2"/>
      <c r="M81" s="12"/>
      <c r="N81" s="12"/>
      <c r="O81" s="12"/>
      <c r="P81" s="12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2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2"/>
      <c r="M82" s="12"/>
      <c r="N82" s="12"/>
      <c r="O82" s="12"/>
      <c r="P82" s="12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2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2"/>
      <c r="M83" s="12"/>
      <c r="N83" s="12"/>
      <c r="O83" s="12"/>
      <c r="P83" s="12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2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2"/>
      <c r="M84" s="12"/>
      <c r="N84" s="12"/>
      <c r="O84" s="12"/>
      <c r="P84" s="12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2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2"/>
      <c r="M85" s="12"/>
      <c r="N85" s="12"/>
      <c r="O85" s="12"/>
      <c r="P85" s="12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2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2"/>
      <c r="M86" s="12"/>
      <c r="N86" s="12"/>
      <c r="O86" s="12"/>
      <c r="P86" s="12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2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2"/>
      <c r="M87" s="12"/>
      <c r="N87" s="12"/>
      <c r="O87" s="12"/>
      <c r="P87" s="12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2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2"/>
      <c r="M88" s="12"/>
      <c r="N88" s="12"/>
      <c r="O88" s="12"/>
      <c r="P88" s="12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2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2"/>
      <c r="M89" s="12"/>
      <c r="N89" s="12"/>
      <c r="O89" s="12"/>
      <c r="P89" s="12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2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2"/>
      <c r="M90" s="12"/>
      <c r="N90" s="12"/>
      <c r="O90" s="12"/>
      <c r="P90" s="12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2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2"/>
      <c r="M91" s="12"/>
      <c r="N91" s="12"/>
      <c r="O91" s="12"/>
      <c r="P91" s="12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2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2"/>
      <c r="M92" s="12"/>
      <c r="N92" s="12"/>
      <c r="O92" s="12"/>
      <c r="P92" s="12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2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2"/>
      <c r="M93" s="12"/>
      <c r="N93" s="12"/>
      <c r="O93" s="12"/>
      <c r="P93" s="12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2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2"/>
      <c r="M94" s="12"/>
      <c r="N94" s="12"/>
      <c r="O94" s="12"/>
      <c r="P94" s="12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2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2"/>
      <c r="M95" s="12"/>
      <c r="N95" s="12"/>
      <c r="O95" s="12"/>
      <c r="P95" s="12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2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2"/>
      <c r="M96" s="12"/>
      <c r="N96" s="12"/>
      <c r="O96" s="12"/>
      <c r="P96" s="12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2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2"/>
      <c r="M97" s="12"/>
      <c r="N97" s="12"/>
      <c r="O97" s="12"/>
      <c r="P97" s="12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2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2"/>
      <c r="M98" s="12"/>
      <c r="N98" s="12"/>
      <c r="O98" s="12"/>
      <c r="P98" s="12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2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2"/>
      <c r="M99" s="12"/>
      <c r="N99" s="12"/>
      <c r="O99" s="12"/>
      <c r="P99" s="12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2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2"/>
      <c r="M100" s="12"/>
      <c r="N100" s="12"/>
      <c r="O100" s="12"/>
      <c r="P100" s="12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2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2"/>
      <c r="M101" s="12"/>
      <c r="N101" s="12"/>
      <c r="O101" s="12"/>
      <c r="P101" s="12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2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2"/>
      <c r="M102" s="12"/>
      <c r="N102" s="12"/>
      <c r="O102" s="12"/>
      <c r="P102" s="12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2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2"/>
      <c r="M103" s="12"/>
      <c r="N103" s="12"/>
      <c r="O103" s="12"/>
      <c r="P103" s="12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2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2"/>
      <c r="M104" s="12"/>
      <c r="N104" s="12"/>
      <c r="O104" s="12"/>
      <c r="P104" s="12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2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2"/>
      <c r="M105" s="12"/>
      <c r="N105" s="12"/>
      <c r="O105" s="12"/>
      <c r="P105" s="12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2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2"/>
      <c r="M106" s="12"/>
      <c r="N106" s="12"/>
      <c r="O106" s="12"/>
      <c r="P106" s="12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2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2"/>
      <c r="M107" s="12"/>
      <c r="N107" s="12"/>
      <c r="O107" s="12"/>
      <c r="P107" s="12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2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2"/>
      <c r="M108" s="12"/>
      <c r="N108" s="12"/>
      <c r="O108" s="12"/>
      <c r="P108" s="12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2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2"/>
      <c r="M109" s="12"/>
      <c r="N109" s="12"/>
      <c r="O109" s="12"/>
      <c r="P109" s="12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2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2"/>
      <c r="M110" s="12"/>
      <c r="N110" s="12"/>
      <c r="O110" s="12"/>
      <c r="P110" s="12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2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2"/>
      <c r="M111" s="12"/>
      <c r="N111" s="12"/>
      <c r="O111" s="12"/>
      <c r="P111" s="12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2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2"/>
      <c r="M112" s="12"/>
      <c r="N112" s="12"/>
      <c r="O112" s="12"/>
      <c r="P112" s="12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2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2"/>
      <c r="M113" s="12"/>
      <c r="N113" s="12"/>
      <c r="O113" s="12"/>
      <c r="P113" s="12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2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2"/>
      <c r="M114" s="12"/>
      <c r="N114" s="12"/>
      <c r="O114" s="12"/>
      <c r="P114" s="12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2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2"/>
      <c r="M115" s="12"/>
      <c r="N115" s="12"/>
      <c r="O115" s="12"/>
      <c r="P115" s="12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2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2"/>
      <c r="M116" s="12"/>
      <c r="N116" s="12"/>
      <c r="O116" s="12"/>
      <c r="P116" s="12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2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2"/>
      <c r="M117" s="12"/>
      <c r="N117" s="12"/>
      <c r="O117" s="12"/>
      <c r="P117" s="12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2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2"/>
      <c r="M118" s="12"/>
      <c r="N118" s="12"/>
      <c r="O118" s="12"/>
      <c r="P118" s="12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2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2"/>
      <c r="M119" s="12"/>
      <c r="N119" s="12"/>
      <c r="O119" s="12"/>
      <c r="P119" s="12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2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2"/>
      <c r="M120" s="12"/>
      <c r="N120" s="12"/>
      <c r="O120" s="12"/>
      <c r="P120" s="12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2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2"/>
      <c r="M121" s="12"/>
      <c r="N121" s="12"/>
      <c r="O121" s="12"/>
      <c r="P121" s="12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2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2"/>
      <c r="M122" s="12"/>
      <c r="N122" s="12"/>
      <c r="O122" s="12"/>
      <c r="P122" s="12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2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2"/>
      <c r="M123" s="12"/>
      <c r="N123" s="12"/>
      <c r="O123" s="12"/>
      <c r="P123" s="12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2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2"/>
      <c r="M124" s="12"/>
      <c r="N124" s="12"/>
      <c r="O124" s="12"/>
      <c r="P124" s="12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2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2"/>
      <c r="M125" s="12"/>
      <c r="N125" s="12"/>
      <c r="O125" s="12"/>
      <c r="P125" s="12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2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2"/>
      <c r="M126" s="12"/>
      <c r="N126" s="12"/>
      <c r="O126" s="12"/>
      <c r="P126" s="12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2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2"/>
      <c r="M127" s="12"/>
      <c r="N127" s="12"/>
      <c r="O127" s="12"/>
      <c r="P127" s="12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2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2"/>
      <c r="M128" s="12"/>
      <c r="N128" s="12"/>
      <c r="O128" s="12"/>
      <c r="P128" s="12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2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2"/>
      <c r="M129" s="12"/>
      <c r="N129" s="12"/>
      <c r="O129" s="12"/>
      <c r="P129" s="12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2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2"/>
      <c r="M130" s="12"/>
      <c r="N130" s="12"/>
      <c r="O130" s="12"/>
      <c r="P130" s="12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2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2"/>
      <c r="M131" s="12"/>
      <c r="N131" s="12"/>
      <c r="O131" s="12"/>
      <c r="P131" s="12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2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2"/>
      <c r="M132" s="12"/>
      <c r="N132" s="12"/>
      <c r="O132" s="12"/>
      <c r="P132" s="12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2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2"/>
      <c r="M133" s="12"/>
      <c r="N133" s="12"/>
      <c r="O133" s="12"/>
      <c r="P133" s="12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2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2"/>
      <c r="M134" s="12"/>
      <c r="N134" s="12"/>
      <c r="O134" s="12"/>
      <c r="P134" s="12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2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2"/>
      <c r="M135" s="12"/>
      <c r="N135" s="12"/>
      <c r="O135" s="12"/>
      <c r="P135" s="12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2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2"/>
      <c r="M136" s="12"/>
      <c r="N136" s="12"/>
      <c r="O136" s="12"/>
      <c r="P136" s="12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2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2"/>
      <c r="M137" s="12"/>
      <c r="N137" s="12"/>
      <c r="O137" s="12"/>
      <c r="P137" s="12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2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2"/>
      <c r="M138" s="12"/>
      <c r="N138" s="12"/>
      <c r="O138" s="12"/>
      <c r="P138" s="12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2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2"/>
      <c r="M139" s="12"/>
      <c r="N139" s="12"/>
      <c r="O139" s="12"/>
      <c r="P139" s="12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2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2"/>
      <c r="M140" s="12"/>
      <c r="N140" s="12"/>
      <c r="O140" s="12"/>
      <c r="P140" s="12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2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2"/>
      <c r="M141" s="12"/>
      <c r="N141" s="12"/>
      <c r="O141" s="12"/>
      <c r="P141" s="12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2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2"/>
      <c r="M142" s="12"/>
      <c r="N142" s="12"/>
      <c r="O142" s="12"/>
      <c r="P142" s="12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2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2"/>
      <c r="M143" s="12"/>
      <c r="N143" s="12"/>
      <c r="O143" s="12"/>
      <c r="P143" s="12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2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2"/>
      <c r="M144" s="12"/>
      <c r="N144" s="12"/>
      <c r="O144" s="12"/>
      <c r="P144" s="12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2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2"/>
      <c r="M145" s="12"/>
      <c r="N145" s="12"/>
      <c r="O145" s="12"/>
      <c r="P145" s="12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2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2"/>
      <c r="M146" s="12"/>
      <c r="N146" s="12"/>
      <c r="O146" s="12"/>
      <c r="P146" s="12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2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2"/>
      <c r="M147" s="12"/>
      <c r="N147" s="12"/>
      <c r="O147" s="12"/>
      <c r="P147" s="12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2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2"/>
      <c r="M148" s="12"/>
      <c r="N148" s="12"/>
      <c r="O148" s="12"/>
      <c r="P148" s="12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2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2"/>
      <c r="M149" s="12"/>
      <c r="N149" s="12"/>
      <c r="O149" s="12"/>
      <c r="P149" s="12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2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2"/>
      <c r="M150" s="12"/>
      <c r="N150" s="12"/>
      <c r="O150" s="12"/>
      <c r="P150" s="12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2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2"/>
      <c r="M151" s="12"/>
      <c r="N151" s="12"/>
      <c r="O151" s="12"/>
      <c r="P151" s="12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2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2"/>
      <c r="M152" s="12"/>
      <c r="N152" s="12"/>
      <c r="O152" s="12"/>
      <c r="P152" s="12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2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2"/>
      <c r="M153" s="12"/>
      <c r="N153" s="12"/>
      <c r="O153" s="12"/>
      <c r="P153" s="12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2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2"/>
      <c r="M154" s="12"/>
      <c r="N154" s="12"/>
      <c r="O154" s="12"/>
      <c r="P154" s="12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2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2"/>
      <c r="M155" s="12"/>
      <c r="N155" s="12"/>
      <c r="O155" s="12"/>
      <c r="P155" s="12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2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2"/>
      <c r="M156" s="12"/>
      <c r="N156" s="12"/>
      <c r="O156" s="12"/>
      <c r="P156" s="12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2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2"/>
      <c r="M157" s="12"/>
      <c r="N157" s="12"/>
      <c r="O157" s="12"/>
      <c r="P157" s="12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2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2"/>
      <c r="M158" s="12"/>
      <c r="N158" s="12"/>
      <c r="O158" s="12"/>
      <c r="P158" s="12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2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2"/>
      <c r="M159" s="12"/>
      <c r="N159" s="12"/>
      <c r="O159" s="12"/>
      <c r="P159" s="12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2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2"/>
      <c r="M160" s="12"/>
      <c r="N160" s="12"/>
      <c r="O160" s="12"/>
      <c r="P160" s="12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2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2"/>
      <c r="M161" s="12"/>
      <c r="N161" s="12"/>
      <c r="O161" s="12"/>
      <c r="P161" s="12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2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2"/>
      <c r="M162" s="12"/>
      <c r="N162" s="12"/>
      <c r="O162" s="12"/>
      <c r="P162" s="12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2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2"/>
      <c r="M163" s="12"/>
      <c r="N163" s="12"/>
      <c r="O163" s="12"/>
      <c r="P163" s="12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2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2"/>
      <c r="M164" s="12"/>
      <c r="N164" s="12"/>
      <c r="O164" s="12"/>
      <c r="P164" s="12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2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2"/>
      <c r="M165" s="12"/>
      <c r="N165" s="12"/>
      <c r="O165" s="12"/>
      <c r="P165" s="12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2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2"/>
      <c r="M166" s="12"/>
      <c r="N166" s="12"/>
      <c r="O166" s="12"/>
      <c r="P166" s="12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2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2"/>
      <c r="M167" s="12"/>
      <c r="N167" s="12"/>
      <c r="O167" s="12"/>
      <c r="P167" s="12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2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2"/>
      <c r="M168" s="12"/>
      <c r="N168" s="12"/>
      <c r="O168" s="12"/>
      <c r="P168" s="12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2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2"/>
      <c r="M169" s="12"/>
      <c r="N169" s="12"/>
      <c r="O169" s="12"/>
      <c r="P169" s="12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2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2"/>
      <c r="M170" s="12"/>
      <c r="N170" s="12"/>
      <c r="O170" s="12"/>
      <c r="P170" s="12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2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2"/>
      <c r="M171" s="12"/>
      <c r="N171" s="12"/>
      <c r="O171" s="12"/>
      <c r="P171" s="12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2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2"/>
      <c r="M172" s="12"/>
      <c r="N172" s="12"/>
      <c r="O172" s="12"/>
      <c r="P172" s="12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2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2"/>
      <c r="M173" s="12"/>
      <c r="N173" s="12"/>
      <c r="O173" s="12"/>
      <c r="P173" s="12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2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2"/>
      <c r="M174" s="12"/>
      <c r="N174" s="12"/>
      <c r="O174" s="12"/>
      <c r="P174" s="12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2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2"/>
      <c r="M175" s="12"/>
      <c r="N175" s="12"/>
      <c r="O175" s="12"/>
      <c r="P175" s="12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2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2"/>
      <c r="M176" s="12"/>
      <c r="N176" s="12"/>
      <c r="O176" s="12"/>
      <c r="P176" s="12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2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2"/>
      <c r="M177" s="12"/>
      <c r="N177" s="12"/>
      <c r="O177" s="12"/>
      <c r="P177" s="12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2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2"/>
      <c r="M178" s="12"/>
      <c r="N178" s="12"/>
      <c r="O178" s="12"/>
      <c r="P178" s="12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2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2"/>
      <c r="M179" s="12"/>
      <c r="N179" s="12"/>
      <c r="O179" s="12"/>
      <c r="P179" s="12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2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2"/>
      <c r="M180" s="12"/>
      <c r="N180" s="12"/>
      <c r="O180" s="12"/>
      <c r="P180" s="12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2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2"/>
      <c r="M181" s="12"/>
      <c r="N181" s="12"/>
      <c r="O181" s="12"/>
      <c r="P181" s="12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2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2"/>
      <c r="M182" s="12"/>
      <c r="N182" s="12"/>
      <c r="O182" s="12"/>
      <c r="P182" s="12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2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2"/>
      <c r="M183" s="12"/>
      <c r="N183" s="12"/>
      <c r="O183" s="12"/>
      <c r="P183" s="12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2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2"/>
      <c r="M184" s="12"/>
      <c r="N184" s="12"/>
      <c r="O184" s="12"/>
      <c r="P184" s="12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2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2"/>
      <c r="M185" s="12"/>
      <c r="N185" s="12"/>
      <c r="O185" s="12"/>
      <c r="P185" s="12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2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2"/>
      <c r="M186" s="12"/>
      <c r="N186" s="12"/>
      <c r="O186" s="12"/>
      <c r="P186" s="12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2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2"/>
      <c r="M187" s="12"/>
      <c r="N187" s="12"/>
      <c r="O187" s="12"/>
      <c r="P187" s="12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2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2"/>
      <c r="M188" s="12"/>
      <c r="N188" s="12"/>
      <c r="O188" s="12"/>
      <c r="P188" s="12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2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2"/>
      <c r="M189" s="12"/>
      <c r="N189" s="12"/>
      <c r="O189" s="12"/>
      <c r="P189" s="12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2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2"/>
      <c r="M190" s="12"/>
      <c r="N190" s="12"/>
      <c r="O190" s="12"/>
      <c r="P190" s="12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2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2"/>
      <c r="M191" s="12"/>
      <c r="N191" s="12"/>
      <c r="O191" s="12"/>
      <c r="P191" s="12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2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2"/>
      <c r="M192" s="12"/>
      <c r="N192" s="12"/>
      <c r="O192" s="12"/>
      <c r="P192" s="12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2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2"/>
      <c r="M193" s="12"/>
      <c r="N193" s="12"/>
      <c r="O193" s="12"/>
      <c r="P193" s="12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2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2"/>
      <c r="M194" s="12"/>
      <c r="N194" s="12"/>
      <c r="O194" s="12"/>
      <c r="P194" s="12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2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2"/>
      <c r="M195" s="12"/>
      <c r="N195" s="12"/>
      <c r="O195" s="12"/>
      <c r="P195" s="12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2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2"/>
      <c r="M196" s="12"/>
      <c r="N196" s="12"/>
      <c r="O196" s="12"/>
      <c r="P196" s="12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2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2"/>
      <c r="M197" s="12"/>
      <c r="N197" s="12"/>
      <c r="O197" s="12"/>
      <c r="P197" s="12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2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2"/>
      <c r="M198" s="12"/>
      <c r="N198" s="12"/>
      <c r="O198" s="12"/>
      <c r="P198" s="12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2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2"/>
      <c r="M199" s="12"/>
      <c r="N199" s="12"/>
      <c r="O199" s="12"/>
      <c r="P199" s="12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2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2"/>
      <c r="M200" s="12"/>
      <c r="N200" s="12"/>
      <c r="O200" s="12"/>
      <c r="P200" s="12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2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2"/>
      <c r="M201" s="12"/>
      <c r="N201" s="12"/>
      <c r="O201" s="12"/>
      <c r="P201" s="12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2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2"/>
      <c r="M202" s="12"/>
      <c r="N202" s="12"/>
      <c r="O202" s="12"/>
      <c r="P202" s="12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2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2"/>
      <c r="M203" s="12"/>
      <c r="N203" s="12"/>
      <c r="O203" s="12"/>
      <c r="P203" s="12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2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2"/>
      <c r="M204" s="12"/>
      <c r="N204" s="12"/>
      <c r="O204" s="12"/>
      <c r="P204" s="12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2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2"/>
      <c r="M205" s="12"/>
      <c r="N205" s="12"/>
      <c r="O205" s="12"/>
      <c r="P205" s="12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2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2"/>
      <c r="M206" s="12"/>
      <c r="N206" s="12"/>
      <c r="O206" s="12"/>
      <c r="P206" s="12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2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2"/>
      <c r="M207" s="12"/>
      <c r="N207" s="12"/>
      <c r="O207" s="12"/>
      <c r="P207" s="12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2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2"/>
      <c r="M208" s="12"/>
      <c r="N208" s="12"/>
      <c r="O208" s="12"/>
      <c r="P208" s="12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2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2"/>
      <c r="M209" s="12"/>
      <c r="N209" s="12"/>
      <c r="O209" s="12"/>
      <c r="P209" s="12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2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2"/>
      <c r="M210" s="12"/>
      <c r="N210" s="12"/>
      <c r="O210" s="12"/>
      <c r="P210" s="12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2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2"/>
      <c r="M211" s="12"/>
      <c r="N211" s="12"/>
      <c r="O211" s="12"/>
      <c r="P211" s="12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2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2"/>
      <c r="M212" s="12"/>
      <c r="N212" s="12"/>
      <c r="O212" s="12"/>
      <c r="P212" s="12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2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2"/>
      <c r="M213" s="12"/>
      <c r="N213" s="12"/>
      <c r="O213" s="12"/>
      <c r="P213" s="12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2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2"/>
      <c r="M214" s="12"/>
      <c r="N214" s="12"/>
      <c r="O214" s="12"/>
      <c r="P214" s="12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2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2"/>
      <c r="M215" s="12"/>
      <c r="N215" s="12"/>
      <c r="O215" s="12"/>
      <c r="P215" s="12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2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2"/>
      <c r="M216" s="12"/>
      <c r="N216" s="12"/>
      <c r="O216" s="12"/>
      <c r="P216" s="12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2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2"/>
      <c r="M217" s="12"/>
      <c r="N217" s="12"/>
      <c r="O217" s="12"/>
      <c r="P217" s="12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2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2"/>
      <c r="M218" s="12"/>
      <c r="N218" s="12"/>
      <c r="O218" s="12"/>
      <c r="P218" s="12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2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2"/>
      <c r="M219" s="12"/>
      <c r="N219" s="12"/>
      <c r="O219" s="12"/>
      <c r="P219" s="12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2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2"/>
      <c r="M220" s="12"/>
      <c r="N220" s="12"/>
      <c r="O220" s="12"/>
      <c r="P220" s="12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2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2"/>
      <c r="M221" s="12"/>
      <c r="N221" s="12"/>
      <c r="O221" s="12"/>
      <c r="P221" s="12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2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2"/>
      <c r="M222" s="12"/>
      <c r="N222" s="12"/>
      <c r="O222" s="12"/>
      <c r="P222" s="12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2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2"/>
      <c r="M223" s="12"/>
      <c r="N223" s="12"/>
      <c r="O223" s="12"/>
      <c r="P223" s="12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2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2"/>
      <c r="M224" s="12"/>
      <c r="N224" s="12"/>
      <c r="O224" s="12"/>
      <c r="P224" s="12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2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2"/>
      <c r="M225" s="12"/>
      <c r="N225" s="12"/>
      <c r="O225" s="12"/>
      <c r="P225" s="12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2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2"/>
      <c r="M226" s="12"/>
      <c r="N226" s="12"/>
      <c r="O226" s="12"/>
      <c r="P226" s="12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2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2"/>
      <c r="M227" s="12"/>
      <c r="N227" s="12"/>
      <c r="O227" s="12"/>
      <c r="P227" s="12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2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2"/>
      <c r="M228" s="12"/>
      <c r="N228" s="12"/>
      <c r="O228" s="12"/>
      <c r="P228" s="12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2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2"/>
      <c r="M229" s="12"/>
      <c r="N229" s="12"/>
      <c r="O229" s="12"/>
      <c r="P229" s="12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2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2"/>
      <c r="M230" s="12"/>
      <c r="N230" s="12"/>
      <c r="O230" s="12"/>
      <c r="P230" s="12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2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2"/>
      <c r="M231" s="12"/>
      <c r="N231" s="12"/>
      <c r="O231" s="12"/>
      <c r="P231" s="12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2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2"/>
      <c r="M232" s="12"/>
      <c r="N232" s="12"/>
      <c r="O232" s="12"/>
      <c r="P232" s="12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2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2"/>
      <c r="M233" s="12"/>
      <c r="N233" s="12"/>
      <c r="O233" s="12"/>
      <c r="P233" s="12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2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2"/>
      <c r="M234" s="12"/>
      <c r="N234" s="12"/>
      <c r="O234" s="12"/>
      <c r="P234" s="12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2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2"/>
      <c r="M235" s="12"/>
      <c r="N235" s="12"/>
      <c r="O235" s="12"/>
      <c r="P235" s="12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2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2"/>
      <c r="M236" s="12"/>
      <c r="N236" s="12"/>
      <c r="O236" s="12"/>
      <c r="P236" s="12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2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2"/>
      <c r="M237" s="12"/>
      <c r="N237" s="12"/>
      <c r="O237" s="12"/>
      <c r="P237" s="12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2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2"/>
      <c r="M238" s="12"/>
      <c r="N238" s="12"/>
      <c r="O238" s="12"/>
      <c r="P238" s="12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2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2"/>
      <c r="M239" s="12"/>
      <c r="N239" s="12"/>
      <c r="O239" s="12"/>
      <c r="P239" s="12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2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2"/>
      <c r="M240" s="12"/>
      <c r="N240" s="12"/>
      <c r="O240" s="12"/>
      <c r="P240" s="12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2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2"/>
      <c r="M241" s="12"/>
      <c r="N241" s="12"/>
      <c r="O241" s="12"/>
      <c r="P241" s="12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2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2"/>
      <c r="M242" s="12"/>
      <c r="N242" s="12"/>
      <c r="O242" s="12"/>
      <c r="P242" s="12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2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2"/>
      <c r="M243" s="12"/>
      <c r="N243" s="12"/>
      <c r="O243" s="12"/>
      <c r="P243" s="12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2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2"/>
      <c r="M244" s="12"/>
      <c r="N244" s="12"/>
      <c r="O244" s="12"/>
      <c r="P244" s="12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2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2"/>
      <c r="M245" s="12"/>
      <c r="N245" s="12"/>
      <c r="O245" s="12"/>
      <c r="P245" s="12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2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2"/>
      <c r="M246" s="12"/>
      <c r="N246" s="12"/>
      <c r="O246" s="12"/>
      <c r="P246" s="12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2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2"/>
      <c r="M247" s="12"/>
      <c r="N247" s="12"/>
      <c r="O247" s="12"/>
      <c r="P247" s="12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2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2"/>
      <c r="M248" s="12"/>
      <c r="N248" s="12"/>
      <c r="O248" s="12"/>
      <c r="P248" s="12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2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2"/>
      <c r="M249" s="12"/>
      <c r="N249" s="12"/>
      <c r="O249" s="12"/>
      <c r="P249" s="12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2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2"/>
      <c r="M250" s="12"/>
      <c r="N250" s="12"/>
      <c r="O250" s="12"/>
      <c r="P250" s="12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2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2"/>
      <c r="M251" s="12"/>
      <c r="N251" s="12"/>
      <c r="O251" s="12"/>
      <c r="P251" s="12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2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2"/>
      <c r="M252" s="12"/>
      <c r="N252" s="12"/>
      <c r="O252" s="12"/>
      <c r="P252" s="12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2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2"/>
      <c r="M253" s="12"/>
      <c r="N253" s="12"/>
      <c r="O253" s="12"/>
      <c r="P253" s="12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2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2"/>
      <c r="M254" s="12"/>
      <c r="N254" s="12"/>
      <c r="O254" s="12"/>
      <c r="P254" s="12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2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2"/>
      <c r="M255" s="12"/>
      <c r="N255" s="12"/>
      <c r="O255" s="12"/>
      <c r="P255" s="12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2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2"/>
      <c r="M256" s="12"/>
      <c r="N256" s="12"/>
      <c r="O256" s="12"/>
      <c r="P256" s="12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2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2"/>
      <c r="M257" s="12"/>
      <c r="N257" s="12"/>
      <c r="O257" s="12"/>
      <c r="P257" s="12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2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2"/>
      <c r="M258" s="12"/>
      <c r="N258" s="12"/>
      <c r="O258" s="12"/>
      <c r="P258" s="12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2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2"/>
      <c r="M259" s="12"/>
      <c r="N259" s="12"/>
      <c r="O259" s="12"/>
      <c r="P259" s="12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2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2"/>
      <c r="M260" s="12"/>
      <c r="N260" s="12"/>
      <c r="O260" s="12"/>
      <c r="P260" s="12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2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2"/>
      <c r="M261" s="12"/>
      <c r="N261" s="12"/>
      <c r="O261" s="12"/>
      <c r="P261" s="12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2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2"/>
      <c r="M262" s="12"/>
      <c r="N262" s="12"/>
      <c r="O262" s="12"/>
      <c r="P262" s="12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2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2"/>
      <c r="M263" s="12"/>
      <c r="N263" s="12"/>
      <c r="O263" s="12"/>
      <c r="P263" s="12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2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2"/>
      <c r="M264" s="12"/>
      <c r="N264" s="12"/>
      <c r="O264" s="12"/>
      <c r="P264" s="12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2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2"/>
      <c r="M265" s="12"/>
      <c r="N265" s="12"/>
      <c r="O265" s="12"/>
      <c r="P265" s="12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2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2"/>
      <c r="M266" s="12"/>
      <c r="N266" s="12"/>
      <c r="O266" s="12"/>
      <c r="P266" s="12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2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2"/>
      <c r="M267" s="12"/>
      <c r="N267" s="12"/>
      <c r="O267" s="12"/>
      <c r="P267" s="12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2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2"/>
      <c r="M268" s="12"/>
      <c r="N268" s="12"/>
      <c r="O268" s="12"/>
      <c r="P268" s="12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2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2"/>
      <c r="M269" s="12"/>
      <c r="N269" s="12"/>
      <c r="O269" s="12"/>
      <c r="P269" s="12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2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2"/>
      <c r="M270" s="12"/>
      <c r="N270" s="12"/>
      <c r="O270" s="12"/>
      <c r="P270" s="12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2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2"/>
      <c r="M271" s="12"/>
      <c r="N271" s="12"/>
      <c r="O271" s="12"/>
      <c r="P271" s="12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2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2"/>
      <c r="M272" s="12"/>
      <c r="N272" s="12"/>
      <c r="O272" s="12"/>
      <c r="P272" s="12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2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2"/>
      <c r="M273" s="12"/>
      <c r="N273" s="12"/>
      <c r="O273" s="12"/>
      <c r="P273" s="12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2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2"/>
      <c r="M274" s="12"/>
      <c r="N274" s="12"/>
      <c r="O274" s="12"/>
      <c r="P274" s="12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2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2"/>
      <c r="M275" s="12"/>
      <c r="N275" s="12"/>
      <c r="O275" s="12"/>
      <c r="P275" s="12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2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2"/>
      <c r="M276" s="12"/>
      <c r="N276" s="12"/>
      <c r="O276" s="12"/>
      <c r="P276" s="12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2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2"/>
      <c r="M277" s="12"/>
      <c r="N277" s="12"/>
      <c r="O277" s="12"/>
      <c r="P277" s="12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2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2"/>
      <c r="M278" s="12"/>
      <c r="N278" s="12"/>
      <c r="O278" s="12"/>
      <c r="P278" s="12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2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2"/>
      <c r="M279" s="12"/>
      <c r="N279" s="12"/>
      <c r="O279" s="12"/>
      <c r="P279" s="12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2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2"/>
      <c r="M280" s="12"/>
      <c r="N280" s="12"/>
      <c r="O280" s="12"/>
      <c r="P280" s="12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2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2"/>
      <c r="M281" s="12"/>
      <c r="N281" s="12"/>
      <c r="O281" s="12"/>
      <c r="P281" s="12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2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2"/>
      <c r="M282" s="12"/>
      <c r="N282" s="12"/>
      <c r="O282" s="12"/>
      <c r="P282" s="12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2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2"/>
      <c r="M283" s="12"/>
      <c r="N283" s="12"/>
      <c r="O283" s="12"/>
      <c r="P283" s="12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2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2"/>
      <c r="M284" s="12"/>
      <c r="N284" s="12"/>
      <c r="O284" s="12"/>
      <c r="P284" s="12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2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2"/>
      <c r="M285" s="12"/>
      <c r="N285" s="12"/>
      <c r="O285" s="12"/>
      <c r="P285" s="12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2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2"/>
      <c r="M286" s="12"/>
      <c r="N286" s="12"/>
      <c r="O286" s="12"/>
      <c r="P286" s="12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2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2"/>
      <c r="M287" s="12"/>
      <c r="N287" s="12"/>
      <c r="O287" s="12"/>
      <c r="P287" s="12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2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2"/>
      <c r="M288" s="12"/>
      <c r="N288" s="12"/>
      <c r="O288" s="12"/>
      <c r="P288" s="12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2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2"/>
      <c r="M289" s="12"/>
      <c r="N289" s="12"/>
      <c r="O289" s="12"/>
      <c r="P289" s="12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2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2"/>
      <c r="M290" s="12"/>
      <c r="N290" s="12"/>
      <c r="O290" s="12"/>
      <c r="P290" s="12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2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2"/>
      <c r="M291" s="12"/>
      <c r="N291" s="12"/>
      <c r="O291" s="12"/>
      <c r="P291" s="12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2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2"/>
      <c r="M292" s="12"/>
      <c r="N292" s="12"/>
      <c r="O292" s="12"/>
      <c r="P292" s="12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2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2"/>
      <c r="M293" s="12"/>
      <c r="N293" s="12"/>
      <c r="O293" s="12"/>
      <c r="P293" s="12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2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2"/>
      <c r="M294" s="12"/>
      <c r="N294" s="12"/>
      <c r="O294" s="12"/>
      <c r="P294" s="12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2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2"/>
      <c r="M295" s="12"/>
      <c r="N295" s="12"/>
      <c r="O295" s="12"/>
      <c r="P295" s="12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2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2"/>
      <c r="M296" s="12"/>
      <c r="N296" s="12"/>
      <c r="O296" s="12"/>
      <c r="P296" s="12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2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2"/>
      <c r="M297" s="12"/>
      <c r="N297" s="12"/>
      <c r="O297" s="12"/>
      <c r="P297" s="12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2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2"/>
      <c r="M298" s="12"/>
      <c r="N298" s="12"/>
      <c r="O298" s="12"/>
      <c r="P298" s="12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2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2"/>
      <c r="M299" s="12"/>
      <c r="N299" s="12"/>
      <c r="O299" s="12"/>
      <c r="P299" s="12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2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2"/>
      <c r="M300" s="12"/>
      <c r="N300" s="12"/>
      <c r="O300" s="12"/>
      <c r="P300" s="12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2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2"/>
      <c r="M301" s="12"/>
      <c r="N301" s="12"/>
      <c r="O301" s="12"/>
      <c r="P301" s="12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2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2"/>
      <c r="M302" s="12"/>
      <c r="N302" s="12"/>
      <c r="O302" s="12"/>
      <c r="P302" s="12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2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2"/>
      <c r="M303" s="12"/>
      <c r="N303" s="12"/>
      <c r="O303" s="12"/>
      <c r="P303" s="12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2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2"/>
      <c r="M304" s="12"/>
      <c r="N304" s="12"/>
      <c r="O304" s="12"/>
      <c r="P304" s="12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2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2"/>
      <c r="M305" s="12"/>
      <c r="N305" s="12"/>
      <c r="O305" s="12"/>
      <c r="P305" s="12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2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2"/>
      <c r="M306" s="12"/>
      <c r="N306" s="12"/>
      <c r="O306" s="12"/>
      <c r="P306" s="12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2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2"/>
      <c r="M307" s="12"/>
      <c r="N307" s="12"/>
      <c r="O307" s="12"/>
      <c r="P307" s="12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2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2"/>
      <c r="M308" s="12"/>
      <c r="N308" s="12"/>
      <c r="O308" s="12"/>
      <c r="P308" s="12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2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2"/>
      <c r="M309" s="12"/>
      <c r="N309" s="12"/>
      <c r="O309" s="12"/>
      <c r="P309" s="12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2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2"/>
      <c r="M310" s="12"/>
      <c r="N310" s="12"/>
      <c r="O310" s="12"/>
      <c r="P310" s="12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2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2"/>
      <c r="M311" s="12"/>
      <c r="N311" s="12"/>
      <c r="O311" s="12"/>
      <c r="P311" s="12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2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2"/>
      <c r="M312" s="12"/>
      <c r="N312" s="12"/>
      <c r="O312" s="12"/>
      <c r="P312" s="12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2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2"/>
      <c r="M313" s="12"/>
      <c r="N313" s="12"/>
      <c r="O313" s="12"/>
      <c r="P313" s="12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2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2"/>
      <c r="M314" s="12"/>
      <c r="N314" s="12"/>
      <c r="O314" s="12"/>
      <c r="P314" s="12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2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2"/>
      <c r="M315" s="12"/>
      <c r="N315" s="12"/>
      <c r="O315" s="12"/>
      <c r="P315" s="12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2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2"/>
      <c r="M316" s="12"/>
      <c r="N316" s="12"/>
      <c r="O316" s="12"/>
      <c r="P316" s="12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2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2"/>
      <c r="M317" s="12"/>
      <c r="N317" s="12"/>
      <c r="O317" s="12"/>
      <c r="P317" s="12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2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2"/>
      <c r="M318" s="12"/>
      <c r="N318" s="12"/>
      <c r="O318" s="12"/>
      <c r="P318" s="12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2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2"/>
      <c r="M319" s="12"/>
      <c r="N319" s="12"/>
      <c r="O319" s="12"/>
      <c r="P319" s="12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2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2"/>
      <c r="M320" s="12"/>
      <c r="N320" s="12"/>
      <c r="O320" s="12"/>
      <c r="P320" s="12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2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2"/>
      <c r="M321" s="12"/>
      <c r="N321" s="12"/>
      <c r="O321" s="12"/>
      <c r="P321" s="12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2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2"/>
      <c r="M322" s="12"/>
      <c r="N322" s="12"/>
      <c r="O322" s="12"/>
      <c r="P322" s="12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2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2"/>
      <c r="M323" s="12"/>
      <c r="N323" s="12"/>
      <c r="O323" s="12"/>
      <c r="P323" s="12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2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2"/>
      <c r="M324" s="12"/>
      <c r="N324" s="12"/>
      <c r="O324" s="12"/>
      <c r="P324" s="12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2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2"/>
      <c r="M325" s="12"/>
      <c r="N325" s="12"/>
      <c r="O325" s="12"/>
      <c r="P325" s="12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2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2"/>
      <c r="M326" s="12"/>
      <c r="N326" s="12"/>
      <c r="O326" s="12"/>
      <c r="P326" s="12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2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2"/>
      <c r="M327" s="12"/>
      <c r="N327" s="12"/>
      <c r="O327" s="12"/>
      <c r="P327" s="12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2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2"/>
      <c r="M328" s="12"/>
      <c r="N328" s="12"/>
      <c r="O328" s="12"/>
      <c r="P328" s="12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2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2"/>
      <c r="M329" s="12"/>
      <c r="N329" s="12"/>
      <c r="O329" s="12"/>
      <c r="P329" s="12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2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2"/>
      <c r="M330" s="12"/>
      <c r="N330" s="12"/>
      <c r="O330" s="12"/>
      <c r="P330" s="12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2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2"/>
      <c r="M331" s="12"/>
      <c r="N331" s="12"/>
      <c r="O331" s="12"/>
      <c r="P331" s="12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2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2"/>
      <c r="M332" s="12"/>
      <c r="N332" s="12"/>
      <c r="O332" s="12"/>
      <c r="P332" s="12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2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2"/>
      <c r="M333" s="12"/>
      <c r="N333" s="12"/>
      <c r="O333" s="12"/>
      <c r="P333" s="12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2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2"/>
      <c r="M334" s="12"/>
      <c r="N334" s="12"/>
      <c r="O334" s="12"/>
      <c r="P334" s="12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2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2"/>
      <c r="M335" s="12"/>
      <c r="N335" s="12"/>
      <c r="O335" s="12"/>
      <c r="P335" s="12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2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2"/>
      <c r="M336" s="12"/>
      <c r="N336" s="12"/>
      <c r="O336" s="12"/>
      <c r="P336" s="12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2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2"/>
      <c r="M337" s="12"/>
      <c r="N337" s="12"/>
      <c r="O337" s="12"/>
      <c r="P337" s="12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2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2"/>
      <c r="M338" s="12"/>
      <c r="N338" s="12"/>
      <c r="O338" s="12"/>
      <c r="P338" s="12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2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2"/>
      <c r="M339" s="12"/>
      <c r="N339" s="12"/>
      <c r="O339" s="12"/>
      <c r="P339" s="12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2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2"/>
      <c r="M340" s="12"/>
      <c r="N340" s="12"/>
      <c r="O340" s="12"/>
      <c r="P340" s="12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2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2"/>
      <c r="M341" s="12"/>
      <c r="N341" s="12"/>
      <c r="O341" s="12"/>
      <c r="P341" s="12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2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2"/>
      <c r="M342" s="12"/>
      <c r="N342" s="12"/>
      <c r="O342" s="12"/>
      <c r="P342" s="12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2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2"/>
      <c r="M343" s="12"/>
      <c r="N343" s="12"/>
      <c r="O343" s="12"/>
      <c r="P343" s="12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2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2"/>
      <c r="M344" s="12"/>
      <c r="N344" s="12"/>
      <c r="O344" s="12"/>
      <c r="P344" s="12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2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2"/>
      <c r="M345" s="12"/>
      <c r="N345" s="12"/>
      <c r="O345" s="12"/>
      <c r="P345" s="12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2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2"/>
      <c r="M346" s="12"/>
      <c r="N346" s="12"/>
      <c r="O346" s="12"/>
      <c r="P346" s="12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2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2"/>
      <c r="M347" s="12"/>
      <c r="N347" s="12"/>
      <c r="O347" s="12"/>
      <c r="P347" s="12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2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2"/>
      <c r="M348" s="12"/>
      <c r="N348" s="12"/>
      <c r="O348" s="12"/>
      <c r="P348" s="12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2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2"/>
      <c r="M349" s="12"/>
      <c r="N349" s="12"/>
      <c r="O349" s="12"/>
      <c r="P349" s="12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2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2"/>
      <c r="M350" s="12"/>
      <c r="N350" s="12"/>
      <c r="O350" s="12"/>
      <c r="P350" s="12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2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2"/>
      <c r="M351" s="12"/>
      <c r="N351" s="12"/>
      <c r="O351" s="12"/>
      <c r="P351" s="12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2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2"/>
      <c r="M352" s="12"/>
      <c r="N352" s="12"/>
      <c r="O352" s="12"/>
      <c r="P352" s="12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2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2"/>
      <c r="M353" s="12"/>
      <c r="N353" s="12"/>
      <c r="O353" s="12"/>
      <c r="P353" s="12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2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2"/>
      <c r="M354" s="12"/>
      <c r="N354" s="12"/>
      <c r="O354" s="12"/>
      <c r="P354" s="12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2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2"/>
      <c r="M355" s="12"/>
      <c r="N355" s="12"/>
      <c r="O355" s="12"/>
      <c r="P355" s="12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2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2"/>
      <c r="M356" s="12"/>
      <c r="N356" s="12"/>
      <c r="O356" s="12"/>
      <c r="P356" s="12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2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2"/>
      <c r="M357" s="12"/>
      <c r="N357" s="12"/>
      <c r="O357" s="12"/>
      <c r="P357" s="12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2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2"/>
      <c r="M358" s="12"/>
      <c r="N358" s="12"/>
      <c r="O358" s="12"/>
      <c r="P358" s="12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2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2"/>
      <c r="M359" s="12"/>
      <c r="N359" s="12"/>
      <c r="O359" s="12"/>
      <c r="P359" s="12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2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2"/>
      <c r="M360" s="12"/>
      <c r="N360" s="12"/>
      <c r="O360" s="12"/>
      <c r="P360" s="12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2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2"/>
      <c r="M361" s="12"/>
      <c r="N361" s="12"/>
      <c r="O361" s="12"/>
      <c r="P361" s="12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2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2"/>
      <c r="M362" s="12"/>
      <c r="N362" s="12"/>
      <c r="O362" s="12"/>
      <c r="P362" s="12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2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2"/>
      <c r="M363" s="12"/>
      <c r="N363" s="12"/>
      <c r="O363" s="12"/>
      <c r="P363" s="12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2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2"/>
      <c r="M364" s="12"/>
      <c r="N364" s="12"/>
      <c r="O364" s="12"/>
      <c r="P364" s="12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2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2"/>
      <c r="M365" s="12"/>
      <c r="N365" s="12"/>
      <c r="O365" s="12"/>
      <c r="P365" s="12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2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2"/>
      <c r="M366" s="12"/>
      <c r="N366" s="12"/>
      <c r="O366" s="12"/>
      <c r="P366" s="12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2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2"/>
      <c r="M367" s="12"/>
      <c r="N367" s="12"/>
      <c r="O367" s="12"/>
      <c r="P367" s="12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2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2"/>
      <c r="M368" s="12"/>
      <c r="N368" s="12"/>
      <c r="O368" s="12"/>
      <c r="P368" s="12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2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2"/>
      <c r="M369" s="12"/>
      <c r="N369" s="12"/>
      <c r="O369" s="12"/>
      <c r="P369" s="12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2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2"/>
      <c r="M370" s="12"/>
      <c r="N370" s="12"/>
      <c r="O370" s="12"/>
      <c r="P370" s="12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2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2"/>
      <c r="M371" s="12"/>
      <c r="N371" s="12"/>
      <c r="O371" s="12"/>
      <c r="P371" s="12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2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2"/>
      <c r="M372" s="12"/>
      <c r="N372" s="12"/>
      <c r="O372" s="12"/>
      <c r="P372" s="12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2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2"/>
      <c r="M373" s="12"/>
      <c r="N373" s="12"/>
      <c r="O373" s="12"/>
      <c r="P373" s="12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2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2"/>
      <c r="M374" s="12"/>
      <c r="N374" s="12"/>
      <c r="O374" s="12"/>
      <c r="P374" s="12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2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2"/>
      <c r="M375" s="12"/>
      <c r="N375" s="12"/>
      <c r="O375" s="12"/>
      <c r="P375" s="12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2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2"/>
      <c r="M376" s="12"/>
      <c r="N376" s="12"/>
      <c r="O376" s="12"/>
      <c r="P376" s="12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2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2"/>
      <c r="M377" s="12"/>
      <c r="N377" s="12"/>
      <c r="O377" s="12"/>
      <c r="P377" s="12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2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2"/>
      <c r="M378" s="12"/>
      <c r="N378" s="12"/>
      <c r="O378" s="12"/>
      <c r="P378" s="12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2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2"/>
      <c r="M379" s="12"/>
      <c r="N379" s="12"/>
      <c r="O379" s="12"/>
      <c r="P379" s="12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2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2"/>
      <c r="M380" s="12"/>
      <c r="N380" s="12"/>
      <c r="O380" s="12"/>
      <c r="P380" s="12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2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2"/>
      <c r="M381" s="12"/>
      <c r="N381" s="12"/>
      <c r="O381" s="12"/>
      <c r="P381" s="12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2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2"/>
      <c r="M382" s="12"/>
      <c r="N382" s="12"/>
      <c r="O382" s="12"/>
      <c r="P382" s="12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2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2"/>
      <c r="M383" s="12"/>
      <c r="N383" s="12"/>
      <c r="O383" s="12"/>
      <c r="P383" s="12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2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2"/>
      <c r="M384" s="12"/>
      <c r="N384" s="12"/>
      <c r="O384" s="12"/>
      <c r="P384" s="12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2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2"/>
      <c r="M385" s="12"/>
      <c r="N385" s="12"/>
      <c r="O385" s="12"/>
      <c r="P385" s="12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2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2"/>
      <c r="M386" s="12"/>
      <c r="N386" s="12"/>
      <c r="O386" s="12"/>
      <c r="P386" s="12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2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2"/>
      <c r="M387" s="12"/>
      <c r="N387" s="12"/>
      <c r="O387" s="12"/>
      <c r="P387" s="12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2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2"/>
      <c r="M388" s="12"/>
      <c r="N388" s="12"/>
      <c r="O388" s="12"/>
      <c r="P388" s="12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2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2"/>
      <c r="M389" s="12"/>
      <c r="N389" s="12"/>
      <c r="O389" s="12"/>
      <c r="P389" s="12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2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2"/>
      <c r="M390" s="12"/>
      <c r="N390" s="12"/>
      <c r="O390" s="12"/>
      <c r="P390" s="12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2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2"/>
      <c r="M391" s="12"/>
      <c r="N391" s="12"/>
      <c r="O391" s="12"/>
      <c r="P391" s="12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2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2"/>
      <c r="M392" s="12"/>
      <c r="N392" s="12"/>
      <c r="O392" s="12"/>
      <c r="P392" s="12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2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2"/>
      <c r="M393" s="12"/>
      <c r="N393" s="12"/>
      <c r="O393" s="12"/>
      <c r="P393" s="12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2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2"/>
      <c r="M394" s="12"/>
      <c r="N394" s="12"/>
      <c r="O394" s="12"/>
      <c r="P394" s="12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2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2"/>
      <c r="M395" s="12"/>
      <c r="N395" s="12"/>
      <c r="O395" s="12"/>
      <c r="P395" s="12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2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2"/>
      <c r="M396" s="12"/>
      <c r="N396" s="12"/>
      <c r="O396" s="12"/>
      <c r="P396" s="12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2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2"/>
      <c r="M397" s="12"/>
      <c r="N397" s="12"/>
      <c r="O397" s="12"/>
      <c r="P397" s="12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2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2"/>
      <c r="M398" s="12"/>
      <c r="N398" s="12"/>
      <c r="O398" s="12"/>
      <c r="P398" s="12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2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2"/>
      <c r="M399" s="12"/>
      <c r="N399" s="12"/>
      <c r="O399" s="12"/>
      <c r="P399" s="12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2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2"/>
      <c r="M400" s="12"/>
      <c r="N400" s="12"/>
      <c r="O400" s="12"/>
      <c r="P400" s="12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2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2"/>
      <c r="M401" s="12"/>
      <c r="N401" s="12"/>
      <c r="O401" s="12"/>
      <c r="P401" s="12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2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2"/>
      <c r="M402" s="12"/>
      <c r="N402" s="12"/>
      <c r="O402" s="12"/>
      <c r="P402" s="12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2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2"/>
      <c r="M403" s="12"/>
      <c r="N403" s="12"/>
      <c r="O403" s="12"/>
      <c r="P403" s="12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2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2"/>
      <c r="M404" s="12"/>
      <c r="N404" s="12"/>
      <c r="O404" s="12"/>
      <c r="P404" s="12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2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2"/>
      <c r="M405" s="12"/>
      <c r="N405" s="12"/>
      <c r="O405" s="12"/>
      <c r="P405" s="12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2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2"/>
      <c r="M406" s="12"/>
      <c r="N406" s="12"/>
      <c r="O406" s="12"/>
      <c r="P406" s="12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2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2"/>
      <c r="M407" s="12"/>
      <c r="N407" s="12"/>
      <c r="O407" s="12"/>
      <c r="P407" s="12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2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2"/>
      <c r="M408" s="12"/>
      <c r="N408" s="12"/>
      <c r="O408" s="12"/>
      <c r="P408" s="12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2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2"/>
      <c r="M409" s="12"/>
      <c r="N409" s="12"/>
      <c r="O409" s="12"/>
      <c r="P409" s="12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2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2"/>
      <c r="M410" s="12"/>
      <c r="N410" s="12"/>
      <c r="O410" s="12"/>
      <c r="P410" s="12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2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2"/>
      <c r="M411" s="12"/>
      <c r="N411" s="12"/>
      <c r="O411" s="12"/>
      <c r="P411" s="12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2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2"/>
      <c r="M412" s="12"/>
      <c r="N412" s="12"/>
      <c r="O412" s="12"/>
      <c r="P412" s="12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2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2"/>
      <c r="M413" s="12"/>
      <c r="N413" s="12"/>
      <c r="O413" s="12"/>
      <c r="P413" s="12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2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2"/>
      <c r="M414" s="12"/>
      <c r="N414" s="12"/>
      <c r="O414" s="12"/>
      <c r="P414" s="12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2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2"/>
      <c r="M415" s="12"/>
      <c r="N415" s="12"/>
      <c r="O415" s="12"/>
      <c r="P415" s="12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2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2"/>
      <c r="M416" s="12"/>
      <c r="N416" s="12"/>
      <c r="O416" s="12"/>
      <c r="P416" s="12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2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2"/>
      <c r="M417" s="12"/>
      <c r="N417" s="12"/>
      <c r="O417" s="12"/>
      <c r="P417" s="12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2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2"/>
      <c r="M418" s="12"/>
      <c r="N418" s="12"/>
      <c r="O418" s="12"/>
      <c r="P418" s="12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2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2"/>
      <c r="M419" s="12"/>
      <c r="N419" s="12"/>
      <c r="O419" s="12"/>
      <c r="P419" s="12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2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2"/>
      <c r="M420" s="12"/>
      <c r="N420" s="12"/>
      <c r="O420" s="12"/>
      <c r="P420" s="12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2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2"/>
      <c r="M421" s="12"/>
      <c r="N421" s="12"/>
      <c r="O421" s="12"/>
      <c r="P421" s="12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2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2"/>
      <c r="M422" s="12"/>
      <c r="N422" s="12"/>
      <c r="O422" s="12"/>
      <c r="P422" s="12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2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2"/>
      <c r="M423" s="12"/>
      <c r="N423" s="12"/>
      <c r="O423" s="12"/>
      <c r="P423" s="12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2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2"/>
      <c r="M424" s="12"/>
      <c r="N424" s="12"/>
      <c r="O424" s="12"/>
      <c r="P424" s="12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2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2"/>
      <c r="M425" s="12"/>
      <c r="N425" s="12"/>
      <c r="O425" s="12"/>
      <c r="P425" s="12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2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2"/>
      <c r="M426" s="12"/>
      <c r="N426" s="12"/>
      <c r="O426" s="12"/>
      <c r="P426" s="12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2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2"/>
      <c r="M427" s="12"/>
      <c r="N427" s="12"/>
      <c r="O427" s="12"/>
      <c r="P427" s="12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2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2"/>
      <c r="M428" s="12"/>
      <c r="N428" s="12"/>
      <c r="O428" s="12"/>
      <c r="P428" s="12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2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2"/>
      <c r="M429" s="12"/>
      <c r="N429" s="12"/>
      <c r="O429" s="12"/>
      <c r="P429" s="12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2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2"/>
      <c r="M430" s="12"/>
      <c r="N430" s="12"/>
      <c r="O430" s="12"/>
      <c r="P430" s="12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2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2"/>
      <c r="M431" s="12"/>
      <c r="N431" s="12"/>
      <c r="O431" s="12"/>
      <c r="P431" s="12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2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2"/>
      <c r="M432" s="12"/>
      <c r="N432" s="12"/>
      <c r="O432" s="12"/>
      <c r="P432" s="12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2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2"/>
      <c r="M433" s="12"/>
      <c r="N433" s="12"/>
      <c r="O433" s="12"/>
      <c r="P433" s="12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2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2"/>
      <c r="M434" s="12"/>
      <c r="N434" s="12"/>
      <c r="O434" s="12"/>
      <c r="P434" s="12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2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2"/>
      <c r="M435" s="12"/>
      <c r="N435" s="12"/>
      <c r="O435" s="12"/>
      <c r="P435" s="12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2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2"/>
      <c r="M436" s="12"/>
      <c r="N436" s="12"/>
      <c r="O436" s="12"/>
      <c r="P436" s="12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2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2"/>
      <c r="M437" s="12"/>
      <c r="N437" s="12"/>
      <c r="O437" s="12"/>
      <c r="P437" s="12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2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2"/>
      <c r="M438" s="12"/>
      <c r="N438" s="12"/>
      <c r="O438" s="12"/>
      <c r="P438" s="12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2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2"/>
      <c r="M439" s="12"/>
      <c r="N439" s="12"/>
      <c r="O439" s="12"/>
      <c r="P439" s="12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2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2"/>
      <c r="M440" s="12"/>
      <c r="N440" s="12"/>
      <c r="O440" s="12"/>
      <c r="P440" s="12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2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2"/>
      <c r="M441" s="12"/>
      <c r="N441" s="12"/>
      <c r="O441" s="12"/>
      <c r="P441" s="12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2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2"/>
      <c r="M442" s="12"/>
      <c r="N442" s="12"/>
      <c r="O442" s="12"/>
      <c r="P442" s="12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2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2"/>
      <c r="M443" s="12"/>
      <c r="N443" s="12"/>
      <c r="O443" s="12"/>
      <c r="P443" s="12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2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2"/>
      <c r="M444" s="12"/>
      <c r="N444" s="12"/>
      <c r="O444" s="12"/>
      <c r="P444" s="12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2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2"/>
      <c r="M445" s="12"/>
      <c r="N445" s="12"/>
      <c r="O445" s="12"/>
      <c r="P445" s="12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2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2"/>
      <c r="M446" s="12"/>
      <c r="N446" s="12"/>
      <c r="O446" s="12"/>
      <c r="P446" s="12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2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2"/>
      <c r="M447" s="12"/>
      <c r="N447" s="12"/>
      <c r="O447" s="12"/>
      <c r="P447" s="12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2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2"/>
      <c r="M448" s="12"/>
      <c r="N448" s="12"/>
      <c r="O448" s="12"/>
      <c r="P448" s="12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2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2"/>
      <c r="M449" s="12"/>
      <c r="N449" s="12"/>
      <c r="O449" s="12"/>
      <c r="P449" s="12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2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2"/>
      <c r="M450" s="12"/>
      <c r="N450" s="12"/>
      <c r="O450" s="12"/>
      <c r="P450" s="12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2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2"/>
      <c r="M451" s="12"/>
      <c r="N451" s="12"/>
      <c r="O451" s="12"/>
      <c r="P451" s="12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2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2"/>
      <c r="M452" s="12"/>
      <c r="N452" s="12"/>
      <c r="O452" s="12"/>
      <c r="P452" s="12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2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2"/>
      <c r="M453" s="12"/>
      <c r="N453" s="12"/>
      <c r="O453" s="12"/>
      <c r="P453" s="12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2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2"/>
      <c r="M454" s="12"/>
      <c r="N454" s="12"/>
      <c r="O454" s="12"/>
      <c r="P454" s="12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2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2"/>
      <c r="M455" s="12"/>
      <c r="N455" s="12"/>
      <c r="O455" s="12"/>
      <c r="P455" s="12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2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2"/>
      <c r="M456" s="12"/>
      <c r="N456" s="12"/>
      <c r="O456" s="12"/>
      <c r="P456" s="12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2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2"/>
      <c r="M457" s="12"/>
      <c r="N457" s="12"/>
      <c r="O457" s="12"/>
      <c r="P457" s="12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2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2"/>
      <c r="M458" s="12"/>
      <c r="N458" s="12"/>
      <c r="O458" s="12"/>
      <c r="P458" s="12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2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2"/>
      <c r="M459" s="12"/>
      <c r="N459" s="12"/>
      <c r="O459" s="12"/>
      <c r="P459" s="12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2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2"/>
      <c r="M460" s="12"/>
      <c r="N460" s="12"/>
      <c r="O460" s="12"/>
      <c r="P460" s="12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2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2"/>
      <c r="M461" s="12"/>
      <c r="N461" s="12"/>
      <c r="O461" s="12"/>
      <c r="P461" s="12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2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2"/>
      <c r="M462" s="12"/>
      <c r="N462" s="12"/>
      <c r="O462" s="12"/>
      <c r="P462" s="12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2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2"/>
      <c r="M463" s="12"/>
      <c r="N463" s="12"/>
      <c r="O463" s="12"/>
      <c r="P463" s="12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2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2"/>
      <c r="M464" s="12"/>
      <c r="N464" s="12"/>
      <c r="O464" s="12"/>
      <c r="P464" s="12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2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2"/>
      <c r="M465" s="12"/>
      <c r="N465" s="12"/>
      <c r="O465" s="12"/>
      <c r="P465" s="12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2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2"/>
      <c r="M466" s="12"/>
      <c r="N466" s="12"/>
      <c r="O466" s="12"/>
      <c r="P466" s="12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2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2"/>
      <c r="M467" s="12"/>
      <c r="N467" s="12"/>
      <c r="O467" s="12"/>
      <c r="P467" s="12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2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2"/>
      <c r="M468" s="12"/>
      <c r="N468" s="12"/>
      <c r="O468" s="12"/>
      <c r="P468" s="12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2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2"/>
      <c r="M469" s="12"/>
      <c r="N469" s="12"/>
      <c r="O469" s="12"/>
      <c r="P469" s="12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2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2"/>
      <c r="M470" s="12"/>
      <c r="N470" s="12"/>
      <c r="O470" s="12"/>
      <c r="P470" s="12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2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2"/>
      <c r="M471" s="12"/>
      <c r="N471" s="12"/>
      <c r="O471" s="12"/>
      <c r="P471" s="12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2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2"/>
      <c r="M472" s="12"/>
      <c r="N472" s="12"/>
      <c r="O472" s="12"/>
      <c r="P472" s="12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2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2"/>
      <c r="M473" s="12"/>
      <c r="N473" s="12"/>
      <c r="O473" s="12"/>
      <c r="P473" s="12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2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2"/>
      <c r="M474" s="12"/>
      <c r="N474" s="12"/>
      <c r="O474" s="12"/>
      <c r="P474" s="12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2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2"/>
      <c r="M475" s="12"/>
      <c r="N475" s="12"/>
      <c r="O475" s="12"/>
      <c r="P475" s="12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2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2"/>
      <c r="M476" s="12"/>
      <c r="N476" s="12"/>
      <c r="O476" s="12"/>
      <c r="P476" s="12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2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2"/>
      <c r="M477" s="12"/>
      <c r="N477" s="12"/>
      <c r="O477" s="12"/>
      <c r="P477" s="12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2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2"/>
      <c r="M478" s="12"/>
      <c r="N478" s="12"/>
      <c r="O478" s="12"/>
      <c r="P478" s="12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2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2"/>
      <c r="M479" s="12"/>
      <c r="N479" s="12"/>
      <c r="O479" s="12"/>
      <c r="P479" s="12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2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2"/>
      <c r="M480" s="12"/>
      <c r="N480" s="12"/>
      <c r="O480" s="12"/>
      <c r="P480" s="12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2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2"/>
      <c r="M481" s="12"/>
      <c r="N481" s="12"/>
      <c r="O481" s="12"/>
      <c r="P481" s="12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2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2"/>
      <c r="M482" s="12"/>
      <c r="N482" s="12"/>
      <c r="O482" s="12"/>
      <c r="P482" s="12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2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2"/>
      <c r="M483" s="12"/>
      <c r="N483" s="12"/>
      <c r="O483" s="12"/>
      <c r="P483" s="12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2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2"/>
      <c r="M484" s="12"/>
      <c r="N484" s="12"/>
      <c r="O484" s="12"/>
      <c r="P484" s="12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2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2"/>
      <c r="M485" s="12"/>
      <c r="N485" s="12"/>
      <c r="O485" s="12"/>
      <c r="P485" s="12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2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2"/>
      <c r="M486" s="12"/>
      <c r="N486" s="12"/>
      <c r="O486" s="12"/>
      <c r="P486" s="12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2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2"/>
      <c r="M487" s="12"/>
      <c r="N487" s="12"/>
      <c r="O487" s="12"/>
      <c r="P487" s="12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2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2"/>
      <c r="M488" s="12"/>
      <c r="N488" s="12"/>
      <c r="O488" s="12"/>
      <c r="P488" s="12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2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2"/>
      <c r="M489" s="12"/>
      <c r="N489" s="12"/>
      <c r="O489" s="12"/>
      <c r="P489" s="12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2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2"/>
      <c r="M490" s="12"/>
      <c r="N490" s="12"/>
      <c r="O490" s="12"/>
      <c r="P490" s="12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2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2"/>
      <c r="M491" s="12"/>
      <c r="N491" s="12"/>
      <c r="O491" s="12"/>
      <c r="P491" s="12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2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2"/>
      <c r="M492" s="12"/>
      <c r="N492" s="12"/>
      <c r="O492" s="12"/>
      <c r="P492" s="12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2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2"/>
      <c r="M493" s="12"/>
      <c r="N493" s="12"/>
      <c r="O493" s="12"/>
      <c r="P493" s="12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2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2"/>
      <c r="M494" s="12"/>
      <c r="N494" s="12"/>
      <c r="O494" s="12"/>
      <c r="P494" s="12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2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2"/>
      <c r="M495" s="12"/>
      <c r="N495" s="12"/>
      <c r="O495" s="12"/>
      <c r="P495" s="12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2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2"/>
      <c r="M496" s="12"/>
      <c r="N496" s="12"/>
      <c r="O496" s="12"/>
      <c r="P496" s="12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2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2"/>
      <c r="M497" s="12"/>
      <c r="N497" s="12"/>
      <c r="O497" s="12"/>
      <c r="P497" s="12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2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2"/>
      <c r="M498" s="12"/>
      <c r="N498" s="12"/>
      <c r="O498" s="12"/>
      <c r="P498" s="12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2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2"/>
      <c r="M499" s="12"/>
      <c r="N499" s="12"/>
      <c r="O499" s="12"/>
      <c r="P499" s="12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2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2"/>
      <c r="M500" s="12"/>
      <c r="N500" s="12"/>
      <c r="O500" s="12"/>
      <c r="P500" s="12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2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2"/>
      <c r="M501" s="12"/>
      <c r="N501" s="12"/>
      <c r="O501" s="12"/>
      <c r="P501" s="12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2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2"/>
      <c r="M502" s="12"/>
      <c r="N502" s="12"/>
      <c r="O502" s="12"/>
      <c r="P502" s="12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2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2"/>
      <c r="M503" s="12"/>
      <c r="N503" s="12"/>
      <c r="O503" s="12"/>
      <c r="P503" s="12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2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2"/>
      <c r="M504" s="12"/>
      <c r="N504" s="12"/>
      <c r="O504" s="12"/>
      <c r="P504" s="12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2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2"/>
      <c r="M505" s="12"/>
      <c r="N505" s="12"/>
      <c r="O505" s="12"/>
      <c r="P505" s="12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2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2"/>
      <c r="M506" s="12"/>
      <c r="N506" s="12"/>
      <c r="O506" s="12"/>
      <c r="P506" s="12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2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2"/>
      <c r="M507" s="12"/>
      <c r="N507" s="12"/>
      <c r="O507" s="12"/>
      <c r="P507" s="12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2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2"/>
      <c r="M508" s="12"/>
      <c r="N508" s="12"/>
      <c r="O508" s="12"/>
      <c r="P508" s="12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2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2"/>
      <c r="M509" s="12"/>
      <c r="N509" s="12"/>
      <c r="O509" s="12"/>
      <c r="P509" s="12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2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2"/>
      <c r="M510" s="12"/>
      <c r="N510" s="12"/>
      <c r="O510" s="12"/>
      <c r="P510" s="12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2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2"/>
      <c r="M511" s="12"/>
      <c r="N511" s="12"/>
      <c r="O511" s="12"/>
      <c r="P511" s="12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2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2"/>
      <c r="M512" s="12"/>
      <c r="N512" s="12"/>
      <c r="O512" s="12"/>
      <c r="P512" s="12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2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2"/>
      <c r="M513" s="12"/>
      <c r="N513" s="12"/>
      <c r="O513" s="12"/>
      <c r="P513" s="12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2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2"/>
      <c r="M514" s="12"/>
      <c r="N514" s="12"/>
      <c r="O514" s="12"/>
      <c r="P514" s="12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2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2"/>
      <c r="M515" s="12"/>
      <c r="N515" s="12"/>
      <c r="O515" s="12"/>
      <c r="P515" s="12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2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2"/>
      <c r="M516" s="12"/>
      <c r="N516" s="12"/>
      <c r="O516" s="12"/>
      <c r="P516" s="12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2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2"/>
      <c r="M517" s="12"/>
      <c r="N517" s="12"/>
      <c r="O517" s="12"/>
      <c r="P517" s="12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2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2"/>
      <c r="M518" s="12"/>
      <c r="N518" s="12"/>
      <c r="O518" s="12"/>
      <c r="P518" s="12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2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2"/>
      <c r="M519" s="12"/>
      <c r="N519" s="12"/>
      <c r="O519" s="12"/>
      <c r="P519" s="12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2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2"/>
      <c r="M520" s="12"/>
      <c r="N520" s="12"/>
      <c r="O520" s="12"/>
      <c r="P520" s="12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2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2"/>
      <c r="M521" s="12"/>
      <c r="N521" s="12"/>
      <c r="O521" s="12"/>
      <c r="P521" s="12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2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2"/>
      <c r="M522" s="12"/>
      <c r="N522" s="12"/>
      <c r="O522" s="12"/>
      <c r="P522" s="12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2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2"/>
      <c r="M523" s="12"/>
      <c r="N523" s="12"/>
      <c r="O523" s="12"/>
      <c r="P523" s="12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2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2"/>
      <c r="M524" s="12"/>
      <c r="N524" s="12"/>
      <c r="O524" s="12"/>
      <c r="P524" s="12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2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2"/>
      <c r="M525" s="12"/>
      <c r="N525" s="12"/>
      <c r="O525" s="12"/>
      <c r="P525" s="12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2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2"/>
      <c r="M526" s="12"/>
      <c r="N526" s="12"/>
      <c r="O526" s="12"/>
      <c r="P526" s="12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2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2"/>
      <c r="M527" s="12"/>
      <c r="N527" s="12"/>
      <c r="O527" s="12"/>
      <c r="P527" s="12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2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2"/>
      <c r="M528" s="12"/>
      <c r="N528" s="12"/>
      <c r="O528" s="12"/>
      <c r="P528" s="12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2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2"/>
      <c r="M529" s="12"/>
      <c r="N529" s="12"/>
      <c r="O529" s="12"/>
      <c r="P529" s="12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2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2"/>
      <c r="M530" s="12"/>
      <c r="N530" s="12"/>
      <c r="O530" s="12"/>
      <c r="P530" s="12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2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2"/>
      <c r="M531" s="12"/>
      <c r="N531" s="12"/>
      <c r="O531" s="12"/>
      <c r="P531" s="12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2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2"/>
      <c r="M532" s="12"/>
      <c r="N532" s="12"/>
      <c r="O532" s="12"/>
      <c r="P532" s="12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2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2"/>
      <c r="M533" s="12"/>
      <c r="N533" s="12"/>
      <c r="O533" s="12"/>
      <c r="P533" s="12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2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2"/>
      <c r="M534" s="12"/>
      <c r="N534" s="12"/>
      <c r="O534" s="12"/>
      <c r="P534" s="12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2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2"/>
      <c r="M535" s="12"/>
      <c r="N535" s="12"/>
      <c r="O535" s="12"/>
      <c r="P535" s="12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2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2"/>
      <c r="M536" s="12"/>
      <c r="N536" s="12"/>
      <c r="O536" s="12"/>
      <c r="P536" s="12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2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2"/>
      <c r="M537" s="12"/>
      <c r="N537" s="12"/>
      <c r="O537" s="12"/>
      <c r="P537" s="12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2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2"/>
      <c r="M538" s="12"/>
      <c r="N538" s="12"/>
      <c r="O538" s="12"/>
      <c r="P538" s="12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2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2"/>
      <c r="M539" s="12"/>
      <c r="N539" s="12"/>
      <c r="O539" s="12"/>
      <c r="P539" s="12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2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2"/>
      <c r="M540" s="12"/>
      <c r="N540" s="12"/>
      <c r="O540" s="12"/>
      <c r="P540" s="12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2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2"/>
      <c r="M541" s="12"/>
      <c r="N541" s="12"/>
      <c r="O541" s="12"/>
      <c r="P541" s="12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2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2"/>
      <c r="M542" s="12"/>
      <c r="N542" s="12"/>
      <c r="O542" s="12"/>
      <c r="P542" s="12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2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2"/>
      <c r="M543" s="12"/>
      <c r="N543" s="12"/>
      <c r="O543" s="12"/>
      <c r="P543" s="12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2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2"/>
      <c r="M544" s="12"/>
      <c r="N544" s="12"/>
      <c r="O544" s="12"/>
      <c r="P544" s="12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2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2"/>
      <c r="M545" s="12"/>
      <c r="N545" s="12"/>
      <c r="O545" s="12"/>
      <c r="P545" s="12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2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2"/>
      <c r="M546" s="12"/>
      <c r="N546" s="12"/>
      <c r="O546" s="12"/>
      <c r="P546" s="12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2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2"/>
      <c r="M547" s="12"/>
      <c r="N547" s="12"/>
      <c r="O547" s="12"/>
      <c r="P547" s="12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2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2"/>
      <c r="M548" s="12"/>
      <c r="N548" s="12"/>
      <c r="O548" s="12"/>
      <c r="P548" s="12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2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2"/>
      <c r="M549" s="12"/>
      <c r="N549" s="12"/>
      <c r="O549" s="12"/>
      <c r="P549" s="12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2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2"/>
      <c r="M550" s="12"/>
      <c r="N550" s="12"/>
      <c r="O550" s="12"/>
      <c r="P550" s="12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2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2"/>
      <c r="M551" s="12"/>
      <c r="N551" s="12"/>
      <c r="O551" s="12"/>
      <c r="P551" s="12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2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2"/>
      <c r="M552" s="12"/>
      <c r="N552" s="12"/>
      <c r="O552" s="12"/>
      <c r="P552" s="12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2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2"/>
      <c r="M553" s="12"/>
      <c r="N553" s="12"/>
      <c r="O553" s="12"/>
      <c r="P553" s="12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2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2"/>
      <c r="M554" s="12"/>
      <c r="N554" s="12"/>
      <c r="O554" s="12"/>
      <c r="P554" s="12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2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2"/>
      <c r="M555" s="12"/>
      <c r="N555" s="12"/>
      <c r="O555" s="12"/>
      <c r="P555" s="12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2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2"/>
      <c r="M556" s="12"/>
      <c r="N556" s="12"/>
      <c r="O556" s="12"/>
      <c r="P556" s="12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2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2"/>
      <c r="M557" s="12"/>
      <c r="N557" s="12"/>
      <c r="O557" s="12"/>
      <c r="P557" s="12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2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2"/>
      <c r="M558" s="12"/>
      <c r="N558" s="12"/>
      <c r="O558" s="12"/>
      <c r="P558" s="12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2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2"/>
      <c r="M559" s="12"/>
      <c r="N559" s="12"/>
      <c r="O559" s="12"/>
      <c r="P559" s="12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2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2"/>
      <c r="M560" s="12"/>
      <c r="N560" s="12"/>
      <c r="O560" s="12"/>
      <c r="P560" s="12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2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2"/>
      <c r="M561" s="12"/>
      <c r="N561" s="12"/>
      <c r="O561" s="12"/>
      <c r="P561" s="12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2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2"/>
      <c r="M562" s="12"/>
      <c r="N562" s="12"/>
      <c r="O562" s="12"/>
      <c r="P562" s="12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2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2"/>
      <c r="M563" s="12"/>
      <c r="N563" s="12"/>
      <c r="O563" s="12"/>
      <c r="P563" s="12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2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2"/>
      <c r="M564" s="12"/>
      <c r="N564" s="12"/>
      <c r="O564" s="12"/>
      <c r="P564" s="12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2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2"/>
      <c r="M565" s="12"/>
      <c r="N565" s="12"/>
      <c r="O565" s="12"/>
      <c r="P565" s="12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2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2"/>
      <c r="M566" s="12"/>
      <c r="N566" s="12"/>
      <c r="O566" s="12"/>
      <c r="P566" s="12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2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2"/>
      <c r="M567" s="12"/>
      <c r="N567" s="12"/>
      <c r="O567" s="12"/>
      <c r="P567" s="12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2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2"/>
      <c r="M568" s="12"/>
      <c r="N568" s="12"/>
      <c r="O568" s="12"/>
      <c r="P568" s="12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2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2"/>
      <c r="M569" s="12"/>
      <c r="N569" s="12"/>
      <c r="O569" s="12"/>
      <c r="P569" s="12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2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2"/>
      <c r="M570" s="12"/>
      <c r="N570" s="12"/>
      <c r="O570" s="12"/>
      <c r="P570" s="12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2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2"/>
      <c r="M571" s="12"/>
      <c r="N571" s="12"/>
      <c r="O571" s="12"/>
      <c r="P571" s="12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2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2"/>
      <c r="M572" s="12"/>
      <c r="N572" s="12"/>
      <c r="O572" s="12"/>
      <c r="P572" s="12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2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2"/>
      <c r="M573" s="12"/>
      <c r="N573" s="12"/>
      <c r="O573" s="12"/>
      <c r="P573" s="12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2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2"/>
      <c r="M574" s="12"/>
      <c r="N574" s="12"/>
      <c r="O574" s="12"/>
      <c r="P574" s="12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2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2"/>
      <c r="M575" s="12"/>
      <c r="N575" s="12"/>
      <c r="O575" s="12"/>
      <c r="P575" s="12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2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2"/>
      <c r="M576" s="12"/>
      <c r="N576" s="12"/>
      <c r="O576" s="12"/>
      <c r="P576" s="12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2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2"/>
      <c r="M577" s="12"/>
      <c r="N577" s="12"/>
      <c r="O577" s="12"/>
      <c r="P577" s="12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2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2"/>
      <c r="M578" s="12"/>
      <c r="N578" s="12"/>
      <c r="O578" s="12"/>
      <c r="P578" s="12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2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2"/>
      <c r="M579" s="12"/>
      <c r="N579" s="12"/>
      <c r="O579" s="12"/>
      <c r="P579" s="12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2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2"/>
      <c r="M580" s="12"/>
      <c r="N580" s="12"/>
      <c r="O580" s="12"/>
      <c r="P580" s="12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2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2"/>
      <c r="M581" s="12"/>
      <c r="N581" s="12"/>
      <c r="O581" s="12"/>
      <c r="P581" s="12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2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2"/>
      <c r="M582" s="12"/>
      <c r="N582" s="12"/>
      <c r="O582" s="12"/>
      <c r="P582" s="12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2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2"/>
      <c r="M583" s="12"/>
      <c r="N583" s="12"/>
      <c r="O583" s="12"/>
      <c r="P583" s="12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2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2"/>
      <c r="M584" s="12"/>
      <c r="N584" s="12"/>
      <c r="O584" s="12"/>
      <c r="P584" s="12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2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2"/>
      <c r="M585" s="12"/>
      <c r="N585" s="12"/>
      <c r="O585" s="12"/>
      <c r="P585" s="12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2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2"/>
      <c r="M586" s="12"/>
      <c r="N586" s="12"/>
      <c r="O586" s="12"/>
      <c r="P586" s="12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2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2"/>
      <c r="M587" s="12"/>
      <c r="N587" s="12"/>
      <c r="O587" s="12"/>
      <c r="P587" s="12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2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2"/>
      <c r="M588" s="12"/>
      <c r="N588" s="12"/>
      <c r="O588" s="12"/>
      <c r="P588" s="12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2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2"/>
      <c r="M589" s="12"/>
      <c r="N589" s="12"/>
      <c r="O589" s="12"/>
      <c r="P589" s="12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2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2"/>
      <c r="M590" s="12"/>
      <c r="N590" s="12"/>
      <c r="O590" s="12"/>
      <c r="P590" s="12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2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2"/>
      <c r="M591" s="12"/>
      <c r="N591" s="12"/>
      <c r="O591" s="12"/>
      <c r="P591" s="12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2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2"/>
      <c r="M592" s="12"/>
      <c r="N592" s="12"/>
      <c r="O592" s="12"/>
      <c r="P592" s="12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2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2"/>
      <c r="M593" s="12"/>
      <c r="N593" s="12"/>
      <c r="O593" s="12"/>
      <c r="P593" s="12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2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2"/>
      <c r="M594" s="12"/>
      <c r="N594" s="12"/>
      <c r="O594" s="12"/>
      <c r="P594" s="12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2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2"/>
      <c r="M595" s="12"/>
      <c r="N595" s="12"/>
      <c r="O595" s="12"/>
      <c r="P595" s="12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2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2"/>
      <c r="M596" s="12"/>
      <c r="N596" s="12"/>
      <c r="O596" s="12"/>
      <c r="P596" s="12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2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2"/>
      <c r="M597" s="12"/>
      <c r="N597" s="12"/>
      <c r="O597" s="12"/>
      <c r="P597" s="12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2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2"/>
      <c r="M598" s="12"/>
      <c r="N598" s="12"/>
      <c r="O598" s="12"/>
      <c r="P598" s="12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2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2"/>
      <c r="M599" s="12"/>
      <c r="N599" s="12"/>
      <c r="O599" s="12"/>
      <c r="P599" s="12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2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2"/>
      <c r="M600" s="12"/>
      <c r="N600" s="12"/>
      <c r="O600" s="12"/>
      <c r="P600" s="12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2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2"/>
      <c r="M601" s="12"/>
      <c r="N601" s="12"/>
      <c r="O601" s="12"/>
      <c r="P601" s="12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2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2"/>
      <c r="M602" s="12"/>
      <c r="N602" s="12"/>
      <c r="O602" s="12"/>
      <c r="P602" s="12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2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2"/>
      <c r="M603" s="12"/>
      <c r="N603" s="12"/>
      <c r="O603" s="12"/>
      <c r="P603" s="12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2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2"/>
      <c r="M604" s="12"/>
      <c r="N604" s="12"/>
      <c r="O604" s="12"/>
      <c r="P604" s="12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2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2"/>
      <c r="M605" s="12"/>
      <c r="N605" s="12"/>
      <c r="O605" s="12"/>
      <c r="P605" s="12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2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2"/>
      <c r="M606" s="12"/>
      <c r="N606" s="12"/>
      <c r="O606" s="12"/>
      <c r="P606" s="12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2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2"/>
      <c r="M607" s="12"/>
      <c r="N607" s="12"/>
      <c r="O607" s="12"/>
      <c r="P607" s="12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2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2"/>
      <c r="M608" s="12"/>
      <c r="N608" s="12"/>
      <c r="O608" s="12"/>
      <c r="P608" s="12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2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2"/>
      <c r="M609" s="12"/>
      <c r="N609" s="12"/>
      <c r="O609" s="12"/>
      <c r="P609" s="12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2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2"/>
      <c r="M610" s="12"/>
      <c r="N610" s="12"/>
      <c r="O610" s="12"/>
      <c r="P610" s="12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2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2"/>
      <c r="M611" s="12"/>
      <c r="N611" s="12"/>
      <c r="O611" s="12"/>
      <c r="P611" s="12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2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2"/>
      <c r="M612" s="12"/>
      <c r="N612" s="12"/>
      <c r="O612" s="12"/>
      <c r="P612" s="12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2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2"/>
      <c r="M613" s="12"/>
      <c r="N613" s="12"/>
      <c r="O613" s="12"/>
      <c r="P613" s="12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2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2"/>
      <c r="M614" s="12"/>
      <c r="N614" s="12"/>
      <c r="O614" s="12"/>
      <c r="P614" s="12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2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2"/>
      <c r="M615" s="12"/>
      <c r="N615" s="12"/>
      <c r="O615" s="12"/>
      <c r="P615" s="12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2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2"/>
      <c r="M616" s="12"/>
      <c r="N616" s="12"/>
      <c r="O616" s="12"/>
      <c r="P616" s="12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2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2"/>
      <c r="M617" s="12"/>
      <c r="N617" s="12"/>
      <c r="O617" s="12"/>
      <c r="P617" s="12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2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2"/>
      <c r="M618" s="12"/>
      <c r="N618" s="12"/>
      <c r="O618" s="12"/>
      <c r="P618" s="12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2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2"/>
      <c r="M619" s="12"/>
      <c r="N619" s="12"/>
      <c r="O619" s="12"/>
      <c r="P619" s="12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2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2"/>
      <c r="M620" s="12"/>
      <c r="N620" s="12"/>
      <c r="O620" s="12"/>
      <c r="P620" s="12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2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2"/>
      <c r="M621" s="12"/>
      <c r="N621" s="12"/>
      <c r="O621" s="12"/>
      <c r="P621" s="12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2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2"/>
      <c r="M622" s="12"/>
      <c r="N622" s="12"/>
      <c r="O622" s="12"/>
      <c r="P622" s="12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2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2"/>
      <c r="M623" s="12"/>
      <c r="N623" s="12"/>
      <c r="O623" s="12"/>
      <c r="P623" s="12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2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2"/>
      <c r="M624" s="12"/>
      <c r="N624" s="12"/>
      <c r="O624" s="12"/>
      <c r="P624" s="12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2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2"/>
      <c r="M625" s="12"/>
      <c r="N625" s="12"/>
      <c r="O625" s="12"/>
      <c r="P625" s="12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2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2"/>
      <c r="M626" s="12"/>
      <c r="N626" s="12"/>
      <c r="O626" s="12"/>
      <c r="P626" s="12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2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2"/>
      <c r="M627" s="12"/>
      <c r="N627" s="12"/>
      <c r="O627" s="12"/>
      <c r="P627" s="12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2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2"/>
      <c r="M628" s="12"/>
      <c r="N628" s="12"/>
      <c r="O628" s="12"/>
      <c r="P628" s="12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2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2"/>
      <c r="M629" s="12"/>
      <c r="N629" s="12"/>
      <c r="O629" s="12"/>
      <c r="P629" s="12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2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2"/>
      <c r="M630" s="12"/>
      <c r="N630" s="12"/>
      <c r="O630" s="12"/>
      <c r="P630" s="12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2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2"/>
      <c r="M631" s="12"/>
      <c r="N631" s="12"/>
      <c r="O631" s="12"/>
      <c r="P631" s="12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2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2"/>
      <c r="M632" s="12"/>
      <c r="N632" s="12"/>
      <c r="O632" s="12"/>
      <c r="P632" s="12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2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2"/>
      <c r="M633" s="12"/>
      <c r="N633" s="12"/>
      <c r="O633" s="12"/>
      <c r="P633" s="12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2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2"/>
      <c r="M634" s="12"/>
      <c r="N634" s="12"/>
      <c r="O634" s="12"/>
      <c r="P634" s="12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2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2"/>
      <c r="M635" s="12"/>
      <c r="N635" s="12"/>
      <c r="O635" s="12"/>
      <c r="P635" s="12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2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2"/>
      <c r="M636" s="12"/>
      <c r="N636" s="12"/>
      <c r="O636" s="12"/>
      <c r="P636" s="12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2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2"/>
      <c r="M637" s="12"/>
      <c r="N637" s="12"/>
      <c r="O637" s="12"/>
      <c r="P637" s="12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2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2"/>
      <c r="M638" s="12"/>
      <c r="N638" s="12"/>
      <c r="O638" s="12"/>
      <c r="P638" s="12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2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2"/>
      <c r="M639" s="12"/>
      <c r="N639" s="12"/>
      <c r="O639" s="12"/>
      <c r="P639" s="12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2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2"/>
      <c r="M640" s="12"/>
      <c r="N640" s="12"/>
      <c r="O640" s="12"/>
      <c r="P640" s="12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2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2"/>
      <c r="M641" s="12"/>
      <c r="N641" s="12"/>
      <c r="O641" s="12"/>
      <c r="P641" s="12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2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2"/>
      <c r="M642" s="12"/>
      <c r="N642" s="12"/>
      <c r="O642" s="12"/>
      <c r="P642" s="12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2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2"/>
      <c r="M643" s="12"/>
      <c r="N643" s="12"/>
      <c r="O643" s="12"/>
      <c r="P643" s="12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2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2"/>
      <c r="M644" s="12"/>
      <c r="N644" s="12"/>
      <c r="O644" s="12"/>
      <c r="P644" s="12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2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2"/>
      <c r="M645" s="12"/>
      <c r="N645" s="12"/>
      <c r="O645" s="12"/>
      <c r="P645" s="12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2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2"/>
      <c r="M646" s="12"/>
      <c r="N646" s="12"/>
      <c r="O646" s="12"/>
      <c r="P646" s="12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2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2"/>
      <c r="M647" s="12"/>
      <c r="N647" s="12"/>
      <c r="O647" s="12"/>
      <c r="P647" s="12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2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2"/>
      <c r="M648" s="12"/>
      <c r="N648" s="12"/>
      <c r="O648" s="12"/>
      <c r="P648" s="12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2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2"/>
      <c r="M649" s="12"/>
      <c r="N649" s="12"/>
      <c r="O649" s="12"/>
      <c r="P649" s="12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2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2"/>
      <c r="M650" s="12"/>
      <c r="N650" s="12"/>
      <c r="O650" s="12"/>
      <c r="P650" s="12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2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2"/>
      <c r="M651" s="12"/>
      <c r="N651" s="12"/>
      <c r="O651" s="12"/>
      <c r="P651" s="12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2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2"/>
      <c r="M652" s="12"/>
      <c r="N652" s="12"/>
      <c r="O652" s="12"/>
      <c r="P652" s="12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2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2"/>
      <c r="M653" s="12"/>
      <c r="N653" s="12"/>
      <c r="O653" s="12"/>
      <c r="P653" s="12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2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2"/>
      <c r="M654" s="12"/>
      <c r="N654" s="12"/>
      <c r="O654" s="12"/>
      <c r="P654" s="12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2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2"/>
      <c r="M655" s="12"/>
      <c r="N655" s="12"/>
      <c r="O655" s="12"/>
      <c r="P655" s="12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2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2"/>
      <c r="M656" s="12"/>
      <c r="N656" s="12"/>
      <c r="O656" s="12"/>
      <c r="P656" s="12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2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2"/>
      <c r="M657" s="12"/>
      <c r="N657" s="12"/>
      <c r="O657" s="12"/>
      <c r="P657" s="12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2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2"/>
      <c r="M658" s="12"/>
      <c r="N658" s="12"/>
      <c r="O658" s="12"/>
      <c r="P658" s="12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2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2"/>
      <c r="M659" s="12"/>
      <c r="N659" s="12"/>
      <c r="O659" s="12"/>
      <c r="P659" s="12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2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2"/>
      <c r="M660" s="12"/>
      <c r="N660" s="12"/>
      <c r="O660" s="12"/>
      <c r="P660" s="12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2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2"/>
      <c r="M661" s="12"/>
      <c r="N661" s="12"/>
      <c r="O661" s="12"/>
      <c r="P661" s="12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2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2"/>
      <c r="M662" s="12"/>
      <c r="N662" s="12"/>
      <c r="O662" s="12"/>
      <c r="P662" s="12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2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2"/>
      <c r="M663" s="12"/>
      <c r="N663" s="12"/>
      <c r="O663" s="12"/>
      <c r="P663" s="12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2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2"/>
      <c r="M664" s="12"/>
      <c r="N664" s="12"/>
      <c r="O664" s="12"/>
      <c r="P664" s="12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2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2"/>
      <c r="M665" s="12"/>
      <c r="N665" s="12"/>
      <c r="O665" s="12"/>
      <c r="P665" s="12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2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2"/>
      <c r="M666" s="12"/>
      <c r="N666" s="12"/>
      <c r="O666" s="12"/>
      <c r="P666" s="12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2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2"/>
      <c r="M667" s="12"/>
      <c r="N667" s="12"/>
      <c r="O667" s="12"/>
      <c r="P667" s="12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2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2"/>
      <c r="M668" s="12"/>
      <c r="N668" s="12"/>
      <c r="O668" s="12"/>
      <c r="P668" s="12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2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2"/>
      <c r="M669" s="12"/>
      <c r="N669" s="12"/>
      <c r="O669" s="12"/>
      <c r="P669" s="12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2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2"/>
      <c r="M670" s="12"/>
      <c r="N670" s="12"/>
      <c r="O670" s="12"/>
      <c r="P670" s="12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2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2"/>
      <c r="M671" s="12"/>
      <c r="N671" s="12"/>
      <c r="O671" s="12"/>
      <c r="P671" s="12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2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2"/>
      <c r="M672" s="12"/>
      <c r="N672" s="12"/>
      <c r="O672" s="12"/>
      <c r="P672" s="12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2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2"/>
      <c r="M673" s="12"/>
      <c r="N673" s="12"/>
      <c r="O673" s="12"/>
      <c r="P673" s="12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2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2"/>
      <c r="M674" s="12"/>
      <c r="N674" s="12"/>
      <c r="O674" s="12"/>
      <c r="P674" s="12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2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2"/>
      <c r="M675" s="12"/>
      <c r="N675" s="12"/>
      <c r="O675" s="12"/>
      <c r="P675" s="12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2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2"/>
      <c r="M676" s="12"/>
      <c r="N676" s="12"/>
      <c r="O676" s="12"/>
      <c r="P676" s="12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2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2"/>
      <c r="M677" s="12"/>
      <c r="N677" s="12"/>
      <c r="O677" s="12"/>
      <c r="P677" s="12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2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2"/>
      <c r="M678" s="12"/>
      <c r="N678" s="12"/>
      <c r="O678" s="12"/>
      <c r="P678" s="12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2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2"/>
      <c r="M679" s="12"/>
      <c r="N679" s="12"/>
      <c r="O679" s="12"/>
      <c r="P679" s="12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2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2"/>
      <c r="M680" s="12"/>
      <c r="N680" s="12"/>
      <c r="O680" s="12"/>
      <c r="P680" s="12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2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2"/>
      <c r="M681" s="12"/>
      <c r="N681" s="12"/>
      <c r="O681" s="12"/>
      <c r="P681" s="12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2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2"/>
      <c r="M682" s="12"/>
      <c r="N682" s="12"/>
      <c r="O682" s="12"/>
      <c r="P682" s="12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2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2"/>
      <c r="M683" s="12"/>
      <c r="N683" s="12"/>
      <c r="O683" s="12"/>
      <c r="P683" s="12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2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2"/>
      <c r="M684" s="12"/>
      <c r="N684" s="12"/>
      <c r="O684" s="12"/>
      <c r="P684" s="12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2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2"/>
      <c r="M685" s="12"/>
      <c r="N685" s="12"/>
      <c r="O685" s="12"/>
      <c r="P685" s="12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2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2"/>
      <c r="M686" s="12"/>
      <c r="N686" s="12"/>
      <c r="O686" s="12"/>
      <c r="P686" s="12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2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2"/>
      <c r="M687" s="12"/>
      <c r="N687" s="12"/>
      <c r="O687" s="12"/>
      <c r="P687" s="12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2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2"/>
      <c r="M688" s="12"/>
      <c r="N688" s="12"/>
      <c r="O688" s="12"/>
      <c r="P688" s="12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2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2"/>
      <c r="M689" s="12"/>
      <c r="N689" s="12"/>
      <c r="O689" s="12"/>
      <c r="P689" s="12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2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2"/>
      <c r="M690" s="12"/>
      <c r="N690" s="12"/>
      <c r="O690" s="12"/>
      <c r="P690" s="12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2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2"/>
      <c r="M691" s="12"/>
      <c r="N691" s="12"/>
      <c r="O691" s="12"/>
      <c r="P691" s="12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2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2"/>
      <c r="M692" s="12"/>
      <c r="N692" s="12"/>
      <c r="O692" s="12"/>
      <c r="P692" s="12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2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2"/>
      <c r="M693" s="12"/>
      <c r="N693" s="12"/>
      <c r="O693" s="12"/>
      <c r="P693" s="12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2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2"/>
      <c r="M694" s="12"/>
      <c r="N694" s="12"/>
      <c r="O694" s="12"/>
      <c r="P694" s="12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2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2"/>
      <c r="M695" s="12"/>
      <c r="N695" s="12"/>
      <c r="O695" s="12"/>
      <c r="P695" s="12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2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2"/>
      <c r="M696" s="12"/>
      <c r="N696" s="12"/>
      <c r="O696" s="12"/>
      <c r="P696" s="12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2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2"/>
      <c r="M697" s="12"/>
      <c r="N697" s="12"/>
      <c r="O697" s="12"/>
      <c r="P697" s="12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2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2"/>
      <c r="M698" s="12"/>
      <c r="N698" s="12"/>
      <c r="O698" s="12"/>
      <c r="P698" s="12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2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2"/>
      <c r="M699" s="12"/>
      <c r="N699" s="12"/>
      <c r="O699" s="12"/>
      <c r="P699" s="12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2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2"/>
      <c r="M700" s="12"/>
      <c r="N700" s="12"/>
      <c r="O700" s="12"/>
      <c r="P700" s="12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2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2"/>
      <c r="M701" s="12"/>
      <c r="N701" s="12"/>
      <c r="O701" s="12"/>
      <c r="P701" s="12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2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2"/>
      <c r="M702" s="12"/>
      <c r="N702" s="12"/>
      <c r="O702" s="12"/>
      <c r="P702" s="12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2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2"/>
      <c r="M703" s="12"/>
      <c r="N703" s="12"/>
      <c r="O703" s="12"/>
      <c r="P703" s="12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2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2"/>
      <c r="M704" s="12"/>
      <c r="N704" s="12"/>
      <c r="O704" s="12"/>
      <c r="P704" s="12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2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2"/>
      <c r="M705" s="12"/>
      <c r="N705" s="12"/>
      <c r="O705" s="12"/>
      <c r="P705" s="12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2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2"/>
      <c r="M706" s="12"/>
      <c r="N706" s="12"/>
      <c r="O706" s="12"/>
      <c r="P706" s="12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2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2"/>
      <c r="M707" s="12"/>
      <c r="N707" s="12"/>
      <c r="O707" s="12"/>
      <c r="P707" s="12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2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2"/>
      <c r="M708" s="12"/>
      <c r="N708" s="12"/>
      <c r="O708" s="12"/>
      <c r="P708" s="12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2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2"/>
      <c r="M709" s="12"/>
      <c r="N709" s="12"/>
      <c r="O709" s="12"/>
      <c r="P709" s="12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2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2"/>
      <c r="M710" s="12"/>
      <c r="N710" s="12"/>
      <c r="O710" s="12"/>
      <c r="P710" s="12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2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2"/>
      <c r="M711" s="12"/>
      <c r="N711" s="12"/>
      <c r="O711" s="12"/>
      <c r="P711" s="12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2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2"/>
      <c r="M712" s="12"/>
      <c r="N712" s="12"/>
      <c r="O712" s="12"/>
      <c r="P712" s="12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2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2"/>
      <c r="M713" s="12"/>
      <c r="N713" s="12"/>
      <c r="O713" s="12"/>
      <c r="P713" s="12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2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2"/>
      <c r="M714" s="12"/>
      <c r="N714" s="12"/>
      <c r="O714" s="12"/>
      <c r="P714" s="12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2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2"/>
      <c r="M715" s="12"/>
      <c r="N715" s="12"/>
      <c r="O715" s="12"/>
      <c r="P715" s="12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2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2"/>
      <c r="M716" s="12"/>
      <c r="N716" s="12"/>
      <c r="O716" s="12"/>
      <c r="P716" s="12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2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2"/>
      <c r="M717" s="12"/>
      <c r="N717" s="12"/>
      <c r="O717" s="12"/>
      <c r="P717" s="12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2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2"/>
      <c r="M718" s="12"/>
      <c r="N718" s="12"/>
      <c r="O718" s="12"/>
      <c r="P718" s="12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2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2"/>
      <c r="M719" s="12"/>
      <c r="N719" s="12"/>
      <c r="O719" s="12"/>
      <c r="P719" s="12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2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2"/>
      <c r="M720" s="12"/>
      <c r="N720" s="12"/>
      <c r="O720" s="12"/>
      <c r="P720" s="12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2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2"/>
      <c r="M721" s="12"/>
      <c r="N721" s="12"/>
      <c r="O721" s="12"/>
      <c r="P721" s="12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2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2"/>
      <c r="M722" s="12"/>
      <c r="N722" s="12"/>
      <c r="O722" s="12"/>
      <c r="P722" s="12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2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2"/>
      <c r="M723" s="12"/>
      <c r="N723" s="12"/>
      <c r="O723" s="12"/>
      <c r="P723" s="12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2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2"/>
      <c r="M724" s="12"/>
      <c r="N724" s="12"/>
      <c r="O724" s="12"/>
      <c r="P724" s="12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2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2"/>
      <c r="M725" s="12"/>
      <c r="N725" s="12"/>
      <c r="O725" s="12"/>
      <c r="P725" s="12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2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2"/>
      <c r="M726" s="12"/>
      <c r="N726" s="12"/>
      <c r="O726" s="12"/>
      <c r="P726" s="12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2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2"/>
      <c r="M727" s="12"/>
      <c r="N727" s="12"/>
      <c r="O727" s="12"/>
      <c r="P727" s="12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2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2"/>
      <c r="M728" s="12"/>
      <c r="N728" s="12"/>
      <c r="O728" s="12"/>
      <c r="P728" s="12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2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2"/>
      <c r="M729" s="12"/>
      <c r="N729" s="12"/>
      <c r="O729" s="12"/>
      <c r="P729" s="12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2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2"/>
      <c r="M730" s="12"/>
      <c r="N730" s="12"/>
      <c r="O730" s="12"/>
      <c r="P730" s="12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2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2"/>
      <c r="M731" s="12"/>
      <c r="N731" s="12"/>
      <c r="O731" s="12"/>
      <c r="P731" s="12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2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2"/>
      <c r="M732" s="12"/>
      <c r="N732" s="12"/>
      <c r="O732" s="12"/>
      <c r="P732" s="12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2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2"/>
      <c r="M733" s="12"/>
      <c r="N733" s="12"/>
      <c r="O733" s="12"/>
      <c r="P733" s="12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2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2"/>
      <c r="M734" s="12"/>
      <c r="N734" s="12"/>
      <c r="O734" s="12"/>
      <c r="P734" s="12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2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2"/>
      <c r="M735" s="12"/>
      <c r="N735" s="12"/>
      <c r="O735" s="12"/>
      <c r="P735" s="12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2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2"/>
      <c r="M736" s="12"/>
      <c r="N736" s="12"/>
      <c r="O736" s="12"/>
      <c r="P736" s="12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2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2"/>
      <c r="M737" s="12"/>
      <c r="N737" s="12"/>
      <c r="O737" s="12"/>
      <c r="P737" s="12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2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2"/>
      <c r="M738" s="12"/>
      <c r="N738" s="12"/>
      <c r="O738" s="12"/>
      <c r="P738" s="12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2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2"/>
      <c r="M739" s="12"/>
      <c r="N739" s="12"/>
      <c r="O739" s="12"/>
      <c r="P739" s="12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2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2"/>
      <c r="M740" s="12"/>
      <c r="N740" s="12"/>
      <c r="O740" s="12"/>
      <c r="P740" s="12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2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2"/>
      <c r="M741" s="12"/>
      <c r="N741" s="12"/>
      <c r="O741" s="12"/>
      <c r="P741" s="12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2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2"/>
      <c r="M742" s="12"/>
      <c r="N742" s="12"/>
      <c r="O742" s="12"/>
      <c r="P742" s="12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2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2"/>
      <c r="M743" s="12"/>
      <c r="N743" s="12"/>
      <c r="O743" s="12"/>
      <c r="P743" s="12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2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2"/>
      <c r="M744" s="12"/>
      <c r="N744" s="12"/>
      <c r="O744" s="12"/>
      <c r="P744" s="12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2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2"/>
      <c r="M745" s="12"/>
      <c r="N745" s="12"/>
      <c r="O745" s="12"/>
      <c r="P745" s="12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2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2"/>
      <c r="M746" s="12"/>
      <c r="N746" s="12"/>
      <c r="O746" s="12"/>
      <c r="P746" s="12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2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2"/>
      <c r="M747" s="12"/>
      <c r="N747" s="12"/>
      <c r="O747" s="12"/>
      <c r="P747" s="12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2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2"/>
      <c r="M748" s="12"/>
      <c r="N748" s="12"/>
      <c r="O748" s="12"/>
      <c r="P748" s="12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2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2"/>
      <c r="M749" s="12"/>
      <c r="N749" s="12"/>
      <c r="O749" s="12"/>
      <c r="P749" s="12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2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2"/>
      <c r="M750" s="12"/>
      <c r="N750" s="12"/>
      <c r="O750" s="12"/>
      <c r="P750" s="12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2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2"/>
      <c r="M751" s="12"/>
      <c r="N751" s="12"/>
      <c r="O751" s="12"/>
      <c r="P751" s="12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2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2"/>
      <c r="M752" s="12"/>
      <c r="N752" s="12"/>
      <c r="O752" s="12"/>
      <c r="P752" s="12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2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2"/>
      <c r="M753" s="12"/>
      <c r="N753" s="12"/>
      <c r="O753" s="12"/>
      <c r="P753" s="12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2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2"/>
      <c r="M754" s="12"/>
      <c r="N754" s="12"/>
      <c r="O754" s="12"/>
      <c r="P754" s="12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2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2"/>
      <c r="M755" s="12"/>
      <c r="N755" s="12"/>
      <c r="O755" s="12"/>
      <c r="P755" s="12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2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2"/>
      <c r="M756" s="12"/>
      <c r="N756" s="12"/>
      <c r="O756" s="12"/>
      <c r="P756" s="12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2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2"/>
      <c r="M757" s="12"/>
      <c r="N757" s="12"/>
      <c r="O757" s="12"/>
      <c r="P757" s="12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2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2"/>
      <c r="M758" s="12"/>
      <c r="N758" s="12"/>
      <c r="O758" s="12"/>
      <c r="P758" s="12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2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2"/>
      <c r="M759" s="12"/>
      <c r="N759" s="12"/>
      <c r="O759" s="12"/>
      <c r="P759" s="12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2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2"/>
      <c r="M760" s="12"/>
      <c r="N760" s="12"/>
      <c r="O760" s="12"/>
      <c r="P760" s="12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2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2"/>
      <c r="M761" s="12"/>
      <c r="N761" s="12"/>
      <c r="O761" s="12"/>
      <c r="P761" s="12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2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2"/>
      <c r="M762" s="12"/>
      <c r="N762" s="12"/>
      <c r="O762" s="12"/>
      <c r="P762" s="12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2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2"/>
      <c r="M763" s="12"/>
      <c r="N763" s="12"/>
      <c r="O763" s="12"/>
      <c r="P763" s="12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2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2"/>
      <c r="M764" s="12"/>
      <c r="N764" s="12"/>
      <c r="O764" s="12"/>
      <c r="P764" s="12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2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2"/>
      <c r="M765" s="12"/>
      <c r="N765" s="12"/>
      <c r="O765" s="12"/>
      <c r="P765" s="12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2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2"/>
      <c r="M766" s="12"/>
      <c r="N766" s="12"/>
      <c r="O766" s="12"/>
      <c r="P766" s="12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2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2"/>
      <c r="M767" s="12"/>
      <c r="N767" s="12"/>
      <c r="O767" s="12"/>
      <c r="P767" s="12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2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2"/>
      <c r="M768" s="12"/>
      <c r="N768" s="12"/>
      <c r="O768" s="12"/>
      <c r="P768" s="12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2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2"/>
      <c r="M769" s="12"/>
      <c r="N769" s="12"/>
      <c r="O769" s="12"/>
      <c r="P769" s="12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2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2"/>
      <c r="M770" s="12"/>
      <c r="N770" s="12"/>
      <c r="O770" s="12"/>
      <c r="P770" s="12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2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2"/>
      <c r="M771" s="12"/>
      <c r="N771" s="12"/>
      <c r="O771" s="12"/>
      <c r="P771" s="12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2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2"/>
      <c r="M772" s="12"/>
      <c r="N772" s="12"/>
      <c r="O772" s="12"/>
      <c r="P772" s="12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2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2"/>
      <c r="M773" s="12"/>
      <c r="N773" s="12"/>
      <c r="O773" s="12"/>
      <c r="P773" s="12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2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2"/>
      <c r="M774" s="12"/>
      <c r="N774" s="12"/>
      <c r="O774" s="12"/>
      <c r="P774" s="12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2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2"/>
      <c r="M775" s="12"/>
      <c r="N775" s="12"/>
      <c r="O775" s="12"/>
      <c r="P775" s="12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2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2"/>
      <c r="M776" s="12"/>
      <c r="N776" s="12"/>
      <c r="O776" s="12"/>
      <c r="P776" s="12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2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2"/>
      <c r="M777" s="12"/>
      <c r="N777" s="12"/>
      <c r="O777" s="12"/>
      <c r="P777" s="12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2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2"/>
      <c r="M778" s="12"/>
      <c r="N778" s="12"/>
      <c r="O778" s="12"/>
      <c r="P778" s="12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2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2"/>
      <c r="M779" s="12"/>
      <c r="N779" s="12"/>
      <c r="O779" s="12"/>
      <c r="P779" s="12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2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2"/>
      <c r="M780" s="12"/>
      <c r="N780" s="12"/>
      <c r="O780" s="12"/>
      <c r="P780" s="12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2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2"/>
      <c r="M781" s="12"/>
      <c r="N781" s="12"/>
      <c r="O781" s="12"/>
      <c r="P781" s="12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2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2"/>
      <c r="M782" s="12"/>
      <c r="N782" s="12"/>
      <c r="O782" s="12"/>
      <c r="P782" s="12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2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2"/>
      <c r="M783" s="12"/>
      <c r="N783" s="12"/>
      <c r="O783" s="12"/>
      <c r="P783" s="12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2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2"/>
      <c r="M784" s="12"/>
      <c r="N784" s="12"/>
      <c r="O784" s="12"/>
      <c r="P784" s="12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2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2"/>
      <c r="M785" s="12"/>
      <c r="N785" s="12"/>
      <c r="O785" s="12"/>
      <c r="P785" s="12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2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2"/>
      <c r="M786" s="12"/>
      <c r="N786" s="12"/>
      <c r="O786" s="12"/>
      <c r="P786" s="12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2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2"/>
      <c r="M787" s="12"/>
      <c r="N787" s="12"/>
      <c r="O787" s="12"/>
      <c r="P787" s="12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2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2"/>
      <c r="M788" s="12"/>
      <c r="N788" s="12"/>
      <c r="O788" s="12"/>
      <c r="P788" s="12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2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2"/>
      <c r="M789" s="12"/>
      <c r="N789" s="12"/>
      <c r="O789" s="12"/>
      <c r="P789" s="12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2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2"/>
      <c r="M790" s="12"/>
      <c r="N790" s="12"/>
      <c r="O790" s="12"/>
      <c r="P790" s="12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2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2"/>
      <c r="M791" s="12"/>
      <c r="N791" s="12"/>
      <c r="O791" s="12"/>
      <c r="P791" s="12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2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2"/>
      <c r="M792" s="12"/>
      <c r="N792" s="12"/>
      <c r="O792" s="12"/>
      <c r="P792" s="12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2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2"/>
      <c r="M793" s="12"/>
      <c r="N793" s="12"/>
      <c r="O793" s="12"/>
      <c r="P793" s="12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2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2"/>
      <c r="M794" s="12"/>
      <c r="N794" s="12"/>
      <c r="O794" s="12"/>
      <c r="P794" s="12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2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2"/>
      <c r="M795" s="12"/>
      <c r="N795" s="12"/>
      <c r="O795" s="12"/>
      <c r="P795" s="12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2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2"/>
      <c r="M796" s="12"/>
      <c r="N796" s="12"/>
      <c r="O796" s="12"/>
      <c r="P796" s="12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2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2"/>
      <c r="M797" s="12"/>
      <c r="N797" s="12"/>
      <c r="O797" s="12"/>
      <c r="P797" s="12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2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2"/>
      <c r="M798" s="12"/>
      <c r="N798" s="12"/>
      <c r="O798" s="12"/>
      <c r="P798" s="12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2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2"/>
      <c r="M799" s="12"/>
      <c r="N799" s="12"/>
      <c r="O799" s="12"/>
      <c r="P799" s="12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2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2"/>
      <c r="M800" s="12"/>
      <c r="N800" s="12"/>
      <c r="O800" s="12"/>
      <c r="P800" s="12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2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2"/>
      <c r="M801" s="12"/>
      <c r="N801" s="12"/>
      <c r="O801" s="12"/>
      <c r="P801" s="12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2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2"/>
      <c r="M802" s="12"/>
      <c r="N802" s="12"/>
      <c r="O802" s="12"/>
      <c r="P802" s="12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2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2"/>
      <c r="M803" s="12"/>
      <c r="N803" s="12"/>
      <c r="O803" s="12"/>
      <c r="P803" s="12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2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2"/>
      <c r="M804" s="12"/>
      <c r="N804" s="12"/>
      <c r="O804" s="12"/>
      <c r="P804" s="12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2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2"/>
      <c r="M805" s="12"/>
      <c r="N805" s="12"/>
      <c r="O805" s="12"/>
      <c r="P805" s="12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2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2"/>
      <c r="M806" s="12"/>
      <c r="N806" s="12"/>
      <c r="O806" s="12"/>
      <c r="P806" s="12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2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2"/>
      <c r="M807" s="12"/>
      <c r="N807" s="12"/>
      <c r="O807" s="12"/>
      <c r="P807" s="12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2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2"/>
      <c r="M808" s="12"/>
      <c r="N808" s="12"/>
      <c r="O808" s="12"/>
      <c r="P808" s="12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2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2"/>
      <c r="M809" s="12"/>
      <c r="N809" s="12"/>
      <c r="O809" s="12"/>
      <c r="P809" s="12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2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2"/>
      <c r="M810" s="12"/>
      <c r="N810" s="12"/>
      <c r="O810" s="12"/>
      <c r="P810" s="12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2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2"/>
      <c r="M811" s="12"/>
      <c r="N811" s="12"/>
      <c r="O811" s="12"/>
      <c r="P811" s="12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2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2"/>
      <c r="M812" s="12"/>
      <c r="N812" s="12"/>
      <c r="O812" s="12"/>
      <c r="P812" s="12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2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2"/>
      <c r="M813" s="12"/>
      <c r="N813" s="12"/>
      <c r="O813" s="12"/>
      <c r="P813" s="12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2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2"/>
      <c r="M814" s="12"/>
      <c r="N814" s="12"/>
      <c r="O814" s="12"/>
      <c r="P814" s="12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2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2"/>
      <c r="M815" s="12"/>
      <c r="N815" s="12"/>
      <c r="O815" s="12"/>
      <c r="P815" s="12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2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2"/>
      <c r="M816" s="12"/>
      <c r="N816" s="12"/>
      <c r="O816" s="12"/>
      <c r="P816" s="12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2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2"/>
      <c r="M817" s="12"/>
      <c r="N817" s="12"/>
      <c r="O817" s="12"/>
      <c r="P817" s="12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2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2"/>
      <c r="M818" s="12"/>
      <c r="N818" s="12"/>
      <c r="O818" s="12"/>
      <c r="P818" s="12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2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2"/>
      <c r="M819" s="12"/>
      <c r="N819" s="12"/>
      <c r="O819" s="12"/>
      <c r="P819" s="12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2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2"/>
      <c r="M820" s="12"/>
      <c r="N820" s="12"/>
      <c r="O820" s="12"/>
      <c r="P820" s="12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2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2"/>
      <c r="M821" s="12"/>
      <c r="N821" s="12"/>
      <c r="O821" s="12"/>
      <c r="P821" s="12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2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2"/>
      <c r="M822" s="12"/>
      <c r="N822" s="12"/>
      <c r="O822" s="12"/>
      <c r="P822" s="12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2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2"/>
      <c r="M823" s="12"/>
      <c r="N823" s="12"/>
      <c r="O823" s="12"/>
      <c r="P823" s="12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2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2"/>
      <c r="M824" s="12"/>
      <c r="N824" s="12"/>
      <c r="O824" s="12"/>
      <c r="P824" s="12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2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2"/>
      <c r="M825" s="12"/>
      <c r="N825" s="12"/>
      <c r="O825" s="12"/>
      <c r="P825" s="12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2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2"/>
      <c r="M826" s="12"/>
      <c r="N826" s="12"/>
      <c r="O826" s="12"/>
      <c r="P826" s="12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2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2"/>
      <c r="M827" s="12"/>
      <c r="N827" s="12"/>
      <c r="O827" s="12"/>
      <c r="P827" s="12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2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2"/>
      <c r="M828" s="12"/>
      <c r="N828" s="12"/>
      <c r="O828" s="12"/>
      <c r="P828" s="12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2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2"/>
      <c r="M829" s="12"/>
      <c r="N829" s="12"/>
      <c r="O829" s="12"/>
      <c r="P829" s="12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2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2"/>
      <c r="M830" s="12"/>
      <c r="N830" s="12"/>
      <c r="O830" s="12"/>
      <c r="P830" s="12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2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2"/>
      <c r="M831" s="12"/>
      <c r="N831" s="12"/>
      <c r="O831" s="12"/>
      <c r="P831" s="12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2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2"/>
      <c r="M832" s="12"/>
      <c r="N832" s="12"/>
      <c r="O832" s="12"/>
      <c r="P832" s="12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2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2"/>
      <c r="M833" s="12"/>
      <c r="N833" s="12"/>
      <c r="O833" s="12"/>
      <c r="P833" s="12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2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2"/>
      <c r="M834" s="12"/>
      <c r="N834" s="12"/>
      <c r="O834" s="12"/>
      <c r="P834" s="12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2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2"/>
      <c r="M835" s="12"/>
      <c r="N835" s="12"/>
      <c r="O835" s="12"/>
      <c r="P835" s="12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2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2"/>
      <c r="M836" s="12"/>
      <c r="N836" s="12"/>
      <c r="O836" s="12"/>
      <c r="P836" s="12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2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2"/>
      <c r="M837" s="12"/>
      <c r="N837" s="12"/>
      <c r="O837" s="12"/>
      <c r="P837" s="12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2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2"/>
      <c r="M838" s="12"/>
      <c r="N838" s="12"/>
      <c r="O838" s="12"/>
      <c r="P838" s="12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2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2"/>
      <c r="M839" s="12"/>
      <c r="N839" s="12"/>
      <c r="O839" s="12"/>
      <c r="P839" s="12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2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2"/>
      <c r="M840" s="12"/>
      <c r="N840" s="12"/>
      <c r="O840" s="12"/>
      <c r="P840" s="12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2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2"/>
      <c r="M841" s="12"/>
      <c r="N841" s="12"/>
      <c r="O841" s="12"/>
      <c r="P841" s="12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2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2"/>
      <c r="M842" s="12"/>
      <c r="N842" s="12"/>
      <c r="O842" s="12"/>
      <c r="P842" s="12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2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2"/>
      <c r="M843" s="12"/>
      <c r="N843" s="12"/>
      <c r="O843" s="12"/>
      <c r="P843" s="12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2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2"/>
      <c r="M844" s="12"/>
      <c r="N844" s="12"/>
      <c r="O844" s="12"/>
      <c r="P844" s="12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2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2"/>
      <c r="M845" s="12"/>
      <c r="N845" s="12"/>
      <c r="O845" s="12"/>
      <c r="P845" s="12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2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2"/>
      <c r="M846" s="12"/>
      <c r="N846" s="12"/>
      <c r="O846" s="12"/>
      <c r="P846" s="12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2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2"/>
      <c r="M847" s="12"/>
      <c r="N847" s="12"/>
      <c r="O847" s="12"/>
      <c r="P847" s="12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2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2"/>
      <c r="M848" s="12"/>
      <c r="N848" s="12"/>
      <c r="O848" s="12"/>
      <c r="P848" s="12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2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2"/>
      <c r="M849" s="12"/>
      <c r="N849" s="12"/>
      <c r="O849" s="12"/>
      <c r="P849" s="12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2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2"/>
      <c r="M850" s="12"/>
      <c r="N850" s="12"/>
      <c r="O850" s="12"/>
      <c r="P850" s="12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2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2"/>
      <c r="M851" s="12"/>
      <c r="N851" s="12"/>
      <c r="O851" s="12"/>
      <c r="P851" s="12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2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2"/>
      <c r="M852" s="12"/>
      <c r="N852" s="12"/>
      <c r="O852" s="12"/>
      <c r="P852" s="12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2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2"/>
      <c r="M853" s="12"/>
      <c r="N853" s="12"/>
      <c r="O853" s="12"/>
      <c r="P853" s="12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2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2"/>
      <c r="M854" s="12"/>
      <c r="N854" s="12"/>
      <c r="O854" s="12"/>
      <c r="P854" s="12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2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2"/>
      <c r="M855" s="12"/>
      <c r="N855" s="12"/>
      <c r="O855" s="12"/>
      <c r="P855" s="12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2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2"/>
      <c r="M856" s="12"/>
      <c r="N856" s="12"/>
      <c r="O856" s="12"/>
      <c r="P856" s="12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2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2"/>
      <c r="M857" s="12"/>
      <c r="N857" s="12"/>
      <c r="O857" s="12"/>
      <c r="P857" s="12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2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2"/>
      <c r="M858" s="12"/>
      <c r="N858" s="12"/>
      <c r="O858" s="12"/>
      <c r="P858" s="12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2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2"/>
      <c r="M859" s="12"/>
      <c r="N859" s="12"/>
      <c r="O859" s="12"/>
      <c r="P859" s="12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2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2"/>
      <c r="M860" s="12"/>
      <c r="N860" s="12"/>
      <c r="O860" s="12"/>
      <c r="P860" s="12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2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2"/>
      <c r="M861" s="12"/>
      <c r="N861" s="12"/>
      <c r="O861" s="12"/>
      <c r="P861" s="12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2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2"/>
      <c r="M862" s="12"/>
      <c r="N862" s="12"/>
      <c r="O862" s="12"/>
      <c r="P862" s="12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2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2"/>
      <c r="M863" s="12"/>
      <c r="N863" s="12"/>
      <c r="O863" s="12"/>
      <c r="P863" s="12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2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2"/>
      <c r="M864" s="12"/>
      <c r="N864" s="12"/>
      <c r="O864" s="12"/>
      <c r="P864" s="12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2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2"/>
      <c r="M865" s="12"/>
      <c r="N865" s="12"/>
      <c r="O865" s="12"/>
      <c r="P865" s="12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2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2"/>
      <c r="M866" s="12"/>
      <c r="N866" s="12"/>
      <c r="O866" s="12"/>
      <c r="P866" s="12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2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2"/>
      <c r="M867" s="12"/>
      <c r="N867" s="12"/>
      <c r="O867" s="12"/>
      <c r="P867" s="12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2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2"/>
      <c r="M868" s="12"/>
      <c r="N868" s="12"/>
      <c r="O868" s="12"/>
      <c r="P868" s="12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2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2"/>
      <c r="M869" s="12"/>
      <c r="N869" s="12"/>
      <c r="O869" s="12"/>
      <c r="P869" s="12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2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2"/>
      <c r="M870" s="12"/>
      <c r="N870" s="12"/>
      <c r="O870" s="12"/>
      <c r="P870" s="12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2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2"/>
      <c r="M871" s="12"/>
      <c r="N871" s="12"/>
      <c r="O871" s="12"/>
      <c r="P871" s="12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2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2"/>
      <c r="M872" s="12"/>
      <c r="N872" s="12"/>
      <c r="O872" s="12"/>
      <c r="P872" s="12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2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2"/>
      <c r="M873" s="12"/>
      <c r="N873" s="12"/>
      <c r="O873" s="12"/>
      <c r="P873" s="12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2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2"/>
      <c r="M874" s="12"/>
      <c r="N874" s="12"/>
      <c r="O874" s="12"/>
      <c r="P874" s="12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2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2"/>
      <c r="M875" s="12"/>
      <c r="N875" s="12"/>
      <c r="O875" s="12"/>
      <c r="P875" s="12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2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2"/>
      <c r="M876" s="12"/>
      <c r="N876" s="12"/>
      <c r="O876" s="12"/>
      <c r="P876" s="12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2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2"/>
      <c r="M877" s="12"/>
      <c r="N877" s="12"/>
      <c r="O877" s="12"/>
      <c r="P877" s="12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2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2"/>
      <c r="M878" s="12"/>
      <c r="N878" s="12"/>
      <c r="O878" s="12"/>
      <c r="P878" s="12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2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2"/>
      <c r="M879" s="12"/>
      <c r="N879" s="12"/>
      <c r="O879" s="12"/>
      <c r="P879" s="12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2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2"/>
      <c r="M880" s="12"/>
      <c r="N880" s="12"/>
      <c r="O880" s="12"/>
      <c r="P880" s="12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2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2"/>
      <c r="M881" s="12"/>
      <c r="N881" s="12"/>
      <c r="O881" s="12"/>
      <c r="P881" s="12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2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2"/>
      <c r="M882" s="12"/>
      <c r="N882" s="12"/>
      <c r="O882" s="12"/>
      <c r="P882" s="12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2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2"/>
      <c r="M883" s="12"/>
      <c r="N883" s="12"/>
      <c r="O883" s="12"/>
      <c r="P883" s="12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2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2"/>
      <c r="M884" s="12"/>
      <c r="N884" s="12"/>
      <c r="O884" s="12"/>
      <c r="P884" s="12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2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2"/>
      <c r="M885" s="12"/>
      <c r="N885" s="12"/>
      <c r="O885" s="12"/>
      <c r="P885" s="12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2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2"/>
      <c r="M886" s="12"/>
      <c r="N886" s="12"/>
      <c r="O886" s="12"/>
      <c r="P886" s="12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2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2"/>
      <c r="M887" s="12"/>
      <c r="N887" s="12"/>
      <c r="O887" s="12"/>
      <c r="P887" s="12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2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2"/>
      <c r="M888" s="12"/>
      <c r="N888" s="12"/>
      <c r="O888" s="12"/>
      <c r="P888" s="12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2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2"/>
      <c r="M889" s="12"/>
      <c r="N889" s="12"/>
      <c r="O889" s="12"/>
      <c r="P889" s="12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2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2"/>
      <c r="M890" s="12"/>
      <c r="N890" s="12"/>
      <c r="O890" s="12"/>
      <c r="P890" s="12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2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2"/>
      <c r="M891" s="12"/>
      <c r="N891" s="12"/>
      <c r="O891" s="12"/>
      <c r="P891" s="12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2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2"/>
      <c r="M892" s="12"/>
      <c r="N892" s="12"/>
      <c r="O892" s="12"/>
      <c r="P892" s="12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2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2"/>
      <c r="M893" s="12"/>
      <c r="N893" s="12"/>
      <c r="O893" s="12"/>
      <c r="P893" s="12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2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2"/>
      <c r="M894" s="12"/>
      <c r="N894" s="12"/>
      <c r="O894" s="12"/>
      <c r="P894" s="12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2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2"/>
      <c r="M895" s="12"/>
      <c r="N895" s="12"/>
      <c r="O895" s="12"/>
      <c r="P895" s="12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2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2"/>
      <c r="M896" s="12"/>
      <c r="N896" s="12"/>
      <c r="O896" s="12"/>
      <c r="P896" s="12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2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2"/>
      <c r="M897" s="12"/>
      <c r="N897" s="12"/>
      <c r="O897" s="12"/>
      <c r="P897" s="12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2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2"/>
      <c r="M898" s="12"/>
      <c r="N898" s="12"/>
      <c r="O898" s="12"/>
      <c r="P898" s="12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2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2"/>
      <c r="M899" s="12"/>
      <c r="N899" s="12"/>
      <c r="O899" s="12"/>
      <c r="P899" s="12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2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2"/>
      <c r="M900" s="12"/>
      <c r="N900" s="12"/>
      <c r="O900" s="12"/>
      <c r="P900" s="12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2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2"/>
      <c r="M901" s="12"/>
      <c r="N901" s="12"/>
      <c r="O901" s="12"/>
      <c r="P901" s="12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2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2"/>
      <c r="M902" s="12"/>
      <c r="N902" s="12"/>
      <c r="O902" s="12"/>
      <c r="P902" s="12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2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2"/>
      <c r="M903" s="12"/>
      <c r="N903" s="12"/>
      <c r="O903" s="12"/>
      <c r="P903" s="12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2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2"/>
      <c r="M904" s="12"/>
      <c r="N904" s="12"/>
      <c r="O904" s="12"/>
      <c r="P904" s="12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2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2"/>
      <c r="M905" s="12"/>
      <c r="N905" s="12"/>
      <c r="O905" s="12"/>
      <c r="P905" s="12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2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2"/>
      <c r="M906" s="12"/>
      <c r="N906" s="12"/>
      <c r="O906" s="12"/>
      <c r="P906" s="12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2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2"/>
      <c r="M907" s="12"/>
      <c r="N907" s="12"/>
      <c r="O907" s="12"/>
      <c r="P907" s="12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2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2"/>
      <c r="M908" s="12"/>
      <c r="N908" s="12"/>
      <c r="O908" s="12"/>
      <c r="P908" s="12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2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2"/>
      <c r="M909" s="12"/>
      <c r="N909" s="12"/>
      <c r="O909" s="12"/>
      <c r="P909" s="12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2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2"/>
      <c r="M910" s="12"/>
      <c r="N910" s="12"/>
      <c r="O910" s="12"/>
      <c r="P910" s="12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2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2"/>
      <c r="M911" s="12"/>
      <c r="N911" s="12"/>
      <c r="O911" s="12"/>
      <c r="P911" s="12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2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2"/>
      <c r="M912" s="12"/>
      <c r="N912" s="12"/>
      <c r="O912" s="12"/>
      <c r="P912" s="12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2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2"/>
      <c r="M913" s="12"/>
      <c r="N913" s="12"/>
      <c r="O913" s="12"/>
      <c r="P913" s="12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2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2"/>
      <c r="M914" s="12"/>
      <c r="N914" s="12"/>
      <c r="O914" s="12"/>
      <c r="P914" s="12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2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2"/>
      <c r="M915" s="12"/>
      <c r="N915" s="12"/>
      <c r="O915" s="12"/>
      <c r="P915" s="12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2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2"/>
      <c r="M916" s="12"/>
      <c r="N916" s="12"/>
      <c r="O916" s="12"/>
      <c r="P916" s="12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2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2"/>
      <c r="M917" s="12"/>
      <c r="N917" s="12"/>
      <c r="O917" s="12"/>
      <c r="P917" s="12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2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2"/>
      <c r="M918" s="12"/>
      <c r="N918" s="12"/>
      <c r="O918" s="12"/>
      <c r="P918" s="12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2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2"/>
      <c r="M919" s="12"/>
      <c r="N919" s="12"/>
      <c r="O919" s="12"/>
      <c r="P919" s="12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2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2"/>
      <c r="M920" s="12"/>
      <c r="N920" s="12"/>
      <c r="O920" s="12"/>
      <c r="P920" s="12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2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2"/>
      <c r="M921" s="12"/>
      <c r="N921" s="12"/>
      <c r="O921" s="12"/>
      <c r="P921" s="12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2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2"/>
      <c r="M922" s="12"/>
      <c r="N922" s="12"/>
      <c r="O922" s="12"/>
      <c r="P922" s="12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2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2"/>
      <c r="M923" s="12"/>
      <c r="N923" s="12"/>
      <c r="O923" s="12"/>
      <c r="P923" s="12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2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2"/>
      <c r="M924" s="12"/>
      <c r="N924" s="12"/>
      <c r="O924" s="12"/>
      <c r="P924" s="12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2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2"/>
      <c r="M925" s="12"/>
      <c r="N925" s="12"/>
      <c r="O925" s="12"/>
      <c r="P925" s="12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2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2"/>
      <c r="M926" s="12"/>
      <c r="N926" s="12"/>
      <c r="O926" s="12"/>
      <c r="P926" s="12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2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2"/>
      <c r="M927" s="12"/>
      <c r="N927" s="12"/>
      <c r="O927" s="12"/>
      <c r="P927" s="12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2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2"/>
      <c r="M928" s="12"/>
      <c r="N928" s="12"/>
      <c r="O928" s="12"/>
      <c r="P928" s="12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2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2"/>
      <c r="M929" s="12"/>
      <c r="N929" s="12"/>
      <c r="O929" s="12"/>
      <c r="P929" s="12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2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2"/>
      <c r="M930" s="12"/>
      <c r="N930" s="12"/>
      <c r="O930" s="12"/>
      <c r="P930" s="12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2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2"/>
      <c r="M931" s="12"/>
      <c r="N931" s="12"/>
      <c r="O931" s="12"/>
      <c r="P931" s="12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2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2"/>
      <c r="M932" s="12"/>
      <c r="N932" s="12"/>
      <c r="O932" s="12"/>
      <c r="P932" s="12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2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2"/>
      <c r="M933" s="12"/>
      <c r="N933" s="12"/>
      <c r="O933" s="12"/>
      <c r="P933" s="12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2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2"/>
      <c r="M934" s="12"/>
      <c r="N934" s="12"/>
      <c r="O934" s="12"/>
      <c r="P934" s="12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2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2"/>
      <c r="M935" s="12"/>
      <c r="N935" s="12"/>
      <c r="O935" s="12"/>
      <c r="P935" s="12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2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2"/>
      <c r="M936" s="12"/>
      <c r="N936" s="12"/>
      <c r="O936" s="12"/>
      <c r="P936" s="12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2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2"/>
      <c r="M937" s="12"/>
      <c r="N937" s="12"/>
      <c r="O937" s="12"/>
      <c r="P937" s="12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2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2"/>
      <c r="M938" s="12"/>
      <c r="N938" s="12"/>
      <c r="O938" s="12"/>
      <c r="P938" s="12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2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2"/>
      <c r="M939" s="12"/>
      <c r="N939" s="12"/>
      <c r="O939" s="12"/>
      <c r="P939" s="12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2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2"/>
      <c r="M940" s="12"/>
      <c r="N940" s="12"/>
      <c r="O940" s="12"/>
      <c r="P940" s="12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2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2"/>
      <c r="M941" s="12"/>
      <c r="N941" s="12"/>
      <c r="O941" s="12"/>
      <c r="P941" s="12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2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2"/>
      <c r="M942" s="12"/>
      <c r="N942" s="12"/>
      <c r="O942" s="12"/>
      <c r="P942" s="12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2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2"/>
      <c r="M943" s="12"/>
      <c r="N943" s="12"/>
      <c r="O943" s="12"/>
      <c r="P943" s="12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2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2"/>
      <c r="M944" s="12"/>
      <c r="N944" s="12"/>
      <c r="O944" s="12"/>
      <c r="P944" s="12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2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2"/>
      <c r="M945" s="12"/>
      <c r="N945" s="12"/>
      <c r="O945" s="12"/>
      <c r="P945" s="12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2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2"/>
      <c r="M946" s="12"/>
      <c r="N946" s="12"/>
      <c r="O946" s="12"/>
      <c r="P946" s="12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2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2"/>
      <c r="M947" s="12"/>
      <c r="N947" s="12"/>
      <c r="O947" s="12"/>
      <c r="P947" s="12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2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2"/>
      <c r="M948" s="12"/>
      <c r="N948" s="12"/>
      <c r="O948" s="12"/>
      <c r="P948" s="12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2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2"/>
      <c r="M949" s="12"/>
      <c r="N949" s="12"/>
      <c r="O949" s="12"/>
      <c r="P949" s="12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2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2"/>
      <c r="M950" s="12"/>
      <c r="N950" s="12"/>
      <c r="O950" s="12"/>
      <c r="P950" s="12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2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2"/>
      <c r="M951" s="12"/>
      <c r="N951" s="12"/>
      <c r="O951" s="12"/>
      <c r="P951" s="12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2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2"/>
      <c r="M952" s="12"/>
      <c r="N952" s="12"/>
      <c r="O952" s="12"/>
      <c r="P952" s="12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2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2"/>
      <c r="M953" s="12"/>
      <c r="N953" s="12"/>
      <c r="O953" s="12"/>
      <c r="P953" s="12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2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2"/>
      <c r="M954" s="12"/>
      <c r="N954" s="12"/>
      <c r="O954" s="12"/>
      <c r="P954" s="12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2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2"/>
      <c r="M955" s="12"/>
      <c r="N955" s="12"/>
      <c r="O955" s="12"/>
      <c r="P955" s="12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2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2"/>
      <c r="M956" s="12"/>
      <c r="N956" s="12"/>
      <c r="O956" s="12"/>
      <c r="P956" s="12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2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2"/>
      <c r="M957" s="12"/>
      <c r="N957" s="12"/>
      <c r="O957" s="12"/>
      <c r="P957" s="12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2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2"/>
      <c r="M958" s="12"/>
      <c r="N958" s="12"/>
      <c r="O958" s="12"/>
      <c r="P958" s="12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2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2"/>
      <c r="M959" s="12"/>
      <c r="N959" s="12"/>
      <c r="O959" s="12"/>
      <c r="P959" s="12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2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2"/>
      <c r="M960" s="12"/>
      <c r="N960" s="12"/>
      <c r="O960" s="12"/>
      <c r="P960" s="12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2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2"/>
      <c r="M961" s="12"/>
      <c r="N961" s="12"/>
      <c r="O961" s="12"/>
      <c r="P961" s="12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2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2"/>
      <c r="M962" s="12"/>
      <c r="N962" s="12"/>
      <c r="O962" s="12"/>
      <c r="P962" s="12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2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2"/>
      <c r="M963" s="12"/>
      <c r="N963" s="12"/>
      <c r="O963" s="12"/>
      <c r="P963" s="12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2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2"/>
      <c r="M964" s="12"/>
      <c r="N964" s="12"/>
      <c r="O964" s="12"/>
      <c r="P964" s="12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2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2"/>
      <c r="M965" s="12"/>
      <c r="N965" s="12"/>
      <c r="O965" s="12"/>
      <c r="P965" s="12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2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2"/>
      <c r="M966" s="12"/>
      <c r="N966" s="12"/>
      <c r="O966" s="12"/>
      <c r="P966" s="12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2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2"/>
      <c r="M967" s="12"/>
      <c r="N967" s="12"/>
      <c r="O967" s="12"/>
      <c r="P967" s="12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2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2"/>
      <c r="M968" s="12"/>
      <c r="N968" s="12"/>
      <c r="O968" s="12"/>
      <c r="P968" s="12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2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2"/>
      <c r="M969" s="12"/>
      <c r="N969" s="12"/>
      <c r="O969" s="12"/>
      <c r="P969" s="12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2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2"/>
      <c r="M970" s="12"/>
      <c r="N970" s="12"/>
      <c r="O970" s="12"/>
      <c r="P970" s="12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2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2"/>
      <c r="M971" s="12"/>
      <c r="N971" s="12"/>
      <c r="O971" s="12"/>
      <c r="P971" s="12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2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2"/>
      <c r="M972" s="12"/>
      <c r="N972" s="12"/>
      <c r="O972" s="12"/>
      <c r="P972" s="12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2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2"/>
      <c r="M973" s="12"/>
      <c r="N973" s="12"/>
      <c r="O973" s="12"/>
      <c r="P973" s="12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2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2"/>
      <c r="M974" s="12"/>
      <c r="N974" s="12"/>
      <c r="O974" s="12"/>
      <c r="P974" s="12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2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2"/>
      <c r="M975" s="12"/>
      <c r="N975" s="12"/>
      <c r="O975" s="12"/>
      <c r="P975" s="12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2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2"/>
      <c r="M976" s="12"/>
      <c r="N976" s="12"/>
      <c r="O976" s="12"/>
      <c r="P976" s="12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2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2"/>
      <c r="M977" s="12"/>
      <c r="N977" s="12"/>
      <c r="O977" s="12"/>
      <c r="P977" s="12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2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2"/>
      <c r="M978" s="12"/>
      <c r="N978" s="12"/>
      <c r="O978" s="12"/>
      <c r="P978" s="12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2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2"/>
      <c r="M979" s="12"/>
      <c r="N979" s="12"/>
      <c r="O979" s="12"/>
      <c r="P979" s="12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2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2"/>
      <c r="M980" s="12"/>
      <c r="N980" s="12"/>
      <c r="O980" s="12"/>
      <c r="P980" s="12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2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2"/>
      <c r="M981" s="12"/>
      <c r="N981" s="12"/>
      <c r="O981" s="12"/>
      <c r="P981" s="12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2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2"/>
      <c r="M982" s="12"/>
      <c r="N982" s="12"/>
      <c r="O982" s="12"/>
      <c r="P982" s="12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2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2"/>
      <c r="M983" s="12"/>
      <c r="N983" s="12"/>
      <c r="O983" s="12"/>
      <c r="P983" s="12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2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2"/>
      <c r="M984" s="12"/>
      <c r="N984" s="12"/>
      <c r="O984" s="12"/>
      <c r="P984" s="12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2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2"/>
      <c r="M985" s="12"/>
      <c r="N985" s="12"/>
      <c r="O985" s="12"/>
      <c r="P985" s="12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2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2"/>
      <c r="M986" s="12"/>
      <c r="N986" s="12"/>
      <c r="O986" s="12"/>
      <c r="P986" s="12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2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2"/>
      <c r="M987" s="12"/>
      <c r="N987" s="12"/>
      <c r="O987" s="12"/>
      <c r="P987" s="12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2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2"/>
      <c r="M988" s="12"/>
      <c r="N988" s="12"/>
      <c r="O988" s="12"/>
      <c r="P988" s="12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2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2"/>
      <c r="M989" s="12"/>
      <c r="N989" s="12"/>
      <c r="O989" s="12"/>
      <c r="P989" s="12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2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2"/>
      <c r="M990" s="12"/>
      <c r="N990" s="12"/>
      <c r="O990" s="12"/>
      <c r="P990" s="12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2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2"/>
      <c r="M991" s="12"/>
      <c r="N991" s="12"/>
      <c r="O991" s="12"/>
      <c r="P991" s="12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2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2"/>
      <c r="M992" s="12"/>
      <c r="N992" s="12"/>
      <c r="O992" s="12"/>
      <c r="P992" s="12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2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2"/>
      <c r="M993" s="12"/>
      <c r="N993" s="12"/>
      <c r="O993" s="12"/>
      <c r="P993" s="12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2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2"/>
      <c r="M994" s="12"/>
      <c r="N994" s="12"/>
      <c r="O994" s="12"/>
      <c r="P994" s="12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2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2"/>
      <c r="M995" s="12"/>
      <c r="N995" s="12"/>
      <c r="O995" s="12"/>
      <c r="P995" s="12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2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2"/>
      <c r="M996" s="12"/>
      <c r="N996" s="12"/>
      <c r="O996" s="12"/>
      <c r="P996" s="12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2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2"/>
      <c r="M997" s="12"/>
      <c r="N997" s="12"/>
      <c r="O997" s="12"/>
      <c r="P997" s="12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2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2"/>
      <c r="M998" s="12"/>
      <c r="N998" s="12"/>
      <c r="O998" s="12"/>
      <c r="P998" s="12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2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2"/>
      <c r="M999" s="12"/>
      <c r="N999" s="12"/>
      <c r="O999" s="12"/>
      <c r="P999" s="12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2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2"/>
      <c r="M1000" s="12"/>
      <c r="N1000" s="12"/>
      <c r="O1000" s="12"/>
      <c r="P1000" s="12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2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2"/>
      <c r="M1001" s="12"/>
      <c r="N1001" s="12"/>
      <c r="O1001" s="12"/>
      <c r="P1001" s="12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2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2"/>
      <c r="M1002" s="12"/>
      <c r="N1002" s="12"/>
      <c r="O1002" s="12"/>
      <c r="P1002" s="12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2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2"/>
      <c r="M1003" s="12"/>
      <c r="N1003" s="12"/>
      <c r="O1003" s="12"/>
      <c r="P1003" s="12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2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2"/>
      <c r="M1004" s="12"/>
      <c r="N1004" s="12"/>
      <c r="O1004" s="12"/>
      <c r="P1004" s="12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2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2"/>
      <c r="M1005" s="12"/>
      <c r="N1005" s="12"/>
      <c r="O1005" s="12"/>
      <c r="P1005" s="12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2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2"/>
      <c r="M1006" s="12"/>
      <c r="N1006" s="12"/>
      <c r="O1006" s="12"/>
      <c r="P1006" s="12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2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2"/>
      <c r="M1007" s="12"/>
      <c r="N1007" s="12"/>
      <c r="O1007" s="12"/>
      <c r="P1007" s="12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2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2"/>
      <c r="M1008" s="12"/>
      <c r="N1008" s="12"/>
      <c r="O1008" s="12"/>
      <c r="P1008" s="12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2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2"/>
      <c r="M1009" s="12"/>
      <c r="N1009" s="12"/>
      <c r="O1009" s="12"/>
      <c r="P1009" s="12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  <row r="1010">
      <c r="A1010" s="2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2"/>
      <c r="M1010" s="12"/>
      <c r="N1010" s="12"/>
      <c r="O1010" s="12"/>
      <c r="P1010" s="12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</row>
    <row r="1011">
      <c r="A1011" s="2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2"/>
      <c r="M1011" s="12"/>
      <c r="N1011" s="12"/>
      <c r="O1011" s="12"/>
      <c r="P1011" s="12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</row>
    <row r="1012">
      <c r="A1012" s="2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2"/>
      <c r="M1012" s="12"/>
      <c r="N1012" s="12"/>
      <c r="O1012" s="12"/>
      <c r="P1012" s="12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</row>
    <row r="1013">
      <c r="A1013" s="2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2"/>
      <c r="M1013" s="12"/>
      <c r="N1013" s="12"/>
      <c r="O1013" s="12"/>
      <c r="P1013" s="12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</row>
    <row r="1014">
      <c r="A1014" s="2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2"/>
      <c r="M1014" s="12"/>
      <c r="N1014" s="12"/>
      <c r="O1014" s="12"/>
      <c r="P1014" s="12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</row>
  </sheetData>
  <mergeCells count="1">
    <mergeCell ref="M32:N32"/>
  </mergeCells>
  <conditionalFormatting sqref="M15:O17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8" max="8" width="16.63"/>
    <col customWidth="1" min="9" max="9" width="16.75"/>
    <col customWidth="1" min="10" max="10" width="18.13"/>
    <col customWidth="1" min="13" max="13" width="24.0"/>
    <col customWidth="1" min="16" max="16" width="16.25"/>
  </cols>
  <sheetData>
    <row r="1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2"/>
      <c r="K1" s="3"/>
      <c r="L1" s="4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L2" s="10" t="s">
        <v>3</v>
      </c>
      <c r="M2" s="11">
        <f>COUNT(A3:A22)</f>
        <v>20</v>
      </c>
      <c r="N2" s="12"/>
      <c r="O2" s="12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7">
        <v>1.0</v>
      </c>
      <c r="B3" s="14">
        <v>20.0</v>
      </c>
      <c r="C3" s="14">
        <v>4.0</v>
      </c>
      <c r="D3" s="14">
        <v>45000.0</v>
      </c>
      <c r="E3" s="15">
        <f t="shared" ref="E3:G3" si="1">B3*B3</f>
        <v>400</v>
      </c>
      <c r="F3" s="15">
        <f t="shared" si="1"/>
        <v>16</v>
      </c>
      <c r="G3" s="15">
        <f t="shared" si="1"/>
        <v>2025000000</v>
      </c>
      <c r="H3" s="14">
        <f t="shared" ref="H3:I3" si="2">$B3*C3</f>
        <v>80</v>
      </c>
      <c r="I3" s="14">
        <f t="shared" si="2"/>
        <v>900000</v>
      </c>
      <c r="J3" s="16">
        <f t="shared" ref="J3:J22" si="5">C3*D3</f>
        <v>180000</v>
      </c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7">
        <v>2.0</v>
      </c>
      <c r="B4" s="14">
        <v>30.0</v>
      </c>
      <c r="C4" s="14">
        <v>5.0</v>
      </c>
      <c r="D4" s="14">
        <v>75000.0</v>
      </c>
      <c r="E4" s="15">
        <f t="shared" ref="E4:G4" si="3">B4*B4</f>
        <v>900</v>
      </c>
      <c r="F4" s="15">
        <f t="shared" si="3"/>
        <v>25</v>
      </c>
      <c r="G4" s="15">
        <f t="shared" si="3"/>
        <v>5625000000</v>
      </c>
      <c r="H4" s="14">
        <f t="shared" ref="H4:I4" si="4">$B4*C4</f>
        <v>150</v>
      </c>
      <c r="I4" s="14">
        <f t="shared" si="4"/>
        <v>2250000</v>
      </c>
      <c r="J4" s="16">
        <f t="shared" si="5"/>
        <v>375000</v>
      </c>
      <c r="L4" s="12"/>
      <c r="M4" s="12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7">
        <v>3.0</v>
      </c>
      <c r="B5" s="14">
        <v>45.0</v>
      </c>
      <c r="C5" s="14">
        <v>3.0</v>
      </c>
      <c r="D5" s="14">
        <v>43000.0</v>
      </c>
      <c r="E5" s="15">
        <f t="shared" ref="E5:G5" si="6">B5*B5</f>
        <v>2025</v>
      </c>
      <c r="F5" s="15">
        <f t="shared" si="6"/>
        <v>9</v>
      </c>
      <c r="G5" s="15">
        <f t="shared" si="6"/>
        <v>1849000000</v>
      </c>
      <c r="H5" s="14">
        <f t="shared" ref="H5:I5" si="7">$B5*C5</f>
        <v>135</v>
      </c>
      <c r="I5" s="14">
        <f t="shared" si="7"/>
        <v>1935000</v>
      </c>
      <c r="J5" s="16">
        <f t="shared" si="5"/>
        <v>129000</v>
      </c>
      <c r="L5" s="12"/>
      <c r="M5" s="12"/>
      <c r="N5" s="12"/>
      <c r="O5" s="12"/>
      <c r="P5" s="12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7">
        <v>4.0</v>
      </c>
      <c r="B6" s="14">
        <v>55.0</v>
      </c>
      <c r="C6" s="14">
        <v>2.0</v>
      </c>
      <c r="D6" s="14">
        <v>40000.0</v>
      </c>
      <c r="E6" s="15">
        <f t="shared" ref="E6:G6" si="8">B6*B6</f>
        <v>3025</v>
      </c>
      <c r="F6" s="15">
        <f t="shared" si="8"/>
        <v>4</v>
      </c>
      <c r="G6" s="15">
        <f t="shared" si="8"/>
        <v>1600000000</v>
      </c>
      <c r="H6" s="14">
        <f t="shared" ref="H6:I6" si="9">$B6*C6</f>
        <v>110</v>
      </c>
      <c r="I6" s="14">
        <f t="shared" si="9"/>
        <v>2200000</v>
      </c>
      <c r="J6" s="16">
        <f t="shared" si="5"/>
        <v>80000</v>
      </c>
      <c r="L6" s="12"/>
      <c r="M6" s="12"/>
      <c r="N6" s="12"/>
      <c r="O6" s="12"/>
      <c r="P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7">
        <v>5.0</v>
      </c>
      <c r="B7" s="14">
        <v>19.0</v>
      </c>
      <c r="C7" s="14">
        <v>1.0</v>
      </c>
      <c r="D7" s="14">
        <v>47000.0</v>
      </c>
      <c r="E7" s="15">
        <f t="shared" ref="E7:G7" si="10">B7*B7</f>
        <v>361</v>
      </c>
      <c r="F7" s="15">
        <f t="shared" si="10"/>
        <v>1</v>
      </c>
      <c r="G7" s="15">
        <f t="shared" si="10"/>
        <v>2209000000</v>
      </c>
      <c r="H7" s="14">
        <f t="shared" ref="H7:I7" si="11">$B7*C7</f>
        <v>19</v>
      </c>
      <c r="I7" s="14">
        <f t="shared" si="11"/>
        <v>893000</v>
      </c>
      <c r="J7" s="16">
        <f t="shared" si="5"/>
        <v>47000</v>
      </c>
      <c r="L7" s="17" t="s">
        <v>13</v>
      </c>
      <c r="M7" s="18">
        <f>M2 * H23 - C23 * D23</f>
        <v>-600</v>
      </c>
      <c r="N7" s="18">
        <f>SQRT(M2 * E23 - C23 * C23)</f>
        <v>298.3471133</v>
      </c>
      <c r="O7" s="18">
        <f>SQRT(M2 * F23 - (M2 * F23 - D23 * D23))</f>
        <v>60</v>
      </c>
      <c r="P7" s="19">
        <f> M7 / (N7 * O7) </f>
        <v>-0.03351800488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7">
        <v>6.0</v>
      </c>
      <c r="B8" s="14">
        <v>25.0</v>
      </c>
      <c r="C8" s="14">
        <v>4.0</v>
      </c>
      <c r="D8" s="14">
        <v>46000.0</v>
      </c>
      <c r="E8" s="15">
        <f t="shared" ref="E8:G8" si="12">B8*B8</f>
        <v>625</v>
      </c>
      <c r="F8" s="15">
        <f t="shared" si="12"/>
        <v>16</v>
      </c>
      <c r="G8" s="15">
        <f t="shared" si="12"/>
        <v>2116000000</v>
      </c>
      <c r="H8" s="14">
        <f t="shared" ref="H8:I8" si="13">$B8*C8</f>
        <v>100</v>
      </c>
      <c r="I8" s="14">
        <f t="shared" si="13"/>
        <v>1150000</v>
      </c>
      <c r="J8" s="16">
        <f t="shared" si="5"/>
        <v>184000</v>
      </c>
      <c r="L8" s="20"/>
      <c r="M8" s="12"/>
      <c r="N8" s="12"/>
      <c r="O8" s="12"/>
      <c r="P8" s="1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7">
        <v>7.0</v>
      </c>
      <c r="B9" s="14">
        <v>35.0</v>
      </c>
      <c r="C9" s="14">
        <v>5.0</v>
      </c>
      <c r="D9" s="14">
        <v>80000.0</v>
      </c>
      <c r="E9" s="15">
        <f t="shared" ref="E9:G9" si="14">B9*B9</f>
        <v>1225</v>
      </c>
      <c r="F9" s="15">
        <f t="shared" si="14"/>
        <v>25</v>
      </c>
      <c r="G9" s="15">
        <f t="shared" si="14"/>
        <v>6400000000</v>
      </c>
      <c r="H9" s="14">
        <f t="shared" ref="H9:I9" si="15">$B9*C9</f>
        <v>175</v>
      </c>
      <c r="I9" s="14">
        <f t="shared" si="15"/>
        <v>2800000</v>
      </c>
      <c r="J9" s="16">
        <f t="shared" si="5"/>
        <v>400000</v>
      </c>
      <c r="L9" s="10" t="s">
        <v>14</v>
      </c>
      <c r="M9" s="12">
        <f> H34 / SQRT(E34 * F34)</f>
        <v>0.9992612541</v>
      </c>
      <c r="N9" s="12"/>
      <c r="O9" s="12"/>
      <c r="P9" s="1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7">
        <v>8.0</v>
      </c>
      <c r="B10" s="14">
        <v>50.0</v>
      </c>
      <c r="C10" s="14">
        <v>3.0</v>
      </c>
      <c r="D10" s="14">
        <v>45000.0</v>
      </c>
      <c r="E10" s="15">
        <f t="shared" ref="E10:G10" si="16">B10*B10</f>
        <v>2500</v>
      </c>
      <c r="F10" s="15">
        <f t="shared" si="16"/>
        <v>9</v>
      </c>
      <c r="G10" s="15">
        <f t="shared" si="16"/>
        <v>2025000000</v>
      </c>
      <c r="H10" s="14">
        <f t="shared" ref="H10:I10" si="17">$B10*C10</f>
        <v>150</v>
      </c>
      <c r="I10" s="14">
        <f t="shared" si="17"/>
        <v>2250000</v>
      </c>
      <c r="J10" s="16">
        <f t="shared" si="5"/>
        <v>135000</v>
      </c>
      <c r="L10" s="10" t="s">
        <v>15</v>
      </c>
      <c r="M10" s="12">
        <f> I34 / SQRT(E34 * G34)</f>
        <v>-0.973022796</v>
      </c>
      <c r="N10" s="12"/>
      <c r="O10" s="12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7">
        <v>9.0</v>
      </c>
      <c r="B11" s="14">
        <v>60.0</v>
      </c>
      <c r="C11" s="14">
        <v>2.0</v>
      </c>
      <c r="D11" s="14">
        <v>41000.0</v>
      </c>
      <c r="E11" s="15">
        <f t="shared" ref="E11:G11" si="18">B11*B11</f>
        <v>3600</v>
      </c>
      <c r="F11" s="15">
        <f t="shared" si="18"/>
        <v>4</v>
      </c>
      <c r="G11" s="15">
        <f t="shared" si="18"/>
        <v>1681000000</v>
      </c>
      <c r="H11" s="14">
        <f t="shared" ref="H11:I11" si="19">$B11*C11</f>
        <v>120</v>
      </c>
      <c r="I11" s="14">
        <f t="shared" si="19"/>
        <v>2460000</v>
      </c>
      <c r="J11" s="16">
        <f t="shared" si="5"/>
        <v>82000</v>
      </c>
      <c r="L11" s="10" t="s">
        <v>16</v>
      </c>
      <c r="M11" s="12">
        <f>J34  / SQRT(G34 * F34)</f>
        <v>-0.9668755539</v>
      </c>
      <c r="N11" s="12"/>
      <c r="O11" s="12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7">
        <v>10.0</v>
      </c>
      <c r="B12" s="14">
        <v>22.0</v>
      </c>
      <c r="C12" s="14">
        <v>1.0</v>
      </c>
      <c r="D12" s="14">
        <v>48000.0</v>
      </c>
      <c r="E12" s="15">
        <f t="shared" ref="E12:G12" si="20">B12*B12</f>
        <v>484</v>
      </c>
      <c r="F12" s="15">
        <f t="shared" si="20"/>
        <v>1</v>
      </c>
      <c r="G12" s="15">
        <f t="shared" si="20"/>
        <v>2304000000</v>
      </c>
      <c r="H12" s="14">
        <f t="shared" ref="H12:I12" si="21">$B12*C12</f>
        <v>22</v>
      </c>
      <c r="I12" s="14">
        <f t="shared" si="21"/>
        <v>1056000</v>
      </c>
      <c r="J12" s="16">
        <f t="shared" si="5"/>
        <v>48000</v>
      </c>
      <c r="L12" s="20"/>
      <c r="M12" s="12"/>
      <c r="N12" s="12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7">
        <v>11.0</v>
      </c>
      <c r="B13" s="14">
        <v>28.0</v>
      </c>
      <c r="C13" s="14">
        <v>4.0</v>
      </c>
      <c r="D13" s="14">
        <v>47000.0</v>
      </c>
      <c r="E13" s="15">
        <f t="shared" ref="E13:G13" si="22">B13*B13</f>
        <v>784</v>
      </c>
      <c r="F13" s="15">
        <f t="shared" si="22"/>
        <v>16</v>
      </c>
      <c r="G13" s="15">
        <f t="shared" si="22"/>
        <v>2209000000</v>
      </c>
      <c r="H13" s="14">
        <f t="shared" ref="H13:I13" si="23">$B13*C13</f>
        <v>112</v>
      </c>
      <c r="I13" s="14">
        <f t="shared" si="23"/>
        <v>1316000</v>
      </c>
      <c r="J13" s="16">
        <f t="shared" si="5"/>
        <v>188000</v>
      </c>
      <c r="L13" s="20"/>
      <c r="M13" s="12"/>
      <c r="N13" s="12"/>
      <c r="O13" s="12"/>
      <c r="P13" s="1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7">
        <v>12.0</v>
      </c>
      <c r="B14" s="14">
        <v>38.0</v>
      </c>
      <c r="C14" s="14">
        <v>5.0</v>
      </c>
      <c r="D14" s="14">
        <v>85000.0</v>
      </c>
      <c r="E14" s="15">
        <f t="shared" ref="E14:G14" si="24">B14*B14</f>
        <v>1444</v>
      </c>
      <c r="F14" s="15">
        <f t="shared" si="24"/>
        <v>25</v>
      </c>
      <c r="G14" s="15">
        <f t="shared" si="24"/>
        <v>7225000000</v>
      </c>
      <c r="H14" s="14">
        <f t="shared" ref="H14:I14" si="25">$B14*C14</f>
        <v>190</v>
      </c>
      <c r="I14" s="14">
        <f t="shared" si="25"/>
        <v>3230000</v>
      </c>
      <c r="J14" s="16">
        <f t="shared" si="5"/>
        <v>425000</v>
      </c>
      <c r="L14" s="20"/>
      <c r="M14" s="21" t="s">
        <v>4</v>
      </c>
      <c r="N14" s="21" t="s">
        <v>5</v>
      </c>
      <c r="O14" s="21" t="s">
        <v>6</v>
      </c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7">
        <v>13.0</v>
      </c>
      <c r="B15" s="14">
        <v>52.0</v>
      </c>
      <c r="C15" s="14">
        <v>3.0</v>
      </c>
      <c r="D15" s="14">
        <v>46000.0</v>
      </c>
      <c r="E15" s="15">
        <f t="shared" ref="E15:G15" si="26">B15*B15</f>
        <v>2704</v>
      </c>
      <c r="F15" s="15">
        <f t="shared" si="26"/>
        <v>9</v>
      </c>
      <c r="G15" s="15">
        <f t="shared" si="26"/>
        <v>2116000000</v>
      </c>
      <c r="H15" s="14">
        <f t="shared" ref="H15:I15" si="27">$B15*C15</f>
        <v>156</v>
      </c>
      <c r="I15" s="14">
        <f t="shared" si="27"/>
        <v>2392000</v>
      </c>
      <c r="J15" s="16">
        <f t="shared" si="5"/>
        <v>138000</v>
      </c>
      <c r="L15" s="10" t="s">
        <v>4</v>
      </c>
      <c r="M15" s="22">
        <v>1.0</v>
      </c>
      <c r="N15" s="12">
        <f>M9</f>
        <v>0.9992612541</v>
      </c>
      <c r="O15" s="12">
        <f t="shared" ref="O15:O16" si="30">M10</f>
        <v>-0.973022796</v>
      </c>
      <c r="P15" s="1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7">
        <v>14.0</v>
      </c>
      <c r="B16" s="14">
        <v>63.0</v>
      </c>
      <c r="C16" s="14">
        <v>2.0</v>
      </c>
      <c r="D16" s="14">
        <v>42000.0</v>
      </c>
      <c r="E16" s="15">
        <f t="shared" ref="E16:G16" si="28">B16*B16</f>
        <v>3969</v>
      </c>
      <c r="F16" s="15">
        <f t="shared" si="28"/>
        <v>4</v>
      </c>
      <c r="G16" s="15">
        <f t="shared" si="28"/>
        <v>1764000000</v>
      </c>
      <c r="H16" s="14">
        <f t="shared" ref="H16:I16" si="29">$B16*C16</f>
        <v>126</v>
      </c>
      <c r="I16" s="14">
        <f t="shared" si="29"/>
        <v>2646000</v>
      </c>
      <c r="J16" s="16">
        <f t="shared" si="5"/>
        <v>84000</v>
      </c>
      <c r="L16" s="10" t="s">
        <v>5</v>
      </c>
      <c r="M16" s="12">
        <f t="shared" ref="M16:M17" si="33">M9</f>
        <v>0.9992612541</v>
      </c>
      <c r="N16" s="22">
        <v>1.0</v>
      </c>
      <c r="O16" s="12">
        <f t="shared" si="30"/>
        <v>-0.9668755539</v>
      </c>
      <c r="P16" s="1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7">
        <v>15.0</v>
      </c>
      <c r="B17" s="14">
        <v>21.0</v>
      </c>
      <c r="C17" s="14">
        <v>1.0</v>
      </c>
      <c r="D17" s="14">
        <v>48000.0</v>
      </c>
      <c r="E17" s="15">
        <f t="shared" ref="E17:G17" si="31">B17*B17</f>
        <v>441</v>
      </c>
      <c r="F17" s="15">
        <f t="shared" si="31"/>
        <v>1</v>
      </c>
      <c r="G17" s="15">
        <f t="shared" si="31"/>
        <v>2304000000</v>
      </c>
      <c r="H17" s="14">
        <f t="shared" ref="H17:I17" si="32">$B17*C17</f>
        <v>21</v>
      </c>
      <c r="I17" s="14">
        <f t="shared" si="32"/>
        <v>1008000</v>
      </c>
      <c r="J17" s="16">
        <f t="shared" si="5"/>
        <v>48000</v>
      </c>
      <c r="L17" s="10" t="s">
        <v>6</v>
      </c>
      <c r="M17" s="12">
        <f t="shared" si="33"/>
        <v>-0.973022796</v>
      </c>
      <c r="N17" s="12">
        <f>M11</f>
        <v>-0.9668755539</v>
      </c>
      <c r="O17" s="22">
        <v>1.0</v>
      </c>
      <c r="P17" s="1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7">
        <v>16.0</v>
      </c>
      <c r="B18" s="14">
        <v>27.0</v>
      </c>
      <c r="C18" s="14">
        <v>4.0</v>
      </c>
      <c r="D18" s="14">
        <v>46000.0</v>
      </c>
      <c r="E18" s="15">
        <f t="shared" ref="E18:G18" si="34">B18*B18</f>
        <v>729</v>
      </c>
      <c r="F18" s="15">
        <f t="shared" si="34"/>
        <v>16</v>
      </c>
      <c r="G18" s="15">
        <f t="shared" si="34"/>
        <v>2116000000</v>
      </c>
      <c r="H18" s="14">
        <f t="shared" ref="H18:I18" si="35">$B18*C18</f>
        <v>108</v>
      </c>
      <c r="I18" s="14">
        <f t="shared" si="35"/>
        <v>1242000</v>
      </c>
      <c r="J18" s="16">
        <f t="shared" si="5"/>
        <v>184000</v>
      </c>
      <c r="L18" s="20"/>
      <c r="M18" s="12"/>
      <c r="N18" s="12"/>
      <c r="O18" s="12"/>
      <c r="P18" s="1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7">
        <v>17.0</v>
      </c>
      <c r="B19" s="14">
        <v>37.0</v>
      </c>
      <c r="C19" s="14">
        <v>5.0</v>
      </c>
      <c r="D19" s="14">
        <v>82000.0</v>
      </c>
      <c r="E19" s="15">
        <f t="shared" ref="E19:G19" si="36">B19*B19</f>
        <v>1369</v>
      </c>
      <c r="F19" s="15">
        <f t="shared" si="36"/>
        <v>25</v>
      </c>
      <c r="G19" s="15">
        <f t="shared" si="36"/>
        <v>6724000000</v>
      </c>
      <c r="H19" s="14">
        <f t="shared" ref="H19:I19" si="37">$B19*C19</f>
        <v>185</v>
      </c>
      <c r="I19" s="14">
        <f t="shared" si="37"/>
        <v>3034000</v>
      </c>
      <c r="J19" s="16">
        <f t="shared" si="5"/>
        <v>410000</v>
      </c>
      <c r="L19" s="10" t="s">
        <v>17</v>
      </c>
      <c r="M19" s="12">
        <f>SQRT(1 - MDETERM(M15:O17) / O17)</f>
        <v>0.9999754272</v>
      </c>
      <c r="N19" s="12"/>
      <c r="O19" s="12"/>
      <c r="P19" s="12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7">
        <v>18.0</v>
      </c>
      <c r="B20" s="14">
        <v>51.0</v>
      </c>
      <c r="C20" s="14">
        <v>3.0</v>
      </c>
      <c r="D20" s="14">
        <v>45000.0</v>
      </c>
      <c r="E20" s="15">
        <f t="shared" ref="E20:G20" si="38">B20*B20</f>
        <v>2601</v>
      </c>
      <c r="F20" s="15">
        <f t="shared" si="38"/>
        <v>9</v>
      </c>
      <c r="G20" s="15">
        <f t="shared" si="38"/>
        <v>2025000000</v>
      </c>
      <c r="H20" s="14">
        <f t="shared" ref="H20:I20" si="39">$B20*C20</f>
        <v>153</v>
      </c>
      <c r="I20" s="14">
        <f t="shared" si="39"/>
        <v>2295000</v>
      </c>
      <c r="J20" s="16">
        <f t="shared" si="5"/>
        <v>135000</v>
      </c>
      <c r="L20" s="10" t="s">
        <v>18</v>
      </c>
      <c r="M20" s="12">
        <f>M19 * SQRT((O15 * O15 + O16 * O16 - 2 * O15 * O16 * N15) / (1  - N15 * N15))</f>
        <v>0.9831976903</v>
      </c>
      <c r="N20" s="12"/>
      <c r="O20" s="12"/>
      <c r="P20" s="1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7">
        <v>19.0</v>
      </c>
      <c r="B21" s="14">
        <v>62.0</v>
      </c>
      <c r="C21" s="14">
        <v>2.0</v>
      </c>
      <c r="D21" s="14">
        <v>41000.0</v>
      </c>
      <c r="E21" s="15">
        <f t="shared" ref="E21:G21" si="40">B21*B21</f>
        <v>3844</v>
      </c>
      <c r="F21" s="15">
        <f t="shared" si="40"/>
        <v>4</v>
      </c>
      <c r="G21" s="15">
        <f t="shared" si="40"/>
        <v>1681000000</v>
      </c>
      <c r="H21" s="14">
        <f t="shared" ref="H21:I21" si="41">$B21*C21</f>
        <v>124</v>
      </c>
      <c r="I21" s="14">
        <f t="shared" si="41"/>
        <v>2542000</v>
      </c>
      <c r="J21" s="16">
        <f t="shared" si="5"/>
        <v>82000</v>
      </c>
      <c r="L21" s="20"/>
      <c r="M21" s="12"/>
      <c r="N21" s="12"/>
      <c r="O21" s="12"/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7">
        <v>20.0</v>
      </c>
      <c r="B22" s="14">
        <v>23.0</v>
      </c>
      <c r="C22" s="14">
        <v>1.0</v>
      </c>
      <c r="D22" s="14">
        <v>47000.0</v>
      </c>
      <c r="E22" s="15">
        <f t="shared" ref="E22:G22" si="42">B22*B22</f>
        <v>529</v>
      </c>
      <c r="F22" s="15">
        <f t="shared" si="42"/>
        <v>1</v>
      </c>
      <c r="G22" s="15">
        <f t="shared" si="42"/>
        <v>2209000000</v>
      </c>
      <c r="H22" s="14">
        <f t="shared" ref="H22:I22" si="43">$B22*C22</f>
        <v>23</v>
      </c>
      <c r="I22" s="14">
        <f t="shared" si="43"/>
        <v>1081000</v>
      </c>
      <c r="J22" s="16">
        <f t="shared" si="5"/>
        <v>47000</v>
      </c>
      <c r="L22" s="10" t="s">
        <v>19</v>
      </c>
      <c r="M22" s="22">
        <v>3.0</v>
      </c>
      <c r="N22" s="12"/>
      <c r="O22" s="12"/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7" t="s">
        <v>20</v>
      </c>
      <c r="B23" s="15">
        <f>SUM(D3:D22)</f>
        <v>1039000</v>
      </c>
      <c r="C23" s="15">
        <f t="shared" ref="C23:D23" si="44">SUM(B3:B22)</f>
        <v>763</v>
      </c>
      <c r="D23" s="15">
        <f t="shared" si="44"/>
        <v>60</v>
      </c>
      <c r="E23" s="15">
        <f t="shared" ref="E23:J23" si="45">SUM(E3:E22)</f>
        <v>33559</v>
      </c>
      <c r="F23" s="15">
        <f t="shared" si="45"/>
        <v>220</v>
      </c>
      <c r="G23" s="15">
        <f t="shared" si="45"/>
        <v>58207000000</v>
      </c>
      <c r="H23" s="15">
        <f t="shared" si="45"/>
        <v>2259</v>
      </c>
      <c r="I23" s="15">
        <f t="shared" si="45"/>
        <v>38680000</v>
      </c>
      <c r="J23" s="15">
        <f t="shared" si="45"/>
        <v>3401000</v>
      </c>
      <c r="L23" s="20"/>
      <c r="M23" s="12"/>
      <c r="N23" s="12"/>
      <c r="O23" s="12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7" t="s">
        <v>21</v>
      </c>
      <c r="B24" s="14">
        <f>AVERAGE(D3:D22)</f>
        <v>51950</v>
      </c>
      <c r="C24" s="14">
        <f t="shared" ref="C24:D24" si="46">AVERAGE(B3:B22)</f>
        <v>38.15</v>
      </c>
      <c r="D24" s="14">
        <f t="shared" si="46"/>
        <v>3</v>
      </c>
      <c r="E24" s="14">
        <f t="shared" ref="E24:J24" si="47">AVERAGE(E3:E22)</f>
        <v>1677.95</v>
      </c>
      <c r="F24" s="14">
        <f t="shared" si="47"/>
        <v>11</v>
      </c>
      <c r="G24" s="14">
        <f t="shared" si="47"/>
        <v>2910350000</v>
      </c>
      <c r="H24" s="14">
        <f t="shared" si="47"/>
        <v>112.95</v>
      </c>
      <c r="I24" s="14">
        <f t="shared" si="47"/>
        <v>1934000</v>
      </c>
      <c r="J24" s="14">
        <f t="shared" si="47"/>
        <v>170050</v>
      </c>
      <c r="L24" s="10" t="s">
        <v>22</v>
      </c>
      <c r="M24" s="12">
        <f>((M20 * M20) * (M2 - M22)) / ((1 - (M20 * M20)) * (M22 - 1))</f>
        <v>246.5844198</v>
      </c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3"/>
      <c r="B25" s="13"/>
      <c r="C25" s="13"/>
      <c r="D25" s="13"/>
      <c r="E25" s="13"/>
      <c r="F25" s="13"/>
      <c r="G25" s="13"/>
      <c r="H25" s="13"/>
      <c r="I25" s="13"/>
      <c r="J25" s="13"/>
      <c r="L25" s="20"/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4"/>
      <c r="J26" s="13"/>
      <c r="L26" s="10" t="s">
        <v>23</v>
      </c>
      <c r="M26" s="12">
        <f>M22-1</f>
        <v>2</v>
      </c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25" t="s">
        <v>3</v>
      </c>
      <c r="B27" s="26" t="s">
        <v>24</v>
      </c>
      <c r="C27" s="26" t="s">
        <v>25</v>
      </c>
      <c r="D27" s="26" t="s">
        <v>26</v>
      </c>
      <c r="E27" s="26" t="s">
        <v>27</v>
      </c>
      <c r="F27" s="26" t="s">
        <v>28</v>
      </c>
      <c r="G27" s="26" t="s">
        <v>29</v>
      </c>
      <c r="H27" s="26" t="s">
        <v>30</v>
      </c>
      <c r="I27" s="26" t="s">
        <v>31</v>
      </c>
      <c r="J27" s="26" t="s">
        <v>32</v>
      </c>
      <c r="L27" s="10" t="s">
        <v>33</v>
      </c>
      <c r="M27" s="12">
        <f>A8 - M22</f>
        <v>3</v>
      </c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25">
        <v>1.0</v>
      </c>
      <c r="B28" s="27">
        <f t="shared" ref="B28:D28" si="48">B3-B$24</f>
        <v>-51930</v>
      </c>
      <c r="C28" s="27">
        <f t="shared" si="48"/>
        <v>-34.15</v>
      </c>
      <c r="D28" s="27">
        <f t="shared" si="48"/>
        <v>44997</v>
      </c>
      <c r="E28" s="27">
        <f t="shared" ref="E28:G28" si="49">B28 * B28</f>
        <v>2696724900</v>
      </c>
      <c r="F28" s="27">
        <f t="shared" si="49"/>
        <v>1166.2225</v>
      </c>
      <c r="G28" s="27">
        <f t="shared" si="49"/>
        <v>2024730009</v>
      </c>
      <c r="H28" s="27">
        <f t="shared" ref="H28:H33" si="52">B28 * C28</f>
        <v>1773409.5</v>
      </c>
      <c r="I28" s="27">
        <f t="shared" ref="I28:I33" si="53">B28 * D28</f>
        <v>-2336694210</v>
      </c>
      <c r="J28" s="27">
        <f t="shared" ref="J28:J33" si="54">D28 * C28</f>
        <v>-1536647.55</v>
      </c>
      <c r="L28" s="10" t="s">
        <v>34</v>
      </c>
      <c r="M28" s="22">
        <v>0.05</v>
      </c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25">
        <v>2.0</v>
      </c>
      <c r="B29" s="27">
        <f t="shared" ref="B29:D29" si="50">B4-B$24</f>
        <v>-51920</v>
      </c>
      <c r="C29" s="27">
        <f t="shared" si="50"/>
        <v>-33.15</v>
      </c>
      <c r="D29" s="27">
        <f t="shared" si="50"/>
        <v>74997</v>
      </c>
      <c r="E29" s="27">
        <f t="shared" ref="E29:G29" si="51">B29 * B29</f>
        <v>2695686400</v>
      </c>
      <c r="F29" s="27">
        <f t="shared" si="51"/>
        <v>1098.9225</v>
      </c>
      <c r="G29" s="27">
        <f t="shared" si="51"/>
        <v>5624550009</v>
      </c>
      <c r="H29" s="27">
        <f t="shared" si="52"/>
        <v>1721148</v>
      </c>
      <c r="I29" s="27">
        <f t="shared" si="53"/>
        <v>-3893844240</v>
      </c>
      <c r="J29" s="27">
        <f t="shared" si="54"/>
        <v>-2486150.55</v>
      </c>
      <c r="L29" s="20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25">
        <v>3.0</v>
      </c>
      <c r="B30" s="27">
        <f t="shared" ref="B30:D30" si="55">B5-B$24</f>
        <v>-51905</v>
      </c>
      <c r="C30" s="27">
        <f t="shared" si="55"/>
        <v>-35.15</v>
      </c>
      <c r="D30" s="27">
        <f t="shared" si="55"/>
        <v>42997</v>
      </c>
      <c r="E30" s="27">
        <f t="shared" ref="E30:G30" si="56">B30 * B30</f>
        <v>2694129025</v>
      </c>
      <c r="F30" s="27">
        <f t="shared" si="56"/>
        <v>1235.5225</v>
      </c>
      <c r="G30" s="27">
        <f t="shared" si="56"/>
        <v>1848742009</v>
      </c>
      <c r="H30" s="27">
        <f t="shared" si="52"/>
        <v>1824460.75</v>
      </c>
      <c r="I30" s="27">
        <f t="shared" si="53"/>
        <v>-2231759285</v>
      </c>
      <c r="J30" s="27">
        <f t="shared" si="54"/>
        <v>-1511344.55</v>
      </c>
      <c r="L30" s="10" t="s">
        <v>35</v>
      </c>
      <c r="M30" s="22">
        <v>9.55</v>
      </c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25">
        <v>4.0</v>
      </c>
      <c r="B31" s="27">
        <f t="shared" ref="B31:D31" si="57">B6-B$24</f>
        <v>-51895</v>
      </c>
      <c r="C31" s="27">
        <f t="shared" si="57"/>
        <v>-36.15</v>
      </c>
      <c r="D31" s="27">
        <f t="shared" si="57"/>
        <v>39997</v>
      </c>
      <c r="E31" s="27">
        <f t="shared" ref="E31:G31" si="58">B31 * B31</f>
        <v>2693091025</v>
      </c>
      <c r="F31" s="27">
        <f t="shared" si="58"/>
        <v>1306.8225</v>
      </c>
      <c r="G31" s="27">
        <f t="shared" si="58"/>
        <v>1599760009</v>
      </c>
      <c r="H31" s="27">
        <f t="shared" si="52"/>
        <v>1876004.25</v>
      </c>
      <c r="I31" s="27">
        <f t="shared" si="53"/>
        <v>-2075644315</v>
      </c>
      <c r="J31" s="27">
        <f t="shared" si="54"/>
        <v>-1445891.55</v>
      </c>
      <c r="L31" s="20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25">
        <v>5.0</v>
      </c>
      <c r="B32" s="27">
        <f t="shared" ref="B32:D32" si="59">B7-B$24</f>
        <v>-51931</v>
      </c>
      <c r="C32" s="27">
        <f t="shared" si="59"/>
        <v>-37.15</v>
      </c>
      <c r="D32" s="27">
        <f t="shared" si="59"/>
        <v>46997</v>
      </c>
      <c r="E32" s="27">
        <f t="shared" ref="E32:G32" si="60">B32 * B32</f>
        <v>2696828761</v>
      </c>
      <c r="F32" s="27">
        <f t="shared" si="60"/>
        <v>1380.1225</v>
      </c>
      <c r="G32" s="27">
        <f t="shared" si="60"/>
        <v>2208718009</v>
      </c>
      <c r="H32" s="27">
        <f t="shared" si="52"/>
        <v>1929236.65</v>
      </c>
      <c r="I32" s="27">
        <f t="shared" si="53"/>
        <v>-2440601207</v>
      </c>
      <c r="J32" s="27">
        <f t="shared" si="54"/>
        <v>-1745938.55</v>
      </c>
      <c r="L32" s="10" t="s">
        <v>36</v>
      </c>
      <c r="M32" s="12" t="str">
        <f>IF(M24 &gt; M30, """Коэффициент R значимый""","""Коэффициент R не значимый""")</f>
        <v>"Коэффициент R значимый"</v>
      </c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5">
        <v>6.0</v>
      </c>
      <c r="B33" s="27">
        <f t="shared" ref="B33:D33" si="61">B8-B$24</f>
        <v>-51925</v>
      </c>
      <c r="C33" s="27">
        <f t="shared" si="61"/>
        <v>-34.15</v>
      </c>
      <c r="D33" s="27">
        <f t="shared" si="61"/>
        <v>45997</v>
      </c>
      <c r="E33" s="27">
        <f t="shared" ref="E33:G33" si="62">B33 * B33</f>
        <v>2696205625</v>
      </c>
      <c r="F33" s="27">
        <f t="shared" si="62"/>
        <v>1166.2225</v>
      </c>
      <c r="G33" s="27">
        <f t="shared" si="62"/>
        <v>2115724009</v>
      </c>
      <c r="H33" s="27">
        <f t="shared" si="52"/>
        <v>1773238.75</v>
      </c>
      <c r="I33" s="27">
        <f t="shared" si="53"/>
        <v>-2388394225</v>
      </c>
      <c r="J33" s="27">
        <f t="shared" si="54"/>
        <v>-1570797.55</v>
      </c>
      <c r="K33" s="13"/>
      <c r="L33" s="12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25" t="s">
        <v>20</v>
      </c>
      <c r="B34" s="28">
        <f t="shared" ref="B34:J34" si="63">SUM(B28:B33)</f>
        <v>-311506</v>
      </c>
      <c r="C34" s="28">
        <f t="shared" si="63"/>
        <v>-209.9</v>
      </c>
      <c r="D34" s="28">
        <f t="shared" si="63"/>
        <v>295982</v>
      </c>
      <c r="E34" s="28">
        <f t="shared" si="63"/>
        <v>16172665736</v>
      </c>
      <c r="F34" s="28">
        <f t="shared" si="63"/>
        <v>7353.835</v>
      </c>
      <c r="G34" s="28">
        <f t="shared" si="63"/>
        <v>15422224054</v>
      </c>
      <c r="H34" s="28">
        <f t="shared" si="63"/>
        <v>10897497.9</v>
      </c>
      <c r="I34" s="28">
        <f t="shared" si="63"/>
        <v>-15366937482</v>
      </c>
      <c r="J34" s="28">
        <f t="shared" si="63"/>
        <v>-10296770.3</v>
      </c>
      <c r="K34" s="13"/>
      <c r="L34" s="12"/>
      <c r="M34" s="12"/>
      <c r="N34" s="12"/>
      <c r="O34" s="12"/>
      <c r="P34" s="1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13"/>
      <c r="L35" s="12"/>
      <c r="M35" s="12"/>
      <c r="N35" s="12"/>
      <c r="O35" s="12"/>
      <c r="P35" s="1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2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2"/>
      <c r="M36" s="12"/>
      <c r="N36" s="12"/>
      <c r="O36" s="12"/>
      <c r="P36" s="1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2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2"/>
      <c r="M37" s="12"/>
      <c r="N37" s="12"/>
      <c r="O37" s="12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2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2"/>
      <c r="M38" s="12"/>
      <c r="N38" s="12"/>
      <c r="O38" s="12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G39" s="13"/>
      <c r="H39" s="13"/>
      <c r="I39" s="13"/>
      <c r="J39" s="13"/>
      <c r="K39" s="13"/>
      <c r="L39" s="12"/>
      <c r="M39" s="12"/>
      <c r="N39" s="12"/>
      <c r="O39" s="12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F40" s="13"/>
      <c r="G40" s="13"/>
      <c r="H40" s="13"/>
      <c r="I40" s="13"/>
      <c r="J40" s="13"/>
      <c r="K40" s="13"/>
      <c r="L40" s="12"/>
      <c r="M40" s="12"/>
      <c r="N40" s="12"/>
      <c r="O40" s="12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F41" s="13"/>
      <c r="G41" s="13"/>
      <c r="H41" s="13"/>
      <c r="I41" s="13"/>
      <c r="J41" s="13"/>
      <c r="K41" s="13"/>
      <c r="L41" s="12"/>
      <c r="M41" s="12"/>
      <c r="N41" s="12"/>
      <c r="O41" s="12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F42" s="13"/>
      <c r="G42" s="13"/>
      <c r="H42" s="13"/>
      <c r="I42" s="13"/>
      <c r="J42" s="13"/>
      <c r="K42" s="13"/>
      <c r="L42" s="12"/>
      <c r="M42" s="12"/>
      <c r="N42" s="12"/>
      <c r="O42" s="12"/>
      <c r="P42" s="1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F43" s="13"/>
      <c r="G43" s="13"/>
      <c r="H43" s="13"/>
      <c r="I43" s="13"/>
      <c r="J43" s="13"/>
      <c r="K43" s="13"/>
      <c r="L43" s="12"/>
      <c r="M43" s="12"/>
      <c r="N43" s="12"/>
      <c r="O43" s="12"/>
      <c r="P43" s="1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F44" s="13"/>
      <c r="G44" s="13"/>
      <c r="H44" s="13"/>
      <c r="I44" s="13"/>
      <c r="J44" s="13"/>
      <c r="K44" s="13"/>
      <c r="L44" s="12"/>
      <c r="M44" s="12"/>
      <c r="N44" s="12"/>
      <c r="O44" s="12"/>
      <c r="P44" s="1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F45" s="13"/>
      <c r="J45" s="13"/>
      <c r="K45" s="13"/>
      <c r="L45" s="12"/>
      <c r="M45" s="12"/>
      <c r="N45" s="12"/>
      <c r="O45" s="12"/>
      <c r="P45" s="1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F46" s="13"/>
      <c r="J46" s="13"/>
      <c r="K46" s="13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F47" s="13"/>
      <c r="J47" s="13"/>
      <c r="K47" s="13"/>
      <c r="L47" s="12"/>
      <c r="M47" s="12"/>
      <c r="N47" s="12"/>
      <c r="O47" s="12"/>
      <c r="P47" s="1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F48" s="13"/>
      <c r="J48" s="13"/>
      <c r="K48" s="13"/>
      <c r="L48" s="12"/>
      <c r="M48" s="12"/>
      <c r="N48" s="12"/>
      <c r="O48" s="12"/>
      <c r="P48" s="12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F49" s="13"/>
      <c r="G49" s="13"/>
      <c r="H49" s="13"/>
      <c r="I49" s="13"/>
      <c r="J49" s="13"/>
      <c r="K49" s="13"/>
      <c r="L49" s="12"/>
      <c r="M49" s="12"/>
      <c r="N49" s="12"/>
      <c r="O49" s="12"/>
      <c r="P49" s="12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F50" s="13"/>
      <c r="G50" s="13"/>
      <c r="H50" s="13"/>
      <c r="I50" s="13"/>
      <c r="J50" s="13"/>
      <c r="K50" s="13"/>
      <c r="L50" s="12"/>
      <c r="M50" s="12"/>
      <c r="N50" s="12"/>
      <c r="O50" s="12"/>
      <c r="P50" s="12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F51" s="13"/>
      <c r="G51" s="13"/>
      <c r="H51" s="13"/>
      <c r="I51" s="13"/>
      <c r="J51" s="13"/>
      <c r="K51" s="13"/>
      <c r="L51" s="12"/>
      <c r="M51" s="12"/>
      <c r="N51" s="12"/>
      <c r="O51" s="12"/>
      <c r="P51" s="12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F52" s="13"/>
      <c r="G52" s="13"/>
      <c r="H52" s="13"/>
      <c r="I52" s="13"/>
      <c r="J52" s="13"/>
      <c r="K52" s="13"/>
      <c r="L52" s="12"/>
      <c r="M52" s="12"/>
      <c r="N52" s="12"/>
      <c r="O52" s="12"/>
      <c r="P52" s="12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F53" s="13"/>
      <c r="G53" s="13"/>
      <c r="H53" s="13"/>
      <c r="I53" s="13"/>
      <c r="J53" s="13"/>
      <c r="K53" s="13"/>
      <c r="L53" s="12"/>
      <c r="M53" s="12"/>
      <c r="N53" s="12"/>
      <c r="O53" s="12"/>
      <c r="P53" s="12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F54" s="13"/>
      <c r="G54" s="13"/>
      <c r="H54" s="13"/>
      <c r="I54" s="13"/>
      <c r="J54" s="13"/>
      <c r="K54" s="13"/>
      <c r="L54" s="12"/>
      <c r="M54" s="12"/>
      <c r="N54" s="12"/>
      <c r="O54" s="12"/>
      <c r="P54" s="12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F55" s="13"/>
      <c r="G55" s="13"/>
      <c r="H55" s="13"/>
      <c r="I55" s="13"/>
      <c r="J55" s="13"/>
      <c r="K55" s="13"/>
      <c r="L55" s="12"/>
      <c r="M55" s="12"/>
      <c r="N55" s="12"/>
      <c r="O55" s="12"/>
      <c r="P55" s="12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F56" s="13"/>
      <c r="G56" s="13"/>
      <c r="H56" s="13"/>
      <c r="I56" s="13"/>
      <c r="J56" s="13"/>
      <c r="K56" s="13"/>
      <c r="L56" s="12"/>
      <c r="M56" s="12"/>
      <c r="N56" s="12"/>
      <c r="O56" s="12"/>
      <c r="P56" s="12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F57" s="13"/>
      <c r="G57" s="13"/>
      <c r="H57" s="13"/>
      <c r="I57" s="13"/>
      <c r="J57" s="13"/>
      <c r="K57" s="13"/>
      <c r="L57" s="12"/>
      <c r="M57" s="12"/>
      <c r="N57" s="12"/>
      <c r="O57" s="12"/>
      <c r="P57" s="12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F58" s="13"/>
      <c r="G58" s="13"/>
      <c r="H58" s="13"/>
      <c r="I58" s="13"/>
      <c r="J58" s="13"/>
      <c r="K58" s="13"/>
      <c r="L58" s="12"/>
      <c r="M58" s="12"/>
      <c r="N58" s="12"/>
      <c r="O58" s="12"/>
      <c r="P58" s="1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F59" s="13"/>
      <c r="G59" s="13"/>
      <c r="H59" s="13"/>
      <c r="I59" s="13"/>
      <c r="J59" s="13"/>
      <c r="K59" s="13"/>
      <c r="L59" s="12"/>
      <c r="M59" s="12"/>
      <c r="N59" s="12"/>
      <c r="O59" s="12"/>
      <c r="P59" s="12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F60" s="13"/>
      <c r="G60" s="13"/>
      <c r="H60" s="13"/>
      <c r="I60" s="13"/>
      <c r="J60" s="13"/>
      <c r="K60" s="13"/>
      <c r="L60" s="12"/>
      <c r="M60" s="12"/>
      <c r="N60" s="12"/>
      <c r="O60" s="12"/>
      <c r="P60" s="12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F61" s="13"/>
      <c r="G61" s="13"/>
      <c r="H61" s="13"/>
      <c r="I61" s="13"/>
      <c r="J61" s="13"/>
      <c r="K61" s="13"/>
      <c r="L61" s="12"/>
      <c r="M61" s="12"/>
      <c r="N61" s="12"/>
      <c r="O61" s="12"/>
      <c r="P61" s="12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F62" s="13"/>
      <c r="G62" s="13"/>
      <c r="H62" s="13"/>
      <c r="I62" s="13"/>
      <c r="J62" s="13"/>
      <c r="K62" s="13"/>
      <c r="L62" s="12"/>
      <c r="M62" s="12"/>
      <c r="N62" s="12"/>
      <c r="O62" s="12"/>
      <c r="P62" s="12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F63" s="13"/>
      <c r="G63" s="13"/>
      <c r="H63" s="13"/>
      <c r="I63" s="13"/>
      <c r="J63" s="13"/>
      <c r="K63" s="13"/>
      <c r="L63" s="12"/>
      <c r="M63" s="12"/>
      <c r="N63" s="12"/>
      <c r="O63" s="12"/>
      <c r="P63" s="12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F64" s="13"/>
      <c r="G64" s="13"/>
      <c r="H64" s="13"/>
      <c r="I64" s="13"/>
      <c r="J64" s="13"/>
      <c r="K64" s="13"/>
      <c r="L64" s="12"/>
      <c r="M64" s="12"/>
      <c r="N64" s="12"/>
      <c r="O64" s="12"/>
      <c r="P64" s="12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2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2"/>
      <c r="M65" s="12"/>
      <c r="N65" s="12"/>
      <c r="O65" s="12"/>
      <c r="P65" s="12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2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2"/>
      <c r="M66" s="12"/>
      <c r="N66" s="12"/>
      <c r="O66" s="12"/>
      <c r="P66" s="12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2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2"/>
      <c r="M67" s="12"/>
      <c r="N67" s="12"/>
      <c r="O67" s="12"/>
      <c r="P67" s="12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2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2"/>
      <c r="M68" s="12"/>
      <c r="N68" s="12"/>
      <c r="O68" s="12"/>
      <c r="P68" s="12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2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2"/>
      <c r="M69" s="12"/>
      <c r="N69" s="12"/>
      <c r="O69" s="12"/>
      <c r="P69" s="12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2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2"/>
      <c r="M70" s="12"/>
      <c r="N70" s="12"/>
      <c r="O70" s="12"/>
      <c r="P70" s="12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2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2"/>
      <c r="M71" s="12"/>
      <c r="N71" s="12"/>
      <c r="O71" s="12"/>
      <c r="P71" s="12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2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2"/>
      <c r="M72" s="12"/>
      <c r="N72" s="12"/>
      <c r="O72" s="12"/>
      <c r="P72" s="12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2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2"/>
      <c r="M73" s="12"/>
      <c r="N73" s="12"/>
      <c r="O73" s="12"/>
      <c r="P73" s="12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2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2"/>
      <c r="M74" s="12"/>
      <c r="N74" s="12"/>
      <c r="O74" s="12"/>
      <c r="P74" s="12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2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2"/>
      <c r="M75" s="12"/>
      <c r="N75" s="12"/>
      <c r="O75" s="12"/>
      <c r="P75" s="12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2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2"/>
      <c r="M76" s="12"/>
      <c r="N76" s="12"/>
      <c r="O76" s="12"/>
      <c r="P76" s="12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2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2"/>
      <c r="M77" s="12"/>
      <c r="N77" s="12"/>
      <c r="O77" s="12"/>
      <c r="P77" s="12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2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2"/>
      <c r="M78" s="12"/>
      <c r="N78" s="12"/>
      <c r="O78" s="12"/>
      <c r="P78" s="12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2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2"/>
      <c r="M79" s="12"/>
      <c r="N79" s="12"/>
      <c r="O79" s="12"/>
      <c r="P79" s="12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2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2"/>
      <c r="M80" s="12"/>
      <c r="N80" s="12"/>
      <c r="O80" s="12"/>
      <c r="P80" s="12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2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2"/>
      <c r="M81" s="12"/>
      <c r="N81" s="12"/>
      <c r="O81" s="12"/>
      <c r="P81" s="12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2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2"/>
      <c r="M82" s="12"/>
      <c r="N82" s="12"/>
      <c r="O82" s="12"/>
      <c r="P82" s="12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2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2"/>
      <c r="M83" s="12"/>
      <c r="N83" s="12"/>
      <c r="O83" s="12"/>
      <c r="P83" s="12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2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2"/>
      <c r="M84" s="12"/>
      <c r="N84" s="12"/>
      <c r="O84" s="12"/>
      <c r="P84" s="12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2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2"/>
      <c r="M85" s="12"/>
      <c r="N85" s="12"/>
      <c r="O85" s="12"/>
      <c r="P85" s="12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2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2"/>
      <c r="M86" s="12"/>
      <c r="N86" s="12"/>
      <c r="O86" s="12"/>
      <c r="P86" s="12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2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2"/>
      <c r="M87" s="12"/>
      <c r="N87" s="12"/>
      <c r="O87" s="12"/>
      <c r="P87" s="12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2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2"/>
      <c r="M88" s="12"/>
      <c r="N88" s="12"/>
      <c r="O88" s="12"/>
      <c r="P88" s="12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2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2"/>
      <c r="M89" s="12"/>
      <c r="N89" s="12"/>
      <c r="O89" s="12"/>
      <c r="P89" s="12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2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2"/>
      <c r="M90" s="12"/>
      <c r="N90" s="12"/>
      <c r="O90" s="12"/>
      <c r="P90" s="12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2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2"/>
      <c r="M91" s="12"/>
      <c r="N91" s="12"/>
      <c r="O91" s="12"/>
      <c r="P91" s="12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2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2"/>
      <c r="M92" s="12"/>
      <c r="N92" s="12"/>
      <c r="O92" s="12"/>
      <c r="P92" s="12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2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2"/>
      <c r="M93" s="12"/>
      <c r="N93" s="12"/>
      <c r="O93" s="12"/>
      <c r="P93" s="12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2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2"/>
      <c r="M94" s="12"/>
      <c r="N94" s="12"/>
      <c r="O94" s="12"/>
      <c r="P94" s="12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2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2"/>
      <c r="M95" s="12"/>
      <c r="N95" s="12"/>
      <c r="O95" s="12"/>
      <c r="P95" s="12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2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2"/>
      <c r="M96" s="12"/>
      <c r="N96" s="12"/>
      <c r="O96" s="12"/>
      <c r="P96" s="12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2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2"/>
      <c r="M97" s="12"/>
      <c r="N97" s="12"/>
      <c r="O97" s="12"/>
      <c r="P97" s="12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2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2"/>
      <c r="M98" s="12"/>
      <c r="N98" s="12"/>
      <c r="O98" s="12"/>
      <c r="P98" s="12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2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2"/>
      <c r="M99" s="12"/>
      <c r="N99" s="12"/>
      <c r="O99" s="12"/>
      <c r="P99" s="12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2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2"/>
      <c r="M100" s="12"/>
      <c r="N100" s="12"/>
      <c r="O100" s="12"/>
      <c r="P100" s="12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2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2"/>
      <c r="M101" s="12"/>
      <c r="N101" s="12"/>
      <c r="O101" s="12"/>
      <c r="P101" s="12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2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2"/>
      <c r="M102" s="12"/>
      <c r="N102" s="12"/>
      <c r="O102" s="12"/>
      <c r="P102" s="12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2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2"/>
      <c r="M103" s="12"/>
      <c r="N103" s="12"/>
      <c r="O103" s="12"/>
      <c r="P103" s="12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2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2"/>
      <c r="M104" s="12"/>
      <c r="N104" s="12"/>
      <c r="O104" s="12"/>
      <c r="P104" s="12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2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2"/>
      <c r="M105" s="12"/>
      <c r="N105" s="12"/>
      <c r="O105" s="12"/>
      <c r="P105" s="12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2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2"/>
      <c r="M106" s="12"/>
      <c r="N106" s="12"/>
      <c r="O106" s="12"/>
      <c r="P106" s="12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2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2"/>
      <c r="M107" s="12"/>
      <c r="N107" s="12"/>
      <c r="O107" s="12"/>
      <c r="P107" s="12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2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2"/>
      <c r="M108" s="12"/>
      <c r="N108" s="12"/>
      <c r="O108" s="12"/>
      <c r="P108" s="12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2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2"/>
      <c r="M109" s="12"/>
      <c r="N109" s="12"/>
      <c r="O109" s="12"/>
      <c r="P109" s="12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2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2"/>
      <c r="M110" s="12"/>
      <c r="N110" s="12"/>
      <c r="O110" s="12"/>
      <c r="P110" s="12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2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2"/>
      <c r="M111" s="12"/>
      <c r="N111" s="12"/>
      <c r="O111" s="12"/>
      <c r="P111" s="12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2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2"/>
      <c r="M112" s="12"/>
      <c r="N112" s="12"/>
      <c r="O112" s="12"/>
      <c r="P112" s="12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2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2"/>
      <c r="M113" s="12"/>
      <c r="N113" s="12"/>
      <c r="O113" s="12"/>
      <c r="P113" s="12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2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2"/>
      <c r="M114" s="12"/>
      <c r="N114" s="12"/>
      <c r="O114" s="12"/>
      <c r="P114" s="12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2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2"/>
      <c r="M115" s="12"/>
      <c r="N115" s="12"/>
      <c r="O115" s="12"/>
      <c r="P115" s="12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2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2"/>
      <c r="M116" s="12"/>
      <c r="N116" s="12"/>
      <c r="O116" s="12"/>
      <c r="P116" s="12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2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2"/>
      <c r="M117" s="12"/>
      <c r="N117" s="12"/>
      <c r="O117" s="12"/>
      <c r="P117" s="12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2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2"/>
      <c r="M118" s="12"/>
      <c r="N118" s="12"/>
      <c r="O118" s="12"/>
      <c r="P118" s="12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2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2"/>
      <c r="M119" s="12"/>
      <c r="N119" s="12"/>
      <c r="O119" s="12"/>
      <c r="P119" s="12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2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2"/>
      <c r="M120" s="12"/>
      <c r="N120" s="12"/>
      <c r="O120" s="12"/>
      <c r="P120" s="12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2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2"/>
      <c r="M121" s="12"/>
      <c r="N121" s="12"/>
      <c r="O121" s="12"/>
      <c r="P121" s="12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2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2"/>
      <c r="M122" s="12"/>
      <c r="N122" s="12"/>
      <c r="O122" s="12"/>
      <c r="P122" s="12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2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2"/>
      <c r="M123" s="12"/>
      <c r="N123" s="12"/>
      <c r="O123" s="12"/>
      <c r="P123" s="12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2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2"/>
      <c r="M124" s="12"/>
      <c r="N124" s="12"/>
      <c r="O124" s="12"/>
      <c r="P124" s="12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2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2"/>
      <c r="M125" s="12"/>
      <c r="N125" s="12"/>
      <c r="O125" s="12"/>
      <c r="P125" s="12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2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2"/>
      <c r="M126" s="12"/>
      <c r="N126" s="12"/>
      <c r="O126" s="12"/>
      <c r="P126" s="12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2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2"/>
      <c r="M127" s="12"/>
      <c r="N127" s="12"/>
      <c r="O127" s="12"/>
      <c r="P127" s="12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2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2"/>
      <c r="M128" s="12"/>
      <c r="N128" s="12"/>
      <c r="O128" s="12"/>
      <c r="P128" s="12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2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2"/>
      <c r="M129" s="12"/>
      <c r="N129" s="12"/>
      <c r="O129" s="12"/>
      <c r="P129" s="12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2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2"/>
      <c r="M130" s="12"/>
      <c r="N130" s="12"/>
      <c r="O130" s="12"/>
      <c r="P130" s="12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2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2"/>
      <c r="M131" s="12"/>
      <c r="N131" s="12"/>
      <c r="O131" s="12"/>
      <c r="P131" s="12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2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2"/>
      <c r="M132" s="12"/>
      <c r="N132" s="12"/>
      <c r="O132" s="12"/>
      <c r="P132" s="12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2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2"/>
      <c r="M133" s="12"/>
      <c r="N133" s="12"/>
      <c r="O133" s="12"/>
      <c r="P133" s="12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2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2"/>
      <c r="M134" s="12"/>
      <c r="N134" s="12"/>
      <c r="O134" s="12"/>
      <c r="P134" s="12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2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2"/>
      <c r="M135" s="12"/>
      <c r="N135" s="12"/>
      <c r="O135" s="12"/>
      <c r="P135" s="12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2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2"/>
      <c r="M136" s="12"/>
      <c r="N136" s="12"/>
      <c r="O136" s="12"/>
      <c r="P136" s="12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2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2"/>
      <c r="M137" s="12"/>
      <c r="N137" s="12"/>
      <c r="O137" s="12"/>
      <c r="P137" s="12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2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2"/>
      <c r="M138" s="12"/>
      <c r="N138" s="12"/>
      <c r="O138" s="12"/>
      <c r="P138" s="12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2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2"/>
      <c r="M139" s="12"/>
      <c r="N139" s="12"/>
      <c r="O139" s="12"/>
      <c r="P139" s="12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2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2"/>
      <c r="M140" s="12"/>
      <c r="N140" s="12"/>
      <c r="O140" s="12"/>
      <c r="P140" s="12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2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2"/>
      <c r="M141" s="12"/>
      <c r="N141" s="12"/>
      <c r="O141" s="12"/>
      <c r="P141" s="12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2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2"/>
      <c r="M142" s="12"/>
      <c r="N142" s="12"/>
      <c r="O142" s="12"/>
      <c r="P142" s="12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2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2"/>
      <c r="M143" s="12"/>
      <c r="N143" s="12"/>
      <c r="O143" s="12"/>
      <c r="P143" s="12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2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2"/>
      <c r="M144" s="12"/>
      <c r="N144" s="12"/>
      <c r="O144" s="12"/>
      <c r="P144" s="12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2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2"/>
      <c r="M145" s="12"/>
      <c r="N145" s="12"/>
      <c r="O145" s="12"/>
      <c r="P145" s="12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2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2"/>
      <c r="M146" s="12"/>
      <c r="N146" s="12"/>
      <c r="O146" s="12"/>
      <c r="P146" s="12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2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2"/>
      <c r="M147" s="12"/>
      <c r="N147" s="12"/>
      <c r="O147" s="12"/>
      <c r="P147" s="12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2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2"/>
      <c r="M148" s="12"/>
      <c r="N148" s="12"/>
      <c r="O148" s="12"/>
      <c r="P148" s="12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2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2"/>
      <c r="M149" s="12"/>
      <c r="N149" s="12"/>
      <c r="O149" s="12"/>
      <c r="P149" s="12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2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2"/>
      <c r="M150" s="12"/>
      <c r="N150" s="12"/>
      <c r="O150" s="12"/>
      <c r="P150" s="12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2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2"/>
      <c r="M151" s="12"/>
      <c r="N151" s="12"/>
      <c r="O151" s="12"/>
      <c r="P151" s="12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2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2"/>
      <c r="M152" s="12"/>
      <c r="N152" s="12"/>
      <c r="O152" s="12"/>
      <c r="P152" s="12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2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2"/>
      <c r="M153" s="12"/>
      <c r="N153" s="12"/>
      <c r="O153" s="12"/>
      <c r="P153" s="12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2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2"/>
      <c r="M154" s="12"/>
      <c r="N154" s="12"/>
      <c r="O154" s="12"/>
      <c r="P154" s="12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2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2"/>
      <c r="M155" s="12"/>
      <c r="N155" s="12"/>
      <c r="O155" s="12"/>
      <c r="P155" s="12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2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2"/>
      <c r="M156" s="12"/>
      <c r="N156" s="12"/>
      <c r="O156" s="12"/>
      <c r="P156" s="12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2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2"/>
      <c r="M157" s="12"/>
      <c r="N157" s="12"/>
      <c r="O157" s="12"/>
      <c r="P157" s="12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2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2"/>
      <c r="M158" s="12"/>
      <c r="N158" s="12"/>
      <c r="O158" s="12"/>
      <c r="P158" s="12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2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2"/>
      <c r="M159" s="12"/>
      <c r="N159" s="12"/>
      <c r="O159" s="12"/>
      <c r="P159" s="12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2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2"/>
      <c r="M160" s="12"/>
      <c r="N160" s="12"/>
      <c r="O160" s="12"/>
      <c r="P160" s="12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2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2"/>
      <c r="M161" s="12"/>
      <c r="N161" s="12"/>
      <c r="O161" s="12"/>
      <c r="P161" s="12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2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2"/>
      <c r="M162" s="12"/>
      <c r="N162" s="12"/>
      <c r="O162" s="12"/>
      <c r="P162" s="12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2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2"/>
      <c r="M163" s="12"/>
      <c r="N163" s="12"/>
      <c r="O163" s="12"/>
      <c r="P163" s="12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2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2"/>
      <c r="M164" s="12"/>
      <c r="N164" s="12"/>
      <c r="O164" s="12"/>
      <c r="P164" s="12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2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2"/>
      <c r="M165" s="12"/>
      <c r="N165" s="12"/>
      <c r="O165" s="12"/>
      <c r="P165" s="12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2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2"/>
      <c r="M166" s="12"/>
      <c r="N166" s="12"/>
      <c r="O166" s="12"/>
      <c r="P166" s="12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2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2"/>
      <c r="M167" s="12"/>
      <c r="N167" s="12"/>
      <c r="O167" s="12"/>
      <c r="P167" s="12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2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2"/>
      <c r="M168" s="12"/>
      <c r="N168" s="12"/>
      <c r="O168" s="12"/>
      <c r="P168" s="12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2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2"/>
      <c r="M169" s="12"/>
      <c r="N169" s="12"/>
      <c r="O169" s="12"/>
      <c r="P169" s="12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2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2"/>
      <c r="M170" s="12"/>
      <c r="N170" s="12"/>
      <c r="O170" s="12"/>
      <c r="P170" s="12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2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2"/>
      <c r="M171" s="12"/>
      <c r="N171" s="12"/>
      <c r="O171" s="12"/>
      <c r="P171" s="12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2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2"/>
      <c r="M172" s="12"/>
      <c r="N172" s="12"/>
      <c r="O172" s="12"/>
      <c r="P172" s="12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2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2"/>
      <c r="M173" s="12"/>
      <c r="N173" s="12"/>
      <c r="O173" s="12"/>
      <c r="P173" s="12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2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2"/>
      <c r="M174" s="12"/>
      <c r="N174" s="12"/>
      <c r="O174" s="12"/>
      <c r="P174" s="12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2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2"/>
      <c r="M175" s="12"/>
      <c r="N175" s="12"/>
      <c r="O175" s="12"/>
      <c r="P175" s="12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2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2"/>
      <c r="M176" s="12"/>
      <c r="N176" s="12"/>
      <c r="O176" s="12"/>
      <c r="P176" s="12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2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2"/>
      <c r="M177" s="12"/>
      <c r="N177" s="12"/>
      <c r="O177" s="12"/>
      <c r="P177" s="12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2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2"/>
      <c r="M178" s="12"/>
      <c r="N178" s="12"/>
      <c r="O178" s="12"/>
      <c r="P178" s="12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2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2"/>
      <c r="M179" s="12"/>
      <c r="N179" s="12"/>
      <c r="O179" s="12"/>
      <c r="P179" s="12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2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2"/>
      <c r="M180" s="12"/>
      <c r="N180" s="12"/>
      <c r="O180" s="12"/>
      <c r="P180" s="12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2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2"/>
      <c r="M181" s="12"/>
      <c r="N181" s="12"/>
      <c r="O181" s="12"/>
      <c r="P181" s="12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2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2"/>
      <c r="M182" s="12"/>
      <c r="N182" s="12"/>
      <c r="O182" s="12"/>
      <c r="P182" s="12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2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2"/>
      <c r="M183" s="12"/>
      <c r="N183" s="12"/>
      <c r="O183" s="12"/>
      <c r="P183" s="12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2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2"/>
      <c r="M184" s="12"/>
      <c r="N184" s="12"/>
      <c r="O184" s="12"/>
      <c r="P184" s="12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2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2"/>
      <c r="M185" s="12"/>
      <c r="N185" s="12"/>
      <c r="O185" s="12"/>
      <c r="P185" s="12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2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2"/>
      <c r="M186" s="12"/>
      <c r="N186" s="12"/>
      <c r="O186" s="12"/>
      <c r="P186" s="12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2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2"/>
      <c r="M187" s="12"/>
      <c r="N187" s="12"/>
      <c r="O187" s="12"/>
      <c r="P187" s="12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2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2"/>
      <c r="M188" s="12"/>
      <c r="N188" s="12"/>
      <c r="O188" s="12"/>
      <c r="P188" s="12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2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2"/>
      <c r="M189" s="12"/>
      <c r="N189" s="12"/>
      <c r="O189" s="12"/>
      <c r="P189" s="12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2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2"/>
      <c r="M190" s="12"/>
      <c r="N190" s="12"/>
      <c r="O190" s="12"/>
      <c r="P190" s="12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2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2"/>
      <c r="M191" s="12"/>
      <c r="N191" s="12"/>
      <c r="O191" s="12"/>
      <c r="P191" s="12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2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2"/>
      <c r="M192" s="12"/>
      <c r="N192" s="12"/>
      <c r="O192" s="12"/>
      <c r="P192" s="12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2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2"/>
      <c r="M193" s="12"/>
      <c r="N193" s="12"/>
      <c r="O193" s="12"/>
      <c r="P193" s="12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2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2"/>
      <c r="M194" s="12"/>
      <c r="N194" s="12"/>
      <c r="O194" s="12"/>
      <c r="P194" s="12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2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2"/>
      <c r="M195" s="12"/>
      <c r="N195" s="12"/>
      <c r="O195" s="12"/>
      <c r="P195" s="12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2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2"/>
      <c r="M196" s="12"/>
      <c r="N196" s="12"/>
      <c r="O196" s="12"/>
      <c r="P196" s="12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2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2"/>
      <c r="M197" s="12"/>
      <c r="N197" s="12"/>
      <c r="O197" s="12"/>
      <c r="P197" s="12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2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2"/>
      <c r="M198" s="12"/>
      <c r="N198" s="12"/>
      <c r="O198" s="12"/>
      <c r="P198" s="12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2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2"/>
      <c r="M199" s="12"/>
      <c r="N199" s="12"/>
      <c r="O199" s="12"/>
      <c r="P199" s="12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2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2"/>
      <c r="M200" s="12"/>
      <c r="N200" s="12"/>
      <c r="O200" s="12"/>
      <c r="P200" s="12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2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2"/>
      <c r="M201" s="12"/>
      <c r="N201" s="12"/>
      <c r="O201" s="12"/>
      <c r="P201" s="12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2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2"/>
      <c r="M202" s="12"/>
      <c r="N202" s="12"/>
      <c r="O202" s="12"/>
      <c r="P202" s="12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2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2"/>
      <c r="M203" s="12"/>
      <c r="N203" s="12"/>
      <c r="O203" s="12"/>
      <c r="P203" s="12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2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2"/>
      <c r="M204" s="12"/>
      <c r="N204" s="12"/>
      <c r="O204" s="12"/>
      <c r="P204" s="12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2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2"/>
      <c r="M205" s="12"/>
      <c r="N205" s="12"/>
      <c r="O205" s="12"/>
      <c r="P205" s="12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2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2"/>
      <c r="M206" s="12"/>
      <c r="N206" s="12"/>
      <c r="O206" s="12"/>
      <c r="P206" s="12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2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2"/>
      <c r="M207" s="12"/>
      <c r="N207" s="12"/>
      <c r="O207" s="12"/>
      <c r="P207" s="12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2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2"/>
      <c r="M208" s="12"/>
      <c r="N208" s="12"/>
      <c r="O208" s="12"/>
      <c r="P208" s="12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2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2"/>
      <c r="M209" s="12"/>
      <c r="N209" s="12"/>
      <c r="O209" s="12"/>
      <c r="P209" s="12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2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2"/>
      <c r="M210" s="12"/>
      <c r="N210" s="12"/>
      <c r="O210" s="12"/>
      <c r="P210" s="12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2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2"/>
      <c r="M211" s="12"/>
      <c r="N211" s="12"/>
      <c r="O211" s="12"/>
      <c r="P211" s="12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2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2"/>
      <c r="M212" s="12"/>
      <c r="N212" s="12"/>
      <c r="O212" s="12"/>
      <c r="P212" s="12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2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2"/>
      <c r="M213" s="12"/>
      <c r="N213" s="12"/>
      <c r="O213" s="12"/>
      <c r="P213" s="12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2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2"/>
      <c r="M214" s="12"/>
      <c r="N214" s="12"/>
      <c r="O214" s="12"/>
      <c r="P214" s="12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2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2"/>
      <c r="M215" s="12"/>
      <c r="N215" s="12"/>
      <c r="O215" s="12"/>
      <c r="P215" s="12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2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2"/>
      <c r="M216" s="12"/>
      <c r="N216" s="12"/>
      <c r="O216" s="12"/>
      <c r="P216" s="12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2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2"/>
      <c r="M217" s="12"/>
      <c r="N217" s="12"/>
      <c r="O217" s="12"/>
      <c r="P217" s="12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2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2"/>
      <c r="M218" s="12"/>
      <c r="N218" s="12"/>
      <c r="O218" s="12"/>
      <c r="P218" s="12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2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2"/>
      <c r="M219" s="12"/>
      <c r="N219" s="12"/>
      <c r="O219" s="12"/>
      <c r="P219" s="12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2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2"/>
      <c r="M220" s="12"/>
      <c r="N220" s="12"/>
      <c r="O220" s="12"/>
      <c r="P220" s="12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2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2"/>
      <c r="M221" s="12"/>
      <c r="N221" s="12"/>
      <c r="O221" s="12"/>
      <c r="P221" s="12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2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2"/>
      <c r="M222" s="12"/>
      <c r="N222" s="12"/>
      <c r="O222" s="12"/>
      <c r="P222" s="12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2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2"/>
      <c r="M223" s="12"/>
      <c r="N223" s="12"/>
      <c r="O223" s="12"/>
      <c r="P223" s="12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2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2"/>
      <c r="M224" s="12"/>
      <c r="N224" s="12"/>
      <c r="O224" s="12"/>
      <c r="P224" s="12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2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2"/>
      <c r="M225" s="12"/>
      <c r="N225" s="12"/>
      <c r="O225" s="12"/>
      <c r="P225" s="12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2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2"/>
      <c r="M226" s="12"/>
      <c r="N226" s="12"/>
      <c r="O226" s="12"/>
      <c r="P226" s="12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2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2"/>
      <c r="M227" s="12"/>
      <c r="N227" s="12"/>
      <c r="O227" s="12"/>
      <c r="P227" s="12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2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2"/>
      <c r="M228" s="12"/>
      <c r="N228" s="12"/>
      <c r="O228" s="12"/>
      <c r="P228" s="12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2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2"/>
      <c r="M229" s="12"/>
      <c r="N229" s="12"/>
      <c r="O229" s="12"/>
      <c r="P229" s="12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2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2"/>
      <c r="M230" s="12"/>
      <c r="N230" s="12"/>
      <c r="O230" s="12"/>
      <c r="P230" s="12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2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2"/>
      <c r="M231" s="12"/>
      <c r="N231" s="12"/>
      <c r="O231" s="12"/>
      <c r="P231" s="12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2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2"/>
      <c r="M232" s="12"/>
      <c r="N232" s="12"/>
      <c r="O232" s="12"/>
      <c r="P232" s="12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2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2"/>
      <c r="M233" s="12"/>
      <c r="N233" s="12"/>
      <c r="O233" s="12"/>
      <c r="P233" s="12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2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2"/>
      <c r="M234" s="12"/>
      <c r="N234" s="12"/>
      <c r="O234" s="12"/>
      <c r="P234" s="12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2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2"/>
      <c r="M235" s="12"/>
      <c r="N235" s="12"/>
      <c r="O235" s="12"/>
      <c r="P235" s="12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2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2"/>
      <c r="M236" s="12"/>
      <c r="N236" s="12"/>
      <c r="O236" s="12"/>
      <c r="P236" s="12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2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2"/>
      <c r="M237" s="12"/>
      <c r="N237" s="12"/>
      <c r="O237" s="12"/>
      <c r="P237" s="12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2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2"/>
      <c r="M238" s="12"/>
      <c r="N238" s="12"/>
      <c r="O238" s="12"/>
      <c r="P238" s="12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2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2"/>
      <c r="M239" s="12"/>
      <c r="N239" s="12"/>
      <c r="O239" s="12"/>
      <c r="P239" s="12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2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2"/>
      <c r="M240" s="12"/>
      <c r="N240" s="12"/>
      <c r="O240" s="12"/>
      <c r="P240" s="12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2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2"/>
      <c r="M241" s="12"/>
      <c r="N241" s="12"/>
      <c r="O241" s="12"/>
      <c r="P241" s="12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2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2"/>
      <c r="M242" s="12"/>
      <c r="N242" s="12"/>
      <c r="O242" s="12"/>
      <c r="P242" s="12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2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2"/>
      <c r="M243" s="12"/>
      <c r="N243" s="12"/>
      <c r="O243" s="12"/>
      <c r="P243" s="12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2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2"/>
      <c r="M244" s="12"/>
      <c r="N244" s="12"/>
      <c r="O244" s="12"/>
      <c r="P244" s="12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2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2"/>
      <c r="M245" s="12"/>
      <c r="N245" s="12"/>
      <c r="O245" s="12"/>
      <c r="P245" s="12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2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2"/>
      <c r="M246" s="12"/>
      <c r="N246" s="12"/>
      <c r="O246" s="12"/>
      <c r="P246" s="12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2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2"/>
      <c r="M247" s="12"/>
      <c r="N247" s="12"/>
      <c r="O247" s="12"/>
      <c r="P247" s="12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2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2"/>
      <c r="M248" s="12"/>
      <c r="N248" s="12"/>
      <c r="O248" s="12"/>
      <c r="P248" s="12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2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2"/>
      <c r="M249" s="12"/>
      <c r="N249" s="12"/>
      <c r="O249" s="12"/>
      <c r="P249" s="12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2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2"/>
      <c r="M250" s="12"/>
      <c r="N250" s="12"/>
      <c r="O250" s="12"/>
      <c r="P250" s="12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2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2"/>
      <c r="M251" s="12"/>
      <c r="N251" s="12"/>
      <c r="O251" s="12"/>
      <c r="P251" s="12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2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2"/>
      <c r="M252" s="12"/>
      <c r="N252" s="12"/>
      <c r="O252" s="12"/>
      <c r="P252" s="12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2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2"/>
      <c r="M253" s="12"/>
      <c r="N253" s="12"/>
      <c r="O253" s="12"/>
      <c r="P253" s="12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2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2"/>
      <c r="M254" s="12"/>
      <c r="N254" s="12"/>
      <c r="O254" s="12"/>
      <c r="P254" s="12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2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2"/>
      <c r="M255" s="12"/>
      <c r="N255" s="12"/>
      <c r="O255" s="12"/>
      <c r="P255" s="12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2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2"/>
      <c r="M256" s="12"/>
      <c r="N256" s="12"/>
      <c r="O256" s="12"/>
      <c r="P256" s="12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2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2"/>
      <c r="M257" s="12"/>
      <c r="N257" s="12"/>
      <c r="O257" s="12"/>
      <c r="P257" s="12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2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2"/>
      <c r="M258" s="12"/>
      <c r="N258" s="12"/>
      <c r="O258" s="12"/>
      <c r="P258" s="12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2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2"/>
      <c r="M259" s="12"/>
      <c r="N259" s="12"/>
      <c r="O259" s="12"/>
      <c r="P259" s="12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2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2"/>
      <c r="M260" s="12"/>
      <c r="N260" s="12"/>
      <c r="O260" s="12"/>
      <c r="P260" s="12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2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2"/>
      <c r="M261" s="12"/>
      <c r="N261" s="12"/>
      <c r="O261" s="12"/>
      <c r="P261" s="12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2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2"/>
      <c r="M262" s="12"/>
      <c r="N262" s="12"/>
      <c r="O262" s="12"/>
      <c r="P262" s="12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2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2"/>
      <c r="M263" s="12"/>
      <c r="N263" s="12"/>
      <c r="O263" s="12"/>
      <c r="P263" s="12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2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2"/>
      <c r="M264" s="12"/>
      <c r="N264" s="12"/>
      <c r="O264" s="12"/>
      <c r="P264" s="12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2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2"/>
      <c r="M265" s="12"/>
      <c r="N265" s="12"/>
      <c r="O265" s="12"/>
      <c r="P265" s="12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2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2"/>
      <c r="M266" s="12"/>
      <c r="N266" s="12"/>
      <c r="O266" s="12"/>
      <c r="P266" s="12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2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2"/>
      <c r="M267" s="12"/>
      <c r="N267" s="12"/>
      <c r="O267" s="12"/>
      <c r="P267" s="12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2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2"/>
      <c r="M268" s="12"/>
      <c r="N268" s="12"/>
      <c r="O268" s="12"/>
      <c r="P268" s="12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2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2"/>
      <c r="M269" s="12"/>
      <c r="N269" s="12"/>
      <c r="O269" s="12"/>
      <c r="P269" s="12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2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2"/>
      <c r="M270" s="12"/>
      <c r="N270" s="12"/>
      <c r="O270" s="12"/>
      <c r="P270" s="12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2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2"/>
      <c r="M271" s="12"/>
      <c r="N271" s="12"/>
      <c r="O271" s="12"/>
      <c r="P271" s="12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2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2"/>
      <c r="M272" s="12"/>
      <c r="N272" s="12"/>
      <c r="O272" s="12"/>
      <c r="P272" s="12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2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2"/>
      <c r="M273" s="12"/>
      <c r="N273" s="12"/>
      <c r="O273" s="12"/>
      <c r="P273" s="12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2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2"/>
      <c r="M274" s="12"/>
      <c r="N274" s="12"/>
      <c r="O274" s="12"/>
      <c r="P274" s="12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2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2"/>
      <c r="M275" s="12"/>
      <c r="N275" s="12"/>
      <c r="O275" s="12"/>
      <c r="P275" s="12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2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2"/>
      <c r="M276" s="12"/>
      <c r="N276" s="12"/>
      <c r="O276" s="12"/>
      <c r="P276" s="12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2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2"/>
      <c r="M277" s="12"/>
      <c r="N277" s="12"/>
      <c r="O277" s="12"/>
      <c r="P277" s="12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2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2"/>
      <c r="M278" s="12"/>
      <c r="N278" s="12"/>
      <c r="O278" s="12"/>
      <c r="P278" s="12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2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2"/>
      <c r="M279" s="12"/>
      <c r="N279" s="12"/>
      <c r="O279" s="12"/>
      <c r="P279" s="12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2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2"/>
      <c r="M280" s="12"/>
      <c r="N280" s="12"/>
      <c r="O280" s="12"/>
      <c r="P280" s="12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2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2"/>
      <c r="M281" s="12"/>
      <c r="N281" s="12"/>
      <c r="O281" s="12"/>
      <c r="P281" s="12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2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2"/>
      <c r="M282" s="12"/>
      <c r="N282" s="12"/>
      <c r="O282" s="12"/>
      <c r="P282" s="12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2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2"/>
      <c r="M283" s="12"/>
      <c r="N283" s="12"/>
      <c r="O283" s="12"/>
      <c r="P283" s="12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2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2"/>
      <c r="M284" s="12"/>
      <c r="N284" s="12"/>
      <c r="O284" s="12"/>
      <c r="P284" s="12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2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2"/>
      <c r="M285" s="12"/>
      <c r="N285" s="12"/>
      <c r="O285" s="12"/>
      <c r="P285" s="12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2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2"/>
      <c r="M286" s="12"/>
      <c r="N286" s="12"/>
      <c r="O286" s="12"/>
      <c r="P286" s="12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2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2"/>
      <c r="M287" s="12"/>
      <c r="N287" s="12"/>
      <c r="O287" s="12"/>
      <c r="P287" s="12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2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2"/>
      <c r="M288" s="12"/>
      <c r="N288" s="12"/>
      <c r="O288" s="12"/>
      <c r="P288" s="12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2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2"/>
      <c r="M289" s="12"/>
      <c r="N289" s="12"/>
      <c r="O289" s="12"/>
      <c r="P289" s="12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2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2"/>
      <c r="M290" s="12"/>
      <c r="N290" s="12"/>
      <c r="O290" s="12"/>
      <c r="P290" s="12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2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2"/>
      <c r="M291" s="12"/>
      <c r="N291" s="12"/>
      <c r="O291" s="12"/>
      <c r="P291" s="12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2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2"/>
      <c r="M292" s="12"/>
      <c r="N292" s="12"/>
      <c r="O292" s="12"/>
      <c r="P292" s="12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2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2"/>
      <c r="M293" s="12"/>
      <c r="N293" s="12"/>
      <c r="O293" s="12"/>
      <c r="P293" s="12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2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2"/>
      <c r="M294" s="12"/>
      <c r="N294" s="12"/>
      <c r="O294" s="12"/>
      <c r="P294" s="12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2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2"/>
      <c r="M295" s="12"/>
      <c r="N295" s="12"/>
      <c r="O295" s="12"/>
      <c r="P295" s="12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2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2"/>
      <c r="M296" s="12"/>
      <c r="N296" s="12"/>
      <c r="O296" s="12"/>
      <c r="P296" s="12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2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2"/>
      <c r="M297" s="12"/>
      <c r="N297" s="12"/>
      <c r="O297" s="12"/>
      <c r="P297" s="12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2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2"/>
      <c r="M298" s="12"/>
      <c r="N298" s="12"/>
      <c r="O298" s="12"/>
      <c r="P298" s="12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2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2"/>
      <c r="M299" s="12"/>
      <c r="N299" s="12"/>
      <c r="O299" s="12"/>
      <c r="P299" s="12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2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2"/>
      <c r="M300" s="12"/>
      <c r="N300" s="12"/>
      <c r="O300" s="12"/>
      <c r="P300" s="12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2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2"/>
      <c r="M301" s="12"/>
      <c r="N301" s="12"/>
      <c r="O301" s="12"/>
      <c r="P301" s="12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2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2"/>
      <c r="M302" s="12"/>
      <c r="N302" s="12"/>
      <c r="O302" s="12"/>
      <c r="P302" s="12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2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2"/>
      <c r="M303" s="12"/>
      <c r="N303" s="12"/>
      <c r="O303" s="12"/>
      <c r="P303" s="12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2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2"/>
      <c r="M304" s="12"/>
      <c r="N304" s="12"/>
      <c r="O304" s="12"/>
      <c r="P304" s="12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2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2"/>
      <c r="M305" s="12"/>
      <c r="N305" s="12"/>
      <c r="O305" s="12"/>
      <c r="P305" s="12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2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2"/>
      <c r="M306" s="12"/>
      <c r="N306" s="12"/>
      <c r="O306" s="12"/>
      <c r="P306" s="12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2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2"/>
      <c r="M307" s="12"/>
      <c r="N307" s="12"/>
      <c r="O307" s="12"/>
      <c r="P307" s="12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2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2"/>
      <c r="M308" s="12"/>
      <c r="N308" s="12"/>
      <c r="O308" s="12"/>
      <c r="P308" s="12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2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2"/>
      <c r="M309" s="12"/>
      <c r="N309" s="12"/>
      <c r="O309" s="12"/>
      <c r="P309" s="12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2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2"/>
      <c r="M310" s="12"/>
      <c r="N310" s="12"/>
      <c r="O310" s="12"/>
      <c r="P310" s="12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2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2"/>
      <c r="M311" s="12"/>
      <c r="N311" s="12"/>
      <c r="O311" s="12"/>
      <c r="P311" s="12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2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2"/>
      <c r="M312" s="12"/>
      <c r="N312" s="12"/>
      <c r="O312" s="12"/>
      <c r="P312" s="12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2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2"/>
      <c r="M313" s="12"/>
      <c r="N313" s="12"/>
      <c r="O313" s="12"/>
      <c r="P313" s="12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2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2"/>
      <c r="M314" s="12"/>
      <c r="N314" s="12"/>
      <c r="O314" s="12"/>
      <c r="P314" s="12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2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2"/>
      <c r="M315" s="12"/>
      <c r="N315" s="12"/>
      <c r="O315" s="12"/>
      <c r="P315" s="12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2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2"/>
      <c r="M316" s="12"/>
      <c r="N316" s="12"/>
      <c r="O316" s="12"/>
      <c r="P316" s="12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2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2"/>
      <c r="M317" s="12"/>
      <c r="N317" s="12"/>
      <c r="O317" s="12"/>
      <c r="P317" s="12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2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2"/>
      <c r="M318" s="12"/>
      <c r="N318" s="12"/>
      <c r="O318" s="12"/>
      <c r="P318" s="12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2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2"/>
      <c r="M319" s="12"/>
      <c r="N319" s="12"/>
      <c r="O319" s="12"/>
      <c r="P319" s="12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2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2"/>
      <c r="M320" s="12"/>
      <c r="N320" s="12"/>
      <c r="O320" s="12"/>
      <c r="P320" s="12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2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2"/>
      <c r="M321" s="12"/>
      <c r="N321" s="12"/>
      <c r="O321" s="12"/>
      <c r="P321" s="12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2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2"/>
      <c r="M322" s="12"/>
      <c r="N322" s="12"/>
      <c r="O322" s="12"/>
      <c r="P322" s="12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2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2"/>
      <c r="M323" s="12"/>
      <c r="N323" s="12"/>
      <c r="O323" s="12"/>
      <c r="P323" s="12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2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2"/>
      <c r="M324" s="12"/>
      <c r="N324" s="12"/>
      <c r="O324" s="12"/>
      <c r="P324" s="12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2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2"/>
      <c r="M325" s="12"/>
      <c r="N325" s="12"/>
      <c r="O325" s="12"/>
      <c r="P325" s="12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2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2"/>
      <c r="M326" s="12"/>
      <c r="N326" s="12"/>
      <c r="O326" s="12"/>
      <c r="P326" s="12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2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2"/>
      <c r="M327" s="12"/>
      <c r="N327" s="12"/>
      <c r="O327" s="12"/>
      <c r="P327" s="12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2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2"/>
      <c r="M328" s="12"/>
      <c r="N328" s="12"/>
      <c r="O328" s="12"/>
      <c r="P328" s="12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2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2"/>
      <c r="M329" s="12"/>
      <c r="N329" s="12"/>
      <c r="O329" s="12"/>
      <c r="P329" s="12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2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2"/>
      <c r="M330" s="12"/>
      <c r="N330" s="12"/>
      <c r="O330" s="12"/>
      <c r="P330" s="12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2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2"/>
      <c r="M331" s="12"/>
      <c r="N331" s="12"/>
      <c r="O331" s="12"/>
      <c r="P331" s="12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2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2"/>
      <c r="M332" s="12"/>
      <c r="N332" s="12"/>
      <c r="O332" s="12"/>
      <c r="P332" s="12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2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2"/>
      <c r="M333" s="12"/>
      <c r="N333" s="12"/>
      <c r="O333" s="12"/>
      <c r="P333" s="12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2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2"/>
      <c r="M334" s="12"/>
      <c r="N334" s="12"/>
      <c r="O334" s="12"/>
      <c r="P334" s="12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2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2"/>
      <c r="M335" s="12"/>
      <c r="N335" s="12"/>
      <c r="O335" s="12"/>
      <c r="P335" s="12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2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2"/>
      <c r="M336" s="12"/>
      <c r="N336" s="12"/>
      <c r="O336" s="12"/>
      <c r="P336" s="12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2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2"/>
      <c r="M337" s="12"/>
      <c r="N337" s="12"/>
      <c r="O337" s="12"/>
      <c r="P337" s="12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2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2"/>
      <c r="M338" s="12"/>
      <c r="N338" s="12"/>
      <c r="O338" s="12"/>
      <c r="P338" s="12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2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2"/>
      <c r="M339" s="12"/>
      <c r="N339" s="12"/>
      <c r="O339" s="12"/>
      <c r="P339" s="12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2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2"/>
      <c r="M340" s="12"/>
      <c r="N340" s="12"/>
      <c r="O340" s="12"/>
      <c r="P340" s="12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2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2"/>
      <c r="M341" s="12"/>
      <c r="N341" s="12"/>
      <c r="O341" s="12"/>
      <c r="P341" s="12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2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2"/>
      <c r="M342" s="12"/>
      <c r="N342" s="12"/>
      <c r="O342" s="12"/>
      <c r="P342" s="12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2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2"/>
      <c r="M343" s="12"/>
      <c r="N343" s="12"/>
      <c r="O343" s="12"/>
      <c r="P343" s="12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2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2"/>
      <c r="M344" s="12"/>
      <c r="N344" s="12"/>
      <c r="O344" s="12"/>
      <c r="P344" s="12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2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2"/>
      <c r="M345" s="12"/>
      <c r="N345" s="12"/>
      <c r="O345" s="12"/>
      <c r="P345" s="12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2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2"/>
      <c r="M346" s="12"/>
      <c r="N346" s="12"/>
      <c r="O346" s="12"/>
      <c r="P346" s="12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2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2"/>
      <c r="M347" s="12"/>
      <c r="N347" s="12"/>
      <c r="O347" s="12"/>
      <c r="P347" s="12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2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2"/>
      <c r="M348" s="12"/>
      <c r="N348" s="12"/>
      <c r="O348" s="12"/>
      <c r="P348" s="12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2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2"/>
      <c r="M349" s="12"/>
      <c r="N349" s="12"/>
      <c r="O349" s="12"/>
      <c r="P349" s="12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2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2"/>
      <c r="M350" s="12"/>
      <c r="N350" s="12"/>
      <c r="O350" s="12"/>
      <c r="P350" s="12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2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2"/>
      <c r="M351" s="12"/>
      <c r="N351" s="12"/>
      <c r="O351" s="12"/>
      <c r="P351" s="12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2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2"/>
      <c r="M352" s="12"/>
      <c r="N352" s="12"/>
      <c r="O352" s="12"/>
      <c r="P352" s="12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2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2"/>
      <c r="M353" s="12"/>
      <c r="N353" s="12"/>
      <c r="O353" s="12"/>
      <c r="P353" s="12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2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2"/>
      <c r="M354" s="12"/>
      <c r="N354" s="12"/>
      <c r="O354" s="12"/>
      <c r="P354" s="12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2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2"/>
      <c r="M355" s="12"/>
      <c r="N355" s="12"/>
      <c r="O355" s="12"/>
      <c r="P355" s="12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2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2"/>
      <c r="M356" s="12"/>
      <c r="N356" s="12"/>
      <c r="O356" s="12"/>
      <c r="P356" s="12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2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2"/>
      <c r="M357" s="12"/>
      <c r="N357" s="12"/>
      <c r="O357" s="12"/>
      <c r="P357" s="12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2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2"/>
      <c r="M358" s="12"/>
      <c r="N358" s="12"/>
      <c r="O358" s="12"/>
      <c r="P358" s="12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2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2"/>
      <c r="M359" s="12"/>
      <c r="N359" s="12"/>
      <c r="O359" s="12"/>
      <c r="P359" s="12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2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2"/>
      <c r="M360" s="12"/>
      <c r="N360" s="12"/>
      <c r="O360" s="12"/>
      <c r="P360" s="12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2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2"/>
      <c r="M361" s="12"/>
      <c r="N361" s="12"/>
      <c r="O361" s="12"/>
      <c r="P361" s="12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2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2"/>
      <c r="M362" s="12"/>
      <c r="N362" s="12"/>
      <c r="O362" s="12"/>
      <c r="P362" s="12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2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2"/>
      <c r="M363" s="12"/>
      <c r="N363" s="12"/>
      <c r="O363" s="12"/>
      <c r="P363" s="12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2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2"/>
      <c r="M364" s="12"/>
      <c r="N364" s="12"/>
      <c r="O364" s="12"/>
      <c r="P364" s="12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2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2"/>
      <c r="M365" s="12"/>
      <c r="N365" s="12"/>
      <c r="O365" s="12"/>
      <c r="P365" s="12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2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2"/>
      <c r="M366" s="12"/>
      <c r="N366" s="12"/>
      <c r="O366" s="12"/>
      <c r="P366" s="12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2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2"/>
      <c r="M367" s="12"/>
      <c r="N367" s="12"/>
      <c r="O367" s="12"/>
      <c r="P367" s="12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2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2"/>
      <c r="M368" s="12"/>
      <c r="N368" s="12"/>
      <c r="O368" s="12"/>
      <c r="P368" s="12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2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2"/>
      <c r="M369" s="12"/>
      <c r="N369" s="12"/>
      <c r="O369" s="12"/>
      <c r="P369" s="12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2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2"/>
      <c r="M370" s="12"/>
      <c r="N370" s="12"/>
      <c r="O370" s="12"/>
      <c r="P370" s="12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2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2"/>
      <c r="M371" s="12"/>
      <c r="N371" s="12"/>
      <c r="O371" s="12"/>
      <c r="P371" s="12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2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2"/>
      <c r="M372" s="12"/>
      <c r="N372" s="12"/>
      <c r="O372" s="12"/>
      <c r="P372" s="12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2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2"/>
      <c r="M373" s="12"/>
      <c r="N373" s="12"/>
      <c r="O373" s="12"/>
      <c r="P373" s="12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2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2"/>
      <c r="M374" s="12"/>
      <c r="N374" s="12"/>
      <c r="O374" s="12"/>
      <c r="P374" s="12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2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2"/>
      <c r="M375" s="12"/>
      <c r="N375" s="12"/>
      <c r="O375" s="12"/>
      <c r="P375" s="12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2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2"/>
      <c r="M376" s="12"/>
      <c r="N376" s="12"/>
      <c r="O376" s="12"/>
      <c r="P376" s="12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2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2"/>
      <c r="M377" s="12"/>
      <c r="N377" s="12"/>
      <c r="O377" s="12"/>
      <c r="P377" s="12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2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2"/>
      <c r="M378" s="12"/>
      <c r="N378" s="12"/>
      <c r="O378" s="12"/>
      <c r="P378" s="12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2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2"/>
      <c r="M379" s="12"/>
      <c r="N379" s="12"/>
      <c r="O379" s="12"/>
      <c r="P379" s="12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2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2"/>
      <c r="M380" s="12"/>
      <c r="N380" s="12"/>
      <c r="O380" s="12"/>
      <c r="P380" s="12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2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2"/>
      <c r="M381" s="12"/>
      <c r="N381" s="12"/>
      <c r="O381" s="12"/>
      <c r="P381" s="12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2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2"/>
      <c r="M382" s="12"/>
      <c r="N382" s="12"/>
      <c r="O382" s="12"/>
      <c r="P382" s="12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2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2"/>
      <c r="M383" s="12"/>
      <c r="N383" s="12"/>
      <c r="O383" s="12"/>
      <c r="P383" s="12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2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2"/>
      <c r="M384" s="12"/>
      <c r="N384" s="12"/>
      <c r="O384" s="12"/>
      <c r="P384" s="12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2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2"/>
      <c r="M385" s="12"/>
      <c r="N385" s="12"/>
      <c r="O385" s="12"/>
      <c r="P385" s="12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2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2"/>
      <c r="M386" s="12"/>
      <c r="N386" s="12"/>
      <c r="O386" s="12"/>
      <c r="P386" s="12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2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2"/>
      <c r="M387" s="12"/>
      <c r="N387" s="12"/>
      <c r="O387" s="12"/>
      <c r="P387" s="12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2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2"/>
      <c r="M388" s="12"/>
      <c r="N388" s="12"/>
      <c r="O388" s="12"/>
      <c r="P388" s="12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2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2"/>
      <c r="M389" s="12"/>
      <c r="N389" s="12"/>
      <c r="O389" s="12"/>
      <c r="P389" s="12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2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2"/>
      <c r="M390" s="12"/>
      <c r="N390" s="12"/>
      <c r="O390" s="12"/>
      <c r="P390" s="12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2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2"/>
      <c r="M391" s="12"/>
      <c r="N391" s="12"/>
      <c r="O391" s="12"/>
      <c r="P391" s="12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2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2"/>
      <c r="M392" s="12"/>
      <c r="N392" s="12"/>
      <c r="O392" s="12"/>
      <c r="P392" s="12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2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2"/>
      <c r="M393" s="12"/>
      <c r="N393" s="12"/>
      <c r="O393" s="12"/>
      <c r="P393" s="12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2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2"/>
      <c r="M394" s="12"/>
      <c r="N394" s="12"/>
      <c r="O394" s="12"/>
      <c r="P394" s="12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2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2"/>
      <c r="M395" s="12"/>
      <c r="N395" s="12"/>
      <c r="O395" s="12"/>
      <c r="P395" s="12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2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2"/>
      <c r="M396" s="12"/>
      <c r="N396" s="12"/>
      <c r="O396" s="12"/>
      <c r="P396" s="12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2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2"/>
      <c r="M397" s="12"/>
      <c r="N397" s="12"/>
      <c r="O397" s="12"/>
      <c r="P397" s="12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2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2"/>
      <c r="M398" s="12"/>
      <c r="N398" s="12"/>
      <c r="O398" s="12"/>
      <c r="P398" s="12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2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2"/>
      <c r="M399" s="12"/>
      <c r="N399" s="12"/>
      <c r="O399" s="12"/>
      <c r="P399" s="12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2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2"/>
      <c r="M400" s="12"/>
      <c r="N400" s="12"/>
      <c r="O400" s="12"/>
      <c r="P400" s="12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2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2"/>
      <c r="M401" s="12"/>
      <c r="N401" s="12"/>
      <c r="O401" s="12"/>
      <c r="P401" s="12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2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2"/>
      <c r="M402" s="12"/>
      <c r="N402" s="12"/>
      <c r="O402" s="12"/>
      <c r="P402" s="12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2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2"/>
      <c r="M403" s="12"/>
      <c r="N403" s="12"/>
      <c r="O403" s="12"/>
      <c r="P403" s="12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2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2"/>
      <c r="M404" s="12"/>
      <c r="N404" s="12"/>
      <c r="O404" s="12"/>
      <c r="P404" s="12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2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2"/>
      <c r="M405" s="12"/>
      <c r="N405" s="12"/>
      <c r="O405" s="12"/>
      <c r="P405" s="12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2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2"/>
      <c r="M406" s="12"/>
      <c r="N406" s="12"/>
      <c r="O406" s="12"/>
      <c r="P406" s="12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2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2"/>
      <c r="M407" s="12"/>
      <c r="N407" s="12"/>
      <c r="O407" s="12"/>
      <c r="P407" s="12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2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2"/>
      <c r="M408" s="12"/>
      <c r="N408" s="12"/>
      <c r="O408" s="12"/>
      <c r="P408" s="12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2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2"/>
      <c r="M409" s="12"/>
      <c r="N409" s="12"/>
      <c r="O409" s="12"/>
      <c r="P409" s="12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2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2"/>
      <c r="M410" s="12"/>
      <c r="N410" s="12"/>
      <c r="O410" s="12"/>
      <c r="P410" s="12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2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2"/>
      <c r="M411" s="12"/>
      <c r="N411" s="12"/>
      <c r="O411" s="12"/>
      <c r="P411" s="12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2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2"/>
      <c r="M412" s="12"/>
      <c r="N412" s="12"/>
      <c r="O412" s="12"/>
      <c r="P412" s="12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2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2"/>
      <c r="M413" s="12"/>
      <c r="N413" s="12"/>
      <c r="O413" s="12"/>
      <c r="P413" s="12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2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2"/>
      <c r="M414" s="12"/>
      <c r="N414" s="12"/>
      <c r="O414" s="12"/>
      <c r="P414" s="12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2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2"/>
      <c r="M415" s="12"/>
      <c r="N415" s="12"/>
      <c r="O415" s="12"/>
      <c r="P415" s="12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2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2"/>
      <c r="M416" s="12"/>
      <c r="N416" s="12"/>
      <c r="O416" s="12"/>
      <c r="P416" s="12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2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2"/>
      <c r="M417" s="12"/>
      <c r="N417" s="12"/>
      <c r="O417" s="12"/>
      <c r="P417" s="12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2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2"/>
      <c r="M418" s="12"/>
      <c r="N418" s="12"/>
      <c r="O418" s="12"/>
      <c r="P418" s="12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2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2"/>
      <c r="M419" s="12"/>
      <c r="N419" s="12"/>
      <c r="O419" s="12"/>
      <c r="P419" s="12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2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2"/>
      <c r="M420" s="12"/>
      <c r="N420" s="12"/>
      <c r="O420" s="12"/>
      <c r="P420" s="12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2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2"/>
      <c r="M421" s="12"/>
      <c r="N421" s="12"/>
      <c r="O421" s="12"/>
      <c r="P421" s="12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2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2"/>
      <c r="M422" s="12"/>
      <c r="N422" s="12"/>
      <c r="O422" s="12"/>
      <c r="P422" s="12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2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2"/>
      <c r="M423" s="12"/>
      <c r="N423" s="12"/>
      <c r="O423" s="12"/>
      <c r="P423" s="12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2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2"/>
      <c r="M424" s="12"/>
      <c r="N424" s="12"/>
      <c r="O424" s="12"/>
      <c r="P424" s="12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2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2"/>
      <c r="M425" s="12"/>
      <c r="N425" s="12"/>
      <c r="O425" s="12"/>
      <c r="P425" s="12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2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2"/>
      <c r="M426" s="12"/>
      <c r="N426" s="12"/>
      <c r="O426" s="12"/>
      <c r="P426" s="12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2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2"/>
      <c r="M427" s="12"/>
      <c r="N427" s="12"/>
      <c r="O427" s="12"/>
      <c r="P427" s="12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2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2"/>
      <c r="M428" s="12"/>
      <c r="N428" s="12"/>
      <c r="O428" s="12"/>
      <c r="P428" s="12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2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2"/>
      <c r="M429" s="12"/>
      <c r="N429" s="12"/>
      <c r="O429" s="12"/>
      <c r="P429" s="12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2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2"/>
      <c r="M430" s="12"/>
      <c r="N430" s="12"/>
      <c r="O430" s="12"/>
      <c r="P430" s="12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2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2"/>
      <c r="M431" s="12"/>
      <c r="N431" s="12"/>
      <c r="O431" s="12"/>
      <c r="P431" s="12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2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2"/>
      <c r="M432" s="12"/>
      <c r="N432" s="12"/>
      <c r="O432" s="12"/>
      <c r="P432" s="12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2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2"/>
      <c r="M433" s="12"/>
      <c r="N433" s="12"/>
      <c r="O433" s="12"/>
      <c r="P433" s="12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2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2"/>
      <c r="M434" s="12"/>
      <c r="N434" s="12"/>
      <c r="O434" s="12"/>
      <c r="P434" s="12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2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2"/>
      <c r="M435" s="12"/>
      <c r="N435" s="12"/>
      <c r="O435" s="12"/>
      <c r="P435" s="12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2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2"/>
      <c r="M436" s="12"/>
      <c r="N436" s="12"/>
      <c r="O436" s="12"/>
      <c r="P436" s="12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2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2"/>
      <c r="M437" s="12"/>
      <c r="N437" s="12"/>
      <c r="O437" s="12"/>
      <c r="P437" s="12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2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2"/>
      <c r="M438" s="12"/>
      <c r="N438" s="12"/>
      <c r="O438" s="12"/>
      <c r="P438" s="12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2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2"/>
      <c r="M439" s="12"/>
      <c r="N439" s="12"/>
      <c r="O439" s="12"/>
      <c r="P439" s="12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2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2"/>
      <c r="M440" s="12"/>
      <c r="N440" s="12"/>
      <c r="O440" s="12"/>
      <c r="P440" s="12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2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2"/>
      <c r="M441" s="12"/>
      <c r="N441" s="12"/>
      <c r="O441" s="12"/>
      <c r="P441" s="12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2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2"/>
      <c r="M442" s="12"/>
      <c r="N442" s="12"/>
      <c r="O442" s="12"/>
      <c r="P442" s="12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2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2"/>
      <c r="M443" s="12"/>
      <c r="N443" s="12"/>
      <c r="O443" s="12"/>
      <c r="P443" s="12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2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2"/>
      <c r="M444" s="12"/>
      <c r="N444" s="12"/>
      <c r="O444" s="12"/>
      <c r="P444" s="12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2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2"/>
      <c r="M445" s="12"/>
      <c r="N445" s="12"/>
      <c r="O445" s="12"/>
      <c r="P445" s="12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2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2"/>
      <c r="M446" s="12"/>
      <c r="N446" s="12"/>
      <c r="O446" s="12"/>
      <c r="P446" s="12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2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2"/>
      <c r="M447" s="12"/>
      <c r="N447" s="12"/>
      <c r="O447" s="12"/>
      <c r="P447" s="12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2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2"/>
      <c r="M448" s="12"/>
      <c r="N448" s="12"/>
      <c r="O448" s="12"/>
      <c r="P448" s="12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2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2"/>
      <c r="M449" s="12"/>
      <c r="N449" s="12"/>
      <c r="O449" s="12"/>
      <c r="P449" s="12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2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2"/>
      <c r="M450" s="12"/>
      <c r="N450" s="12"/>
      <c r="O450" s="12"/>
      <c r="P450" s="12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2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2"/>
      <c r="M451" s="12"/>
      <c r="N451" s="12"/>
      <c r="O451" s="12"/>
      <c r="P451" s="12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2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2"/>
      <c r="M452" s="12"/>
      <c r="N452" s="12"/>
      <c r="O452" s="12"/>
      <c r="P452" s="12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2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2"/>
      <c r="M453" s="12"/>
      <c r="N453" s="12"/>
      <c r="O453" s="12"/>
      <c r="P453" s="12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2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2"/>
      <c r="M454" s="12"/>
      <c r="N454" s="12"/>
      <c r="O454" s="12"/>
      <c r="P454" s="12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2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2"/>
      <c r="M455" s="12"/>
      <c r="N455" s="12"/>
      <c r="O455" s="12"/>
      <c r="P455" s="12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2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2"/>
      <c r="M456" s="12"/>
      <c r="N456" s="12"/>
      <c r="O456" s="12"/>
      <c r="P456" s="12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2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2"/>
      <c r="M457" s="12"/>
      <c r="N457" s="12"/>
      <c r="O457" s="12"/>
      <c r="P457" s="12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2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2"/>
      <c r="M458" s="12"/>
      <c r="N458" s="12"/>
      <c r="O458" s="12"/>
      <c r="P458" s="12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2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2"/>
      <c r="M459" s="12"/>
      <c r="N459" s="12"/>
      <c r="O459" s="12"/>
      <c r="P459" s="12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2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2"/>
      <c r="M460" s="12"/>
      <c r="N460" s="12"/>
      <c r="O460" s="12"/>
      <c r="P460" s="12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2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2"/>
      <c r="M461" s="12"/>
      <c r="N461" s="12"/>
      <c r="O461" s="12"/>
      <c r="P461" s="12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2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2"/>
      <c r="M462" s="12"/>
      <c r="N462" s="12"/>
      <c r="O462" s="12"/>
      <c r="P462" s="12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2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2"/>
      <c r="M463" s="12"/>
      <c r="N463" s="12"/>
      <c r="O463" s="12"/>
      <c r="P463" s="12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2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2"/>
      <c r="M464" s="12"/>
      <c r="N464" s="12"/>
      <c r="O464" s="12"/>
      <c r="P464" s="12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2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2"/>
      <c r="M465" s="12"/>
      <c r="N465" s="12"/>
      <c r="O465" s="12"/>
      <c r="P465" s="12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2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2"/>
      <c r="M466" s="12"/>
      <c r="N466" s="12"/>
      <c r="O466" s="12"/>
      <c r="P466" s="12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2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2"/>
      <c r="M467" s="12"/>
      <c r="N467" s="12"/>
      <c r="O467" s="12"/>
      <c r="P467" s="12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2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2"/>
      <c r="M468" s="12"/>
      <c r="N468" s="12"/>
      <c r="O468" s="12"/>
      <c r="P468" s="12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2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2"/>
      <c r="M469" s="12"/>
      <c r="N469" s="12"/>
      <c r="O469" s="12"/>
      <c r="P469" s="12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2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2"/>
      <c r="M470" s="12"/>
      <c r="N470" s="12"/>
      <c r="O470" s="12"/>
      <c r="P470" s="12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2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2"/>
      <c r="M471" s="12"/>
      <c r="N471" s="12"/>
      <c r="O471" s="12"/>
      <c r="P471" s="12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2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2"/>
      <c r="M472" s="12"/>
      <c r="N472" s="12"/>
      <c r="O472" s="12"/>
      <c r="P472" s="12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2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2"/>
      <c r="M473" s="12"/>
      <c r="N473" s="12"/>
      <c r="O473" s="12"/>
      <c r="P473" s="12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2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2"/>
      <c r="M474" s="12"/>
      <c r="N474" s="12"/>
      <c r="O474" s="12"/>
      <c r="P474" s="12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2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2"/>
      <c r="M475" s="12"/>
      <c r="N475" s="12"/>
      <c r="O475" s="12"/>
      <c r="P475" s="12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2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2"/>
      <c r="M476" s="12"/>
      <c r="N476" s="12"/>
      <c r="O476" s="12"/>
      <c r="P476" s="12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2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2"/>
      <c r="M477" s="12"/>
      <c r="N477" s="12"/>
      <c r="O477" s="12"/>
      <c r="P477" s="12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2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2"/>
      <c r="M478" s="12"/>
      <c r="N478" s="12"/>
      <c r="O478" s="12"/>
      <c r="P478" s="12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2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2"/>
      <c r="M479" s="12"/>
      <c r="N479" s="12"/>
      <c r="O479" s="12"/>
      <c r="P479" s="12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2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2"/>
      <c r="M480" s="12"/>
      <c r="N480" s="12"/>
      <c r="O480" s="12"/>
      <c r="P480" s="12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2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2"/>
      <c r="M481" s="12"/>
      <c r="N481" s="12"/>
      <c r="O481" s="12"/>
      <c r="P481" s="12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2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2"/>
      <c r="M482" s="12"/>
      <c r="N482" s="12"/>
      <c r="O482" s="12"/>
      <c r="P482" s="12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2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2"/>
      <c r="M483" s="12"/>
      <c r="N483" s="12"/>
      <c r="O483" s="12"/>
      <c r="P483" s="12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2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2"/>
      <c r="M484" s="12"/>
      <c r="N484" s="12"/>
      <c r="O484" s="12"/>
      <c r="P484" s="12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2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2"/>
      <c r="M485" s="12"/>
      <c r="N485" s="12"/>
      <c r="O485" s="12"/>
      <c r="P485" s="12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2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2"/>
      <c r="M486" s="12"/>
      <c r="N486" s="12"/>
      <c r="O486" s="12"/>
      <c r="P486" s="12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2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2"/>
      <c r="M487" s="12"/>
      <c r="N487" s="12"/>
      <c r="O487" s="12"/>
      <c r="P487" s="12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2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2"/>
      <c r="M488" s="12"/>
      <c r="N488" s="12"/>
      <c r="O488" s="12"/>
      <c r="P488" s="12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2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2"/>
      <c r="M489" s="12"/>
      <c r="N489" s="12"/>
      <c r="O489" s="12"/>
      <c r="P489" s="12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2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2"/>
      <c r="M490" s="12"/>
      <c r="N490" s="12"/>
      <c r="O490" s="12"/>
      <c r="P490" s="12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2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2"/>
      <c r="M491" s="12"/>
      <c r="N491" s="12"/>
      <c r="O491" s="12"/>
      <c r="P491" s="12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2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2"/>
      <c r="M492" s="12"/>
      <c r="N492" s="12"/>
      <c r="O492" s="12"/>
      <c r="P492" s="12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2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2"/>
      <c r="M493" s="12"/>
      <c r="N493" s="12"/>
      <c r="O493" s="12"/>
      <c r="P493" s="12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2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2"/>
      <c r="M494" s="12"/>
      <c r="N494" s="12"/>
      <c r="O494" s="12"/>
      <c r="P494" s="12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2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2"/>
      <c r="M495" s="12"/>
      <c r="N495" s="12"/>
      <c r="O495" s="12"/>
      <c r="P495" s="12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2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2"/>
      <c r="M496" s="12"/>
      <c r="N496" s="12"/>
      <c r="O496" s="12"/>
      <c r="P496" s="12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2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2"/>
      <c r="M497" s="12"/>
      <c r="N497" s="12"/>
      <c r="O497" s="12"/>
      <c r="P497" s="12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2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2"/>
      <c r="M498" s="12"/>
      <c r="N498" s="12"/>
      <c r="O498" s="12"/>
      <c r="P498" s="12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2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2"/>
      <c r="M499" s="12"/>
      <c r="N499" s="12"/>
      <c r="O499" s="12"/>
      <c r="P499" s="12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2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2"/>
      <c r="M500" s="12"/>
      <c r="N500" s="12"/>
      <c r="O500" s="12"/>
      <c r="P500" s="12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2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2"/>
      <c r="M501" s="12"/>
      <c r="N501" s="12"/>
      <c r="O501" s="12"/>
      <c r="P501" s="12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2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2"/>
      <c r="M502" s="12"/>
      <c r="N502" s="12"/>
      <c r="O502" s="12"/>
      <c r="P502" s="12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2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2"/>
      <c r="M503" s="12"/>
      <c r="N503" s="12"/>
      <c r="O503" s="12"/>
      <c r="P503" s="12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2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2"/>
      <c r="M504" s="12"/>
      <c r="N504" s="12"/>
      <c r="O504" s="12"/>
      <c r="P504" s="12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2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2"/>
      <c r="M505" s="12"/>
      <c r="N505" s="12"/>
      <c r="O505" s="12"/>
      <c r="P505" s="12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2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2"/>
      <c r="M506" s="12"/>
      <c r="N506" s="12"/>
      <c r="O506" s="12"/>
      <c r="P506" s="12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2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2"/>
      <c r="M507" s="12"/>
      <c r="N507" s="12"/>
      <c r="O507" s="12"/>
      <c r="P507" s="12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2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2"/>
      <c r="M508" s="12"/>
      <c r="N508" s="12"/>
      <c r="O508" s="12"/>
      <c r="P508" s="12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2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2"/>
      <c r="M509" s="12"/>
      <c r="N509" s="12"/>
      <c r="O509" s="12"/>
      <c r="P509" s="12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2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2"/>
      <c r="M510" s="12"/>
      <c r="N510" s="12"/>
      <c r="O510" s="12"/>
      <c r="P510" s="12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2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2"/>
      <c r="M511" s="12"/>
      <c r="N511" s="12"/>
      <c r="O511" s="12"/>
      <c r="P511" s="12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2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2"/>
      <c r="M512" s="12"/>
      <c r="N512" s="12"/>
      <c r="O512" s="12"/>
      <c r="P512" s="12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2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2"/>
      <c r="M513" s="12"/>
      <c r="N513" s="12"/>
      <c r="O513" s="12"/>
      <c r="P513" s="12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2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2"/>
      <c r="M514" s="12"/>
      <c r="N514" s="12"/>
      <c r="O514" s="12"/>
      <c r="P514" s="12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2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2"/>
      <c r="M515" s="12"/>
      <c r="N515" s="12"/>
      <c r="O515" s="12"/>
      <c r="P515" s="12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2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2"/>
      <c r="M516" s="12"/>
      <c r="N516" s="12"/>
      <c r="O516" s="12"/>
      <c r="P516" s="12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2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2"/>
      <c r="M517" s="12"/>
      <c r="N517" s="12"/>
      <c r="O517" s="12"/>
      <c r="P517" s="12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2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2"/>
      <c r="M518" s="12"/>
      <c r="N518" s="12"/>
      <c r="O518" s="12"/>
      <c r="P518" s="12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2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2"/>
      <c r="M519" s="12"/>
      <c r="N519" s="12"/>
      <c r="O519" s="12"/>
      <c r="P519" s="12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2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2"/>
      <c r="M520" s="12"/>
      <c r="N520" s="12"/>
      <c r="O520" s="12"/>
      <c r="P520" s="12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2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2"/>
      <c r="M521" s="12"/>
      <c r="N521" s="12"/>
      <c r="O521" s="12"/>
      <c r="P521" s="12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2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2"/>
      <c r="M522" s="12"/>
      <c r="N522" s="12"/>
      <c r="O522" s="12"/>
      <c r="P522" s="12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2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2"/>
      <c r="M523" s="12"/>
      <c r="N523" s="12"/>
      <c r="O523" s="12"/>
      <c r="P523" s="12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2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2"/>
      <c r="M524" s="12"/>
      <c r="N524" s="12"/>
      <c r="O524" s="12"/>
      <c r="P524" s="12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2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2"/>
      <c r="M525" s="12"/>
      <c r="N525" s="12"/>
      <c r="O525" s="12"/>
      <c r="P525" s="12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2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2"/>
      <c r="M526" s="12"/>
      <c r="N526" s="12"/>
      <c r="O526" s="12"/>
      <c r="P526" s="12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2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2"/>
      <c r="M527" s="12"/>
      <c r="N527" s="12"/>
      <c r="O527" s="12"/>
      <c r="P527" s="12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2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2"/>
      <c r="M528" s="12"/>
      <c r="N528" s="12"/>
      <c r="O528" s="12"/>
      <c r="P528" s="12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2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2"/>
      <c r="M529" s="12"/>
      <c r="N529" s="12"/>
      <c r="O529" s="12"/>
      <c r="P529" s="12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2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2"/>
      <c r="M530" s="12"/>
      <c r="N530" s="12"/>
      <c r="O530" s="12"/>
      <c r="P530" s="12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2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2"/>
      <c r="M531" s="12"/>
      <c r="N531" s="12"/>
      <c r="O531" s="12"/>
      <c r="P531" s="12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2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2"/>
      <c r="M532" s="12"/>
      <c r="N532" s="12"/>
      <c r="O532" s="12"/>
      <c r="P532" s="12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2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2"/>
      <c r="M533" s="12"/>
      <c r="N533" s="12"/>
      <c r="O533" s="12"/>
      <c r="P533" s="12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2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2"/>
      <c r="M534" s="12"/>
      <c r="N534" s="12"/>
      <c r="O534" s="12"/>
      <c r="P534" s="12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2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2"/>
      <c r="M535" s="12"/>
      <c r="N535" s="12"/>
      <c r="O535" s="12"/>
      <c r="P535" s="12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2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2"/>
      <c r="M536" s="12"/>
      <c r="N536" s="12"/>
      <c r="O536" s="12"/>
      <c r="P536" s="12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2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2"/>
      <c r="M537" s="12"/>
      <c r="N537" s="12"/>
      <c r="O537" s="12"/>
      <c r="P537" s="12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2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2"/>
      <c r="M538" s="12"/>
      <c r="N538" s="12"/>
      <c r="O538" s="12"/>
      <c r="P538" s="12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2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2"/>
      <c r="M539" s="12"/>
      <c r="N539" s="12"/>
      <c r="O539" s="12"/>
      <c r="P539" s="12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2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2"/>
      <c r="M540" s="12"/>
      <c r="N540" s="12"/>
      <c r="O540" s="12"/>
      <c r="P540" s="12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2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2"/>
      <c r="M541" s="12"/>
      <c r="N541" s="12"/>
      <c r="O541" s="12"/>
      <c r="P541" s="12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2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2"/>
      <c r="M542" s="12"/>
      <c r="N542" s="12"/>
      <c r="O542" s="12"/>
      <c r="P542" s="12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2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2"/>
      <c r="M543" s="12"/>
      <c r="N543" s="12"/>
      <c r="O543" s="12"/>
      <c r="P543" s="12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2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2"/>
      <c r="M544" s="12"/>
      <c r="N544" s="12"/>
      <c r="O544" s="12"/>
      <c r="P544" s="12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2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2"/>
      <c r="M545" s="12"/>
      <c r="N545" s="12"/>
      <c r="O545" s="12"/>
      <c r="P545" s="12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2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2"/>
      <c r="M546" s="12"/>
      <c r="N546" s="12"/>
      <c r="O546" s="12"/>
      <c r="P546" s="12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2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2"/>
      <c r="M547" s="12"/>
      <c r="N547" s="12"/>
      <c r="O547" s="12"/>
      <c r="P547" s="12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2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2"/>
      <c r="M548" s="12"/>
      <c r="N548" s="12"/>
      <c r="O548" s="12"/>
      <c r="P548" s="12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2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2"/>
      <c r="M549" s="12"/>
      <c r="N549" s="12"/>
      <c r="O549" s="12"/>
      <c r="P549" s="12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2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2"/>
      <c r="M550" s="12"/>
      <c r="N550" s="12"/>
      <c r="O550" s="12"/>
      <c r="P550" s="12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2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2"/>
      <c r="M551" s="12"/>
      <c r="N551" s="12"/>
      <c r="O551" s="12"/>
      <c r="P551" s="12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2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2"/>
      <c r="M552" s="12"/>
      <c r="N552" s="12"/>
      <c r="O552" s="12"/>
      <c r="P552" s="12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2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2"/>
      <c r="M553" s="12"/>
      <c r="N553" s="12"/>
      <c r="O553" s="12"/>
      <c r="P553" s="12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2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2"/>
      <c r="M554" s="12"/>
      <c r="N554" s="12"/>
      <c r="O554" s="12"/>
      <c r="P554" s="12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2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2"/>
      <c r="M555" s="12"/>
      <c r="N555" s="12"/>
      <c r="O555" s="12"/>
      <c r="P555" s="12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2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2"/>
      <c r="M556" s="12"/>
      <c r="N556" s="12"/>
      <c r="O556" s="12"/>
      <c r="P556" s="12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2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2"/>
      <c r="M557" s="12"/>
      <c r="N557" s="12"/>
      <c r="O557" s="12"/>
      <c r="P557" s="12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2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2"/>
      <c r="M558" s="12"/>
      <c r="N558" s="12"/>
      <c r="O558" s="12"/>
      <c r="P558" s="12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2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2"/>
      <c r="M559" s="12"/>
      <c r="N559" s="12"/>
      <c r="O559" s="12"/>
      <c r="P559" s="12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2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2"/>
      <c r="M560" s="12"/>
      <c r="N560" s="12"/>
      <c r="O560" s="12"/>
      <c r="P560" s="12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2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2"/>
      <c r="M561" s="12"/>
      <c r="N561" s="12"/>
      <c r="O561" s="12"/>
      <c r="P561" s="12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2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2"/>
      <c r="M562" s="12"/>
      <c r="N562" s="12"/>
      <c r="O562" s="12"/>
      <c r="P562" s="12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2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2"/>
      <c r="M563" s="12"/>
      <c r="N563" s="12"/>
      <c r="O563" s="12"/>
      <c r="P563" s="12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2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2"/>
      <c r="M564" s="12"/>
      <c r="N564" s="12"/>
      <c r="O564" s="12"/>
      <c r="P564" s="12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2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2"/>
      <c r="M565" s="12"/>
      <c r="N565" s="12"/>
      <c r="O565" s="12"/>
      <c r="P565" s="12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2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2"/>
      <c r="M566" s="12"/>
      <c r="N566" s="12"/>
      <c r="O566" s="12"/>
      <c r="P566" s="12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2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2"/>
      <c r="M567" s="12"/>
      <c r="N567" s="12"/>
      <c r="O567" s="12"/>
      <c r="P567" s="12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2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2"/>
      <c r="M568" s="12"/>
      <c r="N568" s="12"/>
      <c r="O568" s="12"/>
      <c r="P568" s="12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2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2"/>
      <c r="M569" s="12"/>
      <c r="N569" s="12"/>
      <c r="O569" s="12"/>
      <c r="P569" s="12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2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2"/>
      <c r="M570" s="12"/>
      <c r="N570" s="12"/>
      <c r="O570" s="12"/>
      <c r="P570" s="12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2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2"/>
      <c r="M571" s="12"/>
      <c r="N571" s="12"/>
      <c r="O571" s="12"/>
      <c r="P571" s="12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2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2"/>
      <c r="M572" s="12"/>
      <c r="N572" s="12"/>
      <c r="O572" s="12"/>
      <c r="P572" s="12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2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2"/>
      <c r="M573" s="12"/>
      <c r="N573" s="12"/>
      <c r="O573" s="12"/>
      <c r="P573" s="12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2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2"/>
      <c r="M574" s="12"/>
      <c r="N574" s="12"/>
      <c r="O574" s="12"/>
      <c r="P574" s="12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2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2"/>
      <c r="M575" s="12"/>
      <c r="N575" s="12"/>
      <c r="O575" s="12"/>
      <c r="P575" s="12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2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2"/>
      <c r="M576" s="12"/>
      <c r="N576" s="12"/>
      <c r="O576" s="12"/>
      <c r="P576" s="12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2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2"/>
      <c r="M577" s="12"/>
      <c r="N577" s="12"/>
      <c r="O577" s="12"/>
      <c r="P577" s="12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2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2"/>
      <c r="M578" s="12"/>
      <c r="N578" s="12"/>
      <c r="O578" s="12"/>
      <c r="P578" s="12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2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2"/>
      <c r="M579" s="12"/>
      <c r="N579" s="12"/>
      <c r="O579" s="12"/>
      <c r="P579" s="12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2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2"/>
      <c r="M580" s="12"/>
      <c r="N580" s="12"/>
      <c r="O580" s="12"/>
      <c r="P580" s="12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2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2"/>
      <c r="M581" s="12"/>
      <c r="N581" s="12"/>
      <c r="O581" s="12"/>
      <c r="P581" s="12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2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2"/>
      <c r="M582" s="12"/>
      <c r="N582" s="12"/>
      <c r="O582" s="12"/>
      <c r="P582" s="12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2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2"/>
      <c r="M583" s="12"/>
      <c r="N583" s="12"/>
      <c r="O583" s="12"/>
      <c r="P583" s="12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2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2"/>
      <c r="M584" s="12"/>
      <c r="N584" s="12"/>
      <c r="O584" s="12"/>
      <c r="P584" s="12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2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2"/>
      <c r="M585" s="12"/>
      <c r="N585" s="12"/>
      <c r="O585" s="12"/>
      <c r="P585" s="12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2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2"/>
      <c r="M586" s="12"/>
      <c r="N586" s="12"/>
      <c r="O586" s="12"/>
      <c r="P586" s="12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2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2"/>
      <c r="M587" s="12"/>
      <c r="N587" s="12"/>
      <c r="O587" s="12"/>
      <c r="P587" s="12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2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2"/>
      <c r="M588" s="12"/>
      <c r="N588" s="12"/>
      <c r="O588" s="12"/>
      <c r="P588" s="12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2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2"/>
      <c r="M589" s="12"/>
      <c r="N589" s="12"/>
      <c r="O589" s="12"/>
      <c r="P589" s="12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2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2"/>
      <c r="M590" s="12"/>
      <c r="N590" s="12"/>
      <c r="O590" s="12"/>
      <c r="P590" s="12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2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2"/>
      <c r="M591" s="12"/>
      <c r="N591" s="12"/>
      <c r="O591" s="12"/>
      <c r="P591" s="12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2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2"/>
      <c r="M592" s="12"/>
      <c r="N592" s="12"/>
      <c r="O592" s="12"/>
      <c r="P592" s="12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2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2"/>
      <c r="M593" s="12"/>
      <c r="N593" s="12"/>
      <c r="O593" s="12"/>
      <c r="P593" s="12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2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2"/>
      <c r="M594" s="12"/>
      <c r="N594" s="12"/>
      <c r="O594" s="12"/>
      <c r="P594" s="12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2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2"/>
      <c r="M595" s="12"/>
      <c r="N595" s="12"/>
      <c r="O595" s="12"/>
      <c r="P595" s="12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2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2"/>
      <c r="M596" s="12"/>
      <c r="N596" s="12"/>
      <c r="O596" s="12"/>
      <c r="P596" s="12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2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2"/>
      <c r="M597" s="12"/>
      <c r="N597" s="12"/>
      <c r="O597" s="12"/>
      <c r="P597" s="12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2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2"/>
      <c r="M598" s="12"/>
      <c r="N598" s="12"/>
      <c r="O598" s="12"/>
      <c r="P598" s="12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2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2"/>
      <c r="M599" s="12"/>
      <c r="N599" s="12"/>
      <c r="O599" s="12"/>
      <c r="P599" s="12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2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2"/>
      <c r="M600" s="12"/>
      <c r="N600" s="12"/>
      <c r="O600" s="12"/>
      <c r="P600" s="12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2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2"/>
      <c r="M601" s="12"/>
      <c r="N601" s="12"/>
      <c r="O601" s="12"/>
      <c r="P601" s="12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2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2"/>
      <c r="M602" s="12"/>
      <c r="N602" s="12"/>
      <c r="O602" s="12"/>
      <c r="P602" s="12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2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2"/>
      <c r="M603" s="12"/>
      <c r="N603" s="12"/>
      <c r="O603" s="12"/>
      <c r="P603" s="12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2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2"/>
      <c r="M604" s="12"/>
      <c r="N604" s="12"/>
      <c r="O604" s="12"/>
      <c r="P604" s="12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2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2"/>
      <c r="M605" s="12"/>
      <c r="N605" s="12"/>
      <c r="O605" s="12"/>
      <c r="P605" s="12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2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2"/>
      <c r="M606" s="12"/>
      <c r="N606" s="12"/>
      <c r="O606" s="12"/>
      <c r="P606" s="12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2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2"/>
      <c r="M607" s="12"/>
      <c r="N607" s="12"/>
      <c r="O607" s="12"/>
      <c r="P607" s="12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2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2"/>
      <c r="M608" s="12"/>
      <c r="N608" s="12"/>
      <c r="O608" s="12"/>
      <c r="P608" s="12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2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2"/>
      <c r="M609" s="12"/>
      <c r="N609" s="12"/>
      <c r="O609" s="12"/>
      <c r="P609" s="12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2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2"/>
      <c r="M610" s="12"/>
      <c r="N610" s="12"/>
      <c r="O610" s="12"/>
      <c r="P610" s="12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2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2"/>
      <c r="M611" s="12"/>
      <c r="N611" s="12"/>
      <c r="O611" s="12"/>
      <c r="P611" s="12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2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2"/>
      <c r="M612" s="12"/>
      <c r="N612" s="12"/>
      <c r="O612" s="12"/>
      <c r="P612" s="12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2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2"/>
      <c r="M613" s="12"/>
      <c r="N613" s="12"/>
      <c r="O613" s="12"/>
      <c r="P613" s="12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2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2"/>
      <c r="M614" s="12"/>
      <c r="N614" s="12"/>
      <c r="O614" s="12"/>
      <c r="P614" s="12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2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2"/>
      <c r="M615" s="12"/>
      <c r="N615" s="12"/>
      <c r="O615" s="12"/>
      <c r="P615" s="12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2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2"/>
      <c r="M616" s="12"/>
      <c r="N616" s="12"/>
      <c r="O616" s="12"/>
      <c r="P616" s="12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2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2"/>
      <c r="M617" s="12"/>
      <c r="N617" s="12"/>
      <c r="O617" s="12"/>
      <c r="P617" s="12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2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2"/>
      <c r="M618" s="12"/>
      <c r="N618" s="12"/>
      <c r="O618" s="12"/>
      <c r="P618" s="12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2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2"/>
      <c r="M619" s="12"/>
      <c r="N619" s="12"/>
      <c r="O619" s="12"/>
      <c r="P619" s="12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2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2"/>
      <c r="M620" s="12"/>
      <c r="N620" s="12"/>
      <c r="O620" s="12"/>
      <c r="P620" s="12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2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2"/>
      <c r="M621" s="12"/>
      <c r="N621" s="12"/>
      <c r="O621" s="12"/>
      <c r="P621" s="12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2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2"/>
      <c r="M622" s="12"/>
      <c r="N622" s="12"/>
      <c r="O622" s="12"/>
      <c r="P622" s="12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2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2"/>
      <c r="M623" s="12"/>
      <c r="N623" s="12"/>
      <c r="O623" s="12"/>
      <c r="P623" s="12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2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2"/>
      <c r="M624" s="12"/>
      <c r="N624" s="12"/>
      <c r="O624" s="12"/>
      <c r="P624" s="12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2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2"/>
      <c r="M625" s="12"/>
      <c r="N625" s="12"/>
      <c r="O625" s="12"/>
      <c r="P625" s="12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2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2"/>
      <c r="M626" s="12"/>
      <c r="N626" s="12"/>
      <c r="O626" s="12"/>
      <c r="P626" s="12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2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2"/>
      <c r="M627" s="12"/>
      <c r="N627" s="12"/>
      <c r="O627" s="12"/>
      <c r="P627" s="12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2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2"/>
      <c r="M628" s="12"/>
      <c r="N628" s="12"/>
      <c r="O628" s="12"/>
      <c r="P628" s="12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2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2"/>
      <c r="M629" s="12"/>
      <c r="N629" s="12"/>
      <c r="O629" s="12"/>
      <c r="P629" s="12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2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2"/>
      <c r="M630" s="12"/>
      <c r="N630" s="12"/>
      <c r="O630" s="12"/>
      <c r="P630" s="12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2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2"/>
      <c r="M631" s="12"/>
      <c r="N631" s="12"/>
      <c r="O631" s="12"/>
      <c r="P631" s="12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2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2"/>
      <c r="M632" s="12"/>
      <c r="N632" s="12"/>
      <c r="O632" s="12"/>
      <c r="P632" s="12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2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2"/>
      <c r="M633" s="12"/>
      <c r="N633" s="12"/>
      <c r="O633" s="12"/>
      <c r="P633" s="12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2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2"/>
      <c r="M634" s="12"/>
      <c r="N634" s="12"/>
      <c r="O634" s="12"/>
      <c r="P634" s="12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2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2"/>
      <c r="M635" s="12"/>
      <c r="N635" s="12"/>
      <c r="O635" s="12"/>
      <c r="P635" s="12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2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2"/>
      <c r="M636" s="12"/>
      <c r="N636" s="12"/>
      <c r="O636" s="12"/>
      <c r="P636" s="12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2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2"/>
      <c r="M637" s="12"/>
      <c r="N637" s="12"/>
      <c r="O637" s="12"/>
      <c r="P637" s="12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2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2"/>
      <c r="M638" s="12"/>
      <c r="N638" s="12"/>
      <c r="O638" s="12"/>
      <c r="P638" s="12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2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2"/>
      <c r="M639" s="12"/>
      <c r="N639" s="12"/>
      <c r="O639" s="12"/>
      <c r="P639" s="12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2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2"/>
      <c r="M640" s="12"/>
      <c r="N640" s="12"/>
      <c r="O640" s="12"/>
      <c r="P640" s="12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2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2"/>
      <c r="M641" s="12"/>
      <c r="N641" s="12"/>
      <c r="O641" s="12"/>
      <c r="P641" s="12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2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2"/>
      <c r="M642" s="12"/>
      <c r="N642" s="12"/>
      <c r="O642" s="12"/>
      <c r="P642" s="12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2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2"/>
      <c r="M643" s="12"/>
      <c r="N643" s="12"/>
      <c r="O643" s="12"/>
      <c r="P643" s="12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2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2"/>
      <c r="M644" s="12"/>
      <c r="N644" s="12"/>
      <c r="O644" s="12"/>
      <c r="P644" s="12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2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2"/>
      <c r="M645" s="12"/>
      <c r="N645" s="12"/>
      <c r="O645" s="12"/>
      <c r="P645" s="12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2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2"/>
      <c r="M646" s="12"/>
      <c r="N646" s="12"/>
      <c r="O646" s="12"/>
      <c r="P646" s="12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2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2"/>
      <c r="M647" s="12"/>
      <c r="N647" s="12"/>
      <c r="O647" s="12"/>
      <c r="P647" s="12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2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2"/>
      <c r="M648" s="12"/>
      <c r="N648" s="12"/>
      <c r="O648" s="12"/>
      <c r="P648" s="12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2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2"/>
      <c r="M649" s="12"/>
      <c r="N649" s="12"/>
      <c r="O649" s="12"/>
      <c r="P649" s="12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2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2"/>
      <c r="M650" s="12"/>
      <c r="N650" s="12"/>
      <c r="O650" s="12"/>
      <c r="P650" s="12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2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2"/>
      <c r="M651" s="12"/>
      <c r="N651" s="12"/>
      <c r="O651" s="12"/>
      <c r="P651" s="12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2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2"/>
      <c r="M652" s="12"/>
      <c r="N652" s="12"/>
      <c r="O652" s="12"/>
      <c r="P652" s="12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2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2"/>
      <c r="M653" s="12"/>
      <c r="N653" s="12"/>
      <c r="O653" s="12"/>
      <c r="P653" s="12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2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2"/>
      <c r="M654" s="12"/>
      <c r="N654" s="12"/>
      <c r="O654" s="12"/>
      <c r="P654" s="12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2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2"/>
      <c r="M655" s="12"/>
      <c r="N655" s="12"/>
      <c r="O655" s="12"/>
      <c r="P655" s="12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2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2"/>
      <c r="M656" s="12"/>
      <c r="N656" s="12"/>
      <c r="O656" s="12"/>
      <c r="P656" s="12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2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2"/>
      <c r="M657" s="12"/>
      <c r="N657" s="12"/>
      <c r="O657" s="12"/>
      <c r="P657" s="12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2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2"/>
      <c r="M658" s="12"/>
      <c r="N658" s="12"/>
      <c r="O658" s="12"/>
      <c r="P658" s="12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2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2"/>
      <c r="M659" s="12"/>
      <c r="N659" s="12"/>
      <c r="O659" s="12"/>
      <c r="P659" s="12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2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2"/>
      <c r="M660" s="12"/>
      <c r="N660" s="12"/>
      <c r="O660" s="12"/>
      <c r="P660" s="12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2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2"/>
      <c r="M661" s="12"/>
      <c r="N661" s="12"/>
      <c r="O661" s="12"/>
      <c r="P661" s="12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2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2"/>
      <c r="M662" s="12"/>
      <c r="N662" s="12"/>
      <c r="O662" s="12"/>
      <c r="P662" s="12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2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2"/>
      <c r="M663" s="12"/>
      <c r="N663" s="12"/>
      <c r="O663" s="12"/>
      <c r="P663" s="12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2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2"/>
      <c r="M664" s="12"/>
      <c r="N664" s="12"/>
      <c r="O664" s="12"/>
      <c r="P664" s="12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2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2"/>
      <c r="M665" s="12"/>
      <c r="N665" s="12"/>
      <c r="O665" s="12"/>
      <c r="P665" s="12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2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2"/>
      <c r="M666" s="12"/>
      <c r="N666" s="12"/>
      <c r="O666" s="12"/>
      <c r="P666" s="12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2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2"/>
      <c r="M667" s="12"/>
      <c r="N667" s="12"/>
      <c r="O667" s="12"/>
      <c r="P667" s="12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2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2"/>
      <c r="M668" s="12"/>
      <c r="N668" s="12"/>
      <c r="O668" s="12"/>
      <c r="P668" s="12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2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2"/>
      <c r="M669" s="12"/>
      <c r="N669" s="12"/>
      <c r="O669" s="12"/>
      <c r="P669" s="12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2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2"/>
      <c r="M670" s="12"/>
      <c r="N670" s="12"/>
      <c r="O670" s="12"/>
      <c r="P670" s="12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2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2"/>
      <c r="M671" s="12"/>
      <c r="N671" s="12"/>
      <c r="O671" s="12"/>
      <c r="P671" s="12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2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2"/>
      <c r="M672" s="12"/>
      <c r="N672" s="12"/>
      <c r="O672" s="12"/>
      <c r="P672" s="12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2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2"/>
      <c r="M673" s="12"/>
      <c r="N673" s="12"/>
      <c r="O673" s="12"/>
      <c r="P673" s="12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2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2"/>
      <c r="M674" s="12"/>
      <c r="N674" s="12"/>
      <c r="O674" s="12"/>
      <c r="P674" s="12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2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2"/>
      <c r="M675" s="12"/>
      <c r="N675" s="12"/>
      <c r="O675" s="12"/>
      <c r="P675" s="12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2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2"/>
      <c r="M676" s="12"/>
      <c r="N676" s="12"/>
      <c r="O676" s="12"/>
      <c r="P676" s="12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2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2"/>
      <c r="M677" s="12"/>
      <c r="N677" s="12"/>
      <c r="O677" s="12"/>
      <c r="P677" s="12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2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2"/>
      <c r="M678" s="12"/>
      <c r="N678" s="12"/>
      <c r="O678" s="12"/>
      <c r="P678" s="12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2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2"/>
      <c r="M679" s="12"/>
      <c r="N679" s="12"/>
      <c r="O679" s="12"/>
      <c r="P679" s="12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2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2"/>
      <c r="M680" s="12"/>
      <c r="N680" s="12"/>
      <c r="O680" s="12"/>
      <c r="P680" s="12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2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2"/>
      <c r="M681" s="12"/>
      <c r="N681" s="12"/>
      <c r="O681" s="12"/>
      <c r="P681" s="12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2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2"/>
      <c r="M682" s="12"/>
      <c r="N682" s="12"/>
      <c r="O682" s="12"/>
      <c r="P682" s="12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2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2"/>
      <c r="M683" s="12"/>
      <c r="N683" s="12"/>
      <c r="O683" s="12"/>
      <c r="P683" s="12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2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2"/>
      <c r="M684" s="12"/>
      <c r="N684" s="12"/>
      <c r="O684" s="12"/>
      <c r="P684" s="12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2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2"/>
      <c r="M685" s="12"/>
      <c r="N685" s="12"/>
      <c r="O685" s="12"/>
      <c r="P685" s="12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2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2"/>
      <c r="M686" s="12"/>
      <c r="N686" s="12"/>
      <c r="O686" s="12"/>
      <c r="P686" s="12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2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2"/>
      <c r="M687" s="12"/>
      <c r="N687" s="12"/>
      <c r="O687" s="12"/>
      <c r="P687" s="12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2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2"/>
      <c r="M688" s="12"/>
      <c r="N688" s="12"/>
      <c r="O688" s="12"/>
      <c r="P688" s="12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2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2"/>
      <c r="M689" s="12"/>
      <c r="N689" s="12"/>
      <c r="O689" s="12"/>
      <c r="P689" s="12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2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2"/>
      <c r="M690" s="12"/>
      <c r="N690" s="12"/>
      <c r="O690" s="12"/>
      <c r="P690" s="12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2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2"/>
      <c r="M691" s="12"/>
      <c r="N691" s="12"/>
      <c r="O691" s="12"/>
      <c r="P691" s="12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2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2"/>
      <c r="M692" s="12"/>
      <c r="N692" s="12"/>
      <c r="O692" s="12"/>
      <c r="P692" s="12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2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2"/>
      <c r="M693" s="12"/>
      <c r="N693" s="12"/>
      <c r="O693" s="12"/>
      <c r="P693" s="12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2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2"/>
      <c r="M694" s="12"/>
      <c r="N694" s="12"/>
      <c r="O694" s="12"/>
      <c r="P694" s="12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2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2"/>
      <c r="M695" s="12"/>
      <c r="N695" s="12"/>
      <c r="O695" s="12"/>
      <c r="P695" s="12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2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2"/>
      <c r="M696" s="12"/>
      <c r="N696" s="12"/>
      <c r="O696" s="12"/>
      <c r="P696" s="12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2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2"/>
      <c r="M697" s="12"/>
      <c r="N697" s="12"/>
      <c r="O697" s="12"/>
      <c r="P697" s="12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2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2"/>
      <c r="M698" s="12"/>
      <c r="N698" s="12"/>
      <c r="O698" s="12"/>
      <c r="P698" s="12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2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2"/>
      <c r="M699" s="12"/>
      <c r="N699" s="12"/>
      <c r="O699" s="12"/>
      <c r="P699" s="12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2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2"/>
      <c r="M700" s="12"/>
      <c r="N700" s="12"/>
      <c r="O700" s="12"/>
      <c r="P700" s="12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2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2"/>
      <c r="M701" s="12"/>
      <c r="N701" s="12"/>
      <c r="O701" s="12"/>
      <c r="P701" s="12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2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2"/>
      <c r="M702" s="12"/>
      <c r="N702" s="12"/>
      <c r="O702" s="12"/>
      <c r="P702" s="12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2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2"/>
      <c r="M703" s="12"/>
      <c r="N703" s="12"/>
      <c r="O703" s="12"/>
      <c r="P703" s="12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2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2"/>
      <c r="M704" s="12"/>
      <c r="N704" s="12"/>
      <c r="O704" s="12"/>
      <c r="P704" s="12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2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2"/>
      <c r="M705" s="12"/>
      <c r="N705" s="12"/>
      <c r="O705" s="12"/>
      <c r="P705" s="12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2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2"/>
      <c r="M706" s="12"/>
      <c r="N706" s="12"/>
      <c r="O706" s="12"/>
      <c r="P706" s="12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2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2"/>
      <c r="M707" s="12"/>
      <c r="N707" s="12"/>
      <c r="O707" s="12"/>
      <c r="P707" s="12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2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2"/>
      <c r="M708" s="12"/>
      <c r="N708" s="12"/>
      <c r="O708" s="12"/>
      <c r="P708" s="12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2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2"/>
      <c r="M709" s="12"/>
      <c r="N709" s="12"/>
      <c r="O709" s="12"/>
      <c r="P709" s="12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2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2"/>
      <c r="M710" s="12"/>
      <c r="N710" s="12"/>
      <c r="O710" s="12"/>
      <c r="P710" s="12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2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2"/>
      <c r="M711" s="12"/>
      <c r="N711" s="12"/>
      <c r="O711" s="12"/>
      <c r="P711" s="12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2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2"/>
      <c r="M712" s="12"/>
      <c r="N712" s="12"/>
      <c r="O712" s="12"/>
      <c r="P712" s="12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2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2"/>
      <c r="M713" s="12"/>
      <c r="N713" s="12"/>
      <c r="O713" s="12"/>
      <c r="P713" s="12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2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2"/>
      <c r="M714" s="12"/>
      <c r="N714" s="12"/>
      <c r="O714" s="12"/>
      <c r="P714" s="12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2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2"/>
      <c r="M715" s="12"/>
      <c r="N715" s="12"/>
      <c r="O715" s="12"/>
      <c r="P715" s="12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2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2"/>
      <c r="M716" s="12"/>
      <c r="N716" s="12"/>
      <c r="O716" s="12"/>
      <c r="P716" s="12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2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2"/>
      <c r="M717" s="12"/>
      <c r="N717" s="12"/>
      <c r="O717" s="12"/>
      <c r="P717" s="12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2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2"/>
      <c r="M718" s="12"/>
      <c r="N718" s="12"/>
      <c r="O718" s="12"/>
      <c r="P718" s="12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2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2"/>
      <c r="M719" s="12"/>
      <c r="N719" s="12"/>
      <c r="O719" s="12"/>
      <c r="P719" s="12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2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2"/>
      <c r="M720" s="12"/>
      <c r="N720" s="12"/>
      <c r="O720" s="12"/>
      <c r="P720" s="12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2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2"/>
      <c r="M721" s="12"/>
      <c r="N721" s="12"/>
      <c r="O721" s="12"/>
      <c r="P721" s="12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2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2"/>
      <c r="M722" s="12"/>
      <c r="N722" s="12"/>
      <c r="O722" s="12"/>
      <c r="P722" s="12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2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2"/>
      <c r="M723" s="12"/>
      <c r="N723" s="12"/>
      <c r="O723" s="12"/>
      <c r="P723" s="12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2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2"/>
      <c r="M724" s="12"/>
      <c r="N724" s="12"/>
      <c r="O724" s="12"/>
      <c r="P724" s="12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2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2"/>
      <c r="M725" s="12"/>
      <c r="N725" s="12"/>
      <c r="O725" s="12"/>
      <c r="P725" s="12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2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2"/>
      <c r="M726" s="12"/>
      <c r="N726" s="12"/>
      <c r="O726" s="12"/>
      <c r="P726" s="12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2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2"/>
      <c r="M727" s="12"/>
      <c r="N727" s="12"/>
      <c r="O727" s="12"/>
      <c r="P727" s="12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2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2"/>
      <c r="M728" s="12"/>
      <c r="N728" s="12"/>
      <c r="O728" s="12"/>
      <c r="P728" s="12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2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2"/>
      <c r="M729" s="12"/>
      <c r="N729" s="12"/>
      <c r="O729" s="12"/>
      <c r="P729" s="12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2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2"/>
      <c r="M730" s="12"/>
      <c r="N730" s="12"/>
      <c r="O730" s="12"/>
      <c r="P730" s="12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2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2"/>
      <c r="M731" s="12"/>
      <c r="N731" s="12"/>
      <c r="O731" s="12"/>
      <c r="P731" s="12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2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2"/>
      <c r="M732" s="12"/>
      <c r="N732" s="12"/>
      <c r="O732" s="12"/>
      <c r="P732" s="12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2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2"/>
      <c r="M733" s="12"/>
      <c r="N733" s="12"/>
      <c r="O733" s="12"/>
      <c r="P733" s="12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2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2"/>
      <c r="M734" s="12"/>
      <c r="N734" s="12"/>
      <c r="O734" s="12"/>
      <c r="P734" s="12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2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2"/>
      <c r="M735" s="12"/>
      <c r="N735" s="12"/>
      <c r="O735" s="12"/>
      <c r="P735" s="12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2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2"/>
      <c r="M736" s="12"/>
      <c r="N736" s="12"/>
      <c r="O736" s="12"/>
      <c r="P736" s="12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2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2"/>
      <c r="M737" s="12"/>
      <c r="N737" s="12"/>
      <c r="O737" s="12"/>
      <c r="P737" s="12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2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2"/>
      <c r="M738" s="12"/>
      <c r="N738" s="12"/>
      <c r="O738" s="12"/>
      <c r="P738" s="12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2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2"/>
      <c r="M739" s="12"/>
      <c r="N739" s="12"/>
      <c r="O739" s="12"/>
      <c r="P739" s="12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2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2"/>
      <c r="M740" s="12"/>
      <c r="N740" s="12"/>
      <c r="O740" s="12"/>
      <c r="P740" s="12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2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2"/>
      <c r="M741" s="12"/>
      <c r="N741" s="12"/>
      <c r="O741" s="12"/>
      <c r="P741" s="12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2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2"/>
      <c r="M742" s="12"/>
      <c r="N742" s="12"/>
      <c r="O742" s="12"/>
      <c r="P742" s="12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2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2"/>
      <c r="M743" s="12"/>
      <c r="N743" s="12"/>
      <c r="O743" s="12"/>
      <c r="P743" s="12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2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2"/>
      <c r="M744" s="12"/>
      <c r="N744" s="12"/>
      <c r="O744" s="12"/>
      <c r="P744" s="12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2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2"/>
      <c r="M745" s="12"/>
      <c r="N745" s="12"/>
      <c r="O745" s="12"/>
      <c r="P745" s="12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2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2"/>
      <c r="M746" s="12"/>
      <c r="N746" s="12"/>
      <c r="O746" s="12"/>
      <c r="P746" s="12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2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2"/>
      <c r="M747" s="12"/>
      <c r="N747" s="12"/>
      <c r="O747" s="12"/>
      <c r="P747" s="12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2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2"/>
      <c r="M748" s="12"/>
      <c r="N748" s="12"/>
      <c r="O748" s="12"/>
      <c r="P748" s="12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2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2"/>
      <c r="M749" s="12"/>
      <c r="N749" s="12"/>
      <c r="O749" s="12"/>
      <c r="P749" s="12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2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2"/>
      <c r="M750" s="12"/>
      <c r="N750" s="12"/>
      <c r="O750" s="12"/>
      <c r="P750" s="12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2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2"/>
      <c r="M751" s="12"/>
      <c r="N751" s="12"/>
      <c r="O751" s="12"/>
      <c r="P751" s="12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2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2"/>
      <c r="M752" s="12"/>
      <c r="N752" s="12"/>
      <c r="O752" s="12"/>
      <c r="P752" s="12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2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2"/>
      <c r="M753" s="12"/>
      <c r="N753" s="12"/>
      <c r="O753" s="12"/>
      <c r="P753" s="12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2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2"/>
      <c r="M754" s="12"/>
      <c r="N754" s="12"/>
      <c r="O754" s="12"/>
      <c r="P754" s="12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2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2"/>
      <c r="M755" s="12"/>
      <c r="N755" s="12"/>
      <c r="O755" s="12"/>
      <c r="P755" s="12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2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2"/>
      <c r="M756" s="12"/>
      <c r="N756" s="12"/>
      <c r="O756" s="12"/>
      <c r="P756" s="12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2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2"/>
      <c r="M757" s="12"/>
      <c r="N757" s="12"/>
      <c r="O757" s="12"/>
      <c r="P757" s="12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2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2"/>
      <c r="M758" s="12"/>
      <c r="N758" s="12"/>
      <c r="O758" s="12"/>
      <c r="P758" s="12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2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2"/>
      <c r="M759" s="12"/>
      <c r="N759" s="12"/>
      <c r="O759" s="12"/>
      <c r="P759" s="12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2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2"/>
      <c r="M760" s="12"/>
      <c r="N760" s="12"/>
      <c r="O760" s="12"/>
      <c r="P760" s="12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2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2"/>
      <c r="M761" s="12"/>
      <c r="N761" s="12"/>
      <c r="O761" s="12"/>
      <c r="P761" s="12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2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2"/>
      <c r="M762" s="12"/>
      <c r="N762" s="12"/>
      <c r="O762" s="12"/>
      <c r="P762" s="12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2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2"/>
      <c r="M763" s="12"/>
      <c r="N763" s="12"/>
      <c r="O763" s="12"/>
      <c r="P763" s="12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2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2"/>
      <c r="M764" s="12"/>
      <c r="N764" s="12"/>
      <c r="O764" s="12"/>
      <c r="P764" s="12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2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2"/>
      <c r="M765" s="12"/>
      <c r="N765" s="12"/>
      <c r="O765" s="12"/>
      <c r="P765" s="12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2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2"/>
      <c r="M766" s="12"/>
      <c r="N766" s="12"/>
      <c r="O766" s="12"/>
      <c r="P766" s="12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2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2"/>
      <c r="M767" s="12"/>
      <c r="N767" s="12"/>
      <c r="O767" s="12"/>
      <c r="P767" s="12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2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2"/>
      <c r="M768" s="12"/>
      <c r="N768" s="12"/>
      <c r="O768" s="12"/>
      <c r="P768" s="12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2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2"/>
      <c r="M769" s="12"/>
      <c r="N769" s="12"/>
      <c r="O769" s="12"/>
      <c r="P769" s="12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2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2"/>
      <c r="M770" s="12"/>
      <c r="N770" s="12"/>
      <c r="O770" s="12"/>
      <c r="P770" s="12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2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2"/>
      <c r="M771" s="12"/>
      <c r="N771" s="12"/>
      <c r="O771" s="12"/>
      <c r="P771" s="12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2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2"/>
      <c r="M772" s="12"/>
      <c r="N772" s="12"/>
      <c r="O772" s="12"/>
      <c r="P772" s="12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2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2"/>
      <c r="M773" s="12"/>
      <c r="N773" s="12"/>
      <c r="O773" s="12"/>
      <c r="P773" s="12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2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2"/>
      <c r="M774" s="12"/>
      <c r="N774" s="12"/>
      <c r="O774" s="12"/>
      <c r="P774" s="12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2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2"/>
      <c r="M775" s="12"/>
      <c r="N775" s="12"/>
      <c r="O775" s="12"/>
      <c r="P775" s="12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2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2"/>
      <c r="M776" s="12"/>
      <c r="N776" s="12"/>
      <c r="O776" s="12"/>
      <c r="P776" s="12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2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2"/>
      <c r="M777" s="12"/>
      <c r="N777" s="12"/>
      <c r="O777" s="12"/>
      <c r="P777" s="12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2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2"/>
      <c r="M778" s="12"/>
      <c r="N778" s="12"/>
      <c r="O778" s="12"/>
      <c r="P778" s="12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2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2"/>
      <c r="M779" s="12"/>
      <c r="N779" s="12"/>
      <c r="O779" s="12"/>
      <c r="P779" s="12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2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2"/>
      <c r="M780" s="12"/>
      <c r="N780" s="12"/>
      <c r="O780" s="12"/>
      <c r="P780" s="12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2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2"/>
      <c r="M781" s="12"/>
      <c r="N781" s="12"/>
      <c r="O781" s="12"/>
      <c r="P781" s="12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2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2"/>
      <c r="M782" s="12"/>
      <c r="N782" s="12"/>
      <c r="O782" s="12"/>
      <c r="P782" s="12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2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2"/>
      <c r="M783" s="12"/>
      <c r="N783" s="12"/>
      <c r="O783" s="12"/>
      <c r="P783" s="12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2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2"/>
      <c r="M784" s="12"/>
      <c r="N784" s="12"/>
      <c r="O784" s="12"/>
      <c r="P784" s="12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2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2"/>
      <c r="M785" s="12"/>
      <c r="N785" s="12"/>
      <c r="O785" s="12"/>
      <c r="P785" s="12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2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2"/>
      <c r="M786" s="12"/>
      <c r="N786" s="12"/>
      <c r="O786" s="12"/>
      <c r="P786" s="12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2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2"/>
      <c r="M787" s="12"/>
      <c r="N787" s="12"/>
      <c r="O787" s="12"/>
      <c r="P787" s="12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2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2"/>
      <c r="M788" s="12"/>
      <c r="N788" s="12"/>
      <c r="O788" s="12"/>
      <c r="P788" s="12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2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2"/>
      <c r="M789" s="12"/>
      <c r="N789" s="12"/>
      <c r="O789" s="12"/>
      <c r="P789" s="12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2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2"/>
      <c r="M790" s="12"/>
      <c r="N790" s="12"/>
      <c r="O790" s="12"/>
      <c r="P790" s="12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2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2"/>
      <c r="M791" s="12"/>
      <c r="N791" s="12"/>
      <c r="O791" s="12"/>
      <c r="P791" s="12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2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2"/>
      <c r="M792" s="12"/>
      <c r="N792" s="12"/>
      <c r="O792" s="12"/>
      <c r="P792" s="12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2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2"/>
      <c r="M793" s="12"/>
      <c r="N793" s="12"/>
      <c r="O793" s="12"/>
      <c r="P793" s="12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2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2"/>
      <c r="M794" s="12"/>
      <c r="N794" s="12"/>
      <c r="O794" s="12"/>
      <c r="P794" s="12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2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2"/>
      <c r="M795" s="12"/>
      <c r="N795" s="12"/>
      <c r="O795" s="12"/>
      <c r="P795" s="12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2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2"/>
      <c r="M796" s="12"/>
      <c r="N796" s="12"/>
      <c r="O796" s="12"/>
      <c r="P796" s="12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2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2"/>
      <c r="M797" s="12"/>
      <c r="N797" s="12"/>
      <c r="O797" s="12"/>
      <c r="P797" s="12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2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2"/>
      <c r="M798" s="12"/>
      <c r="N798" s="12"/>
      <c r="O798" s="12"/>
      <c r="P798" s="12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2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2"/>
      <c r="M799" s="12"/>
      <c r="N799" s="12"/>
      <c r="O799" s="12"/>
      <c r="P799" s="12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2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2"/>
      <c r="M800" s="12"/>
      <c r="N800" s="12"/>
      <c r="O800" s="12"/>
      <c r="P800" s="12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2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2"/>
      <c r="M801" s="12"/>
      <c r="N801" s="12"/>
      <c r="O801" s="12"/>
      <c r="P801" s="12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2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2"/>
      <c r="M802" s="12"/>
      <c r="N802" s="12"/>
      <c r="O802" s="12"/>
      <c r="P802" s="12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2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2"/>
      <c r="M803" s="12"/>
      <c r="N803" s="12"/>
      <c r="O803" s="12"/>
      <c r="P803" s="12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2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2"/>
      <c r="M804" s="12"/>
      <c r="N804" s="12"/>
      <c r="O804" s="12"/>
      <c r="P804" s="12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2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2"/>
      <c r="M805" s="12"/>
      <c r="N805" s="12"/>
      <c r="O805" s="12"/>
      <c r="P805" s="12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2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2"/>
      <c r="M806" s="12"/>
      <c r="N806" s="12"/>
      <c r="O806" s="12"/>
      <c r="P806" s="12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2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2"/>
      <c r="M807" s="12"/>
      <c r="N807" s="12"/>
      <c r="O807" s="12"/>
      <c r="P807" s="12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2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2"/>
      <c r="M808" s="12"/>
      <c r="N808" s="12"/>
      <c r="O808" s="12"/>
      <c r="P808" s="12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2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2"/>
      <c r="M809" s="12"/>
      <c r="N809" s="12"/>
      <c r="O809" s="12"/>
      <c r="P809" s="12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2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2"/>
      <c r="M810" s="12"/>
      <c r="N810" s="12"/>
      <c r="O810" s="12"/>
      <c r="P810" s="12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2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2"/>
      <c r="M811" s="12"/>
      <c r="N811" s="12"/>
      <c r="O811" s="12"/>
      <c r="P811" s="12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2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2"/>
      <c r="M812" s="12"/>
      <c r="N812" s="12"/>
      <c r="O812" s="12"/>
      <c r="P812" s="12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2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2"/>
      <c r="M813" s="12"/>
      <c r="N813" s="12"/>
      <c r="O813" s="12"/>
      <c r="P813" s="12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2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2"/>
      <c r="M814" s="12"/>
      <c r="N814" s="12"/>
      <c r="O814" s="12"/>
      <c r="P814" s="12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2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2"/>
      <c r="M815" s="12"/>
      <c r="N815" s="12"/>
      <c r="O815" s="12"/>
      <c r="P815" s="12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2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2"/>
      <c r="M816" s="12"/>
      <c r="N816" s="12"/>
      <c r="O816" s="12"/>
      <c r="P816" s="12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2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2"/>
      <c r="M817" s="12"/>
      <c r="N817" s="12"/>
      <c r="O817" s="12"/>
      <c r="P817" s="12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2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2"/>
      <c r="M818" s="12"/>
      <c r="N818" s="12"/>
      <c r="O818" s="12"/>
      <c r="P818" s="12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2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2"/>
      <c r="M819" s="12"/>
      <c r="N819" s="12"/>
      <c r="O819" s="12"/>
      <c r="P819" s="12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2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2"/>
      <c r="M820" s="12"/>
      <c r="N820" s="12"/>
      <c r="O820" s="12"/>
      <c r="P820" s="12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2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2"/>
      <c r="M821" s="12"/>
      <c r="N821" s="12"/>
      <c r="O821" s="12"/>
      <c r="P821" s="12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2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2"/>
      <c r="M822" s="12"/>
      <c r="N822" s="12"/>
      <c r="O822" s="12"/>
      <c r="P822" s="12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2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2"/>
      <c r="M823" s="12"/>
      <c r="N823" s="12"/>
      <c r="O823" s="12"/>
      <c r="P823" s="12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2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2"/>
      <c r="M824" s="12"/>
      <c r="N824" s="12"/>
      <c r="O824" s="12"/>
      <c r="P824" s="12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2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2"/>
      <c r="M825" s="12"/>
      <c r="N825" s="12"/>
      <c r="O825" s="12"/>
      <c r="P825" s="12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2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2"/>
      <c r="M826" s="12"/>
      <c r="N826" s="12"/>
      <c r="O826" s="12"/>
      <c r="P826" s="12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2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2"/>
      <c r="M827" s="12"/>
      <c r="N827" s="12"/>
      <c r="O827" s="12"/>
      <c r="P827" s="12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2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2"/>
      <c r="M828" s="12"/>
      <c r="N828" s="12"/>
      <c r="O828" s="12"/>
      <c r="P828" s="12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2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2"/>
      <c r="M829" s="12"/>
      <c r="N829" s="12"/>
      <c r="O829" s="12"/>
      <c r="P829" s="12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2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2"/>
      <c r="M830" s="12"/>
      <c r="N830" s="12"/>
      <c r="O830" s="12"/>
      <c r="P830" s="12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2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2"/>
      <c r="M831" s="12"/>
      <c r="N831" s="12"/>
      <c r="O831" s="12"/>
      <c r="P831" s="12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2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2"/>
      <c r="M832" s="12"/>
      <c r="N832" s="12"/>
      <c r="O832" s="12"/>
      <c r="P832" s="12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2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2"/>
      <c r="M833" s="12"/>
      <c r="N833" s="12"/>
      <c r="O833" s="12"/>
      <c r="P833" s="12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2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2"/>
      <c r="M834" s="12"/>
      <c r="N834" s="12"/>
      <c r="O834" s="12"/>
      <c r="P834" s="12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2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2"/>
      <c r="M835" s="12"/>
      <c r="N835" s="12"/>
      <c r="O835" s="12"/>
      <c r="P835" s="12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2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2"/>
      <c r="M836" s="12"/>
      <c r="N836" s="12"/>
      <c r="O836" s="12"/>
      <c r="P836" s="12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2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2"/>
      <c r="M837" s="12"/>
      <c r="N837" s="12"/>
      <c r="O837" s="12"/>
      <c r="P837" s="12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2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2"/>
      <c r="M838" s="12"/>
      <c r="N838" s="12"/>
      <c r="O838" s="12"/>
      <c r="P838" s="12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2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2"/>
      <c r="M839" s="12"/>
      <c r="N839" s="12"/>
      <c r="O839" s="12"/>
      <c r="P839" s="12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2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2"/>
      <c r="M840" s="12"/>
      <c r="N840" s="12"/>
      <c r="O840" s="12"/>
      <c r="P840" s="12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2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2"/>
      <c r="M841" s="12"/>
      <c r="N841" s="12"/>
      <c r="O841" s="12"/>
      <c r="P841" s="12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2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2"/>
      <c r="M842" s="12"/>
      <c r="N842" s="12"/>
      <c r="O842" s="12"/>
      <c r="P842" s="12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2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2"/>
      <c r="M843" s="12"/>
      <c r="N843" s="12"/>
      <c r="O843" s="12"/>
      <c r="P843" s="12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2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2"/>
      <c r="M844" s="12"/>
      <c r="N844" s="12"/>
      <c r="O844" s="12"/>
      <c r="P844" s="12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2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2"/>
      <c r="M845" s="12"/>
      <c r="N845" s="12"/>
      <c r="O845" s="12"/>
      <c r="P845" s="12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2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2"/>
      <c r="M846" s="12"/>
      <c r="N846" s="12"/>
      <c r="O846" s="12"/>
      <c r="P846" s="12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2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2"/>
      <c r="M847" s="12"/>
      <c r="N847" s="12"/>
      <c r="O847" s="12"/>
      <c r="P847" s="12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2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2"/>
      <c r="M848" s="12"/>
      <c r="N848" s="12"/>
      <c r="O848" s="12"/>
      <c r="P848" s="12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2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2"/>
      <c r="M849" s="12"/>
      <c r="N849" s="12"/>
      <c r="O849" s="12"/>
      <c r="P849" s="12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2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2"/>
      <c r="M850" s="12"/>
      <c r="N850" s="12"/>
      <c r="O850" s="12"/>
      <c r="P850" s="12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2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2"/>
      <c r="M851" s="12"/>
      <c r="N851" s="12"/>
      <c r="O851" s="12"/>
      <c r="P851" s="12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2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2"/>
      <c r="M852" s="12"/>
      <c r="N852" s="12"/>
      <c r="O852" s="12"/>
      <c r="P852" s="12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2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2"/>
      <c r="M853" s="12"/>
      <c r="N853" s="12"/>
      <c r="O853" s="12"/>
      <c r="P853" s="12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2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2"/>
      <c r="M854" s="12"/>
      <c r="N854" s="12"/>
      <c r="O854" s="12"/>
      <c r="P854" s="12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2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2"/>
      <c r="M855" s="12"/>
      <c r="N855" s="12"/>
      <c r="O855" s="12"/>
      <c r="P855" s="12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2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2"/>
      <c r="M856" s="12"/>
      <c r="N856" s="12"/>
      <c r="O856" s="12"/>
      <c r="P856" s="12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2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2"/>
      <c r="M857" s="12"/>
      <c r="N857" s="12"/>
      <c r="O857" s="12"/>
      <c r="P857" s="12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2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2"/>
      <c r="M858" s="12"/>
      <c r="N858" s="12"/>
      <c r="O858" s="12"/>
      <c r="P858" s="12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2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2"/>
      <c r="M859" s="12"/>
      <c r="N859" s="12"/>
      <c r="O859" s="12"/>
      <c r="P859" s="12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2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2"/>
      <c r="M860" s="12"/>
      <c r="N860" s="12"/>
      <c r="O860" s="12"/>
      <c r="P860" s="12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2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2"/>
      <c r="M861" s="12"/>
      <c r="N861" s="12"/>
      <c r="O861" s="12"/>
      <c r="P861" s="12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2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2"/>
      <c r="M862" s="12"/>
      <c r="N862" s="12"/>
      <c r="O862" s="12"/>
      <c r="P862" s="12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2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2"/>
      <c r="M863" s="12"/>
      <c r="N863" s="12"/>
      <c r="O863" s="12"/>
      <c r="P863" s="12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2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2"/>
      <c r="M864" s="12"/>
      <c r="N864" s="12"/>
      <c r="O864" s="12"/>
      <c r="P864" s="12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2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2"/>
      <c r="M865" s="12"/>
      <c r="N865" s="12"/>
      <c r="O865" s="12"/>
      <c r="P865" s="12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2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2"/>
      <c r="M866" s="12"/>
      <c r="N866" s="12"/>
      <c r="O866" s="12"/>
      <c r="P866" s="12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2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2"/>
      <c r="M867" s="12"/>
      <c r="N867" s="12"/>
      <c r="O867" s="12"/>
      <c r="P867" s="12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2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2"/>
      <c r="M868" s="12"/>
      <c r="N868" s="12"/>
      <c r="O868" s="12"/>
      <c r="P868" s="12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2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2"/>
      <c r="M869" s="12"/>
      <c r="N869" s="12"/>
      <c r="O869" s="12"/>
      <c r="P869" s="12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2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2"/>
      <c r="M870" s="12"/>
      <c r="N870" s="12"/>
      <c r="O870" s="12"/>
      <c r="P870" s="12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2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2"/>
      <c r="M871" s="12"/>
      <c r="N871" s="12"/>
      <c r="O871" s="12"/>
      <c r="P871" s="12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2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2"/>
      <c r="M872" s="12"/>
      <c r="N872" s="12"/>
      <c r="O872" s="12"/>
      <c r="P872" s="12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2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2"/>
      <c r="M873" s="12"/>
      <c r="N873" s="12"/>
      <c r="O873" s="12"/>
      <c r="P873" s="12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2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2"/>
      <c r="M874" s="12"/>
      <c r="N874" s="12"/>
      <c r="O874" s="12"/>
      <c r="P874" s="12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2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2"/>
      <c r="M875" s="12"/>
      <c r="N875" s="12"/>
      <c r="O875" s="12"/>
      <c r="P875" s="12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2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2"/>
      <c r="M876" s="12"/>
      <c r="N876" s="12"/>
      <c r="O876" s="12"/>
      <c r="P876" s="12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2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2"/>
      <c r="M877" s="12"/>
      <c r="N877" s="12"/>
      <c r="O877" s="12"/>
      <c r="P877" s="12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2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2"/>
      <c r="M878" s="12"/>
      <c r="N878" s="12"/>
      <c r="O878" s="12"/>
      <c r="P878" s="12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2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2"/>
      <c r="M879" s="12"/>
      <c r="N879" s="12"/>
      <c r="O879" s="12"/>
      <c r="P879" s="12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2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2"/>
      <c r="M880" s="12"/>
      <c r="N880" s="12"/>
      <c r="O880" s="12"/>
      <c r="P880" s="12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2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2"/>
      <c r="M881" s="12"/>
      <c r="N881" s="12"/>
      <c r="O881" s="12"/>
      <c r="P881" s="12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2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2"/>
      <c r="M882" s="12"/>
      <c r="N882" s="12"/>
      <c r="O882" s="12"/>
      <c r="P882" s="12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2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2"/>
      <c r="M883" s="12"/>
      <c r="N883" s="12"/>
      <c r="O883" s="12"/>
      <c r="P883" s="12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2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2"/>
      <c r="M884" s="12"/>
      <c r="N884" s="12"/>
      <c r="O884" s="12"/>
      <c r="P884" s="12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2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2"/>
      <c r="M885" s="12"/>
      <c r="N885" s="12"/>
      <c r="O885" s="12"/>
      <c r="P885" s="12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2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2"/>
      <c r="M886" s="12"/>
      <c r="N886" s="12"/>
      <c r="O886" s="12"/>
      <c r="P886" s="12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2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2"/>
      <c r="M887" s="12"/>
      <c r="N887" s="12"/>
      <c r="O887" s="12"/>
      <c r="P887" s="12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2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2"/>
      <c r="M888" s="12"/>
      <c r="N888" s="12"/>
      <c r="O888" s="12"/>
      <c r="P888" s="12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2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2"/>
      <c r="M889" s="12"/>
      <c r="N889" s="12"/>
      <c r="O889" s="12"/>
      <c r="P889" s="12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2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2"/>
      <c r="M890" s="12"/>
      <c r="N890" s="12"/>
      <c r="O890" s="12"/>
      <c r="P890" s="12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2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2"/>
      <c r="M891" s="12"/>
      <c r="N891" s="12"/>
      <c r="O891" s="12"/>
      <c r="P891" s="12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2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2"/>
      <c r="M892" s="12"/>
      <c r="N892" s="12"/>
      <c r="O892" s="12"/>
      <c r="P892" s="12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2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2"/>
      <c r="M893" s="12"/>
      <c r="N893" s="12"/>
      <c r="O893" s="12"/>
      <c r="P893" s="12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2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2"/>
      <c r="M894" s="12"/>
      <c r="N894" s="12"/>
      <c r="O894" s="12"/>
      <c r="P894" s="12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2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2"/>
      <c r="M895" s="12"/>
      <c r="N895" s="12"/>
      <c r="O895" s="12"/>
      <c r="P895" s="12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2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2"/>
      <c r="M896" s="12"/>
      <c r="N896" s="12"/>
      <c r="O896" s="12"/>
      <c r="P896" s="12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2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2"/>
      <c r="M897" s="12"/>
      <c r="N897" s="12"/>
      <c r="O897" s="12"/>
      <c r="P897" s="12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2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2"/>
      <c r="M898" s="12"/>
      <c r="N898" s="12"/>
      <c r="O898" s="12"/>
      <c r="P898" s="12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2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2"/>
      <c r="M899" s="12"/>
      <c r="N899" s="12"/>
      <c r="O899" s="12"/>
      <c r="P899" s="12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2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2"/>
      <c r="M900" s="12"/>
      <c r="N900" s="12"/>
      <c r="O900" s="12"/>
      <c r="P900" s="12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2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2"/>
      <c r="M901" s="12"/>
      <c r="N901" s="12"/>
      <c r="O901" s="12"/>
      <c r="P901" s="12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2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2"/>
      <c r="M902" s="12"/>
      <c r="N902" s="12"/>
      <c r="O902" s="12"/>
      <c r="P902" s="12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2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2"/>
      <c r="M903" s="12"/>
      <c r="N903" s="12"/>
      <c r="O903" s="12"/>
      <c r="P903" s="12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2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2"/>
      <c r="M904" s="12"/>
      <c r="N904" s="12"/>
      <c r="O904" s="12"/>
      <c r="P904" s="12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2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2"/>
      <c r="M905" s="12"/>
      <c r="N905" s="12"/>
      <c r="O905" s="12"/>
      <c r="P905" s="12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2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2"/>
      <c r="M906" s="12"/>
      <c r="N906" s="12"/>
      <c r="O906" s="12"/>
      <c r="P906" s="12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2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2"/>
      <c r="M907" s="12"/>
      <c r="N907" s="12"/>
      <c r="O907" s="12"/>
      <c r="P907" s="12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2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2"/>
      <c r="M908" s="12"/>
      <c r="N908" s="12"/>
      <c r="O908" s="12"/>
      <c r="P908" s="12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2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2"/>
      <c r="M909" s="12"/>
      <c r="N909" s="12"/>
      <c r="O909" s="12"/>
      <c r="P909" s="12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2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2"/>
      <c r="M910" s="12"/>
      <c r="N910" s="12"/>
      <c r="O910" s="12"/>
      <c r="P910" s="12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2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2"/>
      <c r="M911" s="12"/>
      <c r="N911" s="12"/>
      <c r="O911" s="12"/>
      <c r="P911" s="12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2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2"/>
      <c r="M912" s="12"/>
      <c r="N912" s="12"/>
      <c r="O912" s="12"/>
      <c r="P912" s="12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2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2"/>
      <c r="M913" s="12"/>
      <c r="N913" s="12"/>
      <c r="O913" s="12"/>
      <c r="P913" s="12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2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2"/>
      <c r="M914" s="12"/>
      <c r="N914" s="12"/>
      <c r="O914" s="12"/>
      <c r="P914" s="12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2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2"/>
      <c r="M915" s="12"/>
      <c r="N915" s="12"/>
      <c r="O915" s="12"/>
      <c r="P915" s="12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2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2"/>
      <c r="M916" s="12"/>
      <c r="N916" s="12"/>
      <c r="O916" s="12"/>
      <c r="P916" s="12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2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2"/>
      <c r="M917" s="12"/>
      <c r="N917" s="12"/>
      <c r="O917" s="12"/>
      <c r="P917" s="12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2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2"/>
      <c r="M918" s="12"/>
      <c r="N918" s="12"/>
      <c r="O918" s="12"/>
      <c r="P918" s="12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2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2"/>
      <c r="M919" s="12"/>
      <c r="N919" s="12"/>
      <c r="O919" s="12"/>
      <c r="P919" s="12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2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2"/>
      <c r="M920" s="12"/>
      <c r="N920" s="12"/>
      <c r="O920" s="12"/>
      <c r="P920" s="12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2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2"/>
      <c r="M921" s="12"/>
      <c r="N921" s="12"/>
      <c r="O921" s="12"/>
      <c r="P921" s="12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2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2"/>
      <c r="M922" s="12"/>
      <c r="N922" s="12"/>
      <c r="O922" s="12"/>
      <c r="P922" s="12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2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2"/>
      <c r="M923" s="12"/>
      <c r="N923" s="12"/>
      <c r="O923" s="12"/>
      <c r="P923" s="12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2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2"/>
      <c r="M924" s="12"/>
      <c r="N924" s="12"/>
      <c r="O924" s="12"/>
      <c r="P924" s="12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2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2"/>
      <c r="M925" s="12"/>
      <c r="N925" s="12"/>
      <c r="O925" s="12"/>
      <c r="P925" s="12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2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2"/>
      <c r="M926" s="12"/>
      <c r="N926" s="12"/>
      <c r="O926" s="12"/>
      <c r="P926" s="12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2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2"/>
      <c r="M927" s="12"/>
      <c r="N927" s="12"/>
      <c r="O927" s="12"/>
      <c r="P927" s="12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2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2"/>
      <c r="M928" s="12"/>
      <c r="N928" s="12"/>
      <c r="O928" s="12"/>
      <c r="P928" s="12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2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2"/>
      <c r="M929" s="12"/>
      <c r="N929" s="12"/>
      <c r="O929" s="12"/>
      <c r="P929" s="12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2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2"/>
      <c r="M930" s="12"/>
      <c r="N930" s="12"/>
      <c r="O930" s="12"/>
      <c r="P930" s="12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2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2"/>
      <c r="M931" s="12"/>
      <c r="N931" s="12"/>
      <c r="O931" s="12"/>
      <c r="P931" s="12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2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2"/>
      <c r="M932" s="12"/>
      <c r="N932" s="12"/>
      <c r="O932" s="12"/>
      <c r="P932" s="12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2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2"/>
      <c r="M933" s="12"/>
      <c r="N933" s="12"/>
      <c r="O933" s="12"/>
      <c r="P933" s="12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2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2"/>
      <c r="M934" s="12"/>
      <c r="N934" s="12"/>
      <c r="O934" s="12"/>
      <c r="P934" s="12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2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2"/>
      <c r="M935" s="12"/>
      <c r="N935" s="12"/>
      <c r="O935" s="12"/>
      <c r="P935" s="12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2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2"/>
      <c r="M936" s="12"/>
      <c r="N936" s="12"/>
      <c r="O936" s="12"/>
      <c r="P936" s="12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2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2"/>
      <c r="M937" s="12"/>
      <c r="N937" s="12"/>
      <c r="O937" s="12"/>
      <c r="P937" s="12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2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2"/>
      <c r="M938" s="12"/>
      <c r="N938" s="12"/>
      <c r="O938" s="12"/>
      <c r="P938" s="12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2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2"/>
      <c r="M939" s="12"/>
      <c r="N939" s="12"/>
      <c r="O939" s="12"/>
      <c r="P939" s="12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2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2"/>
      <c r="M940" s="12"/>
      <c r="N940" s="12"/>
      <c r="O940" s="12"/>
      <c r="P940" s="12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2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2"/>
      <c r="M941" s="12"/>
      <c r="N941" s="12"/>
      <c r="O941" s="12"/>
      <c r="P941" s="12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2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2"/>
      <c r="M942" s="12"/>
      <c r="N942" s="12"/>
      <c r="O942" s="12"/>
      <c r="P942" s="12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2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2"/>
      <c r="M943" s="12"/>
      <c r="N943" s="12"/>
      <c r="O943" s="12"/>
      <c r="P943" s="12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2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2"/>
      <c r="M944" s="12"/>
      <c r="N944" s="12"/>
      <c r="O944" s="12"/>
      <c r="P944" s="12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2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2"/>
      <c r="M945" s="12"/>
      <c r="N945" s="12"/>
      <c r="O945" s="12"/>
      <c r="P945" s="12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2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2"/>
      <c r="M946" s="12"/>
      <c r="N946" s="12"/>
      <c r="O946" s="12"/>
      <c r="P946" s="12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2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2"/>
      <c r="M947" s="12"/>
      <c r="N947" s="12"/>
      <c r="O947" s="12"/>
      <c r="P947" s="12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2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2"/>
      <c r="M948" s="12"/>
      <c r="N948" s="12"/>
      <c r="O948" s="12"/>
      <c r="P948" s="12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2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2"/>
      <c r="M949" s="12"/>
      <c r="N949" s="12"/>
      <c r="O949" s="12"/>
      <c r="P949" s="12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2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2"/>
      <c r="M950" s="12"/>
      <c r="N950" s="12"/>
      <c r="O950" s="12"/>
      <c r="P950" s="12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2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2"/>
      <c r="M951" s="12"/>
      <c r="N951" s="12"/>
      <c r="O951" s="12"/>
      <c r="P951" s="12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2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2"/>
      <c r="M952" s="12"/>
      <c r="N952" s="12"/>
      <c r="O952" s="12"/>
      <c r="P952" s="12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2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2"/>
      <c r="M953" s="12"/>
      <c r="N953" s="12"/>
      <c r="O953" s="12"/>
      <c r="P953" s="12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2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2"/>
      <c r="M954" s="12"/>
      <c r="N954" s="12"/>
      <c r="O954" s="12"/>
      <c r="P954" s="12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2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2"/>
      <c r="M955" s="12"/>
      <c r="N955" s="12"/>
      <c r="O955" s="12"/>
      <c r="P955" s="12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2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2"/>
      <c r="M956" s="12"/>
      <c r="N956" s="12"/>
      <c r="O956" s="12"/>
      <c r="P956" s="12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2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2"/>
      <c r="M957" s="12"/>
      <c r="N957" s="12"/>
      <c r="O957" s="12"/>
      <c r="P957" s="12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2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2"/>
      <c r="M958" s="12"/>
      <c r="N958" s="12"/>
      <c r="O958" s="12"/>
      <c r="P958" s="12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2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2"/>
      <c r="M959" s="12"/>
      <c r="N959" s="12"/>
      <c r="O959" s="12"/>
      <c r="P959" s="12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2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2"/>
      <c r="M960" s="12"/>
      <c r="N960" s="12"/>
      <c r="O960" s="12"/>
      <c r="P960" s="12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2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2"/>
      <c r="M961" s="12"/>
      <c r="N961" s="12"/>
      <c r="O961" s="12"/>
      <c r="P961" s="12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2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2"/>
      <c r="M962" s="12"/>
      <c r="N962" s="12"/>
      <c r="O962" s="12"/>
      <c r="P962" s="12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2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2"/>
      <c r="M963" s="12"/>
      <c r="N963" s="12"/>
      <c r="O963" s="12"/>
      <c r="P963" s="12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2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2"/>
      <c r="M964" s="12"/>
      <c r="N964" s="12"/>
      <c r="O964" s="12"/>
      <c r="P964" s="12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2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2"/>
      <c r="M965" s="12"/>
      <c r="N965" s="12"/>
      <c r="O965" s="12"/>
      <c r="P965" s="12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2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2"/>
      <c r="M966" s="12"/>
      <c r="N966" s="12"/>
      <c r="O966" s="12"/>
      <c r="P966" s="12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2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2"/>
      <c r="M967" s="12"/>
      <c r="N967" s="12"/>
      <c r="O967" s="12"/>
      <c r="P967" s="12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2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2"/>
      <c r="M968" s="12"/>
      <c r="N968" s="12"/>
      <c r="O968" s="12"/>
      <c r="P968" s="12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2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2"/>
      <c r="M969" s="12"/>
      <c r="N969" s="12"/>
      <c r="O969" s="12"/>
      <c r="P969" s="12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2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2"/>
      <c r="M970" s="12"/>
      <c r="N970" s="12"/>
      <c r="O970" s="12"/>
      <c r="P970" s="12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2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2"/>
      <c r="M971" s="12"/>
      <c r="N971" s="12"/>
      <c r="O971" s="12"/>
      <c r="P971" s="12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2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2"/>
      <c r="M972" s="12"/>
      <c r="N972" s="12"/>
      <c r="O972" s="12"/>
      <c r="P972" s="12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2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2"/>
      <c r="M973" s="12"/>
      <c r="N973" s="12"/>
      <c r="O973" s="12"/>
      <c r="P973" s="12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2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2"/>
      <c r="M974" s="12"/>
      <c r="N974" s="12"/>
      <c r="O974" s="12"/>
      <c r="P974" s="12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2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2"/>
      <c r="M975" s="12"/>
      <c r="N975" s="12"/>
      <c r="O975" s="12"/>
      <c r="P975" s="12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2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2"/>
      <c r="M976" s="12"/>
      <c r="N976" s="12"/>
      <c r="O976" s="12"/>
      <c r="P976" s="12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2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2"/>
      <c r="M977" s="12"/>
      <c r="N977" s="12"/>
      <c r="O977" s="12"/>
      <c r="P977" s="12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2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2"/>
      <c r="M978" s="12"/>
      <c r="N978" s="12"/>
      <c r="O978" s="12"/>
      <c r="P978" s="12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2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2"/>
      <c r="M979" s="12"/>
      <c r="N979" s="12"/>
      <c r="O979" s="12"/>
      <c r="P979" s="12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2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2"/>
      <c r="M980" s="12"/>
      <c r="N980" s="12"/>
      <c r="O980" s="12"/>
      <c r="P980" s="12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2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2"/>
      <c r="M981" s="12"/>
      <c r="N981" s="12"/>
      <c r="O981" s="12"/>
      <c r="P981" s="12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2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2"/>
      <c r="M982" s="12"/>
      <c r="N982" s="12"/>
      <c r="O982" s="12"/>
      <c r="P982" s="12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2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2"/>
      <c r="M983" s="12"/>
      <c r="N983" s="12"/>
      <c r="O983" s="12"/>
      <c r="P983" s="12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2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2"/>
      <c r="M984" s="12"/>
      <c r="N984" s="12"/>
      <c r="O984" s="12"/>
      <c r="P984" s="12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2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2"/>
      <c r="M985" s="12"/>
      <c r="N985" s="12"/>
      <c r="O985" s="12"/>
      <c r="P985" s="12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2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2"/>
      <c r="M986" s="12"/>
      <c r="N986" s="12"/>
      <c r="O986" s="12"/>
      <c r="P986" s="12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2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2"/>
      <c r="M987" s="12"/>
      <c r="N987" s="12"/>
      <c r="O987" s="12"/>
      <c r="P987" s="12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2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2"/>
      <c r="M988" s="12"/>
      <c r="N988" s="12"/>
      <c r="O988" s="12"/>
      <c r="P988" s="12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2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2"/>
      <c r="M989" s="12"/>
      <c r="N989" s="12"/>
      <c r="O989" s="12"/>
      <c r="P989" s="12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2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2"/>
      <c r="M990" s="12"/>
      <c r="N990" s="12"/>
      <c r="O990" s="12"/>
      <c r="P990" s="12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2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2"/>
      <c r="M991" s="12"/>
      <c r="N991" s="12"/>
      <c r="O991" s="12"/>
      <c r="P991" s="12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2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2"/>
      <c r="M992" s="12"/>
      <c r="N992" s="12"/>
      <c r="O992" s="12"/>
      <c r="P992" s="12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2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2"/>
      <c r="M993" s="12"/>
      <c r="N993" s="12"/>
      <c r="O993" s="12"/>
      <c r="P993" s="12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2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2"/>
      <c r="M994" s="12"/>
      <c r="N994" s="12"/>
      <c r="O994" s="12"/>
      <c r="P994" s="12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2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2"/>
      <c r="M995" s="12"/>
      <c r="N995" s="12"/>
      <c r="O995" s="12"/>
      <c r="P995" s="12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2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2"/>
      <c r="M996" s="12"/>
      <c r="N996" s="12"/>
      <c r="O996" s="12"/>
      <c r="P996" s="12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2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2"/>
      <c r="M997" s="12"/>
      <c r="N997" s="12"/>
      <c r="O997" s="12"/>
      <c r="P997" s="12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2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2"/>
      <c r="M998" s="12"/>
      <c r="N998" s="12"/>
      <c r="O998" s="12"/>
      <c r="P998" s="12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2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2"/>
      <c r="M999" s="12"/>
      <c r="N999" s="12"/>
      <c r="O999" s="12"/>
      <c r="P999" s="12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2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2"/>
      <c r="M1000" s="12"/>
      <c r="N1000" s="12"/>
      <c r="O1000" s="12"/>
      <c r="P1000" s="12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2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2"/>
      <c r="M1001" s="12"/>
      <c r="N1001" s="12"/>
      <c r="O1001" s="12"/>
      <c r="P1001" s="12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2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2"/>
      <c r="M1002" s="12"/>
      <c r="N1002" s="12"/>
      <c r="O1002" s="12"/>
      <c r="P1002" s="12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2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2"/>
      <c r="M1003" s="12"/>
      <c r="N1003" s="12"/>
      <c r="O1003" s="12"/>
      <c r="P1003" s="12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2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2"/>
      <c r="M1004" s="12"/>
      <c r="N1004" s="12"/>
      <c r="O1004" s="12"/>
      <c r="P1004" s="12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2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2"/>
      <c r="M1005" s="12"/>
      <c r="N1005" s="12"/>
      <c r="O1005" s="12"/>
      <c r="P1005" s="12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2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2"/>
      <c r="M1006" s="12"/>
      <c r="N1006" s="12"/>
      <c r="O1006" s="12"/>
      <c r="P1006" s="12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2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2"/>
      <c r="M1007" s="12"/>
      <c r="N1007" s="12"/>
      <c r="O1007" s="12"/>
      <c r="P1007" s="12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2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2"/>
      <c r="M1008" s="12"/>
      <c r="N1008" s="12"/>
      <c r="O1008" s="12"/>
      <c r="P1008" s="12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2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2"/>
      <c r="M1009" s="12"/>
      <c r="N1009" s="12"/>
      <c r="O1009" s="12"/>
      <c r="P1009" s="12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  <row r="1010">
      <c r="A1010" s="2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2"/>
      <c r="M1010" s="12"/>
      <c r="N1010" s="12"/>
      <c r="O1010" s="12"/>
      <c r="P1010" s="12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</row>
    <row r="1011">
      <c r="A1011" s="2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2"/>
      <c r="M1011" s="12"/>
      <c r="N1011" s="12"/>
      <c r="O1011" s="12"/>
      <c r="P1011" s="12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</row>
    <row r="1012">
      <c r="A1012" s="2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2"/>
      <c r="M1012" s="12"/>
      <c r="N1012" s="12"/>
      <c r="O1012" s="12"/>
      <c r="P1012" s="12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</row>
    <row r="1013">
      <c r="A1013" s="2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2"/>
      <c r="M1013" s="12"/>
      <c r="N1013" s="12"/>
      <c r="O1013" s="12"/>
      <c r="P1013" s="12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</row>
    <row r="1014">
      <c r="A1014" s="2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2"/>
      <c r="M1014" s="12"/>
      <c r="N1014" s="12"/>
      <c r="O1014" s="12"/>
      <c r="P1014" s="12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</row>
  </sheetData>
  <mergeCells count="1">
    <mergeCell ref="M32:N32"/>
  </mergeCells>
  <conditionalFormatting sqref="M15:O17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8" max="8" width="16.63"/>
    <col customWidth="1" min="9" max="9" width="16.75"/>
    <col customWidth="1" min="10" max="10" width="18.13"/>
    <col customWidth="1" min="13" max="13" width="16.75"/>
  </cols>
  <sheetData>
    <row r="1">
      <c r="A1" s="31" t="s">
        <v>37</v>
      </c>
      <c r="B1" s="32" t="s">
        <v>38</v>
      </c>
      <c r="C1" s="32" t="s">
        <v>39</v>
      </c>
      <c r="D1" s="32" t="s">
        <v>40</v>
      </c>
      <c r="E1" s="32" t="s">
        <v>7</v>
      </c>
      <c r="F1" s="32" t="s">
        <v>8</v>
      </c>
      <c r="G1" s="32" t="s">
        <v>9</v>
      </c>
      <c r="H1" s="32" t="s">
        <v>10</v>
      </c>
      <c r="I1" s="32" t="s">
        <v>11</v>
      </c>
      <c r="J1" s="33" t="s">
        <v>12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34">
        <v>1.0</v>
      </c>
      <c r="B2" s="35">
        <v>0.2</v>
      </c>
      <c r="C2" s="36">
        <v>0.8</v>
      </c>
      <c r="D2" s="36">
        <v>10.0</v>
      </c>
      <c r="E2" s="36">
        <f t="shared" ref="E2:E8" si="2">D2*D2</f>
        <v>100</v>
      </c>
      <c r="F2" s="36">
        <f t="shared" ref="F2:G2" si="1">C2*C2</f>
        <v>0.64</v>
      </c>
      <c r="G2" s="36">
        <f t="shared" si="1"/>
        <v>100</v>
      </c>
      <c r="H2" s="37">
        <f t="shared" ref="H2:H8" si="4">$D2*C2</f>
        <v>8</v>
      </c>
      <c r="I2" s="37">
        <f t="shared" ref="I2:I8" si="5">$D2*B2</f>
        <v>2</v>
      </c>
      <c r="J2" s="38">
        <f t="shared" ref="J2:J8" si="6">C2*D2</f>
        <v>8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34">
        <v>2.0</v>
      </c>
      <c r="B3" s="39">
        <v>0.5</v>
      </c>
      <c r="C3" s="40">
        <v>0.2</v>
      </c>
      <c r="D3" s="40">
        <v>12.0</v>
      </c>
      <c r="E3" s="40">
        <f t="shared" si="2"/>
        <v>144</v>
      </c>
      <c r="F3" s="40">
        <f t="shared" ref="F3:G3" si="3">C3*C3</f>
        <v>0.04</v>
      </c>
      <c r="G3" s="40">
        <f t="shared" si="3"/>
        <v>144</v>
      </c>
      <c r="H3" s="41">
        <f t="shared" si="4"/>
        <v>2.4</v>
      </c>
      <c r="I3" s="41">
        <f t="shared" si="5"/>
        <v>6</v>
      </c>
      <c r="J3" s="42">
        <f t="shared" si="6"/>
        <v>2.4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34">
        <v>3.0</v>
      </c>
      <c r="B4" s="39">
        <v>0.3</v>
      </c>
      <c r="C4" s="40">
        <v>1.0</v>
      </c>
      <c r="D4" s="40">
        <v>12.0</v>
      </c>
      <c r="E4" s="40">
        <f t="shared" si="2"/>
        <v>144</v>
      </c>
      <c r="F4" s="40">
        <f t="shared" ref="F4:G4" si="7">C4*C4</f>
        <v>1</v>
      </c>
      <c r="G4" s="40">
        <f t="shared" si="7"/>
        <v>144</v>
      </c>
      <c r="H4" s="41">
        <f t="shared" si="4"/>
        <v>12</v>
      </c>
      <c r="I4" s="41">
        <f t="shared" si="5"/>
        <v>3.6</v>
      </c>
      <c r="J4" s="42">
        <f t="shared" si="6"/>
        <v>12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4">
        <v>4.0</v>
      </c>
      <c r="B5" s="39">
        <v>0.5</v>
      </c>
      <c r="C5" s="40">
        <v>1.2</v>
      </c>
      <c r="D5" s="40">
        <v>14.0</v>
      </c>
      <c r="E5" s="40">
        <f t="shared" si="2"/>
        <v>196</v>
      </c>
      <c r="F5" s="40">
        <f t="shared" ref="F5:G5" si="8">C5*C5</f>
        <v>1.44</v>
      </c>
      <c r="G5" s="40">
        <f t="shared" si="8"/>
        <v>196</v>
      </c>
      <c r="H5" s="41">
        <f t="shared" si="4"/>
        <v>16.8</v>
      </c>
      <c r="I5" s="41">
        <f t="shared" si="5"/>
        <v>7</v>
      </c>
      <c r="J5" s="42">
        <f t="shared" si="6"/>
        <v>16.8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4">
        <v>5.0</v>
      </c>
      <c r="B6" s="39">
        <v>0.5</v>
      </c>
      <c r="C6" s="40">
        <v>0.9</v>
      </c>
      <c r="D6" s="40">
        <v>16.0</v>
      </c>
      <c r="E6" s="40">
        <f t="shared" si="2"/>
        <v>256</v>
      </c>
      <c r="F6" s="40">
        <f t="shared" ref="F6:G6" si="9">C6*C6</f>
        <v>0.81</v>
      </c>
      <c r="G6" s="40">
        <f t="shared" si="9"/>
        <v>256</v>
      </c>
      <c r="H6" s="41">
        <f t="shared" si="4"/>
        <v>14.4</v>
      </c>
      <c r="I6" s="41">
        <f t="shared" si="5"/>
        <v>8</v>
      </c>
      <c r="J6" s="42">
        <f t="shared" si="6"/>
        <v>14.4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4">
        <v>6.0</v>
      </c>
      <c r="B7" s="39">
        <v>0.6</v>
      </c>
      <c r="C7" s="40">
        <v>1.0</v>
      </c>
      <c r="D7" s="40">
        <v>17.0</v>
      </c>
      <c r="E7" s="40">
        <f t="shared" si="2"/>
        <v>289</v>
      </c>
      <c r="F7" s="40">
        <f t="shared" ref="F7:G7" si="10">C7*C7</f>
        <v>1</v>
      </c>
      <c r="G7" s="40">
        <f t="shared" si="10"/>
        <v>289</v>
      </c>
      <c r="H7" s="41">
        <f t="shared" si="4"/>
        <v>17</v>
      </c>
      <c r="I7" s="41">
        <f t="shared" si="5"/>
        <v>10.2</v>
      </c>
      <c r="J7" s="42">
        <f t="shared" si="6"/>
        <v>17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34">
        <v>7.0</v>
      </c>
      <c r="B8" s="39">
        <v>0.8</v>
      </c>
      <c r="C8" s="40">
        <v>1.1</v>
      </c>
      <c r="D8" s="40">
        <v>18.0</v>
      </c>
      <c r="E8" s="40">
        <f t="shared" si="2"/>
        <v>324</v>
      </c>
      <c r="F8" s="40">
        <f t="shared" ref="F8:G8" si="11">C8*C8</f>
        <v>1.21</v>
      </c>
      <c r="G8" s="40">
        <f t="shared" si="11"/>
        <v>324</v>
      </c>
      <c r="H8" s="41">
        <f t="shared" si="4"/>
        <v>19.8</v>
      </c>
      <c r="I8" s="41">
        <f t="shared" si="5"/>
        <v>14.4</v>
      </c>
      <c r="J8" s="42">
        <f t="shared" si="6"/>
        <v>19.8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34" t="s">
        <v>41</v>
      </c>
      <c r="B9" s="39">
        <f t="shared" ref="B9:J9" si="12">SUM(B2:B8)</f>
        <v>3.4</v>
      </c>
      <c r="C9" s="40">
        <f t="shared" si="12"/>
        <v>6.2</v>
      </c>
      <c r="D9" s="40">
        <f t="shared" si="12"/>
        <v>99</v>
      </c>
      <c r="E9" s="40">
        <f t="shared" si="12"/>
        <v>1453</v>
      </c>
      <c r="F9" s="40">
        <f t="shared" si="12"/>
        <v>6.14</v>
      </c>
      <c r="G9" s="40">
        <f t="shared" si="12"/>
        <v>1453</v>
      </c>
      <c r="H9" s="40">
        <f t="shared" si="12"/>
        <v>90.4</v>
      </c>
      <c r="I9" s="40">
        <f t="shared" si="12"/>
        <v>51.2</v>
      </c>
      <c r="J9" s="43">
        <f t="shared" si="12"/>
        <v>90.4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44" t="s">
        <v>42</v>
      </c>
      <c r="B10" s="45">
        <f t="shared" ref="B10:J10" si="13">B9 / $A$8</f>
        <v>0.4857142857</v>
      </c>
      <c r="C10" s="46">
        <f t="shared" si="13"/>
        <v>0.8857142857</v>
      </c>
      <c r="D10" s="46">
        <f t="shared" si="13"/>
        <v>14.14285714</v>
      </c>
      <c r="E10" s="46">
        <f t="shared" si="13"/>
        <v>207.5714286</v>
      </c>
      <c r="F10" s="46">
        <f t="shared" si="13"/>
        <v>0.8771428571</v>
      </c>
      <c r="G10" s="46">
        <f t="shared" si="13"/>
        <v>207.5714286</v>
      </c>
      <c r="H10" s="46">
        <f t="shared" si="13"/>
        <v>12.91428571</v>
      </c>
      <c r="I10" s="46">
        <f t="shared" si="13"/>
        <v>7.314285714</v>
      </c>
      <c r="J10" s="47">
        <f t="shared" si="13"/>
        <v>12.91428571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48" t="s">
        <v>37</v>
      </c>
      <c r="B13" s="49" t="s">
        <v>24</v>
      </c>
      <c r="C13" s="49" t="s">
        <v>25</v>
      </c>
      <c r="D13" s="49" t="s">
        <v>26</v>
      </c>
      <c r="E13" s="49" t="s">
        <v>27</v>
      </c>
      <c r="F13" s="49" t="s">
        <v>28</v>
      </c>
      <c r="G13" s="49" t="s">
        <v>29</v>
      </c>
      <c r="H13" s="49" t="s">
        <v>30</v>
      </c>
      <c r="I13" s="49" t="s">
        <v>31</v>
      </c>
      <c r="J13" s="50" t="s">
        <v>32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51">
        <v>1.0</v>
      </c>
      <c r="B14" s="52">
        <f t="shared" ref="B14:D14" si="14">B2-B$10</f>
        <v>-0.2857142857</v>
      </c>
      <c r="C14" s="52">
        <f t="shared" si="14"/>
        <v>-0.08571428571</v>
      </c>
      <c r="D14" s="52">
        <f t="shared" si="14"/>
        <v>-4.142857143</v>
      </c>
      <c r="E14" s="52">
        <f t="shared" ref="E14:G14" si="15">B14 * B14</f>
        <v>0.08163265306</v>
      </c>
      <c r="F14" s="52">
        <f t="shared" si="15"/>
        <v>0.007346938776</v>
      </c>
      <c r="G14" s="52">
        <f t="shared" si="15"/>
        <v>17.16326531</v>
      </c>
      <c r="H14" s="52">
        <f t="shared" ref="H14:H20" si="18">B14 * C14</f>
        <v>0.02448979592</v>
      </c>
      <c r="I14" s="52">
        <f t="shared" ref="I14:I20" si="19">B14 * D14</f>
        <v>1.183673469</v>
      </c>
      <c r="J14" s="53">
        <f t="shared" ref="J14:J20" si="20">D14 * C14</f>
        <v>0.3551020408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54">
        <v>2.0</v>
      </c>
      <c r="B15" s="52">
        <f t="shared" ref="B15:D15" si="16">B3-B$10</f>
        <v>0.01428571429</v>
      </c>
      <c r="C15" s="52">
        <f t="shared" si="16"/>
        <v>-0.6857142857</v>
      </c>
      <c r="D15" s="52">
        <f t="shared" si="16"/>
        <v>-2.142857143</v>
      </c>
      <c r="E15" s="52">
        <f t="shared" ref="E15:G15" si="17">B15 * B15</f>
        <v>0.0002040816327</v>
      </c>
      <c r="F15" s="52">
        <f t="shared" si="17"/>
        <v>0.4702040816</v>
      </c>
      <c r="G15" s="52">
        <f t="shared" si="17"/>
        <v>4.591836735</v>
      </c>
      <c r="H15" s="52">
        <f t="shared" si="18"/>
        <v>-0.009795918367</v>
      </c>
      <c r="I15" s="52">
        <f t="shared" si="19"/>
        <v>-0.0306122449</v>
      </c>
      <c r="J15" s="53">
        <f t="shared" si="20"/>
        <v>1.469387755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51">
        <v>3.0</v>
      </c>
      <c r="B16" s="52">
        <f t="shared" ref="B16:D16" si="21">B4-B$10</f>
        <v>-0.1857142857</v>
      </c>
      <c r="C16" s="52">
        <f t="shared" si="21"/>
        <v>0.1142857143</v>
      </c>
      <c r="D16" s="52">
        <f t="shared" si="21"/>
        <v>-2.142857143</v>
      </c>
      <c r="E16" s="52">
        <f t="shared" ref="E16:G16" si="22">B16 * B16</f>
        <v>0.03448979592</v>
      </c>
      <c r="F16" s="52">
        <f t="shared" si="22"/>
        <v>0.01306122449</v>
      </c>
      <c r="G16" s="52">
        <f t="shared" si="22"/>
        <v>4.591836735</v>
      </c>
      <c r="H16" s="52">
        <f t="shared" si="18"/>
        <v>-0.0212244898</v>
      </c>
      <c r="I16" s="52">
        <f t="shared" si="19"/>
        <v>0.3979591837</v>
      </c>
      <c r="J16" s="53">
        <f t="shared" si="20"/>
        <v>-0.2448979592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54">
        <v>4.0</v>
      </c>
      <c r="B17" s="52">
        <f t="shared" ref="B17:D17" si="23">B5-B$10</f>
        <v>0.01428571429</v>
      </c>
      <c r="C17" s="52">
        <f t="shared" si="23"/>
        <v>0.3142857143</v>
      </c>
      <c r="D17" s="52">
        <f t="shared" si="23"/>
        <v>-0.1428571429</v>
      </c>
      <c r="E17" s="52">
        <f t="shared" ref="E17:G17" si="24">B17 * B17</f>
        <v>0.0002040816327</v>
      </c>
      <c r="F17" s="52">
        <f t="shared" si="24"/>
        <v>0.0987755102</v>
      </c>
      <c r="G17" s="52">
        <f t="shared" si="24"/>
        <v>0.02040816327</v>
      </c>
      <c r="H17" s="52">
        <f t="shared" si="18"/>
        <v>0.004489795918</v>
      </c>
      <c r="I17" s="52">
        <f t="shared" si="19"/>
        <v>-0.002040816327</v>
      </c>
      <c r="J17" s="53">
        <f t="shared" si="20"/>
        <v>-0.04489795918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51">
        <v>5.0</v>
      </c>
      <c r="B18" s="52">
        <f t="shared" ref="B18:D18" si="25">B6-B$10</f>
        <v>0.01428571429</v>
      </c>
      <c r="C18" s="52">
        <f t="shared" si="25"/>
        <v>0.01428571429</v>
      </c>
      <c r="D18" s="52">
        <f t="shared" si="25"/>
        <v>1.857142857</v>
      </c>
      <c r="E18" s="52">
        <f t="shared" ref="E18:G18" si="26">B18 * B18</f>
        <v>0.0002040816327</v>
      </c>
      <c r="F18" s="52">
        <f t="shared" si="26"/>
        <v>0.0002040816327</v>
      </c>
      <c r="G18" s="52">
        <f t="shared" si="26"/>
        <v>3.448979592</v>
      </c>
      <c r="H18" s="52">
        <f t="shared" si="18"/>
        <v>0.0002040816327</v>
      </c>
      <c r="I18" s="52">
        <f t="shared" si="19"/>
        <v>0.02653061224</v>
      </c>
      <c r="J18" s="53">
        <f t="shared" si="20"/>
        <v>0.02653061224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54">
        <v>6.0</v>
      </c>
      <c r="B19" s="52">
        <f t="shared" ref="B19:D19" si="27">B7-B$10</f>
        <v>0.1142857143</v>
      </c>
      <c r="C19" s="52">
        <f t="shared" si="27"/>
        <v>0.1142857143</v>
      </c>
      <c r="D19" s="52">
        <f t="shared" si="27"/>
        <v>2.857142857</v>
      </c>
      <c r="E19" s="52">
        <f t="shared" ref="E19:G19" si="28">B19 * B19</f>
        <v>0.01306122449</v>
      </c>
      <c r="F19" s="52">
        <f t="shared" si="28"/>
        <v>0.01306122449</v>
      </c>
      <c r="G19" s="52">
        <f t="shared" si="28"/>
        <v>8.163265306</v>
      </c>
      <c r="H19" s="52">
        <f t="shared" si="18"/>
        <v>0.01306122449</v>
      </c>
      <c r="I19" s="52">
        <f t="shared" si="19"/>
        <v>0.3265306122</v>
      </c>
      <c r="J19" s="53">
        <f t="shared" si="20"/>
        <v>0.3265306122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51">
        <v>7.0</v>
      </c>
      <c r="B20" s="52">
        <f t="shared" ref="B20:D20" si="29">B8-B$10</f>
        <v>0.3142857143</v>
      </c>
      <c r="C20" s="52">
        <f t="shared" si="29"/>
        <v>0.2142857143</v>
      </c>
      <c r="D20" s="52">
        <f t="shared" si="29"/>
        <v>3.857142857</v>
      </c>
      <c r="E20" s="52">
        <f t="shared" ref="E20:G20" si="30">B20 * B20</f>
        <v>0.0987755102</v>
      </c>
      <c r="F20" s="52">
        <f t="shared" si="30"/>
        <v>0.04591836735</v>
      </c>
      <c r="G20" s="52">
        <f t="shared" si="30"/>
        <v>14.87755102</v>
      </c>
      <c r="H20" s="52">
        <f t="shared" si="18"/>
        <v>0.06734693878</v>
      </c>
      <c r="I20" s="52">
        <f t="shared" si="19"/>
        <v>1.212244898</v>
      </c>
      <c r="J20" s="53">
        <f t="shared" si="20"/>
        <v>0.8265306122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55" t="s">
        <v>41</v>
      </c>
      <c r="B21" s="56">
        <f t="shared" ref="B21:J21" si="31">SUM(B14:B20)</f>
        <v>0</v>
      </c>
      <c r="C21" s="56">
        <f t="shared" si="31"/>
        <v>0</v>
      </c>
      <c r="D21" s="56">
        <f t="shared" si="31"/>
        <v>0</v>
      </c>
      <c r="E21" s="56">
        <f t="shared" si="31"/>
        <v>0.2285714286</v>
      </c>
      <c r="F21" s="56">
        <f t="shared" si="31"/>
        <v>0.6485714286</v>
      </c>
      <c r="G21" s="56">
        <f t="shared" si="31"/>
        <v>52.85714286</v>
      </c>
      <c r="H21" s="56">
        <f t="shared" si="31"/>
        <v>0.07857142857</v>
      </c>
      <c r="I21" s="56">
        <f t="shared" si="31"/>
        <v>3.114285714</v>
      </c>
      <c r="J21" s="57">
        <f t="shared" si="31"/>
        <v>2.714285714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58" t="s">
        <v>43</v>
      </c>
      <c r="B26" s="59">
        <f>A8 * H9 - B9 * C9</f>
        <v>611.72</v>
      </c>
      <c r="C26" s="60">
        <f>SQRT(A8 * E9 - B9 * B9)</f>
        <v>100.7940474</v>
      </c>
      <c r="D26" s="60">
        <f>SQRT(A8 * F9 - (A8 * F9 - C9 * C9))</f>
        <v>6.2</v>
      </c>
      <c r="E26" s="61">
        <f> B26 / (C26 * D26) </f>
        <v>0.9788724496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58" t="s">
        <v>14</v>
      </c>
      <c r="B28" s="62">
        <f> H21 / SQRT(E21 * F21)</f>
        <v>0.2040679359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8" t="s">
        <v>15</v>
      </c>
      <c r="B29" s="63">
        <f> I21 / SQRT(E21 * G21)</f>
        <v>0.8959744808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58" t="s">
        <v>16</v>
      </c>
      <c r="B30" s="64">
        <f>J21  / SQRT(G21 * F21)</f>
        <v>0.4635801295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65" t="s">
        <v>44</v>
      </c>
      <c r="B33" s="66"/>
      <c r="C33" s="67"/>
      <c r="D33" s="13"/>
      <c r="E33" s="13"/>
      <c r="F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68">
        <v>1.0</v>
      </c>
      <c r="B34" s="69">
        <f>B28</f>
        <v>0.2040679359</v>
      </c>
      <c r="C34" s="70">
        <f t="shared" ref="C34:C35" si="32">B29</f>
        <v>0.8959744808</v>
      </c>
      <c r="D34" s="13"/>
      <c r="E34" s="13"/>
      <c r="F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69">
        <f t="shared" ref="A35:A36" si="33">B28</f>
        <v>0.2040679359</v>
      </c>
      <c r="B35" s="71">
        <v>1.0</v>
      </c>
      <c r="C35" s="70">
        <f t="shared" si="32"/>
        <v>0.4635801295</v>
      </c>
      <c r="D35" s="13"/>
      <c r="E35" s="13"/>
      <c r="F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72">
        <f t="shared" si="33"/>
        <v>0.8959744808</v>
      </c>
      <c r="B36" s="73">
        <f>B30</f>
        <v>0.4635801295</v>
      </c>
      <c r="C36" s="74">
        <v>1.0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58" t="s">
        <v>17</v>
      </c>
      <c r="B38" s="75">
        <f>SQRT(1 - MDETERM(A34:C36) / C36)</f>
        <v>0.9432915032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58" t="s">
        <v>18</v>
      </c>
      <c r="B39" s="76">
        <f>B38 * SQRT((C34 * C34 + C35 * C35 - 2 * C34 * C35 * B34) / (1  - B34 * B34))</f>
        <v>0.8874013295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58" t="s">
        <v>19</v>
      </c>
      <c r="B41" s="77">
        <v>3.0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58" t="s">
        <v>22</v>
      </c>
      <c r="B43" s="78">
        <f>((B39 * B39) * (A8 - B41)) / ((1 - (B39 * B39)) * (B41 - 1))</f>
        <v>7.410928557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58" t="s">
        <v>23</v>
      </c>
      <c r="B45" s="75">
        <f>B41-1</f>
        <v>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58" t="s">
        <v>33</v>
      </c>
      <c r="B46" s="79">
        <f>A8 - B41</f>
        <v>4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58" t="s">
        <v>34</v>
      </c>
      <c r="B47" s="80">
        <v>0.05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8" t="s">
        <v>35</v>
      </c>
      <c r="B49" s="77">
        <v>6.94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8" t="s">
        <v>36</v>
      </c>
      <c r="B51" s="81" t="str">
        <f>IF(B43 &gt; B49, """Коэффициент R значимый""","""Коэффициент R не значимый""")</f>
        <v>"Коэффициент R значимый"</v>
      </c>
      <c r="C51" s="6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</sheetData>
  <mergeCells count="2">
    <mergeCell ref="A33:C33"/>
    <mergeCell ref="B51:C51"/>
  </mergeCells>
  <drawing r:id="rId1"/>
</worksheet>
</file>