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"/>
    </mc:Choice>
  </mc:AlternateContent>
  <xr:revisionPtr revIDLastSave="0" documentId="13_ncr:1_{11E35B40-F387-2D4A-B70E-CD31F7CB66A8}" xr6:coauthVersionLast="47" xr6:coauthVersionMax="47" xr10:uidLastSave="{00000000-0000-0000-0000-000000000000}"/>
  <bookViews>
    <workbookView xWindow="0" yWindow="500" windowWidth="35840" windowHeight="20240" activeTab="1" xr2:uid="{00000000-000D-0000-FFFF-FFFF00000000}"/>
  </bookViews>
  <sheets>
    <sheet name="利润表,资产负债表,现金流量表1" sheetId="1" r:id="rId1"/>
    <sheet name="结果" sheetId="2" r:id="rId2"/>
    <sheet name="deal_with_complete" sheetId="3" r:id="rId3"/>
    <sheet name="base计算结果" sheetId="4" r:id="rId4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4" l="1"/>
  <c r="P15" i="4"/>
  <c r="O15" i="4"/>
  <c r="N15" i="4"/>
  <c r="K15" i="4"/>
  <c r="J15" i="4"/>
  <c r="I15" i="4"/>
  <c r="H15" i="4"/>
  <c r="M15" i="4" s="1"/>
  <c r="G15" i="4"/>
  <c r="F15" i="4"/>
  <c r="E15" i="4"/>
  <c r="D15" i="4"/>
  <c r="C15" i="4"/>
  <c r="B15" i="4"/>
  <c r="Q14" i="4"/>
  <c r="P14" i="4"/>
  <c r="O14" i="4"/>
  <c r="N14" i="4"/>
  <c r="K14" i="4"/>
  <c r="J14" i="4"/>
  <c r="I14" i="4"/>
  <c r="H14" i="4"/>
  <c r="M14" i="4" s="1"/>
  <c r="G14" i="4"/>
  <c r="F14" i="4"/>
  <c r="E14" i="4"/>
  <c r="D14" i="4"/>
  <c r="C14" i="4"/>
  <c r="B14" i="4"/>
  <c r="Q13" i="4"/>
  <c r="P13" i="4"/>
  <c r="O13" i="4"/>
  <c r="N13" i="4"/>
  <c r="K13" i="4"/>
  <c r="J13" i="4"/>
  <c r="I13" i="4"/>
  <c r="H13" i="4"/>
  <c r="M13" i="4" s="1"/>
  <c r="G13" i="4"/>
  <c r="F13" i="4"/>
  <c r="E13" i="4"/>
  <c r="D13" i="4"/>
  <c r="C13" i="4"/>
  <c r="B13" i="4"/>
  <c r="Q12" i="4"/>
  <c r="P12" i="4"/>
  <c r="O12" i="4"/>
  <c r="N12" i="4"/>
  <c r="K12" i="4"/>
  <c r="J12" i="4"/>
  <c r="I12" i="4"/>
  <c r="H12" i="4"/>
  <c r="M12" i="4" s="1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L12" i="4" l="1"/>
  <c r="L13" i="4"/>
  <c r="L14" i="4"/>
  <c r="L15" i="4"/>
</calcChain>
</file>

<file path=xl/sharedStrings.xml><?xml version="1.0" encoding="utf-8"?>
<sst xmlns="http://schemas.openxmlformats.org/spreadsheetml/2006/main" count="431" uniqueCount="401">
  <si>
    <t>证券代码</t>
  </si>
  <si>
    <t>002507.SZ</t>
  </si>
  <si>
    <t>证券简称</t>
  </si>
  <si>
    <t>涪陵榨菜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</si>
  <si>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</si>
  <si>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</si>
  <si>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</si>
  <si>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</si>
  <si>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</si>
  <si>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</si>
  <si>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</si>
  <si>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</si>
  <si>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</si>
  <si>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</si>
  <si>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</si>
  <si>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</si>
  <si>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</si>
  <si>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</si>
  <si>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</si>
  <si>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</si>
  <si>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</si>
  <si>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</si>
  <si>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</si>
  <si>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</si>
  <si>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</si>
  <si>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</si>
  <si>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</si>
  <si>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</si>
  <si>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</si>
  <si>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</si>
  <si>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</si>
  <si>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</si>
  <si>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</si>
  <si>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</si>
  <si>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</si>
  <si>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</si>
  <si>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</si>
  <si>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</si>
  <si>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</si>
  <si>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</si>
  <si>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</si>
  <si>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</si>
  <si>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</si>
  <si>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</si>
  <si>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</si>
  <si>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</si>
  <si>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</si>
  <si>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</si>
  <si>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</si>
  <si>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</si>
  <si>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</si>
  <si>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</si>
  <si>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</si>
  <si>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</si>
  <si>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</si>
  <si>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</si>
  <si>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</si>
  <si>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</si>
  <si>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</si>
  <si>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</si>
  <si>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</si>
  <si>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</si>
  <si>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</si>
  <si>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</si>
  <si>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</si>
  <si>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</si>
  <si>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</si>
  <si>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</si>
  <si>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</si>
  <si>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</si>
  <si>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</si>
  <si>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</si>
  <si>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</si>
  <si>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</si>
  <si>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</si>
  <si>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</si>
  <si>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</si>
  <si>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</si>
  <si>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</si>
  <si>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</si>
  <si>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</si>
  <si>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</si>
  <si>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</si>
  <si>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</si>
  <si>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</si>
  <si>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</si>
  <si>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</si>
  <si>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</si>
  <si>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</si>
  <si>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</si>
  <si>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</si>
  <si>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</si>
  <si>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</si>
  <si>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</si>
  <si>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</si>
  <si>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</si>
  <si>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</si>
  <si>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</si>
  <si>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</si>
  <si>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</si>
  <si>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</si>
  <si>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</si>
  <si>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</si>
  <si>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</si>
  <si>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</si>
  <si>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</si>
  <si>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</si>
  <si>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</si>
  <si>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</si>
  <si>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</si>
  <si>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</si>
  <si>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</si>
  <si>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</si>
  <si>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</si>
  <si>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</si>
  <si>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</si>
  <si>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</si>
  <si>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</si>
  <si>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</si>
  <si>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</si>
  <si>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</si>
  <si>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</si>
  <si>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</si>
  <si>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</si>
  <si>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</si>
  <si>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</si>
  <si>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</si>
  <si>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</si>
  <si>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</si>
  <si>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</si>
  <si>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</si>
  <si>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</si>
  <si>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</si>
  <si>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</si>
  <si>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</si>
  <si>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</si>
  <si>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</si>
  <si>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</si>
  <si>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</si>
  <si>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</si>
  <si>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</si>
  <si>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</si>
  <si>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</si>
  <si>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</si>
  <si>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</si>
  <si>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</si>
  <si>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</si>
  <si>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</si>
  <si>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</si>
  <si>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</si>
  <si>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</si>
  <si>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</si>
  <si>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</si>
  <si>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</si>
  <si>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</si>
  <si>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</si>
  <si>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</si>
  <si>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</si>
  <si>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</si>
  <si>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</si>
  <si>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</si>
  <si>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</si>
  <si>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</si>
  <si>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</si>
  <si>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</si>
  <si>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</si>
  <si>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</si>
  <si>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</si>
  <si>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</si>
  <si>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</si>
  <si>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</si>
  <si>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</si>
  <si>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</si>
  <si>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</si>
  <si>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</si>
  <si>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</si>
  <si>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</si>
  <si>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</si>
  <si>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</si>
  <si>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</si>
  <si>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</si>
  <si>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</si>
  <si>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</si>
  <si>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</si>
  <si>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</si>
  <si>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</si>
  <si>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</si>
  <si>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</si>
  <si>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</si>
  <si>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</si>
  <si>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</si>
  <si>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</si>
  <si>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</si>
  <si>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</si>
  <si>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</si>
  <si>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</si>
  <si>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</si>
  <si>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</si>
  <si>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</si>
  <si>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</si>
  <si>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</si>
  <si>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</si>
  <si>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</si>
  <si>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</si>
  <si>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</si>
  <si>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</si>
  <si>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</si>
  <si>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</si>
  <si>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</si>
  <si>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</si>
  <si>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</si>
  <si>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</si>
  <si>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</si>
  <si>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</si>
  <si>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</si>
  <si>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</si>
  <si>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</si>
  <si>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</si>
  <si>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</si>
  <si>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</si>
  <si>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</si>
  <si>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</si>
  <si>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</si>
  <si>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</si>
  <si>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</si>
  <si>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</si>
  <si>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</si>
  <si>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</si>
  <si>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</si>
  <si>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</si>
  <si>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</si>
  <si>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</si>
  <si>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</si>
  <si>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</si>
  <si>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</si>
  <si>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</si>
  <si>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</si>
  <si>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</si>
  <si>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</si>
  <si>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</si>
  <si>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</si>
  <si>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</si>
  <si>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</si>
  <si>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</si>
  <si>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</si>
  <si>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</si>
  <si>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</si>
  <si>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</si>
  <si>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</si>
  <si>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</si>
  <si>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</si>
  <si>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</si>
  <si>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</si>
  <si>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</si>
  <si>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</si>
  <si>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</si>
  <si>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</si>
  <si>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</si>
  <si>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</si>
  <si>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</si>
  <si>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</si>
  <si>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</si>
  <si>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</si>
  <si>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</si>
  <si>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</si>
  <si>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</si>
  <si>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</si>
  <si>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</si>
  <si>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</si>
  <si>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</si>
  <si>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</si>
  <si>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</si>
  <si>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</si>
  <si>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</si>
  <si>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</si>
  <si>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</si>
  <si>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</si>
  <si>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</si>
  <si>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</si>
  <si>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</si>
  <si>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</si>
  <si>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</si>
  <si>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</si>
  <si>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</si>
  <si>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</si>
  <si>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</si>
  <si>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</si>
  <si>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</si>
  <si>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</si>
  <si>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</si>
  <si>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</si>
  <si>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</si>
  <si>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</si>
  <si>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</si>
  <si>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</si>
  <si>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</si>
  <si>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</si>
  <si>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</si>
  <si>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</si>
  <si>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</si>
  <si>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</si>
  <si>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</si>
  <si>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</si>
  <si>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</si>
  <si>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</si>
  <si>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</si>
  <si>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</si>
  <si>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</si>
  <si>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</si>
  <si>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</si>
  <si>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</si>
  <si>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</si>
  <si>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</si>
  <si>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</si>
  <si>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</si>
  <si>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</si>
  <si>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</si>
  <si>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</si>
  <si>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</si>
  <si>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</si>
  <si>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</si>
  <si>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</si>
  <si>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</si>
  <si>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</si>
  <si>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</si>
  <si>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</si>
  <si>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</si>
  <si>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</si>
  <si>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</si>
  <si>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</si>
  <si>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</si>
  <si>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</si>
  <si>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</si>
  <si>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</si>
  <si>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</si>
  <si>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</si>
  <si>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</si>
  <si>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</si>
  <si>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</si>
  <si>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</si>
  <si>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</si>
  <si>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</si>
  <si>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</si>
  <si>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</si>
  <si>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</si>
  <si>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</si>
  <si>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</si>
  <si>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</si>
  <si>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</si>
  <si>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</si>
  <si>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</si>
  <si>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</si>
  <si>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</si>
  <si>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</si>
  <si>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</si>
  <si>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</si>
  <si>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</si>
  <si>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</si>
  <si>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</si>
  <si>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</si>
  <si>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年份</t>
  </si>
  <si>
    <t>营业收入</t>
  </si>
  <si>
    <t>经营活动现金流入</t>
  </si>
  <si>
    <t>净利润</t>
  </si>
  <si>
    <t>经营活动产生的现金流量净额</t>
  </si>
  <si>
    <t>筹资净额</t>
  </si>
  <si>
    <t>投资净额</t>
  </si>
  <si>
    <t>营业成本%</t>
  </si>
  <si>
    <t>营业税金及附加%</t>
  </si>
  <si>
    <t>2013</t>
  </si>
  <si>
    <t>8.46</t>
  </si>
  <si>
    <t>2014</t>
  </si>
  <si>
    <t>9.06</t>
  </si>
  <si>
    <t>2015</t>
  </si>
  <si>
    <t>9.30</t>
  </si>
  <si>
    <t>2016</t>
  </si>
  <si>
    <t>11.20</t>
  </si>
  <si>
    <t>2017</t>
  </si>
  <si>
    <t>15.20</t>
  </si>
  <si>
    <t>2018</t>
  </si>
  <si>
    <t>19.14</t>
  </si>
  <si>
    <t>2019</t>
  </si>
  <si>
    <t>19.89</t>
  </si>
  <si>
    <t>2020</t>
  </si>
  <si>
    <t>22.72</t>
  </si>
  <si>
    <t>2021</t>
  </si>
  <si>
    <t>25.18</t>
  </si>
  <si>
    <t>销售费用%</t>
  </si>
  <si>
    <t>管理费用+研发费用%</t>
  </si>
  <si>
    <t>经营活动产生的利润%</t>
  </si>
  <si>
    <t>毛利润%</t>
  </si>
  <si>
    <t>总资产周转率：次</t>
  </si>
  <si>
    <t>应收账款周转率</t>
  </si>
  <si>
    <t>存货周转率</t>
  </si>
  <si>
    <t>固定资产周转率</t>
  </si>
  <si>
    <t>货币资金+理财</t>
  </si>
  <si>
    <t>存货</t>
  </si>
  <si>
    <t>在建工程</t>
  </si>
  <si>
    <t>商誉</t>
  </si>
  <si>
    <t>应收</t>
  </si>
  <si>
    <t>无形资产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</si>
</sst>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000000"/>
      <name val="DengXian"/>
      <family val="4"/>
      <charset val="134"/>
    </font>
    <font>
      <sz val="11"/>
      <color theme="1"/>
      <name val="等线"/>
      <family val="4"/>
      <charset val="134"/>
      <scheme val="minor"/>
    </font>
    <font>
      <sz val="9"/>
      <color rgb="FF000000"/>
      <name val="等线"/>
      <family val="4"/>
      <charset val="134"/>
      <scheme val="minor"/>
    </font>
    <font>
      <sz val="9"/>
      <color rgb="FF000000"/>
      <name val="PingFang SC"/>
      <family val="2"/>
      <charset val="134"/>
    </font>
    <font>
      <sz val="9"/>
      <color theme="1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8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9" borderId="0" xfId="0" applyFont="1" applyFill="1" applyAlignment="1">
      <alignment vertical="center"/>
    </xf>
    <xf numFmtId="0" fontId="0" fillId="0" borderId="0" xfId="0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32" sqref="F32"/>
    </sheetView>
  </sheetViews>
  <sheetFormatPr baseColWidth="10" defaultColWidth="8.83203125" defaultRowHeight="15"/>
  <cols>
    <col min="1" max="1" width="55.5" style="19" bestFit="1" customWidth="1"/>
    <col min="2" max="8" width="16" style="19" bestFit="1" customWidth="1"/>
    <col min="9" max="10" width="16.5" style="19" bestFit="1" customWidth="1"/>
    <col min="12" max="18" width="10.1640625" style="19" bestFit="1" customWidth="1"/>
    <col min="20" max="27" width="10.1640625" style="19" bestFit="1" customWidth="1"/>
    <col min="29" max="37" width="10.1640625" style="19" bestFit="1" customWidth="1"/>
    <col min="39" max="47" width="10.1640625" style="19" bestFit="1" customWidth="1"/>
    <col min="49" max="57" width="10.1640625" style="19" bestFit="1" customWidth="1"/>
    <col min="59" max="67" width="10.1640625" style="19" bestFit="1" customWidth="1"/>
    <col min="69" max="77" width="10.1640625" style="19" bestFit="1" customWidth="1"/>
    <col min="79" max="87" width="10.1640625" style="19" bestFit="1" customWidth="1"/>
    <col min="89" max="97" width="10.1640625" style="19" bestFit="1" customWidth="1"/>
    <col min="99" max="107" width="10.1640625" style="19" bestFit="1" customWidth="1"/>
    <col min="109" max="117" width="10.1640625" style="19" bestFit="1" customWidth="1"/>
    <col min="119" max="127" width="10.1640625" style="19" bestFit="1" customWidth="1"/>
    <col min="129" max="137" width="10.1640625" style="19" bestFit="1" customWidth="1"/>
  </cols>
  <sheetData>
    <row r="1" spans="1:137">
      <c r="A1" s="1" t="s">
        <v>0</v>
      </c>
      <c r="B1" s="5" t="s">
        <v>1</v>
      </c>
      <c r="L1" s="12"/>
      <c r="M1" s="12"/>
      <c r="N1" s="12"/>
      <c r="O1" s="12"/>
      <c r="P1" s="12"/>
      <c r="Q1" s="12"/>
      <c r="R1" s="12"/>
      <c r="T1" s="12"/>
      <c r="U1" s="12"/>
      <c r="V1" s="12"/>
      <c r="W1" s="12"/>
      <c r="X1" s="12"/>
      <c r="Y1" s="12"/>
      <c r="Z1" s="12"/>
      <c r="AA1" s="12"/>
      <c r="AC1" s="12"/>
      <c r="AD1" s="12"/>
      <c r="AE1" s="12"/>
      <c r="AF1" s="12"/>
      <c r="AG1" s="12"/>
      <c r="AH1" s="12"/>
      <c r="AI1" s="12"/>
      <c r="AJ1" s="12"/>
      <c r="AK1" s="12"/>
      <c r="AM1" s="12"/>
      <c r="AN1" s="12"/>
      <c r="AO1" s="12"/>
      <c r="AP1" s="12"/>
      <c r="AQ1" s="12"/>
      <c r="AR1" s="12"/>
      <c r="AS1" s="12"/>
      <c r="AT1" s="12"/>
      <c r="AU1" s="12"/>
      <c r="AW1" s="12"/>
      <c r="AX1" s="12"/>
      <c r="AY1" s="12"/>
      <c r="AZ1" s="12"/>
      <c r="BA1" s="12"/>
      <c r="BB1" s="12"/>
      <c r="BC1" s="12"/>
      <c r="BD1" s="12"/>
      <c r="BE1" s="12"/>
      <c r="BG1" s="12"/>
      <c r="BH1" s="12"/>
      <c r="BI1" s="12"/>
      <c r="BJ1" s="12"/>
      <c r="BK1" s="12"/>
      <c r="BL1" s="12"/>
      <c r="BM1" s="12"/>
      <c r="BN1" s="12"/>
      <c r="BO1" s="12"/>
      <c r="BQ1" s="12"/>
      <c r="BR1" s="12"/>
      <c r="BS1" s="12"/>
      <c r="BT1" s="12"/>
      <c r="BU1" s="12"/>
      <c r="BV1" s="12"/>
      <c r="BW1" s="12"/>
      <c r="BX1" s="12"/>
      <c r="BY1" s="12"/>
      <c r="CA1" s="12"/>
      <c r="CB1" s="12"/>
      <c r="CC1" s="12"/>
      <c r="CD1" s="12"/>
      <c r="CE1" s="12"/>
      <c r="CF1" s="12"/>
      <c r="CG1" s="12"/>
      <c r="CH1" s="12"/>
      <c r="CI1" s="12"/>
      <c r="CK1" s="12"/>
      <c r="CL1" s="12"/>
      <c r="CM1" s="12"/>
      <c r="CN1" s="12"/>
      <c r="CO1" s="12"/>
      <c r="CP1" s="12"/>
      <c r="CQ1" s="12"/>
      <c r="CR1" s="12"/>
      <c r="CS1" s="12"/>
      <c r="CU1" s="12"/>
      <c r="CV1" s="12"/>
      <c r="CW1" s="12"/>
      <c r="CX1" s="12"/>
      <c r="CY1" s="12"/>
      <c r="CZ1" s="12"/>
      <c r="DA1" s="12"/>
      <c r="DB1" s="12"/>
      <c r="DC1" s="12"/>
      <c r="DE1" s="12"/>
      <c r="DF1" s="12"/>
      <c r="DG1" s="12"/>
      <c r="DH1" s="12"/>
      <c r="DI1" s="12"/>
      <c r="DJ1" s="12"/>
      <c r="DK1" s="12"/>
      <c r="DL1" s="12"/>
      <c r="DM1" s="12"/>
      <c r="DO1" s="12"/>
      <c r="DP1" s="12"/>
      <c r="DQ1" s="12"/>
      <c r="DR1" s="12"/>
      <c r="DS1" s="12"/>
      <c r="DT1" s="12"/>
      <c r="DU1" s="12"/>
      <c r="DV1" s="12"/>
      <c r="DW1" s="12"/>
      <c r="DY1" s="12"/>
      <c r="DZ1" s="12"/>
      <c r="EA1" s="12"/>
      <c r="EB1" s="12"/>
      <c r="EC1" s="12"/>
      <c r="ED1" s="12"/>
      <c r="EE1" s="12"/>
      <c r="EF1" s="12"/>
      <c r="EG1" s="12"/>
    </row>
    <row r="2" spans="1:137">
      <c r="A2" s="1" t="s">
        <v>2</v>
      </c>
      <c r="B2" s="3" t="s">
        <v>3</v>
      </c>
      <c r="L2" s="12"/>
      <c r="M2" s="12"/>
      <c r="N2" s="12"/>
      <c r="O2" s="12"/>
      <c r="P2" s="12"/>
      <c r="Q2" s="12"/>
      <c r="R2" s="12"/>
      <c r="T2" s="12"/>
      <c r="U2" s="12"/>
      <c r="V2" s="12"/>
      <c r="W2" s="12"/>
      <c r="X2" s="12"/>
      <c r="Y2" s="12"/>
      <c r="Z2" s="12"/>
      <c r="AA2" s="12"/>
      <c r="AC2" s="12"/>
      <c r="AD2" s="12"/>
      <c r="AE2" s="12"/>
      <c r="AF2" s="12"/>
      <c r="AG2" s="12"/>
      <c r="AH2" s="12"/>
      <c r="AI2" s="12"/>
      <c r="AJ2" s="12"/>
      <c r="AK2" s="12"/>
      <c r="AM2" s="12"/>
      <c r="AN2" s="12"/>
      <c r="AO2" s="12"/>
      <c r="AP2" s="12"/>
      <c r="AQ2" s="12"/>
      <c r="AR2" s="12"/>
      <c r="AS2" s="12"/>
      <c r="AT2" s="12"/>
      <c r="AU2" s="12"/>
      <c r="AW2" s="12"/>
      <c r="AX2" s="12"/>
      <c r="AY2" s="12"/>
      <c r="AZ2" s="12"/>
      <c r="BA2" s="12"/>
      <c r="BB2" s="12"/>
      <c r="BC2" s="12"/>
      <c r="BD2" s="12"/>
      <c r="BE2" s="12"/>
      <c r="BG2" s="12"/>
      <c r="BH2" s="12"/>
      <c r="BI2" s="12"/>
      <c r="BJ2" s="12"/>
      <c r="BK2" s="12"/>
      <c r="BL2" s="12"/>
      <c r="BM2" s="12"/>
      <c r="BN2" s="12"/>
      <c r="BO2" s="12"/>
      <c r="BQ2" s="12"/>
      <c r="BR2" s="12"/>
      <c r="BS2" s="12"/>
      <c r="BT2" s="12"/>
      <c r="BU2" s="12"/>
      <c r="BV2" s="12"/>
      <c r="BW2" s="12"/>
      <c r="BX2" s="12"/>
      <c r="BY2" s="12"/>
      <c r="CA2" s="12"/>
      <c r="CB2" s="12"/>
      <c r="CC2" s="12"/>
      <c r="CD2" s="12"/>
      <c r="CE2" s="12"/>
      <c r="CF2" s="12"/>
      <c r="CG2" s="12"/>
      <c r="CH2" s="12"/>
      <c r="CI2" s="12"/>
      <c r="CK2" s="12"/>
      <c r="CL2" s="12"/>
      <c r="CM2" s="12"/>
      <c r="CN2" s="12"/>
      <c r="CO2" s="12"/>
      <c r="CP2" s="12"/>
      <c r="CQ2" s="12"/>
      <c r="CR2" s="12"/>
      <c r="CS2" s="12"/>
      <c r="CU2" s="12"/>
      <c r="CV2" s="12"/>
      <c r="CW2" s="12"/>
      <c r="CX2" s="12"/>
      <c r="CY2" s="12"/>
      <c r="CZ2" s="12"/>
      <c r="DA2" s="12"/>
      <c r="DB2" s="12"/>
      <c r="DC2" s="12"/>
      <c r="DE2" s="12"/>
      <c r="DF2" s="12"/>
      <c r="DG2" s="12"/>
      <c r="DH2" s="12"/>
      <c r="DI2" s="12"/>
      <c r="DJ2" s="12"/>
      <c r="DK2" s="12"/>
      <c r="DL2" s="12"/>
      <c r="DM2" s="12"/>
      <c r="DO2" s="12"/>
      <c r="DP2" s="12"/>
      <c r="DQ2" s="12"/>
      <c r="DR2" s="12"/>
      <c r="DS2" s="12"/>
      <c r="DT2" s="12"/>
      <c r="DU2" s="12"/>
      <c r="DV2" s="12"/>
      <c r="DW2" s="12"/>
      <c r="DY2" s="12"/>
      <c r="DZ2" s="12"/>
      <c r="EA2" s="12"/>
      <c r="EB2" s="12"/>
      <c r="EC2" s="12"/>
      <c r="ED2" s="12"/>
      <c r="EE2" s="12"/>
      <c r="EF2" s="12"/>
      <c r="EG2" s="12"/>
    </row>
    <row r="3" spans="1:137">
      <c r="A3" s="1" t="s">
        <v>4</v>
      </c>
      <c r="B3" s="3" t="s">
        <v>5</v>
      </c>
      <c r="L3" s="12"/>
      <c r="M3" s="12"/>
      <c r="N3" s="12"/>
      <c r="O3" s="12"/>
      <c r="P3" s="12"/>
      <c r="Q3" s="12"/>
      <c r="R3" s="12"/>
      <c r="T3" s="12"/>
      <c r="U3" s="12"/>
      <c r="V3" s="12"/>
      <c r="W3" s="12"/>
      <c r="X3" s="12"/>
      <c r="Y3" s="12"/>
      <c r="Z3" s="12"/>
      <c r="AA3" s="12"/>
      <c r="AC3" s="12"/>
      <c r="AD3" s="12"/>
      <c r="AE3" s="12"/>
      <c r="AF3" s="12"/>
      <c r="AG3" s="12"/>
      <c r="AH3" s="12"/>
      <c r="AI3" s="12"/>
      <c r="AJ3" s="12"/>
      <c r="AK3" s="12"/>
      <c r="AM3" s="12"/>
      <c r="AN3" s="12"/>
      <c r="AO3" s="12"/>
      <c r="AP3" s="12"/>
      <c r="AQ3" s="12"/>
      <c r="AR3" s="12"/>
      <c r="AS3" s="12"/>
      <c r="AT3" s="12"/>
      <c r="AU3" s="12"/>
      <c r="AW3" s="12"/>
      <c r="AX3" s="12"/>
      <c r="AY3" s="12"/>
      <c r="AZ3" s="12"/>
      <c r="BA3" s="12"/>
      <c r="BB3" s="12"/>
      <c r="BC3" s="12"/>
      <c r="BD3" s="12"/>
      <c r="BE3" s="12"/>
      <c r="BG3" s="12"/>
      <c r="BH3" s="12"/>
      <c r="BI3" s="12"/>
      <c r="BJ3" s="12"/>
      <c r="BK3" s="12"/>
      <c r="BL3" s="12"/>
      <c r="BM3" s="12"/>
      <c r="BN3" s="12"/>
      <c r="BO3" s="12"/>
      <c r="BQ3" s="12"/>
      <c r="BR3" s="12"/>
      <c r="BS3" s="12"/>
      <c r="BT3" s="12"/>
      <c r="BU3" s="12"/>
      <c r="BV3" s="12"/>
      <c r="BW3" s="12"/>
      <c r="BX3" s="12"/>
      <c r="BY3" s="12"/>
      <c r="CA3" s="12"/>
      <c r="CB3" s="12"/>
      <c r="CC3" s="12"/>
      <c r="CD3" s="12"/>
      <c r="CE3" s="12"/>
      <c r="CF3" s="12"/>
      <c r="CG3" s="12"/>
      <c r="CH3" s="12"/>
      <c r="CI3" s="12"/>
      <c r="CK3" s="12"/>
      <c r="CL3" s="12"/>
      <c r="CM3" s="12"/>
      <c r="CN3" s="12"/>
      <c r="CO3" s="12"/>
      <c r="CP3" s="12"/>
      <c r="CQ3" s="12"/>
      <c r="CR3" s="12"/>
      <c r="CS3" s="12"/>
      <c r="CU3" s="12"/>
      <c r="CV3" s="12"/>
      <c r="CW3" s="12"/>
      <c r="CX3" s="12"/>
      <c r="CY3" s="12"/>
      <c r="CZ3" s="12"/>
      <c r="DA3" s="12"/>
      <c r="DB3" s="12"/>
      <c r="DC3" s="12"/>
      <c r="DE3" s="12"/>
      <c r="DF3" s="12"/>
      <c r="DG3" s="12"/>
      <c r="DH3" s="12"/>
      <c r="DI3" s="12"/>
      <c r="DJ3" s="12"/>
      <c r="DK3" s="12"/>
      <c r="DL3" s="12"/>
      <c r="DM3" s="12"/>
      <c r="DO3" s="12"/>
      <c r="DP3" s="12"/>
      <c r="DQ3" s="12"/>
      <c r="DR3" s="12"/>
      <c r="DS3" s="12"/>
      <c r="DT3" s="12"/>
      <c r="DU3" s="12"/>
      <c r="DV3" s="12"/>
      <c r="DW3" s="12"/>
      <c r="DY3" s="12"/>
      <c r="DZ3" s="12"/>
      <c r="EA3" s="12"/>
      <c r="EB3" s="12"/>
      <c r="EC3" s="12"/>
      <c r="ED3" s="12"/>
      <c r="EE3" s="12"/>
      <c r="EF3" s="12"/>
      <c r="EG3" s="12"/>
    </row>
    <row r="4" spans="1:137">
      <c r="A4" s="1" t="s">
        <v>6</v>
      </c>
      <c r="B4" s="3" t="s">
        <v>7</v>
      </c>
      <c r="L4" s="12"/>
      <c r="M4" s="12"/>
      <c r="N4" s="12"/>
      <c r="O4" s="12"/>
      <c r="P4" s="12"/>
      <c r="Q4" s="12"/>
      <c r="R4" s="12"/>
      <c r="T4" s="12"/>
      <c r="U4" s="12"/>
      <c r="V4" s="12"/>
      <c r="W4" s="12"/>
      <c r="X4" s="12"/>
      <c r="Y4" s="12"/>
      <c r="Z4" s="12"/>
      <c r="AA4" s="12"/>
      <c r="AC4" s="12"/>
      <c r="AD4" s="12"/>
      <c r="AE4" s="12"/>
      <c r="AF4" s="12"/>
      <c r="AG4" s="12"/>
      <c r="AH4" s="12"/>
      <c r="AI4" s="12"/>
      <c r="AJ4" s="12"/>
      <c r="AK4" s="12"/>
      <c r="AM4" s="12"/>
      <c r="AN4" s="12"/>
      <c r="AO4" s="12"/>
      <c r="AP4" s="12"/>
      <c r="AQ4" s="12"/>
      <c r="AR4" s="12"/>
      <c r="AS4" s="12"/>
      <c r="AT4" s="12"/>
      <c r="AU4" s="12"/>
      <c r="AW4" s="12"/>
      <c r="AX4" s="12"/>
      <c r="AY4" s="12"/>
      <c r="AZ4" s="12"/>
      <c r="BA4" s="12"/>
      <c r="BB4" s="12"/>
      <c r="BC4" s="12"/>
      <c r="BD4" s="12"/>
      <c r="BE4" s="12"/>
      <c r="BG4" s="12"/>
      <c r="BH4" s="12"/>
      <c r="BI4" s="12"/>
      <c r="BJ4" s="12"/>
      <c r="BK4" s="12"/>
      <c r="BL4" s="12"/>
      <c r="BM4" s="12"/>
      <c r="BN4" s="12"/>
      <c r="BO4" s="12"/>
      <c r="BQ4" s="12"/>
      <c r="BR4" s="12"/>
      <c r="BS4" s="12"/>
      <c r="BT4" s="12"/>
      <c r="BU4" s="12"/>
      <c r="BV4" s="12"/>
      <c r="BW4" s="12"/>
      <c r="BX4" s="12"/>
      <c r="BY4" s="12"/>
      <c r="CA4" s="12"/>
      <c r="CB4" s="12"/>
      <c r="CC4" s="12"/>
      <c r="CD4" s="12"/>
      <c r="CE4" s="12"/>
      <c r="CF4" s="12"/>
      <c r="CG4" s="12"/>
      <c r="CH4" s="12"/>
      <c r="CI4" s="12"/>
      <c r="CK4" s="12"/>
      <c r="CL4" s="12"/>
      <c r="CM4" s="12"/>
      <c r="CN4" s="12"/>
      <c r="CO4" s="12"/>
      <c r="CP4" s="12"/>
      <c r="CQ4" s="12"/>
      <c r="CR4" s="12"/>
      <c r="CS4" s="12"/>
      <c r="CU4" s="12"/>
      <c r="CV4" s="12"/>
      <c r="CW4" s="12"/>
      <c r="CX4" s="12"/>
      <c r="CY4" s="12"/>
      <c r="CZ4" s="12"/>
      <c r="DA4" s="12"/>
      <c r="DB4" s="12"/>
      <c r="DC4" s="12"/>
      <c r="DE4" s="12"/>
      <c r="DF4" s="12"/>
      <c r="DG4" s="12"/>
      <c r="DH4" s="12"/>
      <c r="DI4" s="12"/>
      <c r="DJ4" s="12"/>
      <c r="DK4" s="12"/>
      <c r="DL4" s="12"/>
      <c r="DM4" s="12"/>
      <c r="DO4" s="12"/>
      <c r="DP4" s="12"/>
      <c r="DQ4" s="12"/>
      <c r="DR4" s="12"/>
      <c r="DS4" s="12"/>
      <c r="DT4" s="12"/>
      <c r="DU4" s="12"/>
      <c r="DV4" s="12"/>
      <c r="DW4" s="12"/>
      <c r="DY4" s="12"/>
      <c r="DZ4" s="12"/>
      <c r="EA4" s="12"/>
      <c r="EB4" s="12"/>
      <c r="EC4" s="12"/>
      <c r="ED4" s="12"/>
      <c r="EE4" s="12"/>
      <c r="EF4" s="12"/>
      <c r="EG4" s="12"/>
    </row>
    <row r="5" spans="1:137">
      <c r="A5" s="1" t="s">
        <v>8</v>
      </c>
      <c r="B5" s="20">
        <v>41639</v>
      </c>
      <c r="C5" s="20">
        <v>42004</v>
      </c>
      <c r="D5" s="20">
        <v>42369</v>
      </c>
      <c r="E5" s="20">
        <v>42735</v>
      </c>
      <c r="F5" s="20">
        <v>43100</v>
      </c>
      <c r="G5" s="20">
        <v>43465</v>
      </c>
      <c r="H5" s="20">
        <v>43830</v>
      </c>
      <c r="I5" s="20">
        <v>44196</v>
      </c>
      <c r="J5" s="20">
        <v>44561</v>
      </c>
      <c r="L5" s="12"/>
      <c r="M5" s="12"/>
      <c r="N5" s="12"/>
      <c r="O5" s="12"/>
      <c r="P5" s="12"/>
      <c r="Q5" s="12"/>
      <c r="R5" s="12"/>
      <c r="T5" s="12"/>
      <c r="U5" s="12"/>
      <c r="V5" s="12"/>
      <c r="W5" s="12"/>
      <c r="X5" s="12"/>
      <c r="Y5" s="12"/>
      <c r="Z5" s="12"/>
      <c r="AA5" s="12"/>
      <c r="AC5" s="12"/>
      <c r="AD5" s="12"/>
      <c r="AE5" s="12"/>
      <c r="AF5" s="12"/>
      <c r="AG5" s="12"/>
      <c r="AH5" s="12"/>
      <c r="AI5" s="12"/>
      <c r="AJ5" s="12"/>
      <c r="AK5" s="12"/>
      <c r="AM5" s="12"/>
      <c r="AN5" s="12"/>
      <c r="AO5" s="12"/>
      <c r="AP5" s="12"/>
      <c r="AQ5" s="12"/>
      <c r="AR5" s="12"/>
      <c r="AS5" s="12"/>
      <c r="AT5" s="12"/>
      <c r="AU5" s="12"/>
      <c r="AW5" s="12"/>
      <c r="AX5" s="12"/>
      <c r="AY5" s="12"/>
      <c r="AZ5" s="12"/>
      <c r="BA5" s="12"/>
      <c r="BB5" s="12"/>
      <c r="BC5" s="12"/>
      <c r="BD5" s="12"/>
      <c r="BE5" s="12"/>
      <c r="BG5" s="12"/>
      <c r="BH5" s="12"/>
      <c r="BI5" s="12"/>
      <c r="BJ5" s="12"/>
      <c r="BK5" s="12"/>
      <c r="BL5" s="12"/>
      <c r="BM5" s="12"/>
      <c r="BN5" s="12"/>
      <c r="BO5" s="12"/>
      <c r="BQ5" s="12"/>
      <c r="BR5" s="12"/>
      <c r="BS5" s="12"/>
      <c r="BT5" s="12"/>
      <c r="BU5" s="12"/>
      <c r="BV5" s="12"/>
      <c r="BW5" s="12"/>
      <c r="BX5" s="12"/>
      <c r="BY5" s="12"/>
      <c r="CA5" s="12"/>
      <c r="CB5" s="12"/>
      <c r="CC5" s="12"/>
      <c r="CD5" s="12"/>
      <c r="CE5" s="12"/>
      <c r="CF5" s="12"/>
      <c r="CG5" s="12"/>
      <c r="CH5" s="12"/>
      <c r="CI5" s="12"/>
      <c r="CK5" s="12"/>
      <c r="CL5" s="12"/>
      <c r="CM5" s="12"/>
      <c r="CN5" s="12"/>
      <c r="CO5" s="12"/>
      <c r="CP5" s="12"/>
      <c r="CQ5" s="12"/>
      <c r="CR5" s="12"/>
      <c r="CS5" s="12"/>
      <c r="CU5" s="12"/>
      <c r="CV5" s="12"/>
      <c r="CW5" s="12"/>
      <c r="CX5" s="12"/>
      <c r="CY5" s="12"/>
      <c r="CZ5" s="12"/>
      <c r="DA5" s="12"/>
      <c r="DB5" s="12"/>
      <c r="DC5" s="12"/>
      <c r="DE5" s="12"/>
      <c r="DF5" s="12"/>
      <c r="DG5" s="12"/>
      <c r="DH5" s="12"/>
      <c r="DI5" s="12"/>
      <c r="DJ5" s="12"/>
      <c r="DK5" s="12"/>
      <c r="DL5" s="12"/>
      <c r="DM5" s="12"/>
      <c r="DO5" s="12"/>
      <c r="DP5" s="12"/>
      <c r="DQ5" s="12"/>
      <c r="DR5" s="12"/>
      <c r="DS5" s="12"/>
      <c r="DT5" s="12"/>
      <c r="DU5" s="12"/>
      <c r="DV5" s="12"/>
      <c r="DW5" s="12"/>
      <c r="DY5" s="12"/>
      <c r="DZ5" s="12"/>
      <c r="EA5" s="12"/>
      <c r="EB5" s="12"/>
      <c r="EC5" s="12"/>
      <c r="ED5" s="12"/>
      <c r="EE5" s="12"/>
      <c r="EF5" s="12"/>
      <c r="EG5" s="12"/>
    </row>
    <row r="6" spans="1:137">
      <c r="A6" s="1" t="s">
        <v>9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L6" s="12"/>
      <c r="M6" s="12"/>
      <c r="N6" s="12"/>
      <c r="O6" s="12"/>
      <c r="P6" s="12"/>
      <c r="Q6" s="12"/>
      <c r="R6" s="12"/>
      <c r="T6" s="12"/>
      <c r="U6" s="12"/>
      <c r="V6" s="12"/>
      <c r="W6" s="12"/>
      <c r="X6" s="12"/>
      <c r="Y6" s="12"/>
      <c r="Z6" s="12"/>
      <c r="AA6" s="12"/>
      <c r="AC6" s="12"/>
      <c r="AD6" s="12"/>
      <c r="AE6" s="12"/>
      <c r="AF6" s="12"/>
      <c r="AG6" s="12"/>
      <c r="AH6" s="12"/>
      <c r="AI6" s="12"/>
      <c r="AJ6" s="12"/>
      <c r="AK6" s="12"/>
      <c r="AM6" s="12"/>
      <c r="AN6" s="12"/>
      <c r="AO6" s="12"/>
      <c r="AP6" s="12"/>
      <c r="AQ6" s="12"/>
      <c r="AR6" s="12"/>
      <c r="AS6" s="12"/>
      <c r="AT6" s="12"/>
      <c r="AU6" s="12"/>
      <c r="AW6" s="12"/>
      <c r="AX6" s="12"/>
      <c r="AY6" s="12"/>
      <c r="AZ6" s="12"/>
      <c r="BA6" s="12"/>
      <c r="BB6" s="12"/>
      <c r="BC6" s="12"/>
      <c r="BD6" s="12"/>
      <c r="BE6" s="12"/>
      <c r="BG6" s="12"/>
      <c r="BH6" s="12"/>
      <c r="BI6" s="12"/>
      <c r="BJ6" s="12"/>
      <c r="BK6" s="12"/>
      <c r="BL6" s="12"/>
      <c r="BM6" s="12"/>
      <c r="BN6" s="12"/>
      <c r="BO6" s="12"/>
      <c r="BQ6" s="12"/>
      <c r="BR6" s="12"/>
      <c r="BS6" s="12"/>
      <c r="BT6" s="12"/>
      <c r="BU6" s="12"/>
      <c r="BV6" s="12"/>
      <c r="BW6" s="12"/>
      <c r="BX6" s="12"/>
      <c r="BY6" s="12"/>
      <c r="CA6" s="12"/>
      <c r="CB6" s="12"/>
      <c r="CC6" s="12"/>
      <c r="CD6" s="12"/>
      <c r="CE6" s="12"/>
      <c r="CF6" s="12"/>
      <c r="CG6" s="12"/>
      <c r="CH6" s="12"/>
      <c r="CI6" s="12"/>
      <c r="CK6" s="12"/>
      <c r="CL6" s="12"/>
      <c r="CM6" s="12"/>
      <c r="CN6" s="12"/>
      <c r="CO6" s="12"/>
      <c r="CP6" s="12"/>
      <c r="CQ6" s="12"/>
      <c r="CR6" s="12"/>
      <c r="CS6" s="12"/>
      <c r="CU6" s="12"/>
      <c r="CV6" s="12"/>
      <c r="CW6" s="12"/>
      <c r="CX6" s="12"/>
      <c r="CY6" s="12"/>
      <c r="CZ6" s="12"/>
      <c r="DA6" s="12"/>
      <c r="DB6" s="12"/>
      <c r="DC6" s="12"/>
      <c r="DE6" s="12"/>
      <c r="DF6" s="12"/>
      <c r="DG6" s="12"/>
      <c r="DH6" s="12"/>
      <c r="DI6" s="12"/>
      <c r="DJ6" s="12"/>
      <c r="DK6" s="12"/>
      <c r="DL6" s="12"/>
      <c r="DM6" s="12"/>
      <c r="DO6" s="12"/>
      <c r="DP6" s="12"/>
      <c r="DQ6" s="12"/>
      <c r="DR6" s="12"/>
      <c r="DS6" s="12"/>
      <c r="DT6" s="12"/>
      <c r="DU6" s="12"/>
      <c r="DV6" s="12"/>
      <c r="DW6" s="12"/>
      <c r="DY6" s="12"/>
      <c r="DZ6" s="12"/>
      <c r="EA6" s="12"/>
      <c r="EB6" s="12"/>
      <c r="EC6" s="12"/>
      <c r="ED6" s="12"/>
      <c r="EE6" s="12"/>
      <c r="EF6" s="12"/>
      <c r="EG6" s="12"/>
    </row>
    <row r="7" spans="1:137">
      <c r="A7" s="1" t="s">
        <v>11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L7" s="12"/>
      <c r="M7" s="12"/>
      <c r="N7" s="12"/>
      <c r="O7" s="12"/>
      <c r="P7" s="12"/>
      <c r="Q7" s="12"/>
      <c r="R7" s="12"/>
      <c r="T7" s="12"/>
      <c r="U7" s="12"/>
      <c r="V7" s="12"/>
      <c r="W7" s="12"/>
      <c r="X7" s="12"/>
      <c r="Y7" s="12"/>
      <c r="Z7" s="12"/>
      <c r="AA7" s="12"/>
      <c r="AC7" s="12"/>
      <c r="AD7" s="12"/>
      <c r="AE7" s="12"/>
      <c r="AF7" s="12"/>
      <c r="AG7" s="12"/>
      <c r="AH7" s="12"/>
      <c r="AI7" s="12"/>
      <c r="AJ7" s="12"/>
      <c r="AK7" s="12"/>
      <c r="AM7" s="12"/>
      <c r="AN7" s="12"/>
      <c r="AO7" s="12"/>
      <c r="AP7" s="12"/>
      <c r="AQ7" s="12"/>
      <c r="AR7" s="12"/>
      <c r="AS7" s="12"/>
      <c r="AT7" s="12"/>
      <c r="AU7" s="12"/>
      <c r="AW7" s="12"/>
      <c r="AX7" s="12"/>
      <c r="AY7" s="12"/>
      <c r="AZ7" s="12"/>
      <c r="BA7" s="12"/>
      <c r="BB7" s="12"/>
      <c r="BC7" s="12"/>
      <c r="BD7" s="12"/>
      <c r="BE7" s="12"/>
      <c r="BG7" s="12"/>
      <c r="BH7" s="12"/>
      <c r="BI7" s="12"/>
      <c r="BJ7" s="12"/>
      <c r="BK7" s="12"/>
      <c r="BL7" s="12"/>
      <c r="BM7" s="12"/>
      <c r="BN7" s="12"/>
      <c r="BO7" s="12"/>
      <c r="BQ7" s="12"/>
      <c r="BR7" s="12"/>
      <c r="BS7" s="12"/>
      <c r="BT7" s="12"/>
      <c r="BU7" s="12"/>
      <c r="BV7" s="12"/>
      <c r="BW7" s="12"/>
      <c r="BX7" s="12"/>
      <c r="BY7" s="12"/>
      <c r="CA7" s="12"/>
      <c r="CB7" s="12"/>
      <c r="CC7" s="12"/>
      <c r="CD7" s="12"/>
      <c r="CE7" s="12"/>
      <c r="CF7" s="12"/>
      <c r="CG7" s="12"/>
      <c r="CH7" s="12"/>
      <c r="CI7" s="12"/>
      <c r="CK7" s="12"/>
      <c r="CL7" s="12"/>
      <c r="CM7" s="12"/>
      <c r="CN7" s="12"/>
      <c r="CO7" s="12"/>
      <c r="CP7" s="12"/>
      <c r="CQ7" s="12"/>
      <c r="CR7" s="12"/>
      <c r="CS7" s="12"/>
      <c r="CU7" s="12"/>
      <c r="CV7" s="12"/>
      <c r="CW7" s="12"/>
      <c r="CX7" s="12"/>
      <c r="CY7" s="12"/>
      <c r="CZ7" s="12"/>
      <c r="DA7" s="12"/>
      <c r="DB7" s="12"/>
      <c r="DC7" s="12"/>
      <c r="DE7" s="12"/>
      <c r="DF7" s="12"/>
      <c r="DG7" s="12"/>
      <c r="DH7" s="12"/>
      <c r="DI7" s="12"/>
      <c r="DJ7" s="12"/>
      <c r="DK7" s="12"/>
      <c r="DL7" s="12"/>
      <c r="DM7" s="12"/>
      <c r="DO7" s="12"/>
      <c r="DP7" s="12"/>
      <c r="DQ7" s="12"/>
      <c r="DR7" s="12"/>
      <c r="DS7" s="12"/>
      <c r="DT7" s="12"/>
      <c r="DU7" s="12"/>
      <c r="DV7" s="12"/>
      <c r="DW7" s="12"/>
      <c r="DY7" s="12"/>
      <c r="DZ7" s="12"/>
      <c r="EA7" s="12"/>
      <c r="EB7" s="12"/>
      <c r="EC7" s="12"/>
      <c r="ED7" s="12"/>
      <c r="EE7" s="12"/>
      <c r="EF7" s="12"/>
      <c r="EG7" s="12"/>
    </row>
    <row r="8" spans="1:137">
      <c r="L8" s="12"/>
      <c r="M8" s="12"/>
      <c r="N8" s="12"/>
      <c r="O8" s="12"/>
      <c r="P8" s="12"/>
      <c r="Q8" s="12"/>
      <c r="R8" s="12"/>
      <c r="T8" s="12"/>
      <c r="U8" s="12"/>
      <c r="V8" s="12"/>
      <c r="W8" s="12"/>
      <c r="X8" s="12"/>
      <c r="Y8" s="12"/>
      <c r="Z8" s="12"/>
      <c r="AA8" s="12"/>
      <c r="AC8" s="12"/>
      <c r="AD8" s="12"/>
      <c r="AE8" s="12"/>
      <c r="AF8" s="12"/>
      <c r="AG8" s="12"/>
      <c r="AH8" s="12"/>
      <c r="AI8" s="12"/>
      <c r="AJ8" s="12"/>
      <c r="AK8" s="12"/>
      <c r="AM8" s="12"/>
      <c r="AN8" s="12"/>
      <c r="AO8" s="12"/>
      <c r="AP8" s="12"/>
      <c r="AQ8" s="12"/>
      <c r="AR8" s="12"/>
      <c r="AS8" s="12"/>
      <c r="AT8" s="12"/>
      <c r="AU8" s="12"/>
      <c r="AW8" s="12"/>
      <c r="AX8" s="12"/>
      <c r="AY8" s="12"/>
      <c r="AZ8" s="12"/>
      <c r="BA8" s="12"/>
      <c r="BB8" s="12"/>
      <c r="BC8" s="12"/>
      <c r="BD8" s="12"/>
      <c r="BE8" s="12"/>
      <c r="BG8" s="12"/>
      <c r="BH8" s="12"/>
      <c r="BI8" s="12"/>
      <c r="BJ8" s="12"/>
      <c r="BK8" s="12"/>
      <c r="BL8" s="12"/>
      <c r="BM8" s="12"/>
      <c r="BN8" s="12"/>
      <c r="BO8" s="12"/>
      <c r="BQ8" s="12"/>
      <c r="BR8" s="12"/>
      <c r="BS8" s="12"/>
      <c r="BT8" s="12"/>
      <c r="BU8" s="12"/>
      <c r="BV8" s="12"/>
      <c r="BW8" s="12"/>
      <c r="BX8" s="12"/>
      <c r="BY8" s="12"/>
      <c r="CA8" s="12"/>
      <c r="CB8" s="12"/>
      <c r="CC8" s="12"/>
      <c r="CD8" s="12"/>
      <c r="CE8" s="12"/>
      <c r="CF8" s="12"/>
      <c r="CG8" s="12"/>
      <c r="CH8" s="12"/>
      <c r="CI8" s="12"/>
      <c r="CK8" s="12"/>
      <c r="CL8" s="12"/>
      <c r="CM8" s="12"/>
      <c r="CN8" s="12"/>
      <c r="CO8" s="12"/>
      <c r="CP8" s="12"/>
      <c r="CQ8" s="12"/>
      <c r="CR8" s="12"/>
      <c r="CS8" s="12"/>
      <c r="CU8" s="12"/>
      <c r="CV8" s="12"/>
      <c r="CW8" s="12"/>
      <c r="CX8" s="12"/>
      <c r="CY8" s="12"/>
      <c r="CZ8" s="12"/>
      <c r="DA8" s="12"/>
      <c r="DB8" s="12"/>
      <c r="DC8" s="12"/>
      <c r="DE8" s="12"/>
      <c r="DF8" s="12"/>
      <c r="DG8" s="12"/>
      <c r="DH8" s="12"/>
      <c r="DI8" s="12"/>
      <c r="DJ8" s="12"/>
      <c r="DK8" s="12"/>
      <c r="DL8" s="12"/>
      <c r="DM8" s="12"/>
      <c r="DO8" s="12"/>
      <c r="DP8" s="12"/>
      <c r="DQ8" s="12"/>
      <c r="DR8" s="12"/>
      <c r="DS8" s="12"/>
      <c r="DT8" s="12"/>
      <c r="DU8" s="12"/>
      <c r="DV8" s="12"/>
      <c r="DW8" s="12"/>
      <c r="DY8" s="12"/>
      <c r="DZ8" s="12"/>
      <c r="EA8" s="12"/>
      <c r="EB8" s="12"/>
      <c r="EC8" s="12"/>
      <c r="ED8" s="12"/>
      <c r="EE8" s="12"/>
      <c r="EF8" s="12"/>
      <c r="EG8" s="12"/>
    </row>
    <row r="9" spans="1:137">
      <c r="B9" s="21"/>
      <c r="C9" s="21"/>
      <c r="D9" s="21"/>
      <c r="E9" s="21"/>
      <c r="F9" s="21"/>
      <c r="G9" s="21"/>
      <c r="H9" s="21"/>
      <c r="I9" s="21"/>
      <c r="J9" s="21"/>
      <c r="L9" s="12"/>
      <c r="M9" s="12"/>
      <c r="N9" s="12"/>
      <c r="O9" s="12"/>
      <c r="P9" s="12"/>
      <c r="Q9" s="12"/>
      <c r="R9" s="12"/>
      <c r="T9" s="12"/>
      <c r="U9" s="12"/>
      <c r="V9" s="12"/>
      <c r="W9" s="12"/>
      <c r="X9" s="12"/>
      <c r="Y9" s="12"/>
      <c r="Z9" s="12"/>
      <c r="AA9" s="12"/>
      <c r="AC9" s="12"/>
      <c r="AD9" s="12"/>
      <c r="AE9" s="12"/>
      <c r="AF9" s="12"/>
      <c r="AG9" s="12"/>
      <c r="AH9" s="12"/>
      <c r="AI9" s="12"/>
      <c r="AJ9" s="12"/>
      <c r="AK9" s="12"/>
      <c r="AM9" s="12"/>
      <c r="AN9" s="12"/>
      <c r="AO9" s="12"/>
      <c r="AP9" s="12"/>
      <c r="AQ9" s="12"/>
      <c r="AR9" s="12"/>
      <c r="AS9" s="12"/>
      <c r="AT9" s="12"/>
      <c r="AU9" s="12"/>
      <c r="AW9" s="12"/>
      <c r="AX9" s="12"/>
      <c r="AY9" s="12"/>
      <c r="AZ9" s="12"/>
      <c r="BA9" s="12"/>
      <c r="BB9" s="12"/>
      <c r="BC9" s="12"/>
      <c r="BD9" s="12"/>
      <c r="BE9" s="12"/>
      <c r="BG9" s="12"/>
      <c r="BH9" s="12"/>
      <c r="BI9" s="12"/>
      <c r="BJ9" s="12"/>
      <c r="BK9" s="12"/>
      <c r="BL9" s="12"/>
      <c r="BM9" s="12"/>
      <c r="BN9" s="12"/>
      <c r="BO9" s="12"/>
      <c r="BQ9" s="12"/>
      <c r="BR9" s="12"/>
      <c r="BS9" s="12"/>
      <c r="BT9" s="12"/>
      <c r="BU9" s="12"/>
      <c r="BV9" s="12"/>
      <c r="BW9" s="12"/>
      <c r="BX9" s="12"/>
      <c r="BY9" s="12"/>
      <c r="CA9" s="12"/>
      <c r="CB9" s="12"/>
      <c r="CC9" s="12"/>
      <c r="CD9" s="12"/>
      <c r="CE9" s="12"/>
      <c r="CF9" s="12"/>
      <c r="CG9" s="12"/>
      <c r="CH9" s="12"/>
      <c r="CI9" s="12"/>
      <c r="CK9" s="12"/>
      <c r="CL9" s="12"/>
      <c r="CM9" s="12"/>
      <c r="CN9" s="12"/>
      <c r="CO9" s="12"/>
      <c r="CP9" s="12"/>
      <c r="CQ9" s="12"/>
      <c r="CR9" s="12"/>
      <c r="CS9" s="12"/>
      <c r="CU9" s="12"/>
      <c r="CV9" s="12"/>
      <c r="CW9" s="12"/>
      <c r="CX9" s="12"/>
      <c r="CY9" s="12"/>
      <c r="CZ9" s="12"/>
      <c r="DA9" s="12"/>
      <c r="DB9" s="12"/>
      <c r="DC9" s="12"/>
      <c r="DE9" s="12"/>
      <c r="DF9" s="12"/>
      <c r="DG9" s="12"/>
      <c r="DH9" s="12"/>
      <c r="DI9" s="12"/>
      <c r="DJ9" s="12"/>
      <c r="DK9" s="12"/>
      <c r="DL9" s="12"/>
      <c r="DM9" s="12"/>
      <c r="DO9" s="12"/>
      <c r="DP9" s="12"/>
      <c r="DQ9" s="12"/>
      <c r="DR9" s="12"/>
      <c r="DS9" s="12"/>
      <c r="DT9" s="12"/>
      <c r="DU9" s="12"/>
      <c r="DV9" s="12"/>
      <c r="DW9" s="12"/>
      <c r="DY9" s="12"/>
      <c r="DZ9" s="12"/>
      <c r="EA9" s="12"/>
      <c r="EB9" s="12"/>
      <c r="EC9" s="12"/>
      <c r="ED9" s="12"/>
      <c r="EE9" s="12"/>
      <c r="EF9" s="12"/>
      <c r="EG9" s="12"/>
    </row>
    <row r="10" spans="1:137">
      <c r="A10" s="2" t="s">
        <v>13</v>
      </c>
      <c r="B10" s="21"/>
      <c r="C10" s="21"/>
      <c r="D10" s="21"/>
      <c r="E10" s="21"/>
      <c r="F10" s="21"/>
      <c r="G10" s="21"/>
      <c r="H10" s="21"/>
      <c r="I10" s="21"/>
      <c r="J10" s="21"/>
      <c r="L10" s="12"/>
      <c r="M10" s="12"/>
      <c r="N10" s="12"/>
      <c r="O10" s="12"/>
      <c r="P10" s="12"/>
      <c r="Q10" s="12"/>
      <c r="R10" s="12"/>
      <c r="T10" s="12"/>
      <c r="U10" s="12"/>
      <c r="V10" s="12"/>
      <c r="W10" s="12"/>
      <c r="X10" s="12"/>
      <c r="Y10" s="12"/>
      <c r="Z10" s="12"/>
      <c r="AA10" s="12"/>
      <c r="AC10" s="12"/>
      <c r="AD10" s="12"/>
      <c r="AE10" s="12"/>
      <c r="AF10" s="12"/>
      <c r="AG10" s="12"/>
      <c r="AH10" s="12"/>
      <c r="AI10" s="12"/>
      <c r="AJ10" s="12"/>
      <c r="AK10" s="12"/>
      <c r="AM10" s="12"/>
      <c r="AN10" s="12"/>
      <c r="AO10" s="12"/>
      <c r="AP10" s="12"/>
      <c r="AQ10" s="12"/>
      <c r="AR10" s="12"/>
      <c r="AS10" s="12"/>
      <c r="AT10" s="12"/>
      <c r="AU10" s="12"/>
      <c r="AW10" s="12"/>
      <c r="AX10" s="12"/>
      <c r="AY10" s="12"/>
      <c r="AZ10" s="12"/>
      <c r="BA10" s="12"/>
      <c r="BB10" s="12"/>
      <c r="BC10" s="12"/>
      <c r="BD10" s="12"/>
      <c r="BE10" s="12"/>
      <c r="BG10" s="12"/>
      <c r="BH10" s="12"/>
      <c r="BI10" s="12"/>
      <c r="BJ10" s="12"/>
      <c r="BK10" s="12"/>
      <c r="BL10" s="12"/>
      <c r="BM10" s="12"/>
      <c r="BN10" s="12"/>
      <c r="BO10" s="12"/>
      <c r="BQ10" s="12"/>
      <c r="BR10" s="12"/>
      <c r="BS10" s="12"/>
      <c r="BT10" s="12"/>
      <c r="BU10" s="12"/>
      <c r="BV10" s="12"/>
      <c r="BW10" s="12"/>
      <c r="BX10" s="12"/>
      <c r="BY10" s="12"/>
      <c r="CA10" s="12"/>
      <c r="CB10" s="12"/>
      <c r="CC10" s="12"/>
      <c r="CD10" s="12"/>
      <c r="CE10" s="12"/>
      <c r="CF10" s="12"/>
      <c r="CG10" s="12"/>
      <c r="CH10" s="12"/>
      <c r="CI10" s="12"/>
      <c r="CK10" s="12"/>
      <c r="CL10" s="12"/>
      <c r="CM10" s="12"/>
      <c r="CN10" s="12"/>
      <c r="CO10" s="12"/>
      <c r="CP10" s="12"/>
      <c r="CQ10" s="12"/>
      <c r="CR10" s="12"/>
      <c r="CS10" s="12"/>
      <c r="CU10" s="12"/>
      <c r="CV10" s="12"/>
      <c r="CW10" s="12"/>
      <c r="CX10" s="12"/>
      <c r="CY10" s="12"/>
      <c r="CZ10" s="12"/>
      <c r="DA10" s="12"/>
      <c r="DB10" s="12"/>
      <c r="DC10" s="12"/>
      <c r="DE10" s="12"/>
      <c r="DF10" s="12"/>
      <c r="DG10" s="12"/>
      <c r="DH10" s="12"/>
      <c r="DI10" s="12"/>
      <c r="DJ10" s="12"/>
      <c r="DK10" s="12"/>
      <c r="DL10" s="12"/>
      <c r="DM10" s="12"/>
      <c r="DO10" s="12"/>
      <c r="DP10" s="12"/>
      <c r="DQ10" s="12"/>
      <c r="DR10" s="12"/>
      <c r="DS10" s="12"/>
      <c r="DT10" s="12"/>
      <c r="DU10" s="12"/>
      <c r="DV10" s="12"/>
      <c r="DW10" s="12"/>
      <c r="DY10" s="12"/>
      <c r="DZ10" s="12"/>
      <c r="EA10" s="12"/>
      <c r="EB10" s="12"/>
      <c r="EC10" s="12"/>
      <c r="ED10" s="12"/>
      <c r="EE10" s="12"/>
      <c r="EF10" s="12"/>
      <c r="EG10" s="12"/>
    </row>
    <row r="11" spans="1:137">
      <c r="A11" s="3" t="s">
        <v>14</v>
      </c>
      <c r="B11" s="21">
        <v>846216441.50999999</v>
      </c>
      <c r="C11" s="21">
        <v>906428723.55999994</v>
      </c>
      <c r="D11" s="21">
        <v>930658889.10000002</v>
      </c>
      <c r="E11" s="21">
        <v>1120805953.02</v>
      </c>
      <c r="F11" s="21">
        <v>1520238658.6400001</v>
      </c>
      <c r="G11" s="21">
        <v>1914353929.0999999</v>
      </c>
      <c r="H11" s="21">
        <v>1989593123.1199999</v>
      </c>
      <c r="I11" s="21">
        <v>2272746598.5100002</v>
      </c>
      <c r="J11" s="21">
        <v>2518647389.1399999</v>
      </c>
      <c r="L11" s="12"/>
      <c r="M11" s="12"/>
      <c r="N11" s="12"/>
      <c r="O11" s="12"/>
      <c r="P11" s="12"/>
      <c r="Q11" s="12"/>
      <c r="R11" s="12"/>
      <c r="T11" s="12"/>
      <c r="U11" s="12"/>
      <c r="V11" s="12"/>
      <c r="W11" s="12"/>
      <c r="X11" s="12"/>
      <c r="Y11" s="12"/>
      <c r="Z11" s="12"/>
      <c r="AA11" s="12"/>
      <c r="AC11" s="12"/>
      <c r="AD11" s="12"/>
      <c r="AE11" s="12"/>
      <c r="AF11" s="12"/>
      <c r="AG11" s="12"/>
      <c r="AH11" s="12"/>
      <c r="AI11" s="12"/>
      <c r="AJ11" s="12"/>
      <c r="AK11" s="12"/>
      <c r="AM11" s="12"/>
      <c r="AN11" s="12"/>
      <c r="AO11" s="12"/>
      <c r="AP11" s="12"/>
      <c r="AQ11" s="12"/>
      <c r="AR11" s="12"/>
      <c r="AS11" s="12"/>
      <c r="AT11" s="12"/>
      <c r="AU11" s="12"/>
      <c r="AW11" s="12"/>
      <c r="AX11" s="12"/>
      <c r="AY11" s="12"/>
      <c r="AZ11" s="12"/>
      <c r="BA11" s="12"/>
      <c r="BB11" s="12"/>
      <c r="BC11" s="12"/>
      <c r="BD11" s="12"/>
      <c r="BE11" s="12"/>
      <c r="BG11" s="12"/>
      <c r="BH11" s="12"/>
      <c r="BI11" s="12"/>
      <c r="BJ11" s="12"/>
      <c r="BK11" s="12"/>
      <c r="BL11" s="12"/>
      <c r="BM11" s="12"/>
      <c r="BN11" s="12"/>
      <c r="BO11" s="12"/>
      <c r="BQ11" s="12"/>
      <c r="BR11" s="12"/>
      <c r="BS11" s="12"/>
      <c r="BT11" s="12"/>
      <c r="BU11" s="12"/>
      <c r="BV11" s="12"/>
      <c r="BW11" s="12"/>
      <c r="BX11" s="12"/>
      <c r="BY11" s="12"/>
      <c r="CA11" s="12"/>
      <c r="CB11" s="12"/>
      <c r="CC11" s="12"/>
      <c r="CD11" s="12"/>
      <c r="CE11" s="12"/>
      <c r="CF11" s="12"/>
      <c r="CG11" s="12"/>
      <c r="CH11" s="12"/>
      <c r="CI11" s="12"/>
      <c r="CK11" s="12"/>
      <c r="CL11" s="12"/>
      <c r="CM11" s="12"/>
      <c r="CN11" s="12"/>
      <c r="CO11" s="12"/>
      <c r="CP11" s="12"/>
      <c r="CQ11" s="12"/>
      <c r="CR11" s="12"/>
      <c r="CS11" s="12"/>
      <c r="CU11" s="12"/>
      <c r="CV11" s="12"/>
      <c r="CW11" s="12"/>
      <c r="CX11" s="12"/>
      <c r="CY11" s="12"/>
      <c r="CZ11" s="12"/>
      <c r="DA11" s="12"/>
      <c r="DB11" s="12"/>
      <c r="DC11" s="12"/>
      <c r="DE11" s="12"/>
      <c r="DF11" s="12"/>
      <c r="DG11" s="12"/>
      <c r="DH11" s="12"/>
      <c r="DI11" s="12"/>
      <c r="DJ11" s="12"/>
      <c r="DK11" s="12"/>
      <c r="DL11" s="12"/>
      <c r="DM11" s="12"/>
      <c r="DO11" s="12"/>
      <c r="DP11" s="12"/>
      <c r="DQ11" s="12"/>
      <c r="DR11" s="12"/>
      <c r="DS11" s="12"/>
      <c r="DT11" s="12"/>
      <c r="DU11" s="12"/>
      <c r="DV11" s="12"/>
      <c r="DW11" s="12"/>
      <c r="DY11" s="12"/>
      <c r="DZ11" s="12"/>
      <c r="EA11" s="12"/>
      <c r="EB11" s="12"/>
      <c r="EC11" s="12"/>
      <c r="ED11" s="12"/>
      <c r="EE11" s="12"/>
      <c r="EF11" s="12"/>
      <c r="EG11" s="12"/>
    </row>
    <row r="12" spans="1:137">
      <c r="A12" s="4" t="s">
        <v>15</v>
      </c>
      <c r="B12" s="21">
        <v>846216441.50999999</v>
      </c>
      <c r="C12" s="21">
        <v>906428723.55999994</v>
      </c>
      <c r="D12" s="21">
        <v>930658889.10000002</v>
      </c>
      <c r="E12" s="21">
        <v>1120805953.02</v>
      </c>
      <c r="F12" s="21">
        <v>1520238658.6400001</v>
      </c>
      <c r="G12" s="21">
        <v>1914353929.0999999</v>
      </c>
      <c r="H12" s="21">
        <v>1989593123.1199999</v>
      </c>
      <c r="I12" s="21">
        <v>2272746598.5100002</v>
      </c>
      <c r="J12" s="21">
        <v>2518647389.1399999</v>
      </c>
      <c r="L12" s="12"/>
      <c r="M12" s="12"/>
      <c r="N12" s="12"/>
      <c r="O12" s="12"/>
      <c r="P12" s="12"/>
      <c r="Q12" s="12"/>
      <c r="R12" s="12"/>
      <c r="T12" s="12"/>
      <c r="U12" s="12"/>
      <c r="V12" s="12"/>
      <c r="W12" s="12"/>
      <c r="X12" s="12"/>
      <c r="Y12" s="12"/>
      <c r="Z12" s="12"/>
      <c r="AA12" s="12"/>
      <c r="AC12" s="12"/>
      <c r="AD12" s="12"/>
      <c r="AE12" s="12"/>
      <c r="AF12" s="12"/>
      <c r="AG12" s="12"/>
      <c r="AH12" s="12"/>
      <c r="AI12" s="12"/>
      <c r="AJ12" s="12"/>
      <c r="AK12" s="12"/>
      <c r="AM12" s="12"/>
      <c r="AN12" s="12"/>
      <c r="AO12" s="12"/>
      <c r="AP12" s="12"/>
      <c r="AQ12" s="12"/>
      <c r="AR12" s="12"/>
      <c r="AS12" s="12"/>
      <c r="AT12" s="12"/>
      <c r="AU12" s="12"/>
      <c r="AW12" s="12"/>
      <c r="AX12" s="12"/>
      <c r="AY12" s="12"/>
      <c r="AZ12" s="12"/>
      <c r="BA12" s="12"/>
      <c r="BB12" s="12"/>
      <c r="BC12" s="12"/>
      <c r="BD12" s="12"/>
      <c r="BE12" s="12"/>
      <c r="BG12" s="12"/>
      <c r="BH12" s="12"/>
      <c r="BI12" s="12"/>
      <c r="BJ12" s="12"/>
      <c r="BK12" s="12"/>
      <c r="BL12" s="12"/>
      <c r="BM12" s="12"/>
      <c r="BN12" s="12"/>
      <c r="BO12" s="12"/>
      <c r="BQ12" s="12"/>
      <c r="BR12" s="12"/>
      <c r="BS12" s="12"/>
      <c r="BT12" s="12"/>
      <c r="BU12" s="12"/>
      <c r="BV12" s="12"/>
      <c r="BW12" s="12"/>
      <c r="BX12" s="12"/>
      <c r="BY12" s="12"/>
      <c r="CA12" s="12"/>
      <c r="CB12" s="12"/>
      <c r="CC12" s="12"/>
      <c r="CD12" s="12"/>
      <c r="CE12" s="12"/>
      <c r="CF12" s="12"/>
      <c r="CG12" s="12"/>
      <c r="CH12" s="12"/>
      <c r="CI12" s="12"/>
      <c r="CK12" s="12"/>
      <c r="CL12" s="12"/>
      <c r="CM12" s="12"/>
      <c r="CN12" s="12"/>
      <c r="CO12" s="12"/>
      <c r="CP12" s="12"/>
      <c r="CQ12" s="12"/>
      <c r="CR12" s="12"/>
      <c r="CS12" s="12"/>
      <c r="CU12" s="12"/>
      <c r="CV12" s="12"/>
      <c r="CW12" s="12"/>
      <c r="CX12" s="12"/>
      <c r="CY12" s="12"/>
      <c r="CZ12" s="12"/>
      <c r="DA12" s="12"/>
      <c r="DB12" s="12"/>
      <c r="DC12" s="12"/>
      <c r="DE12" s="12"/>
      <c r="DF12" s="12"/>
      <c r="DG12" s="12"/>
      <c r="DH12" s="12"/>
      <c r="DI12" s="12"/>
      <c r="DJ12" s="12"/>
      <c r="DK12" s="12"/>
      <c r="DL12" s="12"/>
      <c r="DM12" s="12"/>
      <c r="DO12" s="12"/>
      <c r="DP12" s="12"/>
      <c r="DQ12" s="12"/>
      <c r="DR12" s="12"/>
      <c r="DS12" s="12"/>
      <c r="DT12" s="12"/>
      <c r="DU12" s="12"/>
      <c r="DV12" s="12"/>
      <c r="DW12" s="12"/>
      <c r="DY12" s="12"/>
      <c r="DZ12" s="12"/>
      <c r="EA12" s="12"/>
      <c r="EB12" s="12"/>
      <c r="EC12" s="12"/>
      <c r="ED12" s="12"/>
      <c r="EE12" s="12"/>
      <c r="EF12" s="12"/>
      <c r="EG12" s="12"/>
    </row>
    <row r="13" spans="1:137">
      <c r="A13" s="4" t="s">
        <v>16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L13" s="12"/>
      <c r="M13" s="12"/>
      <c r="N13" s="12"/>
      <c r="O13" s="12"/>
      <c r="P13" s="12"/>
      <c r="Q13" s="12"/>
      <c r="R13" s="12"/>
      <c r="T13" s="12"/>
      <c r="U13" s="12"/>
      <c r="V13" s="12"/>
      <c r="W13" s="12"/>
      <c r="X13" s="12"/>
      <c r="Y13" s="12"/>
      <c r="Z13" s="12"/>
      <c r="AA13" s="12"/>
      <c r="AC13" s="12"/>
      <c r="AD13" s="12"/>
      <c r="AE13" s="12"/>
      <c r="AF13" s="12"/>
      <c r="AG13" s="12"/>
      <c r="AH13" s="12"/>
      <c r="AI13" s="12"/>
      <c r="AJ13" s="12"/>
      <c r="AK13" s="12"/>
      <c r="AM13" s="12"/>
      <c r="AN13" s="12"/>
      <c r="AO13" s="12"/>
      <c r="AP13" s="12"/>
      <c r="AQ13" s="12"/>
      <c r="AR13" s="12"/>
      <c r="AS13" s="12"/>
      <c r="AT13" s="12"/>
      <c r="AU13" s="12"/>
      <c r="AW13" s="12"/>
      <c r="AX13" s="12"/>
      <c r="AY13" s="12"/>
      <c r="AZ13" s="12"/>
      <c r="BA13" s="12"/>
      <c r="BB13" s="12"/>
      <c r="BC13" s="12"/>
      <c r="BD13" s="12"/>
      <c r="BE13" s="12"/>
      <c r="BG13" s="12"/>
      <c r="BH13" s="12"/>
      <c r="BI13" s="12"/>
      <c r="BJ13" s="12"/>
      <c r="BK13" s="12"/>
      <c r="BL13" s="12"/>
      <c r="BM13" s="12"/>
      <c r="BN13" s="12"/>
      <c r="BO13" s="12"/>
      <c r="BQ13" s="12"/>
      <c r="BR13" s="12"/>
      <c r="BS13" s="12"/>
      <c r="BT13" s="12"/>
      <c r="BU13" s="12"/>
      <c r="BV13" s="12"/>
      <c r="BW13" s="12"/>
      <c r="BX13" s="12"/>
      <c r="BY13" s="12"/>
      <c r="CA13" s="12"/>
      <c r="CB13" s="12"/>
      <c r="CC13" s="12"/>
      <c r="CD13" s="12"/>
      <c r="CE13" s="12"/>
      <c r="CF13" s="12"/>
      <c r="CG13" s="12"/>
      <c r="CH13" s="12"/>
      <c r="CI13" s="12"/>
      <c r="CK13" s="12"/>
      <c r="CL13" s="12"/>
      <c r="CM13" s="12"/>
      <c r="CN13" s="12"/>
      <c r="CO13" s="12"/>
      <c r="CP13" s="12"/>
      <c r="CQ13" s="12"/>
      <c r="CR13" s="12"/>
      <c r="CS13" s="12"/>
      <c r="CU13" s="12"/>
      <c r="CV13" s="12"/>
      <c r="CW13" s="12"/>
      <c r="CX13" s="12"/>
      <c r="CY13" s="12"/>
      <c r="CZ13" s="12"/>
      <c r="DA13" s="12"/>
      <c r="DB13" s="12"/>
      <c r="DC13" s="12"/>
      <c r="DE13" s="12"/>
      <c r="DF13" s="12"/>
      <c r="DG13" s="12"/>
      <c r="DH13" s="12"/>
      <c r="DI13" s="12"/>
      <c r="DJ13" s="12"/>
      <c r="DK13" s="12"/>
      <c r="DL13" s="12"/>
      <c r="DM13" s="12"/>
      <c r="DO13" s="12"/>
      <c r="DP13" s="12"/>
      <c r="DQ13" s="12"/>
      <c r="DR13" s="12"/>
      <c r="DS13" s="12"/>
      <c r="DT13" s="12"/>
      <c r="DU13" s="12"/>
      <c r="DV13" s="12"/>
      <c r="DW13" s="12"/>
      <c r="DY13" s="12"/>
      <c r="DZ13" s="12"/>
      <c r="EA13" s="12"/>
      <c r="EB13" s="12"/>
      <c r="EC13" s="12"/>
      <c r="ED13" s="12"/>
      <c r="EE13" s="12"/>
      <c r="EF13" s="12"/>
      <c r="EG13" s="12"/>
    </row>
    <row r="14" spans="1:137">
      <c r="A14" s="4" t="s">
        <v>17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L14" s="12"/>
      <c r="M14" s="12"/>
      <c r="N14" s="12"/>
      <c r="O14" s="12"/>
      <c r="P14" s="12"/>
      <c r="Q14" s="12"/>
      <c r="R14" s="12"/>
      <c r="T14" s="12"/>
      <c r="U14" s="12"/>
      <c r="V14" s="12"/>
      <c r="W14" s="12"/>
      <c r="X14" s="12"/>
      <c r="Y14" s="12"/>
      <c r="Z14" s="12"/>
      <c r="AA14" s="12"/>
      <c r="AC14" s="12"/>
      <c r="AD14" s="12"/>
      <c r="AE14" s="12"/>
      <c r="AF14" s="12"/>
      <c r="AG14" s="12"/>
      <c r="AH14" s="12"/>
      <c r="AI14" s="12"/>
      <c r="AJ14" s="12"/>
      <c r="AK14" s="12"/>
      <c r="AM14" s="12"/>
      <c r="AN14" s="12"/>
      <c r="AO14" s="12"/>
      <c r="AP14" s="12"/>
      <c r="AQ14" s="12"/>
      <c r="AR14" s="12"/>
      <c r="AS14" s="12"/>
      <c r="AT14" s="12"/>
      <c r="AU14" s="12"/>
      <c r="AW14" s="12"/>
      <c r="AX14" s="12"/>
      <c r="AY14" s="12"/>
      <c r="AZ14" s="12"/>
      <c r="BA14" s="12"/>
      <c r="BB14" s="12"/>
      <c r="BC14" s="12"/>
      <c r="BD14" s="12"/>
      <c r="BE14" s="12"/>
      <c r="BG14" s="12"/>
      <c r="BH14" s="12"/>
      <c r="BI14" s="12"/>
      <c r="BJ14" s="12"/>
      <c r="BK14" s="12"/>
      <c r="BL14" s="12"/>
      <c r="BM14" s="12"/>
      <c r="BN14" s="12"/>
      <c r="BO14" s="12"/>
      <c r="BQ14" s="12"/>
      <c r="BR14" s="12"/>
      <c r="BS14" s="12"/>
      <c r="BT14" s="12"/>
      <c r="BU14" s="12"/>
      <c r="BV14" s="12"/>
      <c r="BW14" s="12"/>
      <c r="BX14" s="12"/>
      <c r="BY14" s="12"/>
      <c r="CA14" s="12"/>
      <c r="CB14" s="12"/>
      <c r="CC14" s="12"/>
      <c r="CD14" s="12"/>
      <c r="CE14" s="12"/>
      <c r="CF14" s="12"/>
      <c r="CG14" s="12"/>
      <c r="CH14" s="12"/>
      <c r="CI14" s="12"/>
      <c r="CK14" s="12"/>
      <c r="CL14" s="12"/>
      <c r="CM14" s="12"/>
      <c r="CN14" s="12"/>
      <c r="CO14" s="12"/>
      <c r="CP14" s="12"/>
      <c r="CQ14" s="12"/>
      <c r="CR14" s="12"/>
      <c r="CS14" s="12"/>
      <c r="CU14" s="12"/>
      <c r="CV14" s="12"/>
      <c r="CW14" s="12"/>
      <c r="CX14" s="12"/>
      <c r="CY14" s="12"/>
      <c r="CZ14" s="12"/>
      <c r="DA14" s="12"/>
      <c r="DB14" s="12"/>
      <c r="DC14" s="12"/>
      <c r="DE14" s="12"/>
      <c r="DF14" s="12"/>
      <c r="DG14" s="12"/>
      <c r="DH14" s="12"/>
      <c r="DI14" s="12"/>
      <c r="DJ14" s="12"/>
      <c r="DK14" s="12"/>
      <c r="DL14" s="12"/>
      <c r="DM14" s="12"/>
      <c r="DO14" s="12"/>
      <c r="DP14" s="12"/>
      <c r="DQ14" s="12"/>
      <c r="DR14" s="12"/>
      <c r="DS14" s="12"/>
      <c r="DT14" s="12"/>
      <c r="DU14" s="12"/>
      <c r="DV14" s="12"/>
      <c r="DW14" s="12"/>
      <c r="DY14" s="12"/>
      <c r="DZ14" s="12"/>
      <c r="EA14" s="12"/>
      <c r="EB14" s="12"/>
      <c r="EC14" s="12"/>
      <c r="ED14" s="12"/>
      <c r="EE14" s="12"/>
      <c r="EF14" s="12"/>
      <c r="EG14" s="12"/>
    </row>
    <row r="15" spans="1:137">
      <c r="A15" s="4" t="s">
        <v>18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L15" s="12"/>
      <c r="M15" s="12"/>
      <c r="N15" s="12"/>
      <c r="O15" s="12"/>
      <c r="P15" s="12"/>
      <c r="Q15" s="12"/>
      <c r="R15" s="12"/>
      <c r="T15" s="12"/>
      <c r="U15" s="12"/>
      <c r="V15" s="12"/>
      <c r="W15" s="12"/>
      <c r="X15" s="12"/>
      <c r="Y15" s="12"/>
      <c r="Z15" s="12"/>
      <c r="AA15" s="12"/>
      <c r="AC15" s="12"/>
      <c r="AD15" s="12"/>
      <c r="AE15" s="12"/>
      <c r="AF15" s="12"/>
      <c r="AG15" s="12"/>
      <c r="AH15" s="12"/>
      <c r="AI15" s="12"/>
      <c r="AJ15" s="12"/>
      <c r="AK15" s="12"/>
      <c r="AM15" s="12"/>
      <c r="AN15" s="12"/>
      <c r="AO15" s="12"/>
      <c r="AP15" s="12"/>
      <c r="AQ15" s="12"/>
      <c r="AR15" s="12"/>
      <c r="AS15" s="12"/>
      <c r="AT15" s="12"/>
      <c r="AU15" s="12"/>
      <c r="AW15" s="12"/>
      <c r="AX15" s="12"/>
      <c r="AY15" s="12"/>
      <c r="AZ15" s="12"/>
      <c r="BA15" s="12"/>
      <c r="BB15" s="12"/>
      <c r="BC15" s="12"/>
      <c r="BD15" s="12"/>
      <c r="BE15" s="12"/>
      <c r="BG15" s="12"/>
      <c r="BH15" s="12"/>
      <c r="BI15" s="12"/>
      <c r="BJ15" s="12"/>
      <c r="BK15" s="12"/>
      <c r="BL15" s="12"/>
      <c r="BM15" s="12"/>
      <c r="BN15" s="12"/>
      <c r="BO15" s="12"/>
      <c r="BQ15" s="12"/>
      <c r="BR15" s="12"/>
      <c r="BS15" s="12"/>
      <c r="BT15" s="12"/>
      <c r="BU15" s="12"/>
      <c r="BV15" s="12"/>
      <c r="BW15" s="12"/>
      <c r="BX15" s="12"/>
      <c r="BY15" s="12"/>
      <c r="CA15" s="12"/>
      <c r="CB15" s="12"/>
      <c r="CC15" s="12"/>
      <c r="CD15" s="12"/>
      <c r="CE15" s="12"/>
      <c r="CF15" s="12"/>
      <c r="CG15" s="12"/>
      <c r="CH15" s="12"/>
      <c r="CI15" s="12"/>
      <c r="CK15" s="12"/>
      <c r="CL15" s="12"/>
      <c r="CM15" s="12"/>
      <c r="CN15" s="12"/>
      <c r="CO15" s="12"/>
      <c r="CP15" s="12"/>
      <c r="CQ15" s="12"/>
      <c r="CR15" s="12"/>
      <c r="CS15" s="12"/>
      <c r="CU15" s="12"/>
      <c r="CV15" s="12"/>
      <c r="CW15" s="12"/>
      <c r="CX15" s="12"/>
      <c r="CY15" s="12"/>
      <c r="CZ15" s="12"/>
      <c r="DA15" s="12"/>
      <c r="DB15" s="12"/>
      <c r="DC15" s="12"/>
      <c r="DE15" s="12"/>
      <c r="DF15" s="12"/>
      <c r="DG15" s="12"/>
      <c r="DH15" s="12"/>
      <c r="DI15" s="12"/>
      <c r="DJ15" s="12"/>
      <c r="DK15" s="12"/>
      <c r="DL15" s="12"/>
      <c r="DM15" s="12"/>
      <c r="DO15" s="12"/>
      <c r="DP15" s="12"/>
      <c r="DQ15" s="12"/>
      <c r="DR15" s="12"/>
      <c r="DS15" s="12"/>
      <c r="DT15" s="12"/>
      <c r="DU15" s="12"/>
      <c r="DV15" s="12"/>
      <c r="DW15" s="12"/>
      <c r="DY15" s="12"/>
      <c r="DZ15" s="12"/>
      <c r="EA15" s="12"/>
      <c r="EB15" s="12"/>
      <c r="EC15" s="12"/>
      <c r="ED15" s="12"/>
      <c r="EE15" s="12"/>
      <c r="EF15" s="12"/>
      <c r="EG15" s="12"/>
    </row>
    <row r="16" spans="1:137">
      <c r="A16" s="4" t="s">
        <v>19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L16" s="12"/>
      <c r="M16" s="12"/>
      <c r="N16" s="12"/>
      <c r="O16" s="12"/>
      <c r="P16" s="12"/>
      <c r="Q16" s="12"/>
      <c r="R16" s="12"/>
      <c r="T16" s="12"/>
      <c r="U16" s="12"/>
      <c r="V16" s="12"/>
      <c r="W16" s="12"/>
      <c r="X16" s="12"/>
      <c r="Y16" s="12"/>
      <c r="Z16" s="12"/>
      <c r="AA16" s="12"/>
      <c r="AC16" s="12"/>
      <c r="AD16" s="12"/>
      <c r="AE16" s="12"/>
      <c r="AF16" s="12"/>
      <c r="AG16" s="12"/>
      <c r="AH16" s="12"/>
      <c r="AI16" s="12"/>
      <c r="AJ16" s="12"/>
      <c r="AK16" s="12"/>
      <c r="AM16" s="12"/>
      <c r="AN16" s="12"/>
      <c r="AO16" s="12"/>
      <c r="AP16" s="12"/>
      <c r="AQ16" s="12"/>
      <c r="AR16" s="12"/>
      <c r="AS16" s="12"/>
      <c r="AT16" s="12"/>
      <c r="AU16" s="12"/>
      <c r="AW16" s="12"/>
      <c r="AX16" s="12"/>
      <c r="AY16" s="12"/>
      <c r="AZ16" s="12"/>
      <c r="BA16" s="12"/>
      <c r="BB16" s="12"/>
      <c r="BC16" s="12"/>
      <c r="BD16" s="12"/>
      <c r="BE16" s="12"/>
      <c r="BG16" s="12"/>
      <c r="BH16" s="12"/>
      <c r="BI16" s="12"/>
      <c r="BJ16" s="12"/>
      <c r="BK16" s="12"/>
      <c r="BL16" s="12"/>
      <c r="BM16" s="12"/>
      <c r="BN16" s="12"/>
      <c r="BO16" s="12"/>
      <c r="BQ16" s="12"/>
      <c r="BR16" s="12"/>
      <c r="BS16" s="12"/>
      <c r="BT16" s="12"/>
      <c r="BU16" s="12"/>
      <c r="BV16" s="12"/>
      <c r="BW16" s="12"/>
      <c r="BX16" s="12"/>
      <c r="BY16" s="12"/>
      <c r="CA16" s="12"/>
      <c r="CB16" s="12"/>
      <c r="CC16" s="12"/>
      <c r="CD16" s="12"/>
      <c r="CE16" s="12"/>
      <c r="CF16" s="12"/>
      <c r="CG16" s="12"/>
      <c r="CH16" s="12"/>
      <c r="CI16" s="12"/>
      <c r="CK16" s="12"/>
      <c r="CL16" s="12"/>
      <c r="CM16" s="12"/>
      <c r="CN16" s="12"/>
      <c r="CO16" s="12"/>
      <c r="CP16" s="12"/>
      <c r="CQ16" s="12"/>
      <c r="CR16" s="12"/>
      <c r="CS16" s="12"/>
      <c r="CU16" s="12"/>
      <c r="CV16" s="12"/>
      <c r="CW16" s="12"/>
      <c r="CX16" s="12"/>
      <c r="CY16" s="12"/>
      <c r="CZ16" s="12"/>
      <c r="DA16" s="12"/>
      <c r="DB16" s="12"/>
      <c r="DC16" s="12"/>
      <c r="DE16" s="12"/>
      <c r="DF16" s="12"/>
      <c r="DG16" s="12"/>
      <c r="DH16" s="12"/>
      <c r="DI16" s="12"/>
      <c r="DJ16" s="12"/>
      <c r="DK16" s="12"/>
      <c r="DL16" s="12"/>
      <c r="DM16" s="12"/>
      <c r="DO16" s="12"/>
      <c r="DP16" s="12"/>
      <c r="DQ16" s="12"/>
      <c r="DR16" s="12"/>
      <c r="DS16" s="12"/>
      <c r="DT16" s="12"/>
      <c r="DU16" s="12"/>
      <c r="DV16" s="12"/>
      <c r="DW16" s="12"/>
      <c r="DY16" s="12"/>
      <c r="DZ16" s="12"/>
      <c r="EA16" s="12"/>
      <c r="EB16" s="12"/>
      <c r="EC16" s="12"/>
      <c r="ED16" s="12"/>
      <c r="EE16" s="12"/>
      <c r="EF16" s="12"/>
      <c r="EG16" s="12"/>
    </row>
    <row r="17" spans="1:137">
      <c r="A17" s="4" t="s">
        <v>20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C17" s="12"/>
      <c r="AD17" s="12"/>
      <c r="AE17" s="12"/>
      <c r="AF17" s="12"/>
      <c r="AG17" s="12"/>
      <c r="AH17" s="12"/>
      <c r="AI17" s="12"/>
      <c r="AJ17" s="12"/>
      <c r="AK17" s="12"/>
      <c r="AM17" s="12"/>
      <c r="AN17" s="12"/>
      <c r="AO17" s="12"/>
      <c r="AP17" s="12"/>
      <c r="AQ17" s="12"/>
      <c r="AR17" s="12"/>
      <c r="AS17" s="12"/>
      <c r="AT17" s="12"/>
      <c r="AU17" s="12"/>
      <c r="AW17" s="12"/>
      <c r="AX17" s="12"/>
      <c r="AY17" s="12"/>
      <c r="AZ17" s="12"/>
      <c r="BA17" s="12"/>
      <c r="BB17" s="12"/>
      <c r="BC17" s="12"/>
      <c r="BD17" s="12"/>
      <c r="BE17" s="12"/>
      <c r="BG17" s="12"/>
      <c r="BH17" s="12"/>
      <c r="BI17" s="12"/>
      <c r="BJ17" s="12"/>
      <c r="BK17" s="12"/>
      <c r="BL17" s="12"/>
      <c r="BM17" s="12"/>
      <c r="BN17" s="12"/>
      <c r="BO17" s="12"/>
      <c r="BQ17" s="12"/>
      <c r="BR17" s="12"/>
      <c r="BS17" s="12"/>
      <c r="BT17" s="12"/>
      <c r="BU17" s="12"/>
      <c r="BV17" s="12"/>
      <c r="BW17" s="12"/>
      <c r="BX17" s="12"/>
      <c r="BY17" s="12"/>
      <c r="CA17" s="12"/>
      <c r="CB17" s="12"/>
      <c r="CC17" s="12"/>
      <c r="CD17" s="12"/>
      <c r="CE17" s="12"/>
      <c r="CF17" s="12"/>
      <c r="CG17" s="12"/>
      <c r="CH17" s="12"/>
      <c r="CI17" s="12"/>
      <c r="CK17" s="12"/>
      <c r="CL17" s="12"/>
      <c r="CM17" s="12"/>
      <c r="CN17" s="12"/>
      <c r="CO17" s="12"/>
      <c r="CP17" s="12"/>
      <c r="CQ17" s="12"/>
      <c r="CR17" s="12"/>
      <c r="CS17" s="12"/>
      <c r="CU17" s="12"/>
      <c r="CV17" s="12"/>
      <c r="CW17" s="12"/>
      <c r="CX17" s="12"/>
      <c r="CY17" s="12"/>
      <c r="CZ17" s="12"/>
      <c r="DA17" s="12"/>
      <c r="DB17" s="12"/>
      <c r="DC17" s="12"/>
      <c r="DE17" s="12"/>
      <c r="DF17" s="12"/>
      <c r="DG17" s="12"/>
      <c r="DH17" s="12"/>
      <c r="DI17" s="12"/>
      <c r="DJ17" s="12"/>
      <c r="DK17" s="12"/>
      <c r="DL17" s="12"/>
      <c r="DM17" s="12"/>
      <c r="DO17" s="12"/>
      <c r="DP17" s="12"/>
      <c r="DQ17" s="12"/>
      <c r="DR17" s="12"/>
      <c r="DS17" s="12"/>
      <c r="DT17" s="12"/>
      <c r="DU17" s="12"/>
      <c r="DV17" s="12"/>
      <c r="DW17" s="12"/>
      <c r="DY17" s="12"/>
      <c r="DZ17" s="12"/>
      <c r="EA17" s="12"/>
      <c r="EB17" s="12"/>
      <c r="EC17" s="12"/>
      <c r="ED17" s="12"/>
      <c r="EE17" s="12"/>
      <c r="EF17" s="12"/>
      <c r="EG17" s="12"/>
    </row>
    <row r="18" spans="1:137">
      <c r="A18" s="3" t="s">
        <v>21</v>
      </c>
      <c r="B18" s="21">
        <v>692461123.5</v>
      </c>
      <c r="C18" s="21">
        <v>764717300.92999995</v>
      </c>
      <c r="D18" s="21">
        <v>760609206.38999999</v>
      </c>
      <c r="E18" s="21">
        <v>853509988.50999999</v>
      </c>
      <c r="F18" s="21">
        <v>1081080075.47</v>
      </c>
      <c r="G18" s="21">
        <v>1216872925.48</v>
      </c>
      <c r="H18" s="21">
        <v>1327294215.4300001</v>
      </c>
      <c r="I18" s="21">
        <v>1379965038.28</v>
      </c>
      <c r="J18" s="21">
        <v>1698501611.99</v>
      </c>
      <c r="L18" s="12"/>
      <c r="M18" s="12"/>
      <c r="N18" s="12"/>
      <c r="O18" s="12"/>
      <c r="P18" s="12"/>
      <c r="Q18" s="12"/>
      <c r="R18" s="12"/>
      <c r="T18" s="12"/>
      <c r="U18" s="12"/>
      <c r="V18" s="12"/>
      <c r="W18" s="12"/>
      <c r="X18" s="12"/>
      <c r="Y18" s="12"/>
      <c r="Z18" s="12"/>
      <c r="AA18" s="12"/>
      <c r="AC18" s="12"/>
      <c r="AD18" s="12"/>
      <c r="AE18" s="12"/>
      <c r="AF18" s="12"/>
      <c r="AG18" s="12"/>
      <c r="AH18" s="12"/>
      <c r="AI18" s="12"/>
      <c r="AJ18" s="12"/>
      <c r="AK18" s="12"/>
      <c r="AM18" s="12"/>
      <c r="AN18" s="12"/>
      <c r="AO18" s="12"/>
      <c r="AP18" s="12"/>
      <c r="AQ18" s="12"/>
      <c r="AR18" s="12"/>
      <c r="AS18" s="12"/>
      <c r="AT18" s="12"/>
      <c r="AU18" s="12"/>
      <c r="AW18" s="12"/>
      <c r="AX18" s="12"/>
      <c r="AY18" s="12"/>
      <c r="AZ18" s="12"/>
      <c r="BA18" s="12"/>
      <c r="BB18" s="12"/>
      <c r="BC18" s="12"/>
      <c r="BD18" s="12"/>
      <c r="BE18" s="12"/>
      <c r="BG18" s="12"/>
      <c r="BH18" s="12"/>
      <c r="BI18" s="12"/>
      <c r="BJ18" s="12"/>
      <c r="BK18" s="12"/>
      <c r="BL18" s="12"/>
      <c r="BM18" s="12"/>
      <c r="BN18" s="12"/>
      <c r="BO18" s="12"/>
      <c r="BQ18" s="12"/>
      <c r="BR18" s="12"/>
      <c r="BS18" s="12"/>
      <c r="BT18" s="12"/>
      <c r="BU18" s="12"/>
      <c r="BV18" s="12"/>
      <c r="BW18" s="12"/>
      <c r="BX18" s="12"/>
      <c r="BY18" s="12"/>
      <c r="CA18" s="12"/>
      <c r="CB18" s="12"/>
      <c r="CC18" s="12"/>
      <c r="CD18" s="12"/>
      <c r="CE18" s="12"/>
      <c r="CF18" s="12"/>
      <c r="CG18" s="12"/>
      <c r="CH18" s="12"/>
      <c r="CI18" s="12"/>
      <c r="CK18" s="12"/>
      <c r="CL18" s="12"/>
      <c r="CM18" s="12"/>
      <c r="CN18" s="12"/>
      <c r="CO18" s="12"/>
      <c r="CP18" s="12"/>
      <c r="CQ18" s="12"/>
      <c r="CR18" s="12"/>
      <c r="CS18" s="12"/>
      <c r="CU18" s="12"/>
      <c r="CV18" s="12"/>
      <c r="CW18" s="12"/>
      <c r="CX18" s="12"/>
      <c r="CY18" s="12"/>
      <c r="CZ18" s="12"/>
      <c r="DA18" s="12"/>
      <c r="DB18" s="12"/>
      <c r="DC18" s="12"/>
      <c r="DE18" s="12"/>
      <c r="DF18" s="12"/>
      <c r="DG18" s="12"/>
      <c r="DH18" s="12"/>
      <c r="DI18" s="12"/>
      <c r="DJ18" s="12"/>
      <c r="DK18" s="12"/>
      <c r="DL18" s="12"/>
      <c r="DM18" s="12"/>
      <c r="DO18" s="12"/>
      <c r="DP18" s="12"/>
      <c r="DQ18" s="12"/>
      <c r="DR18" s="12"/>
      <c r="DS18" s="12"/>
      <c r="DT18" s="12"/>
      <c r="DU18" s="12"/>
      <c r="DV18" s="12"/>
      <c r="DW18" s="12"/>
      <c r="DY18" s="12"/>
      <c r="DZ18" s="12"/>
      <c r="EA18" s="12"/>
      <c r="EB18" s="12"/>
      <c r="EC18" s="12"/>
      <c r="ED18" s="12"/>
      <c r="EE18" s="12"/>
      <c r="EF18" s="12"/>
      <c r="EG18" s="12"/>
    </row>
    <row r="19" spans="1:137">
      <c r="A19" s="4" t="s">
        <v>22</v>
      </c>
      <c r="B19" s="21">
        <v>510956318.26999998</v>
      </c>
      <c r="C19" s="21">
        <v>522219483.29000002</v>
      </c>
      <c r="D19" s="21">
        <v>520905333.26999998</v>
      </c>
      <c r="E19" s="21">
        <v>607721859.42999995</v>
      </c>
      <c r="F19" s="21">
        <v>787192797.05999994</v>
      </c>
      <c r="G19" s="21">
        <v>846871614.79999995</v>
      </c>
      <c r="H19" s="21">
        <v>823461876.29999995</v>
      </c>
      <c r="I19" s="21">
        <v>948553265.55999994</v>
      </c>
      <c r="J19" s="21">
        <v>1199939736.71</v>
      </c>
      <c r="L19" s="12"/>
      <c r="M19" s="12"/>
      <c r="N19" s="12"/>
      <c r="O19" s="12"/>
      <c r="P19" s="12"/>
      <c r="Q19" s="12"/>
      <c r="R19" s="12"/>
      <c r="T19" s="12"/>
      <c r="U19" s="12"/>
      <c r="V19" s="12"/>
      <c r="W19" s="12"/>
      <c r="X19" s="12"/>
      <c r="Y19" s="12"/>
      <c r="Z19" s="12"/>
      <c r="AA19" s="12"/>
      <c r="AC19" s="12"/>
      <c r="AD19" s="12"/>
      <c r="AE19" s="12"/>
      <c r="AF19" s="12"/>
      <c r="AG19" s="12"/>
      <c r="AH19" s="12"/>
      <c r="AI19" s="12"/>
      <c r="AJ19" s="12"/>
      <c r="AK19" s="12"/>
      <c r="AM19" s="12"/>
      <c r="AN19" s="12"/>
      <c r="AO19" s="12"/>
      <c r="AP19" s="12"/>
      <c r="AQ19" s="12"/>
      <c r="AR19" s="12"/>
      <c r="AS19" s="12"/>
      <c r="AT19" s="12"/>
      <c r="AU19" s="12"/>
      <c r="AW19" s="12"/>
      <c r="AX19" s="12"/>
      <c r="AY19" s="12"/>
      <c r="AZ19" s="12"/>
      <c r="BA19" s="12"/>
      <c r="BB19" s="12"/>
      <c r="BC19" s="12"/>
      <c r="BD19" s="12"/>
      <c r="BE19" s="12"/>
      <c r="BG19" s="12"/>
      <c r="BH19" s="12"/>
      <c r="BI19" s="12"/>
      <c r="BJ19" s="12"/>
      <c r="BK19" s="12"/>
      <c r="BL19" s="12"/>
      <c r="BM19" s="12"/>
      <c r="BN19" s="12"/>
      <c r="BO19" s="12"/>
      <c r="BQ19" s="12"/>
      <c r="BR19" s="12"/>
      <c r="BS19" s="12"/>
      <c r="BT19" s="12"/>
      <c r="BU19" s="12"/>
      <c r="BV19" s="12"/>
      <c r="BW19" s="12"/>
      <c r="BX19" s="12"/>
      <c r="BY19" s="12"/>
      <c r="CA19" s="12"/>
      <c r="CB19" s="12"/>
      <c r="CC19" s="12"/>
      <c r="CD19" s="12"/>
      <c r="CE19" s="12"/>
      <c r="CF19" s="12"/>
      <c r="CG19" s="12"/>
      <c r="CH19" s="12"/>
      <c r="CI19" s="12"/>
      <c r="CK19" s="12"/>
      <c r="CL19" s="12"/>
      <c r="CM19" s="12"/>
      <c r="CN19" s="12"/>
      <c r="CO19" s="12"/>
      <c r="CP19" s="12"/>
      <c r="CQ19" s="12"/>
      <c r="CR19" s="12"/>
      <c r="CS19" s="12"/>
      <c r="CU19" s="12"/>
      <c r="CV19" s="12"/>
      <c r="CW19" s="12"/>
      <c r="CX19" s="12"/>
      <c r="CY19" s="12"/>
      <c r="CZ19" s="12"/>
      <c r="DA19" s="12"/>
      <c r="DB19" s="12"/>
      <c r="DC19" s="12"/>
      <c r="DE19" s="12"/>
      <c r="DF19" s="12"/>
      <c r="DG19" s="12"/>
      <c r="DH19" s="12"/>
      <c r="DI19" s="12"/>
      <c r="DJ19" s="12"/>
      <c r="DK19" s="12"/>
      <c r="DL19" s="12"/>
      <c r="DM19" s="12"/>
      <c r="DO19" s="12"/>
      <c r="DP19" s="12"/>
      <c r="DQ19" s="12"/>
      <c r="DR19" s="12"/>
      <c r="DS19" s="12"/>
      <c r="DT19" s="12"/>
      <c r="DU19" s="12"/>
      <c r="DV19" s="12"/>
      <c r="DW19" s="12"/>
      <c r="DY19" s="12"/>
      <c r="DZ19" s="12"/>
      <c r="EA19" s="12"/>
      <c r="EB19" s="12"/>
      <c r="EC19" s="12"/>
      <c r="ED19" s="12"/>
      <c r="EE19" s="12"/>
      <c r="EF19" s="12"/>
      <c r="EG19" s="12"/>
    </row>
    <row r="20" spans="1:137">
      <c r="A20" s="4" t="s">
        <v>23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L20" s="12"/>
      <c r="M20" s="12"/>
      <c r="N20" s="12"/>
      <c r="O20" s="12"/>
      <c r="P20" s="12"/>
      <c r="Q20" s="12"/>
      <c r="R20" s="12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M20" s="12"/>
      <c r="AN20" s="12"/>
      <c r="AO20" s="12"/>
      <c r="AP20" s="12"/>
      <c r="AQ20" s="12"/>
      <c r="AR20" s="12"/>
      <c r="AS20" s="12"/>
      <c r="AT20" s="12"/>
      <c r="AU20" s="12"/>
      <c r="AW20" s="12"/>
      <c r="AX20" s="12"/>
      <c r="AY20" s="12"/>
      <c r="AZ20" s="12"/>
      <c r="BA20" s="12"/>
      <c r="BB20" s="12"/>
      <c r="BC20" s="12"/>
      <c r="BD20" s="12"/>
      <c r="BE20" s="12"/>
      <c r="BG20" s="12"/>
      <c r="BH20" s="12"/>
      <c r="BI20" s="12"/>
      <c r="BJ20" s="12"/>
      <c r="BK20" s="12"/>
      <c r="BL20" s="12"/>
      <c r="BM20" s="12"/>
      <c r="BN20" s="12"/>
      <c r="BO20" s="12"/>
      <c r="BQ20" s="12"/>
      <c r="BR20" s="12"/>
      <c r="BS20" s="12"/>
      <c r="BT20" s="12"/>
      <c r="BU20" s="12"/>
      <c r="BV20" s="12"/>
      <c r="BW20" s="12"/>
      <c r="BX20" s="12"/>
      <c r="BY20" s="12"/>
      <c r="CA20" s="12"/>
      <c r="CB20" s="12"/>
      <c r="CC20" s="12"/>
      <c r="CD20" s="12"/>
      <c r="CE20" s="12"/>
      <c r="CF20" s="12"/>
      <c r="CG20" s="12"/>
      <c r="CH20" s="12"/>
      <c r="CI20" s="12"/>
      <c r="CK20" s="12"/>
      <c r="CL20" s="12"/>
      <c r="CM20" s="12"/>
      <c r="CN20" s="12"/>
      <c r="CO20" s="12"/>
      <c r="CP20" s="12"/>
      <c r="CQ20" s="12"/>
      <c r="CR20" s="12"/>
      <c r="CS20" s="12"/>
      <c r="CU20" s="12"/>
      <c r="CV20" s="12"/>
      <c r="CW20" s="12"/>
      <c r="CX20" s="12"/>
      <c r="CY20" s="12"/>
      <c r="CZ20" s="12"/>
      <c r="DA20" s="12"/>
      <c r="DB20" s="12"/>
      <c r="DC20" s="12"/>
      <c r="DE20" s="12"/>
      <c r="DF20" s="12"/>
      <c r="DG20" s="12"/>
      <c r="DH20" s="12"/>
      <c r="DI20" s="12"/>
      <c r="DJ20" s="12"/>
      <c r="DK20" s="12"/>
      <c r="DL20" s="12"/>
      <c r="DM20" s="12"/>
      <c r="DO20" s="12"/>
      <c r="DP20" s="12"/>
      <c r="DQ20" s="12"/>
      <c r="DR20" s="12"/>
      <c r="DS20" s="12"/>
      <c r="DT20" s="12"/>
      <c r="DU20" s="12"/>
      <c r="DV20" s="12"/>
      <c r="DW20" s="12"/>
      <c r="DY20" s="12"/>
      <c r="DZ20" s="12"/>
      <c r="EA20" s="12"/>
      <c r="EB20" s="12"/>
      <c r="EC20" s="12"/>
      <c r="ED20" s="12"/>
      <c r="EE20" s="12"/>
      <c r="EF20" s="12"/>
      <c r="EG20" s="12"/>
    </row>
    <row r="21" spans="1:137">
      <c r="A21" s="4" t="s">
        <v>24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L21" s="12"/>
      <c r="M21" s="12"/>
      <c r="N21" s="12"/>
      <c r="O21" s="12"/>
      <c r="P21" s="12"/>
      <c r="Q21" s="12"/>
      <c r="R21" s="12"/>
      <c r="T21" s="12"/>
      <c r="U21" s="12"/>
      <c r="V21" s="12"/>
      <c r="W21" s="12"/>
      <c r="X21" s="12"/>
      <c r="Y21" s="12"/>
      <c r="Z21" s="12"/>
      <c r="AA21" s="12"/>
      <c r="AC21" s="12"/>
      <c r="AD21" s="12"/>
      <c r="AE21" s="12"/>
      <c r="AF21" s="12"/>
      <c r="AG21" s="12"/>
      <c r="AH21" s="12"/>
      <c r="AI21" s="12"/>
      <c r="AJ21" s="12"/>
      <c r="AK21" s="12"/>
      <c r="AM21" s="12"/>
      <c r="AN21" s="12"/>
      <c r="AO21" s="12"/>
      <c r="AP21" s="12"/>
      <c r="AQ21" s="12"/>
      <c r="AR21" s="12"/>
      <c r="AS21" s="12"/>
      <c r="AT21" s="12"/>
      <c r="AU21" s="12"/>
      <c r="AW21" s="12"/>
      <c r="AX21" s="12"/>
      <c r="AY21" s="12"/>
      <c r="AZ21" s="12"/>
      <c r="BA21" s="12"/>
      <c r="BB21" s="12"/>
      <c r="BC21" s="12"/>
      <c r="BD21" s="12"/>
      <c r="BE21" s="12"/>
      <c r="BG21" s="12"/>
      <c r="BH21" s="12"/>
      <c r="BI21" s="12"/>
      <c r="BJ21" s="12"/>
      <c r="BK21" s="12"/>
      <c r="BL21" s="12"/>
      <c r="BM21" s="12"/>
      <c r="BN21" s="12"/>
      <c r="BO21" s="12"/>
      <c r="BQ21" s="12"/>
      <c r="BR21" s="12"/>
      <c r="BS21" s="12"/>
      <c r="BT21" s="12"/>
      <c r="BU21" s="12"/>
      <c r="BV21" s="12"/>
      <c r="BW21" s="12"/>
      <c r="BX21" s="12"/>
      <c r="BY21" s="12"/>
      <c r="CA21" s="12"/>
      <c r="CB21" s="12"/>
      <c r="CC21" s="12"/>
      <c r="CD21" s="12"/>
      <c r="CE21" s="12"/>
      <c r="CF21" s="12"/>
      <c r="CG21" s="12"/>
      <c r="CH21" s="12"/>
      <c r="CI21" s="12"/>
      <c r="CK21" s="12"/>
      <c r="CL21" s="12"/>
      <c r="CM21" s="12"/>
      <c r="CN21" s="12"/>
      <c r="CO21" s="12"/>
      <c r="CP21" s="12"/>
      <c r="CQ21" s="12"/>
      <c r="CR21" s="12"/>
      <c r="CS21" s="12"/>
      <c r="CU21" s="12"/>
      <c r="CV21" s="12"/>
      <c r="CW21" s="12"/>
      <c r="CX21" s="12"/>
      <c r="CY21" s="12"/>
      <c r="CZ21" s="12"/>
      <c r="DA21" s="12"/>
      <c r="DB21" s="12"/>
      <c r="DC21" s="12"/>
      <c r="DE21" s="12"/>
      <c r="DF21" s="12"/>
      <c r="DG21" s="12"/>
      <c r="DH21" s="12"/>
      <c r="DI21" s="12"/>
      <c r="DJ21" s="12"/>
      <c r="DK21" s="12"/>
      <c r="DL21" s="12"/>
      <c r="DM21" s="12"/>
      <c r="DO21" s="12"/>
      <c r="DP21" s="12"/>
      <c r="DQ21" s="12"/>
      <c r="DR21" s="12"/>
      <c r="DS21" s="12"/>
      <c r="DT21" s="12"/>
      <c r="DU21" s="12"/>
      <c r="DV21" s="12"/>
      <c r="DW21" s="12"/>
      <c r="DY21" s="12"/>
      <c r="DZ21" s="12"/>
      <c r="EA21" s="12"/>
      <c r="EB21" s="12"/>
      <c r="EC21" s="12"/>
      <c r="ED21" s="12"/>
      <c r="EE21" s="12"/>
      <c r="EF21" s="12"/>
      <c r="EG21" s="12"/>
    </row>
    <row r="22" spans="1:137">
      <c r="A22" s="4" t="s">
        <v>25</v>
      </c>
      <c r="B22" s="21">
        <v>10398890.75</v>
      </c>
      <c r="C22" s="21">
        <v>10994312.92</v>
      </c>
      <c r="D22" s="21">
        <v>12230864.140000001</v>
      </c>
      <c r="E22" s="21">
        <v>19117245.780000001</v>
      </c>
      <c r="F22" s="21">
        <v>25704132.469999999</v>
      </c>
      <c r="G22" s="21">
        <v>30009929.859999999</v>
      </c>
      <c r="H22" s="21">
        <v>28883081.699999999</v>
      </c>
      <c r="I22" s="21">
        <v>33470305.879999999</v>
      </c>
      <c r="J22" s="21">
        <v>39499932.369999997</v>
      </c>
      <c r="L22" s="12"/>
      <c r="M22" s="12"/>
      <c r="N22" s="12"/>
      <c r="O22" s="12"/>
      <c r="P22" s="12"/>
      <c r="Q22" s="12"/>
      <c r="R22" s="12"/>
      <c r="T22" s="12"/>
      <c r="U22" s="12"/>
      <c r="V22" s="12"/>
      <c r="W22" s="12"/>
      <c r="X22" s="12"/>
      <c r="Y22" s="12"/>
      <c r="Z22" s="12"/>
      <c r="AA22" s="12"/>
      <c r="AC22" s="12"/>
      <c r="AD22" s="12"/>
      <c r="AE22" s="12"/>
      <c r="AF22" s="12"/>
      <c r="AG22" s="12"/>
      <c r="AH22" s="12"/>
      <c r="AI22" s="12"/>
      <c r="AJ22" s="12"/>
      <c r="AK22" s="12"/>
      <c r="AM22" s="12"/>
      <c r="AN22" s="12"/>
      <c r="AO22" s="12"/>
      <c r="AP22" s="12"/>
      <c r="AQ22" s="12"/>
      <c r="AR22" s="12"/>
      <c r="AS22" s="12"/>
      <c r="AT22" s="12"/>
      <c r="AU22" s="12"/>
      <c r="AW22" s="12"/>
      <c r="AX22" s="12"/>
      <c r="AY22" s="12"/>
      <c r="AZ22" s="12"/>
      <c r="BA22" s="12"/>
      <c r="BB22" s="12"/>
      <c r="BC22" s="12"/>
      <c r="BD22" s="12"/>
      <c r="BE22" s="12"/>
      <c r="BG22" s="12"/>
      <c r="BH22" s="12"/>
      <c r="BI22" s="12"/>
      <c r="BJ22" s="12"/>
      <c r="BK22" s="12"/>
      <c r="BL22" s="12"/>
      <c r="BM22" s="12"/>
      <c r="BN22" s="12"/>
      <c r="BO22" s="12"/>
      <c r="BQ22" s="12"/>
      <c r="BR22" s="12"/>
      <c r="BS22" s="12"/>
      <c r="BT22" s="12"/>
      <c r="BU22" s="12"/>
      <c r="BV22" s="12"/>
      <c r="BW22" s="12"/>
      <c r="BX22" s="12"/>
      <c r="BY22" s="12"/>
      <c r="CA22" s="12"/>
      <c r="CB22" s="12"/>
      <c r="CC22" s="12"/>
      <c r="CD22" s="12"/>
      <c r="CE22" s="12"/>
      <c r="CF22" s="12"/>
      <c r="CG22" s="12"/>
      <c r="CH22" s="12"/>
      <c r="CI22" s="12"/>
      <c r="CK22" s="12"/>
      <c r="CL22" s="12"/>
      <c r="CM22" s="12"/>
      <c r="CN22" s="12"/>
      <c r="CO22" s="12"/>
      <c r="CP22" s="12"/>
      <c r="CQ22" s="12"/>
      <c r="CR22" s="12"/>
      <c r="CS22" s="12"/>
      <c r="CU22" s="12"/>
      <c r="CV22" s="12"/>
      <c r="CW22" s="12"/>
      <c r="CX22" s="12"/>
      <c r="CY22" s="12"/>
      <c r="CZ22" s="12"/>
      <c r="DA22" s="12"/>
      <c r="DB22" s="12"/>
      <c r="DC22" s="12"/>
      <c r="DE22" s="12"/>
      <c r="DF22" s="12"/>
      <c r="DG22" s="12"/>
      <c r="DH22" s="12"/>
      <c r="DI22" s="12"/>
      <c r="DJ22" s="12"/>
      <c r="DK22" s="12"/>
      <c r="DL22" s="12"/>
      <c r="DM22" s="12"/>
      <c r="DO22" s="12"/>
      <c r="DP22" s="12"/>
      <c r="DQ22" s="12"/>
      <c r="DR22" s="12"/>
      <c r="DS22" s="12"/>
      <c r="DT22" s="12"/>
      <c r="DU22" s="12"/>
      <c r="DV22" s="12"/>
      <c r="DW22" s="12"/>
      <c r="DY22" s="12"/>
      <c r="DZ22" s="12"/>
      <c r="EA22" s="12"/>
      <c r="EB22" s="12"/>
      <c r="EC22" s="12"/>
      <c r="ED22" s="12"/>
      <c r="EE22" s="12"/>
      <c r="EF22" s="12"/>
      <c r="EG22" s="12"/>
    </row>
    <row r="23" spans="1:137">
      <c r="A23" s="4" t="s">
        <v>26</v>
      </c>
      <c r="B23" s="21">
        <v>152973327.77000001</v>
      </c>
      <c r="C23" s="21">
        <v>204459224.66999999</v>
      </c>
      <c r="D23" s="21">
        <v>188560590.91999999</v>
      </c>
      <c r="E23" s="21">
        <v>177985590.38</v>
      </c>
      <c r="F23" s="21">
        <v>219458910.47</v>
      </c>
      <c r="G23" s="21">
        <v>280594115.55000001</v>
      </c>
      <c r="H23" s="21">
        <v>406932660.56</v>
      </c>
      <c r="I23" s="21">
        <v>368033510.76999998</v>
      </c>
      <c r="J23" s="21">
        <v>475021051.5</v>
      </c>
      <c r="L23" s="12"/>
      <c r="M23" s="12"/>
      <c r="N23" s="12"/>
      <c r="O23" s="12"/>
      <c r="P23" s="12"/>
      <c r="Q23" s="12"/>
      <c r="R23" s="12"/>
      <c r="T23" s="12"/>
      <c r="U23" s="12"/>
      <c r="V23" s="12"/>
      <c r="W23" s="12"/>
      <c r="X23" s="12"/>
      <c r="Y23" s="12"/>
      <c r="Z23" s="12"/>
      <c r="AA23" s="12"/>
      <c r="AC23" s="12"/>
      <c r="AD23" s="12"/>
      <c r="AE23" s="12"/>
      <c r="AF23" s="12"/>
      <c r="AG23" s="12"/>
      <c r="AH23" s="12"/>
      <c r="AI23" s="12"/>
      <c r="AJ23" s="12"/>
      <c r="AK23" s="12"/>
      <c r="AM23" s="12"/>
      <c r="AN23" s="12"/>
      <c r="AO23" s="12"/>
      <c r="AP23" s="12"/>
      <c r="AQ23" s="12"/>
      <c r="AR23" s="12"/>
      <c r="AS23" s="12"/>
      <c r="AT23" s="12"/>
      <c r="AU23" s="12"/>
      <c r="AW23" s="12"/>
      <c r="AX23" s="12"/>
      <c r="AY23" s="12"/>
      <c r="AZ23" s="12"/>
      <c r="BA23" s="12"/>
      <c r="BB23" s="12"/>
      <c r="BC23" s="12"/>
      <c r="BD23" s="12"/>
      <c r="BE23" s="12"/>
      <c r="BG23" s="12"/>
      <c r="BH23" s="12"/>
      <c r="BI23" s="12"/>
      <c r="BJ23" s="12"/>
      <c r="BK23" s="12"/>
      <c r="BL23" s="12"/>
      <c r="BM23" s="12"/>
      <c r="BN23" s="12"/>
      <c r="BO23" s="12"/>
      <c r="BQ23" s="12"/>
      <c r="BR23" s="12"/>
      <c r="BS23" s="12"/>
      <c r="BT23" s="12"/>
      <c r="BU23" s="12"/>
      <c r="BV23" s="12"/>
      <c r="BW23" s="12"/>
      <c r="BX23" s="12"/>
      <c r="BY23" s="12"/>
      <c r="CA23" s="12"/>
      <c r="CB23" s="12"/>
      <c r="CC23" s="12"/>
      <c r="CD23" s="12"/>
      <c r="CE23" s="12"/>
      <c r="CF23" s="12"/>
      <c r="CG23" s="12"/>
      <c r="CH23" s="12"/>
      <c r="CI23" s="12"/>
      <c r="CK23" s="12"/>
      <c r="CL23" s="12"/>
      <c r="CM23" s="12"/>
      <c r="CN23" s="12"/>
      <c r="CO23" s="12"/>
      <c r="CP23" s="12"/>
      <c r="CQ23" s="12"/>
      <c r="CR23" s="12"/>
      <c r="CS23" s="12"/>
      <c r="CU23" s="12"/>
      <c r="CV23" s="12"/>
      <c r="CW23" s="12"/>
      <c r="CX23" s="12"/>
      <c r="CY23" s="12"/>
      <c r="CZ23" s="12"/>
      <c r="DA23" s="12"/>
      <c r="DB23" s="12"/>
      <c r="DC23" s="12"/>
      <c r="DE23" s="12"/>
      <c r="DF23" s="12"/>
      <c r="DG23" s="12"/>
      <c r="DH23" s="12"/>
      <c r="DI23" s="12"/>
      <c r="DJ23" s="12"/>
      <c r="DK23" s="12"/>
      <c r="DL23" s="12"/>
      <c r="DM23" s="12"/>
      <c r="DO23" s="12"/>
      <c r="DP23" s="12"/>
      <c r="DQ23" s="12"/>
      <c r="DR23" s="12"/>
      <c r="DS23" s="12"/>
      <c r="DT23" s="12"/>
      <c r="DU23" s="12"/>
      <c r="DV23" s="12"/>
      <c r="DW23" s="12"/>
      <c r="DY23" s="12"/>
      <c r="DZ23" s="12"/>
      <c r="EA23" s="12"/>
      <c r="EB23" s="12"/>
      <c r="EC23" s="12"/>
      <c r="ED23" s="12"/>
      <c r="EE23" s="12"/>
      <c r="EF23" s="12"/>
      <c r="EG23" s="12"/>
    </row>
    <row r="24" spans="1:137">
      <c r="A24" s="4" t="s">
        <v>27</v>
      </c>
      <c r="B24" s="21">
        <v>32520857.079999998</v>
      </c>
      <c r="C24" s="21">
        <v>40012611.280000001</v>
      </c>
      <c r="D24" s="21">
        <v>46225262.369999997</v>
      </c>
      <c r="E24" s="21">
        <v>52059615.740000002</v>
      </c>
      <c r="F24" s="21">
        <v>48310716.090000004</v>
      </c>
      <c r="G24" s="21">
        <v>58878703.549999997</v>
      </c>
      <c r="H24" s="21">
        <v>63041235.799999997</v>
      </c>
      <c r="I24" s="21">
        <v>57501882.119999997</v>
      </c>
      <c r="J24" s="21">
        <v>74234405.650000006</v>
      </c>
      <c r="L24" s="12"/>
      <c r="M24" s="12"/>
      <c r="N24" s="12"/>
      <c r="O24" s="12"/>
      <c r="P24" s="12"/>
      <c r="Q24" s="12"/>
      <c r="R24" s="12"/>
      <c r="T24" s="12"/>
      <c r="U24" s="12"/>
      <c r="V24" s="12"/>
      <c r="W24" s="12"/>
      <c r="X24" s="12"/>
      <c r="Y24" s="12"/>
      <c r="Z24" s="12"/>
      <c r="AA24" s="12"/>
      <c r="AC24" s="12"/>
      <c r="AD24" s="12"/>
      <c r="AE24" s="12"/>
      <c r="AF24" s="12"/>
      <c r="AG24" s="12"/>
      <c r="AH24" s="12"/>
      <c r="AI24" s="12"/>
      <c r="AJ24" s="12"/>
      <c r="AK24" s="12"/>
      <c r="AM24" s="12"/>
      <c r="AN24" s="12"/>
      <c r="AO24" s="12"/>
      <c r="AP24" s="12"/>
      <c r="AQ24" s="12"/>
      <c r="AR24" s="12"/>
      <c r="AS24" s="12"/>
      <c r="AT24" s="12"/>
      <c r="AU24" s="12"/>
      <c r="AW24" s="12"/>
      <c r="AX24" s="12"/>
      <c r="AY24" s="12"/>
      <c r="AZ24" s="12"/>
      <c r="BA24" s="12"/>
      <c r="BB24" s="12"/>
      <c r="BC24" s="12"/>
      <c r="BD24" s="12"/>
      <c r="BE24" s="12"/>
      <c r="BG24" s="12"/>
      <c r="BH24" s="12"/>
      <c r="BI24" s="12"/>
      <c r="BJ24" s="12"/>
      <c r="BK24" s="12"/>
      <c r="BL24" s="12"/>
      <c r="BM24" s="12"/>
      <c r="BN24" s="12"/>
      <c r="BO24" s="12"/>
      <c r="BQ24" s="12"/>
      <c r="BR24" s="12"/>
      <c r="BS24" s="12"/>
      <c r="BT24" s="12"/>
      <c r="BU24" s="12"/>
      <c r="BV24" s="12"/>
      <c r="BW24" s="12"/>
      <c r="BX24" s="12"/>
      <c r="BY24" s="12"/>
      <c r="CA24" s="12"/>
      <c r="CB24" s="12"/>
      <c r="CC24" s="12"/>
      <c r="CD24" s="12"/>
      <c r="CE24" s="12"/>
      <c r="CF24" s="12"/>
      <c r="CG24" s="12"/>
      <c r="CH24" s="12"/>
      <c r="CI24" s="12"/>
      <c r="CK24" s="12"/>
      <c r="CL24" s="12"/>
      <c r="CM24" s="12"/>
      <c r="CN24" s="12"/>
      <c r="CO24" s="12"/>
      <c r="CP24" s="12"/>
      <c r="CQ24" s="12"/>
      <c r="CR24" s="12"/>
      <c r="CS24" s="12"/>
      <c r="CU24" s="12"/>
      <c r="CV24" s="12"/>
      <c r="CW24" s="12"/>
      <c r="CX24" s="12"/>
      <c r="CY24" s="12"/>
      <c r="CZ24" s="12"/>
      <c r="DA24" s="12"/>
      <c r="DB24" s="12"/>
      <c r="DC24" s="12"/>
      <c r="DE24" s="12"/>
      <c r="DF24" s="12"/>
      <c r="DG24" s="12"/>
      <c r="DH24" s="12"/>
      <c r="DI24" s="12"/>
      <c r="DJ24" s="12"/>
      <c r="DK24" s="12"/>
      <c r="DL24" s="12"/>
      <c r="DM24" s="12"/>
      <c r="DO24" s="12"/>
      <c r="DP24" s="12"/>
      <c r="DQ24" s="12"/>
      <c r="DR24" s="12"/>
      <c r="DS24" s="12"/>
      <c r="DT24" s="12"/>
      <c r="DU24" s="12"/>
      <c r="DV24" s="12"/>
      <c r="DW24" s="12"/>
      <c r="DY24" s="12"/>
      <c r="DZ24" s="12"/>
      <c r="EA24" s="12"/>
      <c r="EB24" s="12"/>
      <c r="EC24" s="12"/>
      <c r="ED24" s="12"/>
      <c r="EE24" s="12"/>
      <c r="EF24" s="12"/>
      <c r="EG24" s="12"/>
    </row>
    <row r="25" spans="1:137">
      <c r="A25" s="4" t="s">
        <v>28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964591.79</v>
      </c>
      <c r="H25" s="21">
        <v>10077712.029999999</v>
      </c>
      <c r="I25" s="21">
        <v>6813973.1500000004</v>
      </c>
      <c r="J25" s="21">
        <v>5432823.9199999999</v>
      </c>
      <c r="L25" s="12"/>
      <c r="M25" s="12"/>
      <c r="N25" s="12"/>
      <c r="O25" s="12"/>
      <c r="P25" s="12"/>
      <c r="Q25" s="12"/>
      <c r="R25" s="12"/>
      <c r="T25" s="12"/>
      <c r="U25" s="12"/>
      <c r="V25" s="12"/>
      <c r="W25" s="12"/>
      <c r="X25" s="12"/>
      <c r="Y25" s="12"/>
      <c r="Z25" s="12"/>
      <c r="AA25" s="12"/>
      <c r="AC25" s="12"/>
      <c r="AD25" s="12"/>
      <c r="AE25" s="12"/>
      <c r="AF25" s="12"/>
      <c r="AG25" s="12"/>
      <c r="AH25" s="12"/>
      <c r="AI25" s="12"/>
      <c r="AJ25" s="12"/>
      <c r="AK25" s="12"/>
      <c r="AM25" s="12"/>
      <c r="AN25" s="12"/>
      <c r="AO25" s="12"/>
      <c r="AP25" s="12"/>
      <c r="AQ25" s="12"/>
      <c r="AR25" s="12"/>
      <c r="AS25" s="12"/>
      <c r="AT25" s="12"/>
      <c r="AU25" s="12"/>
      <c r="AW25" s="12"/>
      <c r="AX25" s="12"/>
      <c r="AY25" s="12"/>
      <c r="AZ25" s="12"/>
      <c r="BA25" s="12"/>
      <c r="BB25" s="12"/>
      <c r="BC25" s="12"/>
      <c r="BD25" s="12"/>
      <c r="BE25" s="12"/>
      <c r="BG25" s="12"/>
      <c r="BH25" s="12"/>
      <c r="BI25" s="12"/>
      <c r="BJ25" s="12"/>
      <c r="BK25" s="12"/>
      <c r="BL25" s="12"/>
      <c r="BM25" s="12"/>
      <c r="BN25" s="12"/>
      <c r="BO25" s="12"/>
      <c r="BQ25" s="12"/>
      <c r="BR25" s="12"/>
      <c r="BS25" s="12"/>
      <c r="BT25" s="12"/>
      <c r="BU25" s="12"/>
      <c r="BV25" s="12"/>
      <c r="BW25" s="12"/>
      <c r="BX25" s="12"/>
      <c r="BY25" s="12"/>
      <c r="CA25" s="12"/>
      <c r="CB25" s="12"/>
      <c r="CC25" s="12"/>
      <c r="CD25" s="12"/>
      <c r="CE25" s="12"/>
      <c r="CF25" s="12"/>
      <c r="CG25" s="12"/>
      <c r="CH25" s="12"/>
      <c r="CI25" s="12"/>
      <c r="CK25" s="12"/>
      <c r="CL25" s="12"/>
      <c r="CM25" s="12"/>
      <c r="CN25" s="12"/>
      <c r="CO25" s="12"/>
      <c r="CP25" s="12"/>
      <c r="CQ25" s="12"/>
      <c r="CR25" s="12"/>
      <c r="CS25" s="12"/>
      <c r="CU25" s="12"/>
      <c r="CV25" s="12"/>
      <c r="CW25" s="12"/>
      <c r="CX25" s="12"/>
      <c r="CY25" s="12"/>
      <c r="CZ25" s="12"/>
      <c r="DA25" s="12"/>
      <c r="DB25" s="12"/>
      <c r="DC25" s="12"/>
      <c r="DE25" s="12"/>
      <c r="DF25" s="12"/>
      <c r="DG25" s="12"/>
      <c r="DH25" s="12"/>
      <c r="DI25" s="12"/>
      <c r="DJ25" s="12"/>
      <c r="DK25" s="12"/>
      <c r="DL25" s="12"/>
      <c r="DM25" s="12"/>
      <c r="DO25" s="12"/>
      <c r="DP25" s="12"/>
      <c r="DQ25" s="12"/>
      <c r="DR25" s="12"/>
      <c r="DS25" s="12"/>
      <c r="DT25" s="12"/>
      <c r="DU25" s="12"/>
      <c r="DV25" s="12"/>
      <c r="DW25" s="12"/>
      <c r="DY25" s="12"/>
      <c r="DZ25" s="12"/>
      <c r="EA25" s="12"/>
      <c r="EB25" s="12"/>
      <c r="EC25" s="12"/>
      <c r="ED25" s="12"/>
      <c r="EE25" s="12"/>
      <c r="EF25" s="12"/>
      <c r="EG25" s="12"/>
    </row>
    <row r="26" spans="1:137">
      <c r="A26" s="4" t="s">
        <v>29</v>
      </c>
      <c r="B26" s="21">
        <v>-14390131.43</v>
      </c>
      <c r="C26" s="21">
        <v>-12828190.529999999</v>
      </c>
      <c r="D26" s="21">
        <v>-7461402.0599999996</v>
      </c>
      <c r="E26" s="21">
        <v>-3730574.31</v>
      </c>
      <c r="F26" s="21">
        <v>-2264943.5299999998</v>
      </c>
      <c r="G26" s="21">
        <v>-3434376.82</v>
      </c>
      <c r="H26" s="21">
        <v>-5102350.96</v>
      </c>
      <c r="I26" s="21">
        <v>-34407899.200000003</v>
      </c>
      <c r="J26" s="21">
        <v>-95626338.159999996</v>
      </c>
      <c r="L26" s="12"/>
      <c r="M26" s="12"/>
      <c r="N26" s="12"/>
      <c r="O26" s="12"/>
      <c r="P26" s="12"/>
      <c r="Q26" s="12"/>
      <c r="R26" s="12"/>
      <c r="T26" s="12"/>
      <c r="U26" s="12"/>
      <c r="V26" s="12"/>
      <c r="W26" s="12"/>
      <c r="X26" s="12"/>
      <c r="Y26" s="12"/>
      <c r="Z26" s="12"/>
      <c r="AA26" s="12"/>
      <c r="AC26" s="12"/>
      <c r="AD26" s="12"/>
      <c r="AE26" s="12"/>
      <c r="AF26" s="12"/>
      <c r="AG26" s="12"/>
      <c r="AH26" s="12"/>
      <c r="AI26" s="12"/>
      <c r="AJ26" s="12"/>
      <c r="AK26" s="12"/>
      <c r="AM26" s="12"/>
      <c r="AN26" s="12"/>
      <c r="AO26" s="12"/>
      <c r="AP26" s="12"/>
      <c r="AQ26" s="12"/>
      <c r="AR26" s="12"/>
      <c r="AS26" s="12"/>
      <c r="AT26" s="12"/>
      <c r="AU26" s="12"/>
      <c r="AW26" s="12"/>
      <c r="AX26" s="12"/>
      <c r="AY26" s="12"/>
      <c r="AZ26" s="12"/>
      <c r="BA26" s="12"/>
      <c r="BB26" s="12"/>
      <c r="BC26" s="12"/>
      <c r="BD26" s="12"/>
      <c r="BE26" s="12"/>
      <c r="BG26" s="12"/>
      <c r="BH26" s="12"/>
      <c r="BI26" s="12"/>
      <c r="BJ26" s="12"/>
      <c r="BK26" s="12"/>
      <c r="BL26" s="12"/>
      <c r="BM26" s="12"/>
      <c r="BN26" s="12"/>
      <c r="BO26" s="12"/>
      <c r="BQ26" s="12"/>
      <c r="BR26" s="12"/>
      <c r="BS26" s="12"/>
      <c r="BT26" s="12"/>
      <c r="BU26" s="12"/>
      <c r="BV26" s="12"/>
      <c r="BW26" s="12"/>
      <c r="BX26" s="12"/>
      <c r="BY26" s="12"/>
      <c r="CA26" s="12"/>
      <c r="CB26" s="12"/>
      <c r="CC26" s="12"/>
      <c r="CD26" s="12"/>
      <c r="CE26" s="12"/>
      <c r="CF26" s="12"/>
      <c r="CG26" s="12"/>
      <c r="CH26" s="12"/>
      <c r="CI26" s="12"/>
      <c r="CK26" s="12"/>
      <c r="CL26" s="12"/>
      <c r="CM26" s="12"/>
      <c r="CN26" s="12"/>
      <c r="CO26" s="12"/>
      <c r="CP26" s="12"/>
      <c r="CQ26" s="12"/>
      <c r="CR26" s="12"/>
      <c r="CS26" s="12"/>
      <c r="CU26" s="12"/>
      <c r="CV26" s="12"/>
      <c r="CW26" s="12"/>
      <c r="CX26" s="12"/>
      <c r="CY26" s="12"/>
      <c r="CZ26" s="12"/>
      <c r="DA26" s="12"/>
      <c r="DB26" s="12"/>
      <c r="DC26" s="12"/>
      <c r="DE26" s="12"/>
      <c r="DF26" s="12"/>
      <c r="DG26" s="12"/>
      <c r="DH26" s="12"/>
      <c r="DI26" s="12"/>
      <c r="DJ26" s="12"/>
      <c r="DK26" s="12"/>
      <c r="DL26" s="12"/>
      <c r="DM26" s="12"/>
      <c r="DO26" s="12"/>
      <c r="DP26" s="12"/>
      <c r="DQ26" s="12"/>
      <c r="DR26" s="12"/>
      <c r="DS26" s="12"/>
      <c r="DT26" s="12"/>
      <c r="DU26" s="12"/>
      <c r="DV26" s="12"/>
      <c r="DW26" s="12"/>
      <c r="DY26" s="12"/>
      <c r="DZ26" s="12"/>
      <c r="EA26" s="12"/>
      <c r="EB26" s="12"/>
      <c r="EC26" s="12"/>
      <c r="ED26" s="12"/>
      <c r="EE26" s="12"/>
      <c r="EF26" s="12"/>
      <c r="EG26" s="12"/>
    </row>
    <row r="27" spans="1:137">
      <c r="A27" s="4" t="s">
        <v>30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69904.479999999996</v>
      </c>
      <c r="L27" s="12"/>
      <c r="M27" s="12"/>
      <c r="N27" s="12"/>
      <c r="O27" s="12"/>
      <c r="P27" s="12"/>
      <c r="Q27" s="12"/>
      <c r="R27" s="12"/>
      <c r="T27" s="12"/>
      <c r="U27" s="12"/>
      <c r="V27" s="12"/>
      <c r="W27" s="12"/>
      <c r="X27" s="12"/>
      <c r="Y27" s="12"/>
      <c r="Z27" s="12"/>
      <c r="AA27" s="12"/>
      <c r="AC27" s="12"/>
      <c r="AD27" s="12"/>
      <c r="AE27" s="12"/>
      <c r="AF27" s="12"/>
      <c r="AG27" s="12"/>
      <c r="AH27" s="12"/>
      <c r="AI27" s="12"/>
      <c r="AJ27" s="12"/>
      <c r="AK27" s="12"/>
      <c r="AM27" s="12"/>
      <c r="AN27" s="12"/>
      <c r="AO27" s="12"/>
      <c r="AP27" s="12"/>
      <c r="AQ27" s="12"/>
      <c r="AR27" s="12"/>
      <c r="AS27" s="12"/>
      <c r="AT27" s="12"/>
      <c r="AU27" s="12"/>
      <c r="AW27" s="12"/>
      <c r="AX27" s="12"/>
      <c r="AY27" s="12"/>
      <c r="AZ27" s="12"/>
      <c r="BA27" s="12"/>
      <c r="BB27" s="12"/>
      <c r="BC27" s="12"/>
      <c r="BD27" s="12"/>
      <c r="BE27" s="12"/>
      <c r="BG27" s="12"/>
      <c r="BH27" s="12"/>
      <c r="BI27" s="12"/>
      <c r="BJ27" s="12"/>
      <c r="BK27" s="12"/>
      <c r="BL27" s="12"/>
      <c r="BM27" s="12"/>
      <c r="BN27" s="12"/>
      <c r="BO27" s="12"/>
      <c r="BQ27" s="12"/>
      <c r="BR27" s="12"/>
      <c r="BS27" s="12"/>
      <c r="BT27" s="12"/>
      <c r="BU27" s="12"/>
      <c r="BV27" s="12"/>
      <c r="BW27" s="12"/>
      <c r="BX27" s="12"/>
      <c r="BY27" s="12"/>
      <c r="CA27" s="12"/>
      <c r="CB27" s="12"/>
      <c r="CC27" s="12"/>
      <c r="CD27" s="12"/>
      <c r="CE27" s="12"/>
      <c r="CF27" s="12"/>
      <c r="CG27" s="12"/>
      <c r="CH27" s="12"/>
      <c r="CI27" s="12"/>
      <c r="CK27" s="12"/>
      <c r="CL27" s="12"/>
      <c r="CM27" s="12"/>
      <c r="CN27" s="12"/>
      <c r="CO27" s="12"/>
      <c r="CP27" s="12"/>
      <c r="CQ27" s="12"/>
      <c r="CR27" s="12"/>
      <c r="CS27" s="12"/>
      <c r="CU27" s="12"/>
      <c r="CV27" s="12"/>
      <c r="CW27" s="12"/>
      <c r="CX27" s="12"/>
      <c r="CY27" s="12"/>
      <c r="CZ27" s="12"/>
      <c r="DA27" s="12"/>
      <c r="DB27" s="12"/>
      <c r="DC27" s="12"/>
      <c r="DE27" s="12"/>
      <c r="DF27" s="12"/>
      <c r="DG27" s="12"/>
      <c r="DH27" s="12"/>
      <c r="DI27" s="12"/>
      <c r="DJ27" s="12"/>
      <c r="DK27" s="12"/>
      <c r="DL27" s="12"/>
      <c r="DM27" s="12"/>
      <c r="DO27" s="12"/>
      <c r="DP27" s="12"/>
      <c r="DQ27" s="12"/>
      <c r="DR27" s="12"/>
      <c r="DS27" s="12"/>
      <c r="DT27" s="12"/>
      <c r="DU27" s="12"/>
      <c r="DV27" s="12"/>
      <c r="DW27" s="12"/>
      <c r="DY27" s="12"/>
      <c r="DZ27" s="12"/>
      <c r="EA27" s="12"/>
      <c r="EB27" s="12"/>
      <c r="EC27" s="12"/>
      <c r="ED27" s="12"/>
      <c r="EE27" s="12"/>
      <c r="EF27" s="12"/>
      <c r="EG27" s="12"/>
    </row>
    <row r="28" spans="1:137">
      <c r="A28" s="4" t="s">
        <v>31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2801500.55</v>
      </c>
      <c r="H28" s="21">
        <v>5500735.4500000002</v>
      </c>
      <c r="I28" s="21">
        <v>35160943.170000002</v>
      </c>
      <c r="J28" s="21">
        <v>96153157.560000002</v>
      </c>
      <c r="L28" s="12"/>
      <c r="M28" s="12"/>
      <c r="N28" s="12"/>
      <c r="O28" s="12"/>
      <c r="P28" s="12"/>
      <c r="Q28" s="12"/>
      <c r="R28" s="12"/>
      <c r="T28" s="12"/>
      <c r="U28" s="12"/>
      <c r="V28" s="12"/>
      <c r="W28" s="12"/>
      <c r="X28" s="12"/>
      <c r="Y28" s="12"/>
      <c r="Z28" s="12"/>
      <c r="AA28" s="12"/>
      <c r="AC28" s="12"/>
      <c r="AD28" s="12"/>
      <c r="AE28" s="12"/>
      <c r="AF28" s="12"/>
      <c r="AG28" s="12"/>
      <c r="AH28" s="12"/>
      <c r="AI28" s="12"/>
      <c r="AJ28" s="12"/>
      <c r="AK28" s="12"/>
      <c r="AM28" s="12"/>
      <c r="AN28" s="12"/>
      <c r="AO28" s="12"/>
      <c r="AP28" s="12"/>
      <c r="AQ28" s="12"/>
      <c r="AR28" s="12"/>
      <c r="AS28" s="12"/>
      <c r="AT28" s="12"/>
      <c r="AU28" s="12"/>
      <c r="AW28" s="12"/>
      <c r="AX28" s="12"/>
      <c r="AY28" s="12"/>
      <c r="AZ28" s="12"/>
      <c r="BA28" s="12"/>
      <c r="BB28" s="12"/>
      <c r="BC28" s="12"/>
      <c r="BD28" s="12"/>
      <c r="BE28" s="12"/>
      <c r="BG28" s="12"/>
      <c r="BH28" s="12"/>
      <c r="BI28" s="12"/>
      <c r="BJ28" s="12"/>
      <c r="BK28" s="12"/>
      <c r="BL28" s="12"/>
      <c r="BM28" s="12"/>
      <c r="BN28" s="12"/>
      <c r="BO28" s="12"/>
      <c r="BQ28" s="12"/>
      <c r="BR28" s="12"/>
      <c r="BS28" s="12"/>
      <c r="BT28" s="12"/>
      <c r="BU28" s="12"/>
      <c r="BV28" s="12"/>
      <c r="BW28" s="12"/>
      <c r="BX28" s="12"/>
      <c r="BY28" s="12"/>
      <c r="CA28" s="12"/>
      <c r="CB28" s="12"/>
      <c r="CC28" s="12"/>
      <c r="CD28" s="12"/>
      <c r="CE28" s="12"/>
      <c r="CF28" s="12"/>
      <c r="CG28" s="12"/>
      <c r="CH28" s="12"/>
      <c r="CI28" s="12"/>
      <c r="CK28" s="12"/>
      <c r="CL28" s="12"/>
      <c r="CM28" s="12"/>
      <c r="CN28" s="12"/>
      <c r="CO28" s="12"/>
      <c r="CP28" s="12"/>
      <c r="CQ28" s="12"/>
      <c r="CR28" s="12"/>
      <c r="CS28" s="12"/>
      <c r="CU28" s="12"/>
      <c r="CV28" s="12"/>
      <c r="CW28" s="12"/>
      <c r="CX28" s="12"/>
      <c r="CY28" s="12"/>
      <c r="CZ28" s="12"/>
      <c r="DA28" s="12"/>
      <c r="DB28" s="12"/>
      <c r="DC28" s="12"/>
      <c r="DE28" s="12"/>
      <c r="DF28" s="12"/>
      <c r="DG28" s="12"/>
      <c r="DH28" s="12"/>
      <c r="DI28" s="12"/>
      <c r="DJ28" s="12"/>
      <c r="DK28" s="12"/>
      <c r="DL28" s="12"/>
      <c r="DM28" s="12"/>
      <c r="DO28" s="12"/>
      <c r="DP28" s="12"/>
      <c r="DQ28" s="12"/>
      <c r="DR28" s="12"/>
      <c r="DS28" s="12"/>
      <c r="DT28" s="12"/>
      <c r="DU28" s="12"/>
      <c r="DV28" s="12"/>
      <c r="DW28" s="12"/>
      <c r="DY28" s="12"/>
      <c r="DZ28" s="12"/>
      <c r="EA28" s="12"/>
      <c r="EB28" s="12"/>
      <c r="EC28" s="12"/>
      <c r="ED28" s="12"/>
      <c r="EE28" s="12"/>
      <c r="EF28" s="12"/>
      <c r="EG28" s="12"/>
    </row>
    <row r="29" spans="1:137">
      <c r="A29" s="4" t="s">
        <v>32</v>
      </c>
      <c r="B29" s="21">
        <v>1861.06</v>
      </c>
      <c r="C29" s="21">
        <v>-140140.70000000001</v>
      </c>
      <c r="D29" s="21">
        <v>148557.75</v>
      </c>
      <c r="E29" s="21">
        <v>356251.49</v>
      </c>
      <c r="F29" s="21">
        <v>2678462.91</v>
      </c>
      <c r="G29" s="21">
        <v>2988346.75</v>
      </c>
      <c r="H29" s="21">
        <v>0</v>
      </c>
      <c r="I29" s="21">
        <v>0</v>
      </c>
      <c r="J29" s="21">
        <v>0</v>
      </c>
      <c r="L29" s="12"/>
      <c r="M29" s="12"/>
      <c r="N29" s="12"/>
      <c r="O29" s="12"/>
      <c r="P29" s="12"/>
      <c r="Q29" s="12"/>
      <c r="R29" s="12"/>
      <c r="T29" s="12"/>
      <c r="U29" s="12"/>
      <c r="V29" s="12"/>
      <c r="W29" s="12"/>
      <c r="X29" s="12"/>
      <c r="Y29" s="12"/>
      <c r="Z29" s="12"/>
      <c r="AA29" s="12"/>
      <c r="AC29" s="12"/>
      <c r="AD29" s="12"/>
      <c r="AE29" s="12"/>
      <c r="AF29" s="12"/>
      <c r="AG29" s="12"/>
      <c r="AH29" s="12"/>
      <c r="AI29" s="12"/>
      <c r="AJ29" s="12"/>
      <c r="AK29" s="12"/>
      <c r="AM29" s="12"/>
      <c r="AN29" s="12"/>
      <c r="AO29" s="12"/>
      <c r="AP29" s="12"/>
      <c r="AQ29" s="12"/>
      <c r="AR29" s="12"/>
      <c r="AS29" s="12"/>
      <c r="AT29" s="12"/>
      <c r="AU29" s="12"/>
      <c r="AW29" s="12"/>
      <c r="AX29" s="12"/>
      <c r="AY29" s="12"/>
      <c r="AZ29" s="12"/>
      <c r="BA29" s="12"/>
      <c r="BB29" s="12"/>
      <c r="BC29" s="12"/>
      <c r="BD29" s="12"/>
      <c r="BE29" s="12"/>
      <c r="BG29" s="12"/>
      <c r="BH29" s="12"/>
      <c r="BI29" s="12"/>
      <c r="BJ29" s="12"/>
      <c r="BK29" s="12"/>
      <c r="BL29" s="12"/>
      <c r="BM29" s="12"/>
      <c r="BN29" s="12"/>
      <c r="BO29" s="12"/>
      <c r="BQ29" s="12"/>
      <c r="BR29" s="12"/>
      <c r="BS29" s="12"/>
      <c r="BT29" s="12"/>
      <c r="BU29" s="12"/>
      <c r="BV29" s="12"/>
      <c r="BW29" s="12"/>
      <c r="BX29" s="12"/>
      <c r="BY29" s="12"/>
      <c r="CA29" s="12"/>
      <c r="CB29" s="12"/>
      <c r="CC29" s="12"/>
      <c r="CD29" s="12"/>
      <c r="CE29" s="12"/>
      <c r="CF29" s="12"/>
      <c r="CG29" s="12"/>
      <c r="CH29" s="12"/>
      <c r="CI29" s="12"/>
      <c r="CK29" s="12"/>
      <c r="CL29" s="12"/>
      <c r="CM29" s="12"/>
      <c r="CN29" s="12"/>
      <c r="CO29" s="12"/>
      <c r="CP29" s="12"/>
      <c r="CQ29" s="12"/>
      <c r="CR29" s="12"/>
      <c r="CS29" s="12"/>
      <c r="CU29" s="12"/>
      <c r="CV29" s="12"/>
      <c r="CW29" s="12"/>
      <c r="CX29" s="12"/>
      <c r="CY29" s="12"/>
      <c r="CZ29" s="12"/>
      <c r="DA29" s="12"/>
      <c r="DB29" s="12"/>
      <c r="DC29" s="12"/>
      <c r="DE29" s="12"/>
      <c r="DF29" s="12"/>
      <c r="DG29" s="12"/>
      <c r="DH29" s="12"/>
      <c r="DI29" s="12"/>
      <c r="DJ29" s="12"/>
      <c r="DK29" s="12"/>
      <c r="DL29" s="12"/>
      <c r="DM29" s="12"/>
      <c r="DO29" s="12"/>
      <c r="DP29" s="12"/>
      <c r="DQ29" s="12"/>
      <c r="DR29" s="12"/>
      <c r="DS29" s="12"/>
      <c r="DT29" s="12"/>
      <c r="DU29" s="12"/>
      <c r="DV29" s="12"/>
      <c r="DW29" s="12"/>
      <c r="DY29" s="12"/>
      <c r="DZ29" s="12"/>
      <c r="EA29" s="12"/>
      <c r="EB29" s="12"/>
      <c r="EC29" s="12"/>
      <c r="ED29" s="12"/>
      <c r="EE29" s="12"/>
      <c r="EF29" s="12"/>
      <c r="EG29" s="12"/>
    </row>
    <row r="30" spans="1:137">
      <c r="A30" s="4" t="s">
        <v>33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L30" s="12"/>
      <c r="M30" s="12"/>
      <c r="N30" s="12"/>
      <c r="O30" s="12"/>
      <c r="P30" s="12"/>
      <c r="Q30" s="12"/>
      <c r="R30" s="12"/>
      <c r="T30" s="12"/>
      <c r="U30" s="12"/>
      <c r="V30" s="12"/>
      <c r="W30" s="12"/>
      <c r="X30" s="12"/>
      <c r="Y30" s="12"/>
      <c r="Z30" s="12"/>
      <c r="AA30" s="12"/>
      <c r="AC30" s="12"/>
      <c r="AD30" s="12"/>
      <c r="AE30" s="12"/>
      <c r="AF30" s="12"/>
      <c r="AG30" s="12"/>
      <c r="AH30" s="12"/>
      <c r="AI30" s="12"/>
      <c r="AJ30" s="12"/>
      <c r="AK30" s="12"/>
      <c r="AM30" s="12"/>
      <c r="AN30" s="12"/>
      <c r="AO30" s="12"/>
      <c r="AP30" s="12"/>
      <c r="AQ30" s="12"/>
      <c r="AR30" s="12"/>
      <c r="AS30" s="12"/>
      <c r="AT30" s="12"/>
      <c r="AU30" s="12"/>
      <c r="AW30" s="12"/>
      <c r="AX30" s="12"/>
      <c r="AY30" s="12"/>
      <c r="AZ30" s="12"/>
      <c r="BA30" s="12"/>
      <c r="BB30" s="12"/>
      <c r="BC30" s="12"/>
      <c r="BD30" s="12"/>
      <c r="BE30" s="12"/>
      <c r="BG30" s="12"/>
      <c r="BH30" s="12"/>
      <c r="BI30" s="12"/>
      <c r="BJ30" s="12"/>
      <c r="BK30" s="12"/>
      <c r="BL30" s="12"/>
      <c r="BM30" s="12"/>
      <c r="BN30" s="12"/>
      <c r="BO30" s="12"/>
      <c r="BQ30" s="12"/>
      <c r="BR30" s="12"/>
      <c r="BS30" s="12"/>
      <c r="BT30" s="12"/>
      <c r="BU30" s="12"/>
      <c r="BV30" s="12"/>
      <c r="BW30" s="12"/>
      <c r="BX30" s="12"/>
      <c r="BY30" s="12"/>
      <c r="CA30" s="12"/>
      <c r="CB30" s="12"/>
      <c r="CC30" s="12"/>
      <c r="CD30" s="12"/>
      <c r="CE30" s="12"/>
      <c r="CF30" s="12"/>
      <c r="CG30" s="12"/>
      <c r="CH30" s="12"/>
      <c r="CI30" s="12"/>
      <c r="CK30" s="12"/>
      <c r="CL30" s="12"/>
      <c r="CM30" s="12"/>
      <c r="CN30" s="12"/>
      <c r="CO30" s="12"/>
      <c r="CP30" s="12"/>
      <c r="CQ30" s="12"/>
      <c r="CR30" s="12"/>
      <c r="CS30" s="12"/>
      <c r="CU30" s="12"/>
      <c r="CV30" s="12"/>
      <c r="CW30" s="12"/>
      <c r="CX30" s="12"/>
      <c r="CY30" s="12"/>
      <c r="CZ30" s="12"/>
      <c r="DA30" s="12"/>
      <c r="DB30" s="12"/>
      <c r="DC30" s="12"/>
      <c r="DE30" s="12"/>
      <c r="DF30" s="12"/>
      <c r="DG30" s="12"/>
      <c r="DH30" s="12"/>
      <c r="DI30" s="12"/>
      <c r="DJ30" s="12"/>
      <c r="DK30" s="12"/>
      <c r="DL30" s="12"/>
      <c r="DM30" s="12"/>
      <c r="DO30" s="12"/>
      <c r="DP30" s="12"/>
      <c r="DQ30" s="12"/>
      <c r="DR30" s="12"/>
      <c r="DS30" s="12"/>
      <c r="DT30" s="12"/>
      <c r="DU30" s="12"/>
      <c r="DV30" s="12"/>
      <c r="DW30" s="12"/>
      <c r="DY30" s="12"/>
      <c r="DZ30" s="12"/>
      <c r="EA30" s="12"/>
      <c r="EB30" s="12"/>
      <c r="EC30" s="12"/>
      <c r="ED30" s="12"/>
      <c r="EE30" s="12"/>
      <c r="EF30" s="12"/>
      <c r="EG30" s="12"/>
    </row>
    <row r="31" spans="1:137">
      <c r="A31" s="4" t="s">
        <v>34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L31" s="12"/>
      <c r="M31" s="12"/>
      <c r="N31" s="12"/>
      <c r="O31" s="12"/>
      <c r="P31" s="12"/>
      <c r="Q31" s="12"/>
      <c r="R31" s="12"/>
      <c r="T31" s="12"/>
      <c r="U31" s="12"/>
      <c r="V31" s="12"/>
      <c r="W31" s="12"/>
      <c r="X31" s="12"/>
      <c r="Y31" s="12"/>
      <c r="Z31" s="12"/>
      <c r="AA31" s="12"/>
      <c r="AC31" s="12"/>
      <c r="AD31" s="12"/>
      <c r="AE31" s="12"/>
      <c r="AF31" s="12"/>
      <c r="AG31" s="12"/>
      <c r="AH31" s="12"/>
      <c r="AI31" s="12"/>
      <c r="AJ31" s="12"/>
      <c r="AK31" s="12"/>
      <c r="AM31" s="12"/>
      <c r="AN31" s="12"/>
      <c r="AO31" s="12"/>
      <c r="AP31" s="12"/>
      <c r="AQ31" s="12"/>
      <c r="AR31" s="12"/>
      <c r="AS31" s="12"/>
      <c r="AT31" s="12"/>
      <c r="AU31" s="12"/>
      <c r="AW31" s="12"/>
      <c r="AX31" s="12"/>
      <c r="AY31" s="12"/>
      <c r="AZ31" s="12"/>
      <c r="BA31" s="12"/>
      <c r="BB31" s="12"/>
      <c r="BC31" s="12"/>
      <c r="BD31" s="12"/>
      <c r="BE31" s="12"/>
      <c r="BG31" s="12"/>
      <c r="BH31" s="12"/>
      <c r="BI31" s="12"/>
      <c r="BJ31" s="12"/>
      <c r="BK31" s="12"/>
      <c r="BL31" s="12"/>
      <c r="BM31" s="12"/>
      <c r="BN31" s="12"/>
      <c r="BO31" s="12"/>
      <c r="BQ31" s="12"/>
      <c r="BR31" s="12"/>
      <c r="BS31" s="12"/>
      <c r="BT31" s="12"/>
      <c r="BU31" s="12"/>
      <c r="BV31" s="12"/>
      <c r="BW31" s="12"/>
      <c r="BX31" s="12"/>
      <c r="BY31" s="12"/>
      <c r="CA31" s="12"/>
      <c r="CB31" s="12"/>
      <c r="CC31" s="12"/>
      <c r="CD31" s="12"/>
      <c r="CE31" s="12"/>
      <c r="CF31" s="12"/>
      <c r="CG31" s="12"/>
      <c r="CH31" s="12"/>
      <c r="CI31" s="12"/>
      <c r="CK31" s="12"/>
      <c r="CL31" s="12"/>
      <c r="CM31" s="12"/>
      <c r="CN31" s="12"/>
      <c r="CO31" s="12"/>
      <c r="CP31" s="12"/>
      <c r="CQ31" s="12"/>
      <c r="CR31" s="12"/>
      <c r="CS31" s="12"/>
      <c r="CU31" s="12"/>
      <c r="CV31" s="12"/>
      <c r="CW31" s="12"/>
      <c r="CX31" s="12"/>
      <c r="CY31" s="12"/>
      <c r="CZ31" s="12"/>
      <c r="DA31" s="12"/>
      <c r="DB31" s="12"/>
      <c r="DC31" s="12"/>
      <c r="DE31" s="12"/>
      <c r="DF31" s="12"/>
      <c r="DG31" s="12"/>
      <c r="DH31" s="12"/>
      <c r="DI31" s="12"/>
      <c r="DJ31" s="12"/>
      <c r="DK31" s="12"/>
      <c r="DL31" s="12"/>
      <c r="DM31" s="12"/>
      <c r="DO31" s="12"/>
      <c r="DP31" s="12"/>
      <c r="DQ31" s="12"/>
      <c r="DR31" s="12"/>
      <c r="DS31" s="12"/>
      <c r="DT31" s="12"/>
      <c r="DU31" s="12"/>
      <c r="DV31" s="12"/>
      <c r="DW31" s="12"/>
      <c r="DY31" s="12"/>
      <c r="DZ31" s="12"/>
      <c r="EA31" s="12"/>
      <c r="EB31" s="12"/>
      <c r="EC31" s="12"/>
      <c r="ED31" s="12"/>
      <c r="EE31" s="12"/>
      <c r="EF31" s="12"/>
      <c r="EG31" s="12"/>
    </row>
    <row r="32" spans="1:137">
      <c r="A32" s="4" t="s">
        <v>35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L32" s="12"/>
      <c r="M32" s="12"/>
      <c r="N32" s="12"/>
      <c r="O32" s="12"/>
      <c r="P32" s="12"/>
      <c r="Q32" s="12"/>
      <c r="R32" s="12"/>
      <c r="T32" s="12"/>
      <c r="U32" s="12"/>
      <c r="V32" s="12"/>
      <c r="W32" s="12"/>
      <c r="X32" s="12"/>
      <c r="Y32" s="12"/>
      <c r="Z32" s="12"/>
      <c r="AA32" s="12"/>
      <c r="AC32" s="12"/>
      <c r="AD32" s="12"/>
      <c r="AE32" s="12"/>
      <c r="AF32" s="12"/>
      <c r="AG32" s="12"/>
      <c r="AH32" s="12"/>
      <c r="AI32" s="12"/>
      <c r="AJ32" s="12"/>
      <c r="AK32" s="12"/>
      <c r="AM32" s="12"/>
      <c r="AN32" s="12"/>
      <c r="AO32" s="12"/>
      <c r="AP32" s="12"/>
      <c r="AQ32" s="12"/>
      <c r="AR32" s="12"/>
      <c r="AS32" s="12"/>
      <c r="AT32" s="12"/>
      <c r="AU32" s="12"/>
      <c r="AW32" s="12"/>
      <c r="AX32" s="12"/>
      <c r="AY32" s="12"/>
      <c r="AZ32" s="12"/>
      <c r="BA32" s="12"/>
      <c r="BB32" s="12"/>
      <c r="BC32" s="12"/>
      <c r="BD32" s="12"/>
      <c r="BE32" s="12"/>
      <c r="BG32" s="12"/>
      <c r="BH32" s="12"/>
      <c r="BI32" s="12"/>
      <c r="BJ32" s="12"/>
      <c r="BK32" s="12"/>
      <c r="BL32" s="12"/>
      <c r="BM32" s="12"/>
      <c r="BN32" s="12"/>
      <c r="BO32" s="12"/>
      <c r="BQ32" s="12"/>
      <c r="BR32" s="12"/>
      <c r="BS32" s="12"/>
      <c r="BT32" s="12"/>
      <c r="BU32" s="12"/>
      <c r="BV32" s="12"/>
      <c r="BW32" s="12"/>
      <c r="BX32" s="12"/>
      <c r="BY32" s="12"/>
      <c r="CA32" s="12"/>
      <c r="CB32" s="12"/>
      <c r="CC32" s="12"/>
      <c r="CD32" s="12"/>
      <c r="CE32" s="12"/>
      <c r="CF32" s="12"/>
      <c r="CG32" s="12"/>
      <c r="CH32" s="12"/>
      <c r="CI32" s="12"/>
      <c r="CK32" s="12"/>
      <c r="CL32" s="12"/>
      <c r="CM32" s="12"/>
      <c r="CN32" s="12"/>
      <c r="CO32" s="12"/>
      <c r="CP32" s="12"/>
      <c r="CQ32" s="12"/>
      <c r="CR32" s="12"/>
      <c r="CS32" s="12"/>
      <c r="CU32" s="12"/>
      <c r="CV32" s="12"/>
      <c r="CW32" s="12"/>
      <c r="CX32" s="12"/>
      <c r="CY32" s="12"/>
      <c r="CZ32" s="12"/>
      <c r="DA32" s="12"/>
      <c r="DB32" s="12"/>
      <c r="DC32" s="12"/>
      <c r="DE32" s="12"/>
      <c r="DF32" s="12"/>
      <c r="DG32" s="12"/>
      <c r="DH32" s="12"/>
      <c r="DI32" s="12"/>
      <c r="DJ32" s="12"/>
      <c r="DK32" s="12"/>
      <c r="DL32" s="12"/>
      <c r="DM32" s="12"/>
      <c r="DO32" s="12"/>
      <c r="DP32" s="12"/>
      <c r="DQ32" s="12"/>
      <c r="DR32" s="12"/>
      <c r="DS32" s="12"/>
      <c r="DT32" s="12"/>
      <c r="DU32" s="12"/>
      <c r="DV32" s="12"/>
      <c r="DW32" s="12"/>
      <c r="DY32" s="12"/>
      <c r="DZ32" s="12"/>
      <c r="EA32" s="12"/>
      <c r="EB32" s="12"/>
      <c r="EC32" s="12"/>
      <c r="ED32" s="12"/>
      <c r="EE32" s="12"/>
      <c r="EF32" s="12"/>
      <c r="EG32" s="12"/>
    </row>
    <row r="33" spans="1:137">
      <c r="A33" s="4" t="s">
        <v>36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L33" s="12"/>
      <c r="M33" s="12"/>
      <c r="N33" s="12"/>
      <c r="O33" s="12"/>
      <c r="P33" s="12"/>
      <c r="Q33" s="12"/>
      <c r="R33" s="12"/>
      <c r="T33" s="12"/>
      <c r="U33" s="12"/>
      <c r="V33" s="12"/>
      <c r="W33" s="12"/>
      <c r="X33" s="12"/>
      <c r="Y33" s="12"/>
      <c r="Z33" s="12"/>
      <c r="AA33" s="12"/>
      <c r="AC33" s="12"/>
      <c r="AD33" s="12"/>
      <c r="AE33" s="12"/>
      <c r="AF33" s="12"/>
      <c r="AG33" s="12"/>
      <c r="AH33" s="12"/>
      <c r="AI33" s="12"/>
      <c r="AJ33" s="12"/>
      <c r="AK33" s="12"/>
      <c r="AM33" s="12"/>
      <c r="AN33" s="12"/>
      <c r="AO33" s="12"/>
      <c r="AP33" s="12"/>
      <c r="AQ33" s="12"/>
      <c r="AR33" s="12"/>
      <c r="AS33" s="12"/>
      <c r="AT33" s="12"/>
      <c r="AU33" s="12"/>
      <c r="AW33" s="12"/>
      <c r="AX33" s="12"/>
      <c r="AY33" s="12"/>
      <c r="AZ33" s="12"/>
      <c r="BA33" s="12"/>
      <c r="BB33" s="12"/>
      <c r="BC33" s="12"/>
      <c r="BD33" s="12"/>
      <c r="BE33" s="12"/>
      <c r="BG33" s="12"/>
      <c r="BH33" s="12"/>
      <c r="BI33" s="12"/>
      <c r="BJ33" s="12"/>
      <c r="BK33" s="12"/>
      <c r="BL33" s="12"/>
      <c r="BM33" s="12"/>
      <c r="BN33" s="12"/>
      <c r="BO33" s="12"/>
      <c r="BQ33" s="12"/>
      <c r="BR33" s="12"/>
      <c r="BS33" s="12"/>
      <c r="BT33" s="12"/>
      <c r="BU33" s="12"/>
      <c r="BV33" s="12"/>
      <c r="BW33" s="12"/>
      <c r="BX33" s="12"/>
      <c r="BY33" s="12"/>
      <c r="CA33" s="12"/>
      <c r="CB33" s="12"/>
      <c r="CC33" s="12"/>
      <c r="CD33" s="12"/>
      <c r="CE33" s="12"/>
      <c r="CF33" s="12"/>
      <c r="CG33" s="12"/>
      <c r="CH33" s="12"/>
      <c r="CI33" s="12"/>
      <c r="CK33" s="12"/>
      <c r="CL33" s="12"/>
      <c r="CM33" s="12"/>
      <c r="CN33" s="12"/>
      <c r="CO33" s="12"/>
      <c r="CP33" s="12"/>
      <c r="CQ33" s="12"/>
      <c r="CR33" s="12"/>
      <c r="CS33" s="12"/>
      <c r="CU33" s="12"/>
      <c r="CV33" s="12"/>
      <c r="CW33" s="12"/>
      <c r="CX33" s="12"/>
      <c r="CY33" s="12"/>
      <c r="CZ33" s="12"/>
      <c r="DA33" s="12"/>
      <c r="DB33" s="12"/>
      <c r="DC33" s="12"/>
      <c r="DE33" s="12"/>
      <c r="DF33" s="12"/>
      <c r="DG33" s="12"/>
      <c r="DH33" s="12"/>
      <c r="DI33" s="12"/>
      <c r="DJ33" s="12"/>
      <c r="DK33" s="12"/>
      <c r="DL33" s="12"/>
      <c r="DM33" s="12"/>
      <c r="DO33" s="12"/>
      <c r="DP33" s="12"/>
      <c r="DQ33" s="12"/>
      <c r="DR33" s="12"/>
      <c r="DS33" s="12"/>
      <c r="DT33" s="12"/>
      <c r="DU33" s="12"/>
      <c r="DV33" s="12"/>
      <c r="DW33" s="12"/>
      <c r="DY33" s="12"/>
      <c r="DZ33" s="12"/>
      <c r="EA33" s="12"/>
      <c r="EB33" s="12"/>
      <c r="EC33" s="12"/>
      <c r="ED33" s="12"/>
      <c r="EE33" s="12"/>
      <c r="EF33" s="12"/>
      <c r="EG33" s="12"/>
    </row>
    <row r="34" spans="1:137">
      <c r="A34" s="4" t="s">
        <v>37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L34" s="12"/>
      <c r="M34" s="12"/>
      <c r="N34" s="12"/>
      <c r="O34" s="12"/>
      <c r="P34" s="12"/>
      <c r="Q34" s="12"/>
      <c r="R34" s="12"/>
      <c r="T34" s="12"/>
      <c r="U34" s="12"/>
      <c r="V34" s="12"/>
      <c r="W34" s="12"/>
      <c r="X34" s="12"/>
      <c r="Y34" s="12"/>
      <c r="Z34" s="12"/>
      <c r="AA34" s="12"/>
      <c r="AC34" s="12"/>
      <c r="AD34" s="12"/>
      <c r="AE34" s="12"/>
      <c r="AF34" s="12"/>
      <c r="AG34" s="12"/>
      <c r="AH34" s="12"/>
      <c r="AI34" s="12"/>
      <c r="AJ34" s="12"/>
      <c r="AK34" s="12"/>
      <c r="AM34" s="12"/>
      <c r="AN34" s="12"/>
      <c r="AO34" s="12"/>
      <c r="AP34" s="12"/>
      <c r="AQ34" s="12"/>
      <c r="AR34" s="12"/>
      <c r="AS34" s="12"/>
      <c r="AT34" s="12"/>
      <c r="AU34" s="12"/>
      <c r="AW34" s="12"/>
      <c r="AX34" s="12"/>
      <c r="AY34" s="12"/>
      <c r="AZ34" s="12"/>
      <c r="BA34" s="12"/>
      <c r="BB34" s="12"/>
      <c r="BC34" s="12"/>
      <c r="BD34" s="12"/>
      <c r="BE34" s="12"/>
      <c r="BG34" s="12"/>
      <c r="BH34" s="12"/>
      <c r="BI34" s="12"/>
      <c r="BJ34" s="12"/>
      <c r="BK34" s="12"/>
      <c r="BL34" s="12"/>
      <c r="BM34" s="12"/>
      <c r="BN34" s="12"/>
      <c r="BO34" s="12"/>
      <c r="BQ34" s="12"/>
      <c r="BR34" s="12"/>
      <c r="BS34" s="12"/>
      <c r="BT34" s="12"/>
      <c r="BU34" s="12"/>
      <c r="BV34" s="12"/>
      <c r="BW34" s="12"/>
      <c r="BX34" s="12"/>
      <c r="BY34" s="12"/>
      <c r="CA34" s="12"/>
      <c r="CB34" s="12"/>
      <c r="CC34" s="12"/>
      <c r="CD34" s="12"/>
      <c r="CE34" s="12"/>
      <c r="CF34" s="12"/>
      <c r="CG34" s="12"/>
      <c r="CH34" s="12"/>
      <c r="CI34" s="12"/>
      <c r="CK34" s="12"/>
      <c r="CL34" s="12"/>
      <c r="CM34" s="12"/>
      <c r="CN34" s="12"/>
      <c r="CO34" s="12"/>
      <c r="CP34" s="12"/>
      <c r="CQ34" s="12"/>
      <c r="CR34" s="12"/>
      <c r="CS34" s="12"/>
      <c r="CU34" s="12"/>
      <c r="CV34" s="12"/>
      <c r="CW34" s="12"/>
      <c r="CX34" s="12"/>
      <c r="CY34" s="12"/>
      <c r="CZ34" s="12"/>
      <c r="DA34" s="12"/>
      <c r="DB34" s="12"/>
      <c r="DC34" s="12"/>
      <c r="DE34" s="12"/>
      <c r="DF34" s="12"/>
      <c r="DG34" s="12"/>
      <c r="DH34" s="12"/>
      <c r="DI34" s="12"/>
      <c r="DJ34" s="12"/>
      <c r="DK34" s="12"/>
      <c r="DL34" s="12"/>
      <c r="DM34" s="12"/>
      <c r="DO34" s="12"/>
      <c r="DP34" s="12"/>
      <c r="DQ34" s="12"/>
      <c r="DR34" s="12"/>
      <c r="DS34" s="12"/>
      <c r="DT34" s="12"/>
      <c r="DU34" s="12"/>
      <c r="DV34" s="12"/>
      <c r="DW34" s="12"/>
      <c r="DY34" s="12"/>
      <c r="DZ34" s="12"/>
      <c r="EA34" s="12"/>
      <c r="EB34" s="12"/>
      <c r="EC34" s="12"/>
      <c r="ED34" s="12"/>
      <c r="EE34" s="12"/>
      <c r="EF34" s="12"/>
      <c r="EG34" s="12"/>
    </row>
    <row r="35" spans="1:137">
      <c r="A35" s="4" t="s">
        <v>38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L35" s="12"/>
      <c r="M35" s="12"/>
      <c r="N35" s="12"/>
      <c r="O35" s="12"/>
      <c r="P35" s="12"/>
      <c r="Q35" s="12"/>
      <c r="R35" s="12"/>
      <c r="T35" s="12"/>
      <c r="U35" s="12"/>
      <c r="V35" s="12"/>
      <c r="W35" s="12"/>
      <c r="X35" s="12"/>
      <c r="Y35" s="12"/>
      <c r="Z35" s="12"/>
      <c r="AA35" s="12"/>
      <c r="AC35" s="12"/>
      <c r="AD35" s="12"/>
      <c r="AE35" s="12"/>
      <c r="AF35" s="12"/>
      <c r="AG35" s="12"/>
      <c r="AH35" s="12"/>
      <c r="AI35" s="12"/>
      <c r="AJ35" s="12"/>
      <c r="AK35" s="12"/>
      <c r="AM35" s="12"/>
      <c r="AN35" s="12"/>
      <c r="AO35" s="12"/>
      <c r="AP35" s="12"/>
      <c r="AQ35" s="12"/>
      <c r="AR35" s="12"/>
      <c r="AS35" s="12"/>
      <c r="AT35" s="12"/>
      <c r="AU35" s="12"/>
      <c r="AW35" s="12"/>
      <c r="AX35" s="12"/>
      <c r="AY35" s="12"/>
      <c r="AZ35" s="12"/>
      <c r="BA35" s="12"/>
      <c r="BB35" s="12"/>
      <c r="BC35" s="12"/>
      <c r="BD35" s="12"/>
      <c r="BE35" s="12"/>
      <c r="BG35" s="12"/>
      <c r="BH35" s="12"/>
      <c r="BI35" s="12"/>
      <c r="BJ35" s="12"/>
      <c r="BK35" s="12"/>
      <c r="BL35" s="12"/>
      <c r="BM35" s="12"/>
      <c r="BN35" s="12"/>
      <c r="BO35" s="12"/>
      <c r="BQ35" s="12"/>
      <c r="BR35" s="12"/>
      <c r="BS35" s="12"/>
      <c r="BT35" s="12"/>
      <c r="BU35" s="12"/>
      <c r="BV35" s="12"/>
      <c r="BW35" s="12"/>
      <c r="BX35" s="12"/>
      <c r="BY35" s="12"/>
      <c r="CA35" s="12"/>
      <c r="CB35" s="12"/>
      <c r="CC35" s="12"/>
      <c r="CD35" s="12"/>
      <c r="CE35" s="12"/>
      <c r="CF35" s="12"/>
      <c r="CG35" s="12"/>
      <c r="CH35" s="12"/>
      <c r="CI35" s="12"/>
      <c r="CK35" s="12"/>
      <c r="CL35" s="12"/>
      <c r="CM35" s="12"/>
      <c r="CN35" s="12"/>
      <c r="CO35" s="12"/>
      <c r="CP35" s="12"/>
      <c r="CQ35" s="12"/>
      <c r="CR35" s="12"/>
      <c r="CS35" s="12"/>
      <c r="CU35" s="12"/>
      <c r="CV35" s="12"/>
      <c r="CW35" s="12"/>
      <c r="CX35" s="12"/>
      <c r="CY35" s="12"/>
      <c r="CZ35" s="12"/>
      <c r="DA35" s="12"/>
      <c r="DB35" s="12"/>
      <c r="DC35" s="12"/>
      <c r="DE35" s="12"/>
      <c r="DF35" s="12"/>
      <c r="DG35" s="12"/>
      <c r="DH35" s="12"/>
      <c r="DI35" s="12"/>
      <c r="DJ35" s="12"/>
      <c r="DK35" s="12"/>
      <c r="DL35" s="12"/>
      <c r="DM35" s="12"/>
      <c r="DO35" s="12"/>
      <c r="DP35" s="12"/>
      <c r="DQ35" s="12"/>
      <c r="DR35" s="12"/>
      <c r="DS35" s="12"/>
      <c r="DT35" s="12"/>
      <c r="DU35" s="12"/>
      <c r="DV35" s="12"/>
      <c r="DW35" s="12"/>
      <c r="DY35" s="12"/>
      <c r="DZ35" s="12"/>
      <c r="EA35" s="12"/>
      <c r="EB35" s="12"/>
      <c r="EC35" s="12"/>
      <c r="ED35" s="12"/>
      <c r="EE35" s="12"/>
      <c r="EF35" s="12"/>
      <c r="EG35" s="12"/>
    </row>
    <row r="36" spans="1:137">
      <c r="A36" s="4" t="s">
        <v>39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L36" s="12"/>
      <c r="M36" s="12"/>
      <c r="N36" s="12"/>
      <c r="O36" s="12"/>
      <c r="P36" s="12"/>
      <c r="Q36" s="12"/>
      <c r="R36" s="12"/>
      <c r="T36" s="12"/>
      <c r="U36" s="12"/>
      <c r="V36" s="12"/>
      <c r="W36" s="12"/>
      <c r="X36" s="12"/>
      <c r="Y36" s="12"/>
      <c r="Z36" s="12"/>
      <c r="AA36" s="12"/>
      <c r="AC36" s="12"/>
      <c r="AD36" s="12"/>
      <c r="AE36" s="12"/>
      <c r="AF36" s="12"/>
      <c r="AG36" s="12"/>
      <c r="AH36" s="12"/>
      <c r="AI36" s="12"/>
      <c r="AJ36" s="12"/>
      <c r="AK36" s="12"/>
      <c r="AM36" s="12"/>
      <c r="AN36" s="12"/>
      <c r="AO36" s="12"/>
      <c r="AP36" s="12"/>
      <c r="AQ36" s="12"/>
      <c r="AR36" s="12"/>
      <c r="AS36" s="12"/>
      <c r="AT36" s="12"/>
      <c r="AU36" s="12"/>
      <c r="AW36" s="12"/>
      <c r="AX36" s="12"/>
      <c r="AY36" s="12"/>
      <c r="AZ36" s="12"/>
      <c r="BA36" s="12"/>
      <c r="BB36" s="12"/>
      <c r="BC36" s="12"/>
      <c r="BD36" s="12"/>
      <c r="BE36" s="12"/>
      <c r="BG36" s="12"/>
      <c r="BH36" s="12"/>
      <c r="BI36" s="12"/>
      <c r="BJ36" s="12"/>
      <c r="BK36" s="12"/>
      <c r="BL36" s="12"/>
      <c r="BM36" s="12"/>
      <c r="BN36" s="12"/>
      <c r="BO36" s="12"/>
      <c r="BQ36" s="12"/>
      <c r="BR36" s="12"/>
      <c r="BS36" s="12"/>
      <c r="BT36" s="12"/>
      <c r="BU36" s="12"/>
      <c r="BV36" s="12"/>
      <c r="BW36" s="12"/>
      <c r="BX36" s="12"/>
      <c r="BY36" s="12"/>
      <c r="CA36" s="12"/>
      <c r="CB36" s="12"/>
      <c r="CC36" s="12"/>
      <c r="CD36" s="12"/>
      <c r="CE36" s="12"/>
      <c r="CF36" s="12"/>
      <c r="CG36" s="12"/>
      <c r="CH36" s="12"/>
      <c r="CI36" s="12"/>
      <c r="CK36" s="12"/>
      <c r="CL36" s="12"/>
      <c r="CM36" s="12"/>
      <c r="CN36" s="12"/>
      <c r="CO36" s="12"/>
      <c r="CP36" s="12"/>
      <c r="CQ36" s="12"/>
      <c r="CR36" s="12"/>
      <c r="CS36" s="12"/>
      <c r="CU36" s="12"/>
      <c r="CV36" s="12"/>
      <c r="CW36" s="12"/>
      <c r="CX36" s="12"/>
      <c r="CY36" s="12"/>
      <c r="CZ36" s="12"/>
      <c r="DA36" s="12"/>
      <c r="DB36" s="12"/>
      <c r="DC36" s="12"/>
      <c r="DE36" s="12"/>
      <c r="DF36" s="12"/>
      <c r="DG36" s="12"/>
      <c r="DH36" s="12"/>
      <c r="DI36" s="12"/>
      <c r="DJ36" s="12"/>
      <c r="DK36" s="12"/>
      <c r="DL36" s="12"/>
      <c r="DM36" s="12"/>
      <c r="DO36" s="12"/>
      <c r="DP36" s="12"/>
      <c r="DQ36" s="12"/>
      <c r="DR36" s="12"/>
      <c r="DS36" s="12"/>
      <c r="DT36" s="12"/>
      <c r="DU36" s="12"/>
      <c r="DV36" s="12"/>
      <c r="DW36" s="12"/>
      <c r="DY36" s="12"/>
      <c r="DZ36" s="12"/>
      <c r="EA36" s="12"/>
      <c r="EB36" s="12"/>
      <c r="EC36" s="12"/>
      <c r="ED36" s="12"/>
      <c r="EE36" s="12"/>
      <c r="EF36" s="12"/>
      <c r="EG36" s="12"/>
    </row>
    <row r="37" spans="1:137">
      <c r="A37" s="4" t="s">
        <v>40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L37" s="12"/>
      <c r="M37" s="12"/>
      <c r="N37" s="12"/>
      <c r="O37" s="12"/>
      <c r="P37" s="12"/>
      <c r="Q37" s="12"/>
      <c r="R37" s="12"/>
      <c r="T37" s="12"/>
      <c r="U37" s="12"/>
      <c r="V37" s="12"/>
      <c r="W37" s="12"/>
      <c r="X37" s="12"/>
      <c r="Y37" s="12"/>
      <c r="Z37" s="12"/>
      <c r="AA37" s="12"/>
      <c r="AC37" s="12"/>
      <c r="AD37" s="12"/>
      <c r="AE37" s="12"/>
      <c r="AF37" s="12"/>
      <c r="AG37" s="12"/>
      <c r="AH37" s="12"/>
      <c r="AI37" s="12"/>
      <c r="AJ37" s="12"/>
      <c r="AK37" s="12"/>
      <c r="AM37" s="12"/>
      <c r="AN37" s="12"/>
      <c r="AO37" s="12"/>
      <c r="AP37" s="12"/>
      <c r="AQ37" s="12"/>
      <c r="AR37" s="12"/>
      <c r="AS37" s="12"/>
      <c r="AT37" s="12"/>
      <c r="AU37" s="12"/>
      <c r="AW37" s="12"/>
      <c r="AX37" s="12"/>
      <c r="AY37" s="12"/>
      <c r="AZ37" s="12"/>
      <c r="BA37" s="12"/>
      <c r="BB37" s="12"/>
      <c r="BC37" s="12"/>
      <c r="BD37" s="12"/>
      <c r="BE37" s="12"/>
      <c r="BG37" s="12"/>
      <c r="BH37" s="12"/>
      <c r="BI37" s="12"/>
      <c r="BJ37" s="12"/>
      <c r="BK37" s="12"/>
      <c r="BL37" s="12"/>
      <c r="BM37" s="12"/>
      <c r="BN37" s="12"/>
      <c r="BO37" s="12"/>
      <c r="BQ37" s="12"/>
      <c r="BR37" s="12"/>
      <c r="BS37" s="12"/>
      <c r="BT37" s="12"/>
      <c r="BU37" s="12"/>
      <c r="BV37" s="12"/>
      <c r="BW37" s="12"/>
      <c r="BX37" s="12"/>
      <c r="BY37" s="12"/>
      <c r="CA37" s="12"/>
      <c r="CB37" s="12"/>
      <c r="CC37" s="12"/>
      <c r="CD37" s="12"/>
      <c r="CE37" s="12"/>
      <c r="CF37" s="12"/>
      <c r="CG37" s="12"/>
      <c r="CH37" s="12"/>
      <c r="CI37" s="12"/>
      <c r="CK37" s="12"/>
      <c r="CL37" s="12"/>
      <c r="CM37" s="12"/>
      <c r="CN37" s="12"/>
      <c r="CO37" s="12"/>
      <c r="CP37" s="12"/>
      <c r="CQ37" s="12"/>
      <c r="CR37" s="12"/>
      <c r="CS37" s="12"/>
      <c r="CU37" s="12"/>
      <c r="CV37" s="12"/>
      <c r="CW37" s="12"/>
      <c r="CX37" s="12"/>
      <c r="CY37" s="12"/>
      <c r="CZ37" s="12"/>
      <c r="DA37" s="12"/>
      <c r="DB37" s="12"/>
      <c r="DC37" s="12"/>
      <c r="DE37" s="12"/>
      <c r="DF37" s="12"/>
      <c r="DG37" s="12"/>
      <c r="DH37" s="12"/>
      <c r="DI37" s="12"/>
      <c r="DJ37" s="12"/>
      <c r="DK37" s="12"/>
      <c r="DL37" s="12"/>
      <c r="DM37" s="12"/>
      <c r="DO37" s="12"/>
      <c r="DP37" s="12"/>
      <c r="DQ37" s="12"/>
      <c r="DR37" s="12"/>
      <c r="DS37" s="12"/>
      <c r="DT37" s="12"/>
      <c r="DU37" s="12"/>
      <c r="DV37" s="12"/>
      <c r="DW37" s="12"/>
      <c r="DY37" s="12"/>
      <c r="DZ37" s="12"/>
      <c r="EA37" s="12"/>
      <c r="EB37" s="12"/>
      <c r="EC37" s="12"/>
      <c r="ED37" s="12"/>
      <c r="EE37" s="12"/>
      <c r="EF37" s="12"/>
      <c r="EG37" s="12"/>
    </row>
    <row r="38" spans="1:137">
      <c r="A38" s="3" t="s">
        <v>41</v>
      </c>
      <c r="B38" s="21"/>
      <c r="C38" s="21"/>
      <c r="D38" s="21"/>
      <c r="E38" s="21"/>
      <c r="F38" s="21"/>
      <c r="G38" s="21"/>
      <c r="H38" s="21"/>
      <c r="I38" s="21"/>
      <c r="J38" s="21"/>
      <c r="L38" s="12"/>
      <c r="M38" s="12"/>
      <c r="N38" s="12"/>
      <c r="O38" s="12"/>
      <c r="P38" s="12"/>
      <c r="Q38" s="12"/>
      <c r="R38" s="12"/>
      <c r="T38" s="12"/>
      <c r="U38" s="12"/>
      <c r="V38" s="12"/>
      <c r="W38" s="12"/>
      <c r="X38" s="12"/>
      <c r="Y38" s="12"/>
      <c r="Z38" s="12"/>
      <c r="AA38" s="12"/>
      <c r="AC38" s="12"/>
      <c r="AD38" s="12"/>
      <c r="AE38" s="12"/>
      <c r="AF38" s="12"/>
      <c r="AG38" s="12"/>
      <c r="AH38" s="12"/>
      <c r="AI38" s="12"/>
      <c r="AJ38" s="12"/>
      <c r="AK38" s="12"/>
      <c r="AM38" s="12"/>
      <c r="AN38" s="12"/>
      <c r="AO38" s="12"/>
      <c r="AP38" s="12"/>
      <c r="AQ38" s="12"/>
      <c r="AR38" s="12"/>
      <c r="AS38" s="12"/>
      <c r="AT38" s="12"/>
      <c r="AU38" s="12"/>
      <c r="AW38" s="12"/>
      <c r="AX38" s="12"/>
      <c r="AY38" s="12"/>
      <c r="AZ38" s="12"/>
      <c r="BA38" s="12"/>
      <c r="BB38" s="12"/>
      <c r="BC38" s="12"/>
      <c r="BD38" s="12"/>
      <c r="BE38" s="12"/>
      <c r="BG38" s="12"/>
      <c r="BH38" s="12"/>
      <c r="BI38" s="12"/>
      <c r="BJ38" s="12"/>
      <c r="BK38" s="12"/>
      <c r="BL38" s="12"/>
      <c r="BM38" s="12"/>
      <c r="BN38" s="12"/>
      <c r="BO38" s="12"/>
      <c r="BQ38" s="12"/>
      <c r="BR38" s="12"/>
      <c r="BS38" s="12"/>
      <c r="BT38" s="12"/>
      <c r="BU38" s="12"/>
      <c r="BV38" s="12"/>
      <c r="BW38" s="12"/>
      <c r="BX38" s="12"/>
      <c r="BY38" s="12"/>
      <c r="CA38" s="12"/>
      <c r="CB38" s="12"/>
      <c r="CC38" s="12"/>
      <c r="CD38" s="12"/>
      <c r="CE38" s="12"/>
      <c r="CF38" s="12"/>
      <c r="CG38" s="12"/>
      <c r="CH38" s="12"/>
      <c r="CI38" s="12"/>
      <c r="CK38" s="12"/>
      <c r="CL38" s="12"/>
      <c r="CM38" s="12"/>
      <c r="CN38" s="12"/>
      <c r="CO38" s="12"/>
      <c r="CP38" s="12"/>
      <c r="CQ38" s="12"/>
      <c r="CR38" s="12"/>
      <c r="CS38" s="12"/>
      <c r="CU38" s="12"/>
      <c r="CV38" s="12"/>
      <c r="CW38" s="12"/>
      <c r="CX38" s="12"/>
      <c r="CY38" s="12"/>
      <c r="CZ38" s="12"/>
      <c r="DA38" s="12"/>
      <c r="DB38" s="12"/>
      <c r="DC38" s="12"/>
      <c r="DE38" s="12"/>
      <c r="DF38" s="12"/>
      <c r="DG38" s="12"/>
      <c r="DH38" s="12"/>
      <c r="DI38" s="12"/>
      <c r="DJ38" s="12"/>
      <c r="DK38" s="12"/>
      <c r="DL38" s="12"/>
      <c r="DM38" s="12"/>
      <c r="DO38" s="12"/>
      <c r="DP38" s="12"/>
      <c r="DQ38" s="12"/>
      <c r="DR38" s="12"/>
      <c r="DS38" s="12"/>
      <c r="DT38" s="12"/>
      <c r="DU38" s="12"/>
      <c r="DV38" s="12"/>
      <c r="DW38" s="12"/>
      <c r="DY38" s="12"/>
      <c r="DZ38" s="12"/>
      <c r="EA38" s="12"/>
      <c r="EB38" s="12"/>
      <c r="EC38" s="12"/>
      <c r="ED38" s="12"/>
      <c r="EE38" s="12"/>
      <c r="EF38" s="12"/>
      <c r="EG38" s="12"/>
    </row>
    <row r="39" spans="1:137">
      <c r="A39" s="4" t="s">
        <v>42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L39" s="12"/>
      <c r="M39" s="12"/>
      <c r="N39" s="12"/>
      <c r="O39" s="12"/>
      <c r="P39" s="12"/>
      <c r="Q39" s="12"/>
      <c r="R39" s="12"/>
      <c r="T39" s="12"/>
      <c r="U39" s="12"/>
      <c r="V39" s="12"/>
      <c r="W39" s="12"/>
      <c r="X39" s="12"/>
      <c r="Y39" s="12"/>
      <c r="Z39" s="12"/>
      <c r="AA39" s="12"/>
      <c r="AC39" s="12"/>
      <c r="AD39" s="12"/>
      <c r="AE39" s="12"/>
      <c r="AF39" s="12"/>
      <c r="AG39" s="12"/>
      <c r="AH39" s="12"/>
      <c r="AI39" s="12"/>
      <c r="AJ39" s="12"/>
      <c r="AK39" s="12"/>
      <c r="AM39" s="12"/>
      <c r="AN39" s="12"/>
      <c r="AO39" s="12"/>
      <c r="AP39" s="12"/>
      <c r="AQ39" s="12"/>
      <c r="AR39" s="12"/>
      <c r="AS39" s="12"/>
      <c r="AT39" s="12"/>
      <c r="AU39" s="12"/>
      <c r="AW39" s="12"/>
      <c r="AX39" s="12"/>
      <c r="AY39" s="12"/>
      <c r="AZ39" s="12"/>
      <c r="BA39" s="12"/>
      <c r="BB39" s="12"/>
      <c r="BC39" s="12"/>
      <c r="BD39" s="12"/>
      <c r="BE39" s="12"/>
      <c r="BG39" s="12"/>
      <c r="BH39" s="12"/>
      <c r="BI39" s="12"/>
      <c r="BJ39" s="12"/>
      <c r="BK39" s="12"/>
      <c r="BL39" s="12"/>
      <c r="BM39" s="12"/>
      <c r="BN39" s="12"/>
      <c r="BO39" s="12"/>
      <c r="BQ39" s="12"/>
      <c r="BR39" s="12"/>
      <c r="BS39" s="12"/>
      <c r="BT39" s="12"/>
      <c r="BU39" s="12"/>
      <c r="BV39" s="12"/>
      <c r="BW39" s="12"/>
      <c r="BX39" s="12"/>
      <c r="BY39" s="12"/>
      <c r="CA39" s="12"/>
      <c r="CB39" s="12"/>
      <c r="CC39" s="12"/>
      <c r="CD39" s="12"/>
      <c r="CE39" s="12"/>
      <c r="CF39" s="12"/>
      <c r="CG39" s="12"/>
      <c r="CH39" s="12"/>
      <c r="CI39" s="12"/>
      <c r="CK39" s="12"/>
      <c r="CL39" s="12"/>
      <c r="CM39" s="12"/>
      <c r="CN39" s="12"/>
      <c r="CO39" s="12"/>
      <c r="CP39" s="12"/>
      <c r="CQ39" s="12"/>
      <c r="CR39" s="12"/>
      <c r="CS39" s="12"/>
      <c r="CU39" s="12"/>
      <c r="CV39" s="12"/>
      <c r="CW39" s="12"/>
      <c r="CX39" s="12"/>
      <c r="CY39" s="12"/>
      <c r="CZ39" s="12"/>
      <c r="DA39" s="12"/>
      <c r="DB39" s="12"/>
      <c r="DC39" s="12"/>
      <c r="DE39" s="12"/>
      <c r="DF39" s="12"/>
      <c r="DG39" s="12"/>
      <c r="DH39" s="12"/>
      <c r="DI39" s="12"/>
      <c r="DJ39" s="12"/>
      <c r="DK39" s="12"/>
      <c r="DL39" s="12"/>
      <c r="DM39" s="12"/>
      <c r="DO39" s="12"/>
      <c r="DP39" s="12"/>
      <c r="DQ39" s="12"/>
      <c r="DR39" s="12"/>
      <c r="DS39" s="12"/>
      <c r="DT39" s="12"/>
      <c r="DU39" s="12"/>
      <c r="DV39" s="12"/>
      <c r="DW39" s="12"/>
      <c r="DY39" s="12"/>
      <c r="DZ39" s="12"/>
      <c r="EA39" s="12"/>
      <c r="EB39" s="12"/>
      <c r="EC39" s="12"/>
      <c r="ED39" s="12"/>
      <c r="EE39" s="12"/>
      <c r="EF39" s="12"/>
      <c r="EG39" s="12"/>
    </row>
    <row r="40" spans="1:137">
      <c r="A40" s="4" t="s">
        <v>43</v>
      </c>
      <c r="B40" s="21">
        <v>288410.57</v>
      </c>
      <c r="C40" s="21">
        <v>2285468.16</v>
      </c>
      <c r="D40" s="21">
        <v>5080261.26</v>
      </c>
      <c r="E40" s="21">
        <v>8349794.1799999997</v>
      </c>
      <c r="F40" s="21">
        <v>24100342.02</v>
      </c>
      <c r="G40" s="21">
        <v>53385750.259999998</v>
      </c>
      <c r="H40" s="21">
        <v>34290358.380000003</v>
      </c>
      <c r="I40" s="21">
        <v>11235947.699999999</v>
      </c>
      <c r="J40" s="21">
        <v>42920711.030000001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</row>
    <row r="41" spans="1:137">
      <c r="A41" s="4" t="s">
        <v>44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</row>
    <row r="42" spans="1:137">
      <c r="A42" s="4" t="s">
        <v>45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</row>
    <row r="43" spans="1:137">
      <c r="A43" s="4" t="s">
        <v>46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</row>
    <row r="44" spans="1:137">
      <c r="A44" s="4" t="s">
        <v>47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95787.45</v>
      </c>
      <c r="H44" s="21">
        <v>615711.63</v>
      </c>
      <c r="I44" s="21">
        <v>16814.169999999998</v>
      </c>
      <c r="J44" s="21">
        <v>40420.160000000003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</row>
    <row r="45" spans="1:137">
      <c r="A45" s="4" t="s">
        <v>48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-161562.95000000001</v>
      </c>
      <c r="I45" s="21">
        <v>90651.42</v>
      </c>
      <c r="J45" s="21">
        <v>0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</row>
    <row r="46" spans="1:137">
      <c r="A46" s="4" t="s">
        <v>49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461035.98</v>
      </c>
      <c r="I46" s="21">
        <v>-520365.72</v>
      </c>
      <c r="J46" s="21">
        <v>-2483894.64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</row>
    <row r="47" spans="1:137">
      <c r="A47" s="4" t="s">
        <v>50</v>
      </c>
      <c r="B47" s="21">
        <v>0</v>
      </c>
      <c r="C47" s="21">
        <v>0</v>
      </c>
      <c r="D47" s="21">
        <v>0</v>
      </c>
      <c r="E47" s="21">
        <v>0</v>
      </c>
      <c r="F47" s="21">
        <v>6331209.2400000002</v>
      </c>
      <c r="G47" s="21">
        <v>34715026.140000001</v>
      </c>
      <c r="H47" s="21">
        <v>21117497.809999999</v>
      </c>
      <c r="I47" s="21">
        <v>11045036.33</v>
      </c>
      <c r="J47" s="21">
        <v>13024579.77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</row>
    <row r="48" spans="1:137">
      <c r="A48" s="4" t="s">
        <v>51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</row>
    <row r="49" spans="1:137">
      <c r="A49" s="4" t="s">
        <v>52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</row>
    <row r="50" spans="1:137">
      <c r="A50" s="3" t="s">
        <v>53</v>
      </c>
      <c r="B50" s="21">
        <v>154043728.58000001</v>
      </c>
      <c r="C50" s="21">
        <v>143996890.78999999</v>
      </c>
      <c r="D50" s="21">
        <v>175129943.97</v>
      </c>
      <c r="E50" s="21">
        <v>275645758.69</v>
      </c>
      <c r="F50" s="21">
        <v>469590134.43000001</v>
      </c>
      <c r="G50" s="21">
        <v>785677567.47000003</v>
      </c>
      <c r="H50" s="21">
        <v>718621948.53999996</v>
      </c>
      <c r="I50" s="21">
        <v>914649644.13</v>
      </c>
      <c r="J50" s="21">
        <v>873647593.47000003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</row>
    <row r="51" spans="1:137">
      <c r="A51" s="4" t="s">
        <v>54</v>
      </c>
      <c r="B51" s="21">
        <v>11538482.859999999</v>
      </c>
      <c r="C51" s="21">
        <v>14506570.460000001</v>
      </c>
      <c r="D51" s="21">
        <v>12603727.9</v>
      </c>
      <c r="E51" s="21">
        <v>34665897.539999999</v>
      </c>
      <c r="F51" s="21">
        <v>39138738.490000002</v>
      </c>
      <c r="G51" s="21">
        <v>195700.52</v>
      </c>
      <c r="H51" s="21">
        <v>88332.56</v>
      </c>
      <c r="I51" s="21">
        <v>792473.33</v>
      </c>
      <c r="J51" s="21">
        <v>162664.53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</row>
    <row r="52" spans="1:137">
      <c r="A52" s="4" t="s">
        <v>55</v>
      </c>
      <c r="B52" s="21">
        <v>0</v>
      </c>
      <c r="C52" s="21">
        <v>5844821.3099999996</v>
      </c>
      <c r="D52" s="21">
        <v>14558.48</v>
      </c>
      <c r="E52" s="21">
        <v>1721.29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</row>
    <row r="53" spans="1:137">
      <c r="A53" s="4" t="s">
        <v>56</v>
      </c>
      <c r="B53" s="21">
        <v>938145.65</v>
      </c>
      <c r="C53" s="21">
        <v>2812083.9</v>
      </c>
      <c r="D53" s="21">
        <v>3107861.7</v>
      </c>
      <c r="E53" s="21">
        <v>4519373.17</v>
      </c>
      <c r="F53" s="21">
        <v>21033792.309999999</v>
      </c>
      <c r="G53" s="21">
        <v>7380921.54</v>
      </c>
      <c r="H53" s="21">
        <v>6387733.3099999996</v>
      </c>
      <c r="I53" s="21">
        <v>1355974.59</v>
      </c>
      <c r="J53" s="21">
        <v>187615.14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</row>
    <row r="54" spans="1:137">
      <c r="A54" s="4" t="s">
        <v>57</v>
      </c>
      <c r="B54" s="21">
        <v>172882.57</v>
      </c>
      <c r="C54" s="21">
        <v>2400256.37</v>
      </c>
      <c r="D54" s="21">
        <v>2283962.5099999998</v>
      </c>
      <c r="E54" s="21">
        <v>4022072.47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</row>
    <row r="55" spans="1:137">
      <c r="A55" s="4" t="s">
        <v>58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</row>
    <row r="56" spans="1:137">
      <c r="A56" s="4" t="s">
        <v>59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</row>
    <row r="57" spans="1:137">
      <c r="A57" s="3" t="s">
        <v>60</v>
      </c>
      <c r="B57" s="21">
        <v>164644065.78999999</v>
      </c>
      <c r="C57" s="21">
        <v>155691377.34999999</v>
      </c>
      <c r="D57" s="21">
        <v>184625810.16999999</v>
      </c>
      <c r="E57" s="21">
        <v>305792283.06</v>
      </c>
      <c r="F57" s="21">
        <v>487695080.61000001</v>
      </c>
      <c r="G57" s="21">
        <v>778492346.45000005</v>
      </c>
      <c r="H57" s="21">
        <v>712322547.78999996</v>
      </c>
      <c r="I57" s="21">
        <v>914086142.87</v>
      </c>
      <c r="J57" s="21">
        <v>873622642.86000001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</row>
    <row r="58" spans="1:137">
      <c r="A58" s="4" t="s">
        <v>61</v>
      </c>
      <c r="B58" s="21">
        <v>23996955.550000001</v>
      </c>
      <c r="C58" s="21">
        <v>23698396.899999999</v>
      </c>
      <c r="D58" s="21">
        <v>27256233.489999998</v>
      </c>
      <c r="E58" s="21">
        <v>48563413.039999999</v>
      </c>
      <c r="F58" s="21">
        <v>73552836.519999996</v>
      </c>
      <c r="G58" s="21">
        <v>116772708.33</v>
      </c>
      <c r="H58" s="21">
        <v>107180673.45999999</v>
      </c>
      <c r="I58" s="21">
        <v>136980360.28999999</v>
      </c>
      <c r="J58" s="21">
        <v>131664185.56999999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</row>
    <row r="59" spans="1:137">
      <c r="A59" s="4" t="s">
        <v>62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</row>
    <row r="60" spans="1:137">
      <c r="A60" s="4" t="s">
        <v>63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</row>
    <row r="61" spans="1:137">
      <c r="A61" s="4" t="s">
        <v>64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</row>
    <row r="62" spans="1:137">
      <c r="A62" s="3" t="s">
        <v>65</v>
      </c>
      <c r="B62" s="21">
        <v>140647110.24000001</v>
      </c>
      <c r="C62" s="21">
        <v>131992980.45</v>
      </c>
      <c r="D62" s="21">
        <v>157369576.68000001</v>
      </c>
      <c r="E62" s="21">
        <v>257228870.02000001</v>
      </c>
      <c r="F62" s="21">
        <v>414142244.08999997</v>
      </c>
      <c r="G62" s="21">
        <v>661719638.12</v>
      </c>
      <c r="H62" s="21">
        <v>605141874.33000004</v>
      </c>
      <c r="I62" s="21">
        <v>777105782.58000004</v>
      </c>
      <c r="J62" s="21">
        <v>741958457.28999996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</row>
    <row r="63" spans="1:137">
      <c r="A63" s="4" t="s">
        <v>66</v>
      </c>
      <c r="B63" s="21">
        <v>0</v>
      </c>
      <c r="C63" s="21">
        <v>0</v>
      </c>
      <c r="D63" s="21">
        <v>0</v>
      </c>
      <c r="E63" s="21">
        <v>0</v>
      </c>
      <c r="F63" s="21">
        <v>414142244.08999997</v>
      </c>
      <c r="G63" s="21">
        <v>661719638.12</v>
      </c>
      <c r="H63" s="21">
        <v>605141874.33000004</v>
      </c>
      <c r="I63" s="21">
        <v>777105782.58000004</v>
      </c>
      <c r="J63" s="21">
        <v>741958457.28999996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</row>
    <row r="64" spans="1:137">
      <c r="A64" s="4" t="s">
        <v>67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</row>
    <row r="65" spans="1:137">
      <c r="A65" s="4" t="s">
        <v>68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</row>
    <row r="66" spans="1:137">
      <c r="A66" s="3" t="s">
        <v>69</v>
      </c>
      <c r="B66" s="21">
        <v>140647110.24000001</v>
      </c>
      <c r="C66" s="21">
        <v>131992980.45</v>
      </c>
      <c r="D66" s="21">
        <v>157369576.68000001</v>
      </c>
      <c r="E66" s="21">
        <v>257228870.02000001</v>
      </c>
      <c r="F66" s="21">
        <v>414142244.08999997</v>
      </c>
      <c r="G66" s="21">
        <v>661719638.12</v>
      </c>
      <c r="H66" s="21">
        <v>605141874.33000004</v>
      </c>
      <c r="I66" s="21">
        <v>777105782.58000004</v>
      </c>
      <c r="J66" s="21">
        <v>741958457.28999996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</row>
    <row r="67" spans="1:137">
      <c r="A67" s="4" t="s">
        <v>70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</row>
    <row r="68" spans="1:137">
      <c r="A68" s="4" t="s">
        <v>71</v>
      </c>
      <c r="B68" s="21">
        <v>131624004.51000001</v>
      </c>
      <c r="C68" s="21">
        <v>122051316.72</v>
      </c>
      <c r="D68" s="21">
        <v>149244512.49000001</v>
      </c>
      <c r="E68" s="21">
        <v>231587285</v>
      </c>
      <c r="F68" s="21">
        <v>393341767.13999999</v>
      </c>
      <c r="G68" s="21">
        <v>638251520.16999996</v>
      </c>
      <c r="H68" s="21">
        <v>563230018.76999998</v>
      </c>
      <c r="I68" s="21">
        <v>758766769.73000002</v>
      </c>
      <c r="J68" s="21">
        <v>694323995.59000003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</row>
    <row r="69" spans="1:137">
      <c r="A69" s="4" t="s">
        <v>72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</row>
    <row r="70" spans="1:137">
      <c r="A70" s="4" t="s">
        <v>73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</row>
    <row r="71" spans="1:137">
      <c r="A71" s="3" t="s">
        <v>74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</row>
    <row r="72" spans="1:137">
      <c r="A72" s="4" t="s">
        <v>75</v>
      </c>
      <c r="B72" s="21">
        <v>0.91</v>
      </c>
      <c r="C72" s="21">
        <v>0.66</v>
      </c>
      <c r="D72" s="21">
        <v>0.49</v>
      </c>
      <c r="E72" s="21">
        <v>0.49</v>
      </c>
      <c r="F72" s="21">
        <v>0.52</v>
      </c>
      <c r="G72" s="21">
        <v>0.84</v>
      </c>
      <c r="H72" s="21">
        <v>0.77</v>
      </c>
      <c r="I72" s="21">
        <v>0.98</v>
      </c>
      <c r="J72" s="21">
        <v>0.87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</row>
    <row r="73" spans="1:137">
      <c r="A73" s="4" t="s">
        <v>76</v>
      </c>
      <c r="B73" s="21">
        <v>0.91</v>
      </c>
      <c r="C73" s="21">
        <v>0.66</v>
      </c>
      <c r="D73" s="21">
        <v>0.49</v>
      </c>
      <c r="E73" s="21">
        <v>0.49</v>
      </c>
      <c r="F73" s="21">
        <v>0.52</v>
      </c>
      <c r="G73" s="21">
        <v>0.84</v>
      </c>
      <c r="H73" s="21">
        <v>0.77</v>
      </c>
      <c r="I73" s="21">
        <v>0.98</v>
      </c>
      <c r="J73" s="21">
        <v>0.87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</row>
    <row r="74" spans="1:137">
      <c r="A74" s="3" t="s">
        <v>77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</row>
    <row r="75" spans="1:137">
      <c r="A75" s="4" t="s">
        <v>78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</row>
    <row r="76" spans="1:137">
      <c r="A76" s="4" t="s">
        <v>79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</row>
    <row r="77" spans="1:137">
      <c r="A77" s="3" t="s">
        <v>80</v>
      </c>
      <c r="B77" s="21">
        <v>140647110.24000001</v>
      </c>
      <c r="C77" s="21">
        <v>131992980.45</v>
      </c>
      <c r="D77" s="21">
        <v>157369576.68000001</v>
      </c>
      <c r="E77" s="21">
        <v>257228870.02000001</v>
      </c>
      <c r="F77" s="21">
        <v>414142244.08999997</v>
      </c>
      <c r="G77" s="21">
        <v>661719638.12</v>
      </c>
      <c r="H77" s="21">
        <v>605141874.33000004</v>
      </c>
      <c r="I77" s="21">
        <v>777105782.58000004</v>
      </c>
      <c r="J77" s="21">
        <v>741958457.28999996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</row>
    <row r="78" spans="1:137">
      <c r="A78" s="4" t="s">
        <v>81</v>
      </c>
      <c r="B78" s="21">
        <v>140647110.24000001</v>
      </c>
      <c r="C78" s="21">
        <v>131992980.45</v>
      </c>
      <c r="D78" s="21">
        <v>157369576.68000001</v>
      </c>
      <c r="E78" s="21">
        <v>257228870.02000001</v>
      </c>
      <c r="F78" s="21">
        <v>414142244.08999997</v>
      </c>
      <c r="G78" s="21">
        <v>661719638.12</v>
      </c>
      <c r="H78" s="21">
        <v>605141874.33000004</v>
      </c>
      <c r="I78" s="21">
        <v>777105782.58000004</v>
      </c>
      <c r="J78" s="21">
        <v>741958457.28999996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</row>
    <row r="79" spans="1:137">
      <c r="A79" s="4" t="s">
        <v>82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</row>
    <row r="80" spans="1:137">
      <c r="A80" s="4" t="s">
        <v>83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</row>
    <row r="81" spans="1:137">
      <c r="A81" s="4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</row>
    <row r="82" spans="1:137">
      <c r="A82" s="4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</row>
    <row r="83" spans="1:137">
      <c r="A83" s="4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</row>
    <row r="84" spans="1:137">
      <c r="A84" s="2" t="s">
        <v>84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</row>
    <row r="85" spans="1:137">
      <c r="A85" s="3" t="s">
        <v>85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</row>
    <row r="86" spans="1:137">
      <c r="A86" s="4" t="s">
        <v>86</v>
      </c>
      <c r="B86" s="21">
        <v>510704016.38999999</v>
      </c>
      <c r="C86" s="21">
        <v>382729885.91000003</v>
      </c>
      <c r="D86" s="21">
        <v>258997128.22999999</v>
      </c>
      <c r="E86" s="21">
        <v>270775394.36000001</v>
      </c>
      <c r="F86" s="21">
        <v>142180637.63999999</v>
      </c>
      <c r="G86" s="21">
        <v>1128183155.8699999</v>
      </c>
      <c r="H86" s="21">
        <v>955732200.92999995</v>
      </c>
      <c r="I86" s="21">
        <v>1749576465.8900001</v>
      </c>
      <c r="J86" s="21">
        <v>3086078042.6399999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</row>
    <row r="87" spans="1:137">
      <c r="A87" s="4" t="s">
        <v>87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</row>
    <row r="88" spans="1:137">
      <c r="A88" s="4" t="s">
        <v>88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</row>
    <row r="89" spans="1:137">
      <c r="A89" s="4" t="s">
        <v>89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</row>
    <row r="90" spans="1:137">
      <c r="A90" s="4" t="s">
        <v>90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</row>
    <row r="91" spans="1:137">
      <c r="A91" s="4" t="s">
        <v>91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</row>
    <row r="92" spans="1:137">
      <c r="A92" s="4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</row>
    <row r="93" spans="1:137">
      <c r="A93" s="4" t="s">
        <v>93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</row>
    <row r="94" spans="1:137">
      <c r="A94" s="4" t="s">
        <v>94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</row>
    <row r="95" spans="1:137">
      <c r="A95" s="4" t="s">
        <v>95</v>
      </c>
      <c r="B95" s="21">
        <v>6918182.2400000002</v>
      </c>
      <c r="C95" s="21">
        <v>3595936.44</v>
      </c>
      <c r="D95" s="21">
        <v>2659083.02</v>
      </c>
      <c r="E95" s="21">
        <v>1642983.62</v>
      </c>
      <c r="F95" s="21">
        <v>1682126.35</v>
      </c>
      <c r="G95" s="21">
        <v>7859446.6600000001</v>
      </c>
      <c r="H95" s="21">
        <v>386077.13</v>
      </c>
      <c r="I95" s="21">
        <v>2735629.2</v>
      </c>
      <c r="J95" s="21">
        <v>2865481.72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</row>
    <row r="96" spans="1:137">
      <c r="A96" s="4" t="s">
        <v>96</v>
      </c>
      <c r="B96" s="21">
        <v>100000</v>
      </c>
      <c r="C96" s="21">
        <v>0</v>
      </c>
      <c r="D96" s="21">
        <v>0</v>
      </c>
      <c r="E96" s="21">
        <v>250000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</row>
    <row r="97" spans="1:137">
      <c r="A97" s="4" t="s">
        <v>97</v>
      </c>
      <c r="B97" s="21">
        <v>6818182.2400000002</v>
      </c>
      <c r="C97" s="21">
        <v>3595936.44</v>
      </c>
      <c r="D97" s="21">
        <v>2659083.02</v>
      </c>
      <c r="E97" s="21">
        <v>1392983.62</v>
      </c>
      <c r="F97" s="21">
        <v>1682126.35</v>
      </c>
      <c r="G97" s="21">
        <v>7859446.6600000001</v>
      </c>
      <c r="H97" s="21">
        <v>386077.13</v>
      </c>
      <c r="I97" s="21">
        <v>2735629.2</v>
      </c>
      <c r="J97" s="21">
        <v>2865481.72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</row>
    <row r="98" spans="1:137">
      <c r="A98" s="4" t="s">
        <v>98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</row>
    <row r="99" spans="1:137">
      <c r="A99" s="4" t="s">
        <v>99</v>
      </c>
      <c r="B99" s="21">
        <v>21551900.859999999</v>
      </c>
      <c r="C99" s="21">
        <v>18023413.25</v>
      </c>
      <c r="D99" s="21">
        <v>10028668.48</v>
      </c>
      <c r="E99" s="21">
        <v>7377377.4500000002</v>
      </c>
      <c r="F99" s="21">
        <v>10567883.51</v>
      </c>
      <c r="G99" s="21">
        <v>5929584.6500000004</v>
      </c>
      <c r="H99" s="21">
        <v>5603680.5499999998</v>
      </c>
      <c r="I99" s="21">
        <v>24101460.550000001</v>
      </c>
      <c r="J99" s="21">
        <v>5196675.67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</row>
    <row r="100" spans="1:137">
      <c r="A100" s="4" t="s">
        <v>100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</row>
    <row r="101" spans="1:137">
      <c r="A101" s="4" t="s">
        <v>101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</row>
    <row r="102" spans="1:137">
      <c r="A102" s="4" t="s">
        <v>102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</row>
    <row r="103" spans="1:137">
      <c r="A103" s="4" t="s">
        <v>103</v>
      </c>
      <c r="B103" s="21">
        <v>15558711.630000001</v>
      </c>
      <c r="C103" s="21">
        <v>16097991.43</v>
      </c>
      <c r="D103" s="21">
        <v>6791075.21</v>
      </c>
      <c r="E103" s="21">
        <v>7100177.1299999999</v>
      </c>
      <c r="F103" s="21">
        <v>4368237.6399999997</v>
      </c>
      <c r="G103" s="21">
        <v>3788584.79</v>
      </c>
      <c r="H103" s="21">
        <v>17198747.969999999</v>
      </c>
      <c r="I103" s="21">
        <v>8441875.7200000007</v>
      </c>
      <c r="J103" s="21">
        <v>7827596.9199999999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</row>
    <row r="104" spans="1:137">
      <c r="A104" s="4" t="s">
        <v>104</v>
      </c>
      <c r="B104" s="21">
        <v>7706289.0300000003</v>
      </c>
      <c r="C104" s="21">
        <v>12541780.800000001</v>
      </c>
      <c r="D104" s="21">
        <v>339157.53</v>
      </c>
      <c r="E104" s="21">
        <v>870204.39</v>
      </c>
      <c r="F104" s="21">
        <v>132582.29</v>
      </c>
      <c r="G104" s="21">
        <v>0</v>
      </c>
      <c r="H104" s="21">
        <v>0</v>
      </c>
      <c r="I104" s="21">
        <v>0</v>
      </c>
      <c r="J104" s="21">
        <v>0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</row>
    <row r="105" spans="1:137">
      <c r="A105" s="4" t="s">
        <v>105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</row>
    <row r="106" spans="1:137">
      <c r="A106" s="4" t="s">
        <v>106</v>
      </c>
      <c r="B106" s="21">
        <v>7852422.5999999996</v>
      </c>
      <c r="C106" s="21">
        <v>3556210.63</v>
      </c>
      <c r="D106" s="21">
        <v>6451917.6799999997</v>
      </c>
      <c r="E106" s="21">
        <v>6229972.7400000002</v>
      </c>
      <c r="F106" s="21">
        <v>4235655.3499999996</v>
      </c>
      <c r="G106" s="21">
        <v>3788584.79</v>
      </c>
      <c r="H106" s="21">
        <v>17198747.969999999</v>
      </c>
      <c r="I106" s="21">
        <v>8441875.7200000007</v>
      </c>
      <c r="J106" s="21">
        <v>7827596.9199999999</v>
      </c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</row>
    <row r="107" spans="1:137">
      <c r="A107" s="4" t="s">
        <v>107</v>
      </c>
      <c r="B107" s="21">
        <v>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</row>
    <row r="108" spans="1:137">
      <c r="A108" s="4" t="s">
        <v>108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</row>
    <row r="109" spans="1:137">
      <c r="A109" s="4" t="s">
        <v>109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</row>
    <row r="110" spans="1:137">
      <c r="A110" s="4" t="s">
        <v>110</v>
      </c>
      <c r="B110" s="21">
        <v>0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</row>
    <row r="111" spans="1:137">
      <c r="A111" s="4" t="s">
        <v>111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</row>
    <row r="112" spans="1:137">
      <c r="A112" s="4" t="s">
        <v>112</v>
      </c>
      <c r="B112" s="21">
        <v>114350964.76000001</v>
      </c>
      <c r="C112" s="21">
        <v>141511361.62</v>
      </c>
      <c r="D112" s="21">
        <v>175271943.16999999</v>
      </c>
      <c r="E112" s="21">
        <v>172268740.72</v>
      </c>
      <c r="F112" s="21">
        <v>247761276.72999999</v>
      </c>
      <c r="G112" s="21">
        <v>329934201.37</v>
      </c>
      <c r="H112" s="21">
        <v>413655558.52999997</v>
      </c>
      <c r="I112" s="21">
        <v>382821548.88</v>
      </c>
      <c r="J112" s="21">
        <v>401297027.56999999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</row>
    <row r="113" spans="1:137">
      <c r="A113" s="4" t="s">
        <v>113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</row>
    <row r="114" spans="1:137">
      <c r="A114" s="4" t="s">
        <v>114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</row>
    <row r="115" spans="1:137">
      <c r="A115" s="4" t="s">
        <v>115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</row>
    <row r="116" spans="1:137">
      <c r="A116" s="4" t="s">
        <v>116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</row>
    <row r="117" spans="1:137">
      <c r="A117" s="4" t="s">
        <v>117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</row>
    <row r="118" spans="1:137">
      <c r="A118" s="4" t="s">
        <v>118</v>
      </c>
      <c r="B118" s="21">
        <v>35000000</v>
      </c>
      <c r="C118" s="21">
        <v>140000000</v>
      </c>
      <c r="D118" s="21">
        <v>255000000</v>
      </c>
      <c r="E118" s="21">
        <v>535619617.48000002</v>
      </c>
      <c r="F118" s="21">
        <v>1117005817.8199999</v>
      </c>
      <c r="G118" s="21">
        <v>333923551.35000002</v>
      </c>
      <c r="H118" s="21">
        <v>243362082.47</v>
      </c>
      <c r="I118" s="21">
        <v>21645597.41</v>
      </c>
      <c r="J118" s="21">
        <v>2391021263.4099998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</row>
    <row r="119" spans="1:137">
      <c r="A119" s="4" t="s">
        <v>119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</row>
    <row r="120" spans="1:137">
      <c r="A120" s="4" t="s">
        <v>120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</row>
    <row r="121" spans="1:137">
      <c r="A121" s="3" t="s">
        <v>121</v>
      </c>
      <c r="B121" s="21">
        <v>704083775.88</v>
      </c>
      <c r="C121" s="21">
        <v>701958588.64999998</v>
      </c>
      <c r="D121" s="21">
        <v>708747898.11000001</v>
      </c>
      <c r="E121" s="21">
        <v>994784290.75999999</v>
      </c>
      <c r="F121" s="21">
        <v>1523565979.6900001</v>
      </c>
      <c r="G121" s="21">
        <v>1809618524.6900001</v>
      </c>
      <c r="H121" s="21">
        <v>1635938347.5799999</v>
      </c>
      <c r="I121" s="21">
        <v>2189322577.6500001</v>
      </c>
      <c r="J121" s="21">
        <v>5894286087.9300003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</row>
    <row r="122" spans="1:137">
      <c r="A122" s="3" t="s">
        <v>122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</row>
    <row r="123" spans="1:137">
      <c r="A123" s="4" t="s">
        <v>123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</row>
    <row r="124" spans="1:137">
      <c r="A124" s="4" t="s">
        <v>124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</row>
    <row r="125" spans="1:137">
      <c r="A125" s="4" t="s">
        <v>125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</row>
    <row r="126" spans="1:137">
      <c r="A126" s="4" t="s">
        <v>126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</row>
    <row r="127" spans="1:137">
      <c r="A127" s="4" t="s">
        <v>127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</row>
    <row r="128" spans="1:137">
      <c r="A128" s="4" t="s">
        <v>128</v>
      </c>
      <c r="B128" s="21">
        <v>0</v>
      </c>
      <c r="C128" s="21">
        <v>0</v>
      </c>
      <c r="D128" s="21">
        <v>2054400</v>
      </c>
      <c r="E128" s="21">
        <v>2054400</v>
      </c>
      <c r="F128" s="21">
        <v>2054400</v>
      </c>
      <c r="G128" s="21">
        <v>2054400</v>
      </c>
      <c r="H128" s="21">
        <v>0</v>
      </c>
      <c r="I128" s="21">
        <v>0</v>
      </c>
      <c r="J128" s="21">
        <v>0</v>
      </c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</row>
    <row r="129" spans="1:137">
      <c r="A129" s="4" t="s">
        <v>129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</row>
    <row r="130" spans="1:137">
      <c r="A130" s="4" t="s">
        <v>130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</row>
    <row r="131" spans="1:137">
      <c r="A131" s="4" t="s">
        <v>131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</row>
    <row r="132" spans="1:137">
      <c r="A132" s="4" t="s">
        <v>132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</row>
    <row r="133" spans="1:137">
      <c r="A133" s="4" t="s">
        <v>133</v>
      </c>
      <c r="B133" s="21">
        <v>452488051.47000003</v>
      </c>
      <c r="C133" s="21">
        <v>504825299.42000002</v>
      </c>
      <c r="D133" s="21">
        <v>717705207.99000001</v>
      </c>
      <c r="E133" s="21">
        <v>739986079.37</v>
      </c>
      <c r="F133" s="21">
        <v>718579811.66999996</v>
      </c>
      <c r="G133" s="21">
        <v>761060401.71000004</v>
      </c>
      <c r="H133" s="21">
        <v>909013595.69000006</v>
      </c>
      <c r="I133" s="21">
        <v>1056151581.35</v>
      </c>
      <c r="J133" s="21">
        <v>1201134379.3499999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</row>
    <row r="134" spans="1:137">
      <c r="A134" s="4" t="s">
        <v>134</v>
      </c>
      <c r="B134" s="21">
        <v>65154726.079999998</v>
      </c>
      <c r="C134" s="21">
        <v>54789598.229999997</v>
      </c>
      <c r="D134" s="21">
        <v>43541040.079999998</v>
      </c>
      <c r="E134" s="21">
        <v>9781704.3599999994</v>
      </c>
      <c r="F134" s="21">
        <v>59777474.539999999</v>
      </c>
      <c r="G134" s="21">
        <v>172855253.58000001</v>
      </c>
      <c r="H134" s="21">
        <v>244414644.91999999</v>
      </c>
      <c r="I134" s="21">
        <v>122470159.05</v>
      </c>
      <c r="J134" s="21">
        <v>74292191.469999999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</row>
    <row r="135" spans="1:137">
      <c r="A135" s="4" t="s">
        <v>135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</row>
    <row r="136" spans="1:137">
      <c r="A136" s="4" t="s">
        <v>136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2054400</v>
      </c>
      <c r="I136" s="21">
        <v>2054400</v>
      </c>
      <c r="J136" s="21">
        <v>2054400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</row>
    <row r="137" spans="1:137">
      <c r="A137" s="4" t="s">
        <v>137</v>
      </c>
      <c r="B137" s="21">
        <v>0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</row>
    <row r="138" spans="1:137">
      <c r="A138" s="4" t="s">
        <v>138</v>
      </c>
      <c r="B138" s="21">
        <v>0</v>
      </c>
      <c r="C138" s="21">
        <v>0</v>
      </c>
      <c r="D138" s="21">
        <v>4599.0600000000004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</row>
    <row r="139" spans="1:137">
      <c r="A139" s="4" t="s">
        <v>139</v>
      </c>
      <c r="B139" s="21">
        <v>0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</row>
    <row r="140" spans="1:137">
      <c r="A140" s="4" t="s">
        <v>140</v>
      </c>
      <c r="B140" s="21">
        <v>0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</row>
    <row r="141" spans="1:137">
      <c r="A141" s="4" t="s">
        <v>141</v>
      </c>
      <c r="B141" s="21">
        <v>0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3205524.67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</row>
    <row r="142" spans="1:137">
      <c r="A142" s="4" t="s">
        <v>142</v>
      </c>
      <c r="B142" s="21">
        <v>62049907.649999999</v>
      </c>
      <c r="C142" s="21">
        <v>92746289.430000007</v>
      </c>
      <c r="D142" s="21">
        <v>129804221.33</v>
      </c>
      <c r="E142" s="21">
        <v>126881944.45999999</v>
      </c>
      <c r="F142" s="21">
        <v>117760986.81</v>
      </c>
      <c r="G142" s="21">
        <v>154578125.13</v>
      </c>
      <c r="H142" s="21">
        <v>150899042.13999999</v>
      </c>
      <c r="I142" s="21">
        <v>152650546.36000001</v>
      </c>
      <c r="J142" s="21">
        <v>507479099.05000001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</row>
    <row r="143" spans="1:137">
      <c r="A143" s="4" t="s">
        <v>143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</row>
    <row r="144" spans="1:137">
      <c r="A144" s="4" t="s">
        <v>144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</row>
    <row r="145" spans="1:137">
      <c r="A145" s="4" t="s">
        <v>145</v>
      </c>
      <c r="B145" s="21">
        <v>0</v>
      </c>
      <c r="C145" s="21">
        <v>0</v>
      </c>
      <c r="D145" s="21">
        <v>38913076.539999999</v>
      </c>
      <c r="E145" s="21">
        <v>38913076.539999999</v>
      </c>
      <c r="F145" s="21">
        <v>38913076.539999999</v>
      </c>
      <c r="G145" s="21">
        <v>38913076.539999999</v>
      </c>
      <c r="H145" s="21">
        <v>38913076.539999999</v>
      </c>
      <c r="I145" s="21">
        <v>38913076.539999999</v>
      </c>
      <c r="J145" s="21">
        <v>38913076.539999999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</row>
    <row r="146" spans="1:137">
      <c r="A146" s="4" t="s">
        <v>146</v>
      </c>
      <c r="B146" s="21">
        <v>171666.51</v>
      </c>
      <c r="C146" s="21">
        <v>0</v>
      </c>
      <c r="D146" s="21">
        <v>193190.23</v>
      </c>
      <c r="E146" s="21">
        <v>118840.71</v>
      </c>
      <c r="F146" s="21">
        <v>44491.11</v>
      </c>
      <c r="G146" s="21">
        <v>14453.66</v>
      </c>
      <c r="H146" s="21">
        <v>11241.62</v>
      </c>
      <c r="I146" s="21">
        <v>8029.58</v>
      </c>
      <c r="J146" s="21">
        <v>0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</row>
    <row r="147" spans="1:137">
      <c r="A147" s="4" t="s">
        <v>147</v>
      </c>
      <c r="B147" s="21">
        <v>14668440.33</v>
      </c>
      <c r="C147" s="21">
        <v>17627677.18</v>
      </c>
      <c r="D147" s="21">
        <v>19083503.579999998</v>
      </c>
      <c r="E147" s="21">
        <v>17274553.109999999</v>
      </c>
      <c r="F147" s="21">
        <v>17950640.800000001</v>
      </c>
      <c r="G147" s="21">
        <v>23045462.93</v>
      </c>
      <c r="H147" s="21">
        <v>23777893.399999999</v>
      </c>
      <c r="I147" s="21">
        <v>23356056</v>
      </c>
      <c r="J147" s="21">
        <v>22914397.48</v>
      </c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</row>
    <row r="148" spans="1:137">
      <c r="A148" s="4" t="s">
        <v>148</v>
      </c>
      <c r="B148" s="21">
        <v>0</v>
      </c>
      <c r="C148" s="21">
        <v>0</v>
      </c>
      <c r="D148" s="21">
        <v>0</v>
      </c>
      <c r="E148" s="21">
        <v>2575120.5299999998</v>
      </c>
      <c r="F148" s="21">
        <v>5666975</v>
      </c>
      <c r="G148" s="21">
        <v>16211770.67</v>
      </c>
      <c r="H148" s="21">
        <v>357017571.64999998</v>
      </c>
      <c r="I148" s="21">
        <v>384685488.31999999</v>
      </c>
      <c r="J148" s="21">
        <v>4425778.2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</row>
    <row r="149" spans="1:137">
      <c r="A149" s="4" t="s">
        <v>149</v>
      </c>
      <c r="B149" s="21">
        <v>0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</row>
    <row r="150" spans="1:137">
      <c r="A150" s="3" t="s">
        <v>150</v>
      </c>
      <c r="B150" s="21">
        <v>594532792.03999996</v>
      </c>
      <c r="C150" s="21">
        <v>669988864.25999999</v>
      </c>
      <c r="D150" s="21">
        <v>951299238.80999994</v>
      </c>
      <c r="E150" s="21">
        <v>937585719.08000004</v>
      </c>
      <c r="F150" s="21">
        <v>960747856.47000003</v>
      </c>
      <c r="G150" s="21">
        <v>1168732944.22</v>
      </c>
      <c r="H150" s="21">
        <v>1726101465.96</v>
      </c>
      <c r="I150" s="21">
        <v>1780289337.2</v>
      </c>
      <c r="J150" s="21">
        <v>1854418846.76</v>
      </c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</row>
    <row r="151" spans="1:137">
      <c r="A151" s="4" t="s">
        <v>151</v>
      </c>
      <c r="B151" s="21">
        <v>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</row>
    <row r="152" spans="1:137">
      <c r="A152" s="4" t="s">
        <v>152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</row>
    <row r="153" spans="1:137">
      <c r="A153" s="3" t="s">
        <v>153</v>
      </c>
      <c r="B153" s="21">
        <v>1298616567.9200001</v>
      </c>
      <c r="C153" s="21">
        <v>1371947452.9100001</v>
      </c>
      <c r="D153" s="21">
        <v>1660047136.9200001</v>
      </c>
      <c r="E153" s="21">
        <v>1932370009.8399999</v>
      </c>
      <c r="F153" s="21">
        <v>2484313836.1599998</v>
      </c>
      <c r="G153" s="21">
        <v>2978351468.9099998</v>
      </c>
      <c r="H153" s="21">
        <v>3362039813.54</v>
      </c>
      <c r="I153" s="21">
        <v>3969611914.8499999</v>
      </c>
      <c r="J153" s="21">
        <v>7748704934.6899996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</row>
    <row r="154" spans="1:137">
      <c r="A154" s="3" t="s">
        <v>154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</row>
    <row r="155" spans="1:137">
      <c r="A155" s="4" t="s">
        <v>155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</row>
    <row r="156" spans="1:137">
      <c r="A156" s="4" t="s">
        <v>156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</row>
    <row r="157" spans="1:137">
      <c r="A157" s="4" t="s">
        <v>157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</row>
    <row r="158" spans="1:137">
      <c r="A158" s="4" t="s">
        <v>158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</row>
    <row r="159" spans="1:137">
      <c r="A159" s="4" t="s">
        <v>159</v>
      </c>
      <c r="B159" s="21">
        <v>0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</row>
    <row r="160" spans="1:137">
      <c r="A160" s="4" t="s">
        <v>160</v>
      </c>
      <c r="B160" s="21">
        <v>0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</row>
    <row r="161" spans="1:137">
      <c r="A161" s="4" t="s">
        <v>161</v>
      </c>
      <c r="B161" s="21">
        <v>0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</row>
    <row r="162" spans="1:137">
      <c r="A162" s="4" t="s">
        <v>162</v>
      </c>
      <c r="B162" s="21">
        <v>0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</row>
    <row r="163" spans="1:137">
      <c r="A163" s="4" t="s">
        <v>163</v>
      </c>
      <c r="B163" s="21">
        <v>0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</row>
    <row r="164" spans="1:137">
      <c r="A164" s="4" t="s">
        <v>164</v>
      </c>
      <c r="B164" s="21">
        <v>68000649.040000007</v>
      </c>
      <c r="C164" s="21">
        <v>45736332.990000002</v>
      </c>
      <c r="D164" s="21">
        <v>58386218.270000003</v>
      </c>
      <c r="E164" s="21">
        <v>68502417.719999999</v>
      </c>
      <c r="F164" s="21">
        <v>109509015.31999999</v>
      </c>
      <c r="G164" s="21">
        <v>74009049.859999999</v>
      </c>
      <c r="H164" s="21">
        <v>76024834.900000006</v>
      </c>
      <c r="I164" s="21">
        <v>79801562.780000001</v>
      </c>
      <c r="J164" s="21">
        <v>154258633.68000001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</row>
    <row r="165" spans="1:137">
      <c r="A165" s="4" t="s">
        <v>165</v>
      </c>
      <c r="B165" s="21">
        <v>0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</row>
    <row r="166" spans="1:137">
      <c r="A166" s="4" t="s">
        <v>166</v>
      </c>
      <c r="B166" s="21">
        <v>68000649.040000007</v>
      </c>
      <c r="C166" s="21">
        <v>45736332.990000002</v>
      </c>
      <c r="D166" s="21">
        <v>58386218.270000003</v>
      </c>
      <c r="E166" s="21">
        <v>68502417.719999999</v>
      </c>
      <c r="F166" s="21">
        <v>109509015.31999999</v>
      </c>
      <c r="G166" s="21">
        <v>74009049.859999999</v>
      </c>
      <c r="H166" s="21">
        <v>76024834.900000006</v>
      </c>
      <c r="I166" s="21">
        <v>79801562.780000001</v>
      </c>
      <c r="J166" s="21">
        <v>154258633.68000001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</row>
    <row r="167" spans="1:137">
      <c r="A167" s="4" t="s">
        <v>167</v>
      </c>
      <c r="B167" s="21">
        <v>65483116.159999996</v>
      </c>
      <c r="C167" s="21">
        <v>51487741.770000003</v>
      </c>
      <c r="D167" s="21">
        <v>63223047.039999999</v>
      </c>
      <c r="E167" s="21">
        <v>148722666.94999999</v>
      </c>
      <c r="F167" s="21">
        <v>237909444.62</v>
      </c>
      <c r="G167" s="21">
        <v>155436437.16999999</v>
      </c>
      <c r="H167" s="21">
        <v>101746428.95999999</v>
      </c>
      <c r="I167" s="21">
        <v>0</v>
      </c>
      <c r="J167" s="21">
        <v>0</v>
      </c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</row>
    <row r="168" spans="1:137">
      <c r="A168" s="4" t="s">
        <v>168</v>
      </c>
      <c r="B168" s="21">
        <v>0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114145865.52</v>
      </c>
      <c r="J168" s="21">
        <v>90292518.290000007</v>
      </c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</row>
    <row r="169" spans="1:137">
      <c r="A169" s="4" t="s">
        <v>169</v>
      </c>
      <c r="B169" s="21">
        <v>0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</row>
    <row r="170" spans="1:137">
      <c r="A170" s="4" t="s">
        <v>170</v>
      </c>
      <c r="B170" s="21">
        <v>0</v>
      </c>
      <c r="C170" s="21">
        <v>0</v>
      </c>
      <c r="D170" s="21">
        <v>0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</row>
    <row r="171" spans="1:137">
      <c r="A171" s="4" t="s">
        <v>171</v>
      </c>
      <c r="B171" s="21">
        <v>10742617.09</v>
      </c>
      <c r="C171" s="21">
        <v>16309353.609999999</v>
      </c>
      <c r="D171" s="21">
        <v>15089070.369999999</v>
      </c>
      <c r="E171" s="21">
        <v>18973205.57</v>
      </c>
      <c r="F171" s="21">
        <v>27314158.800000001</v>
      </c>
      <c r="G171" s="21">
        <v>34881374.530000001</v>
      </c>
      <c r="H171" s="21">
        <v>30562223.190000001</v>
      </c>
      <c r="I171" s="21">
        <v>38037545.759999998</v>
      </c>
      <c r="J171" s="21">
        <v>53740866.329999998</v>
      </c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</row>
    <row r="172" spans="1:137">
      <c r="A172" s="4" t="s">
        <v>172</v>
      </c>
      <c r="B172" s="21">
        <v>15589648.48</v>
      </c>
      <c r="C172" s="21">
        <v>1620198.8</v>
      </c>
      <c r="D172" s="21">
        <v>2614133.1</v>
      </c>
      <c r="E172" s="21">
        <v>4487207.6100000003</v>
      </c>
      <c r="F172" s="21">
        <v>16686312.48</v>
      </c>
      <c r="G172" s="21">
        <v>33799728.780000001</v>
      </c>
      <c r="H172" s="21">
        <v>17834526.190000001</v>
      </c>
      <c r="I172" s="21">
        <v>37890647.229999997</v>
      </c>
      <c r="J172" s="21">
        <v>58504129.18</v>
      </c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</row>
    <row r="173" spans="1:137">
      <c r="A173" s="4" t="s">
        <v>173</v>
      </c>
      <c r="B173" s="21">
        <v>24462401.949999999</v>
      </c>
      <c r="C173" s="21">
        <v>32703665.859999999</v>
      </c>
      <c r="D173" s="21">
        <v>47391421.93</v>
      </c>
      <c r="E173" s="21">
        <v>46951208.039999999</v>
      </c>
      <c r="F173" s="21">
        <v>78950867</v>
      </c>
      <c r="G173" s="21">
        <v>101916308.56</v>
      </c>
      <c r="H173" s="21">
        <v>159022296.19</v>
      </c>
      <c r="I173" s="21">
        <v>170965499.22999999</v>
      </c>
      <c r="J173" s="21">
        <v>101544210.42</v>
      </c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</row>
    <row r="174" spans="1:137">
      <c r="A174" s="4" t="s">
        <v>174</v>
      </c>
      <c r="B174" s="21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</row>
    <row r="175" spans="1:137">
      <c r="A175" s="4" t="s">
        <v>175</v>
      </c>
      <c r="B175" s="21">
        <v>0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</row>
    <row r="176" spans="1:137">
      <c r="A176" s="4" t="s">
        <v>176</v>
      </c>
      <c r="B176" s="21">
        <v>24462401.949999999</v>
      </c>
      <c r="C176" s="21">
        <v>32703665.859999999</v>
      </c>
      <c r="D176" s="21">
        <v>47391421.93</v>
      </c>
      <c r="E176" s="21">
        <v>46951208.039999999</v>
      </c>
      <c r="F176" s="21">
        <v>78950867</v>
      </c>
      <c r="G176" s="21">
        <v>101916308.56</v>
      </c>
      <c r="H176" s="21">
        <v>159022296.19</v>
      </c>
      <c r="I176" s="21">
        <v>170965499.22999999</v>
      </c>
      <c r="J176" s="21">
        <v>101544210.42</v>
      </c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</row>
    <row r="177" spans="1:137">
      <c r="A177" s="4" t="s">
        <v>177</v>
      </c>
      <c r="B177" s="21">
        <v>0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</row>
    <row r="178" spans="1:137">
      <c r="A178" s="4" t="s">
        <v>178</v>
      </c>
      <c r="B178" s="21">
        <v>0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</row>
    <row r="179" spans="1:137">
      <c r="A179" s="4" t="s">
        <v>179</v>
      </c>
      <c r="B179" s="21">
        <v>0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</row>
    <row r="180" spans="1:137">
      <c r="A180" s="4" t="s">
        <v>180</v>
      </c>
      <c r="B180" s="21">
        <v>0</v>
      </c>
      <c r="C180" s="21">
        <v>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</row>
    <row r="181" spans="1:137">
      <c r="A181" s="4" t="s">
        <v>181</v>
      </c>
      <c r="B181" s="21">
        <v>0</v>
      </c>
      <c r="C181" s="21">
        <v>0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</row>
    <row r="182" spans="1:137">
      <c r="A182" s="4" t="s">
        <v>182</v>
      </c>
      <c r="B182" s="21">
        <v>0</v>
      </c>
      <c r="C182" s="21">
        <v>0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</row>
    <row r="183" spans="1:137">
      <c r="A183" s="4" t="s">
        <v>183</v>
      </c>
      <c r="B183" s="21">
        <v>0</v>
      </c>
      <c r="C183" s="21">
        <v>0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</row>
    <row r="184" spans="1:137">
      <c r="A184" s="4" t="s">
        <v>184</v>
      </c>
      <c r="B184" s="21">
        <v>0</v>
      </c>
      <c r="C184" s="21">
        <v>0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</row>
    <row r="185" spans="1:137">
      <c r="A185" s="4" t="s">
        <v>185</v>
      </c>
      <c r="B185" s="21">
        <v>0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</row>
    <row r="186" spans="1:137">
      <c r="A186" s="4" t="s">
        <v>186</v>
      </c>
      <c r="B186" s="21">
        <v>0</v>
      </c>
      <c r="C186" s="21">
        <v>0</v>
      </c>
      <c r="D186" s="21">
        <v>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</row>
    <row r="187" spans="1:137">
      <c r="A187" s="4" t="s">
        <v>187</v>
      </c>
      <c r="B187" s="21">
        <v>0</v>
      </c>
      <c r="C187" s="21">
        <v>0</v>
      </c>
      <c r="D187" s="21">
        <v>3938725.02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</row>
    <row r="188" spans="1:137">
      <c r="A188" s="4" t="s">
        <v>188</v>
      </c>
      <c r="B188" s="21">
        <v>0</v>
      </c>
      <c r="C188" s="21">
        <v>0</v>
      </c>
      <c r="D188" s="21">
        <v>0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</row>
    <row r="189" spans="1:137">
      <c r="A189" s="4" t="s">
        <v>189</v>
      </c>
      <c r="B189" s="21">
        <v>0</v>
      </c>
      <c r="C189" s="21">
        <v>0</v>
      </c>
      <c r="D189" s="21">
        <v>0</v>
      </c>
      <c r="E189" s="21">
        <v>0</v>
      </c>
      <c r="F189" s="21">
        <v>0</v>
      </c>
      <c r="G189" s="21">
        <v>0</v>
      </c>
      <c r="H189" s="21">
        <v>0</v>
      </c>
      <c r="I189" s="21">
        <v>14838522.050000001</v>
      </c>
      <c r="J189" s="21">
        <v>11332234.810000001</v>
      </c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</row>
    <row r="190" spans="1:137">
      <c r="A190" s="4" t="s">
        <v>190</v>
      </c>
      <c r="B190" s="21">
        <v>0</v>
      </c>
      <c r="C190" s="21">
        <v>0</v>
      </c>
      <c r="D190" s="21">
        <v>0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</row>
    <row r="191" spans="1:137">
      <c r="A191" s="4" t="s">
        <v>191</v>
      </c>
      <c r="B191" s="21">
        <v>0</v>
      </c>
      <c r="C191" s="21">
        <v>0</v>
      </c>
      <c r="D191" s="21">
        <v>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</row>
    <row r="192" spans="1:137">
      <c r="A192" s="3" t="s">
        <v>192</v>
      </c>
      <c r="B192" s="21">
        <v>184278432.72</v>
      </c>
      <c r="C192" s="21">
        <v>147857293.03</v>
      </c>
      <c r="D192" s="21">
        <v>190642615.72999999</v>
      </c>
      <c r="E192" s="21">
        <v>287636705.88999999</v>
      </c>
      <c r="F192" s="21">
        <v>470369798.22000003</v>
      </c>
      <c r="G192" s="21">
        <v>400042898.89999998</v>
      </c>
      <c r="H192" s="21">
        <v>385190309.43000001</v>
      </c>
      <c r="I192" s="21">
        <v>455679642.56999999</v>
      </c>
      <c r="J192" s="21">
        <v>469672592.70999998</v>
      </c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</row>
    <row r="193" spans="1:137">
      <c r="A193" s="3" t="s">
        <v>193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</row>
    <row r="194" spans="1:137">
      <c r="A194" s="4" t="s">
        <v>194</v>
      </c>
      <c r="B194" s="21">
        <v>0</v>
      </c>
      <c r="C194" s="21">
        <v>0</v>
      </c>
      <c r="D194" s="21">
        <v>0</v>
      </c>
      <c r="E194" s="21">
        <v>0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</row>
    <row r="195" spans="1:137">
      <c r="A195" s="4" t="s">
        <v>195</v>
      </c>
      <c r="B195" s="21">
        <v>0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</row>
    <row r="196" spans="1:137">
      <c r="A196" s="4" t="s">
        <v>196</v>
      </c>
      <c r="B196" s="21">
        <v>0</v>
      </c>
      <c r="C196" s="21">
        <v>0</v>
      </c>
      <c r="D196" s="21">
        <v>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</row>
    <row r="197" spans="1:137">
      <c r="A197" s="4" t="s">
        <v>197</v>
      </c>
      <c r="B197" s="21">
        <v>0</v>
      </c>
      <c r="C197" s="21">
        <v>0</v>
      </c>
      <c r="D197" s="21">
        <v>0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</row>
    <row r="198" spans="1:137">
      <c r="A198" s="4" t="s">
        <v>198</v>
      </c>
      <c r="B198" s="21">
        <v>0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</row>
    <row r="199" spans="1:137">
      <c r="A199" s="4" t="s">
        <v>199</v>
      </c>
      <c r="B199" s="21">
        <v>0</v>
      </c>
      <c r="C199" s="21">
        <v>0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2855002.13</v>
      </c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</row>
    <row r="200" spans="1:137">
      <c r="A200" s="4" t="s">
        <v>200</v>
      </c>
      <c r="B200" s="21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11833343.460000001</v>
      </c>
      <c r="H200" s="21">
        <v>11833343.460000001</v>
      </c>
      <c r="I200" s="21">
        <v>11833343.460000001</v>
      </c>
      <c r="J200" s="21">
        <v>11833343.460000001</v>
      </c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</row>
    <row r="201" spans="1:137">
      <c r="A201" s="4" t="s">
        <v>201</v>
      </c>
      <c r="B201" s="21">
        <v>0</v>
      </c>
      <c r="C201" s="21">
        <v>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</row>
    <row r="202" spans="1:137">
      <c r="A202" s="4" t="s">
        <v>202</v>
      </c>
      <c r="B202" s="21">
        <v>0</v>
      </c>
      <c r="C202" s="21">
        <v>0</v>
      </c>
      <c r="D202" s="21">
        <v>0</v>
      </c>
      <c r="E202" s="21">
        <v>0</v>
      </c>
      <c r="F202" s="21">
        <v>11833343.460000001</v>
      </c>
      <c r="G202" s="21">
        <v>0</v>
      </c>
      <c r="H202" s="21">
        <v>0</v>
      </c>
      <c r="I202" s="21">
        <v>0</v>
      </c>
      <c r="J202" s="21">
        <v>0</v>
      </c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</row>
    <row r="203" spans="1:137">
      <c r="A203" s="4" t="s">
        <v>203</v>
      </c>
      <c r="B203" s="21">
        <v>0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</row>
    <row r="204" spans="1:137">
      <c r="A204" s="4" t="s">
        <v>204</v>
      </c>
      <c r="B204" s="21">
        <v>0</v>
      </c>
      <c r="C204" s="21">
        <v>84503518.719999999</v>
      </c>
      <c r="D204" s="21">
        <v>86562689.090000004</v>
      </c>
      <c r="E204" s="21">
        <v>70820466.010000005</v>
      </c>
      <c r="F204" s="21">
        <v>67059341.770000003</v>
      </c>
      <c r="G204" s="21">
        <v>88523344.549999997</v>
      </c>
      <c r="H204" s="21">
        <v>87893350.489999995</v>
      </c>
      <c r="I204" s="21">
        <v>84977756.540000007</v>
      </c>
      <c r="J204" s="21">
        <v>80908829.140000001</v>
      </c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</row>
    <row r="205" spans="1:137">
      <c r="A205" s="4" t="s">
        <v>205</v>
      </c>
      <c r="B205" s="21">
        <v>0</v>
      </c>
      <c r="C205" s="21">
        <v>0</v>
      </c>
      <c r="D205" s="21">
        <v>7873108.3899999997</v>
      </c>
      <c r="E205" s="21">
        <v>7495014.4100000001</v>
      </c>
      <c r="F205" s="21">
        <v>7115101.1900000004</v>
      </c>
      <c r="G205" s="21">
        <v>6699578.5</v>
      </c>
      <c r="H205" s="21">
        <v>5961514.9900000002</v>
      </c>
      <c r="I205" s="21">
        <v>5661266.8300000001</v>
      </c>
      <c r="J205" s="21">
        <v>16384286.59</v>
      </c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</row>
    <row r="206" spans="1:137">
      <c r="A206" s="4" t="s">
        <v>206</v>
      </c>
      <c r="B206" s="21">
        <v>75744474.489999995</v>
      </c>
      <c r="C206" s="21">
        <v>0</v>
      </c>
      <c r="D206" s="21">
        <v>0</v>
      </c>
      <c r="E206" s="21">
        <v>0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</row>
    <row r="207" spans="1:137">
      <c r="A207" s="4" t="s">
        <v>207</v>
      </c>
      <c r="B207" s="21">
        <v>0</v>
      </c>
      <c r="C207" s="21">
        <v>0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</row>
    <row r="208" spans="1:137">
      <c r="A208" s="4" t="s">
        <v>208</v>
      </c>
      <c r="B208" s="21">
        <v>0</v>
      </c>
      <c r="C208" s="21">
        <v>0</v>
      </c>
      <c r="D208" s="21">
        <v>0</v>
      </c>
      <c r="E208" s="21">
        <v>0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</row>
    <row r="209" spans="1:137">
      <c r="A209" s="3" t="s">
        <v>209</v>
      </c>
      <c r="B209" s="21">
        <v>75744474.489999995</v>
      </c>
      <c r="C209" s="21">
        <v>84503518.719999999</v>
      </c>
      <c r="D209" s="21">
        <v>94435797.480000004</v>
      </c>
      <c r="E209" s="21">
        <v>78315480.420000002</v>
      </c>
      <c r="F209" s="21">
        <v>86007786.420000002</v>
      </c>
      <c r="G209" s="21">
        <v>107056266.51000001</v>
      </c>
      <c r="H209" s="21">
        <v>105688208.94</v>
      </c>
      <c r="I209" s="21">
        <v>102472366.83</v>
      </c>
      <c r="J209" s="21">
        <v>111981461.31999999</v>
      </c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</row>
    <row r="210" spans="1:137">
      <c r="A210" s="4" t="s">
        <v>210</v>
      </c>
      <c r="B210" s="21">
        <v>0</v>
      </c>
      <c r="C210" s="21">
        <v>0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</row>
    <row r="211" spans="1:137">
      <c r="A211" s="4" t="s">
        <v>211</v>
      </c>
      <c r="B211" s="21">
        <v>0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</row>
    <row r="212" spans="1:137">
      <c r="A212" s="3" t="s">
        <v>212</v>
      </c>
      <c r="B212" s="21">
        <v>260022907.21000001</v>
      </c>
      <c r="C212" s="21">
        <v>232360811.75</v>
      </c>
      <c r="D212" s="21">
        <v>285078413.20999998</v>
      </c>
      <c r="E212" s="21">
        <v>365952186.31</v>
      </c>
      <c r="F212" s="21">
        <v>556377584.63999999</v>
      </c>
      <c r="G212" s="21">
        <v>507099165.41000003</v>
      </c>
      <c r="H212" s="21">
        <v>490878518.37</v>
      </c>
      <c r="I212" s="21">
        <v>558152009.39999998</v>
      </c>
      <c r="J212" s="21">
        <v>581654054.02999997</v>
      </c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</row>
    <row r="213" spans="1:137">
      <c r="A213" s="3" t="s">
        <v>213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</row>
    <row r="214" spans="1:137">
      <c r="A214" s="4" t="s">
        <v>214</v>
      </c>
      <c r="B214" s="21">
        <v>155000000</v>
      </c>
      <c r="C214" s="21">
        <v>201500000</v>
      </c>
      <c r="D214" s="21">
        <v>328898851</v>
      </c>
      <c r="E214" s="21">
        <v>526238161</v>
      </c>
      <c r="F214" s="21">
        <v>789357241</v>
      </c>
      <c r="G214" s="21">
        <v>789357241</v>
      </c>
      <c r="H214" s="21">
        <v>789357241</v>
      </c>
      <c r="I214" s="21">
        <v>789357241</v>
      </c>
      <c r="J214" s="21">
        <v>887630022</v>
      </c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</row>
    <row r="215" spans="1:137">
      <c r="A215" s="4" t="s">
        <v>215</v>
      </c>
      <c r="B215" s="21">
        <v>0</v>
      </c>
      <c r="C215" s="21">
        <v>0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</row>
    <row r="216" spans="1:137">
      <c r="A216" s="4" t="s">
        <v>216</v>
      </c>
      <c r="B216" s="21">
        <v>0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</row>
    <row r="217" spans="1:137">
      <c r="A217" s="4" t="s">
        <v>217</v>
      </c>
      <c r="B217" s="21">
        <v>0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</row>
    <row r="218" spans="1:137">
      <c r="A218" s="4" t="s">
        <v>218</v>
      </c>
      <c r="B218" s="21">
        <v>0</v>
      </c>
      <c r="C218" s="21">
        <v>0</v>
      </c>
      <c r="D218" s="21">
        <v>0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</row>
    <row r="219" spans="1:137">
      <c r="A219" s="4" t="s">
        <v>219</v>
      </c>
      <c r="B219" s="21">
        <v>557485838.03999996</v>
      </c>
      <c r="C219" s="21">
        <v>510985838.04000002</v>
      </c>
      <c r="D219" s="21">
        <v>481749492.91000003</v>
      </c>
      <c r="E219" s="21">
        <v>284410182.91000003</v>
      </c>
      <c r="F219" s="21">
        <v>21291102.91</v>
      </c>
      <c r="G219" s="21">
        <v>21291102.91</v>
      </c>
      <c r="H219" s="21">
        <v>21291102.91</v>
      </c>
      <c r="I219" s="21">
        <v>21291102.91</v>
      </c>
      <c r="J219" s="21">
        <v>3202939846.4299998</v>
      </c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</row>
    <row r="220" spans="1:137">
      <c r="A220" s="4" t="s">
        <v>220</v>
      </c>
      <c r="B220" s="21">
        <v>0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</row>
    <row r="221" spans="1:137">
      <c r="A221" s="4" t="s">
        <v>221</v>
      </c>
      <c r="B221" s="21">
        <v>0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</row>
    <row r="222" spans="1:137">
      <c r="A222" s="4" t="s">
        <v>222</v>
      </c>
      <c r="B222" s="21">
        <v>0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</row>
    <row r="223" spans="1:137">
      <c r="A223" s="4" t="s">
        <v>223</v>
      </c>
      <c r="B223" s="21">
        <v>48276288.5</v>
      </c>
      <c r="C223" s="21">
        <v>61929113</v>
      </c>
      <c r="D223" s="21">
        <v>78179777.810000002</v>
      </c>
      <c r="E223" s="21">
        <v>103811152.19</v>
      </c>
      <c r="F223" s="21">
        <v>144201519.25999999</v>
      </c>
      <c r="G223" s="21">
        <v>193199847.18000001</v>
      </c>
      <c r="H223" s="21">
        <v>223562308.06</v>
      </c>
      <c r="I223" s="21">
        <v>252800043.38</v>
      </c>
      <c r="J223" s="21">
        <v>293102633.85000002</v>
      </c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</row>
    <row r="224" spans="1:137">
      <c r="A224" s="4" t="s">
        <v>224</v>
      </c>
      <c r="B224" s="21">
        <v>0</v>
      </c>
      <c r="C224" s="21">
        <v>0</v>
      </c>
      <c r="D224" s="21">
        <v>0</v>
      </c>
      <c r="E224" s="21">
        <v>0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</row>
    <row r="225" spans="1:137">
      <c r="A225" s="4" t="s">
        <v>225</v>
      </c>
      <c r="B225" s="21">
        <v>0</v>
      </c>
      <c r="C225" s="21">
        <v>0</v>
      </c>
      <c r="D225" s="21">
        <v>0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</row>
    <row r="226" spans="1:137">
      <c r="A226" s="4" t="s">
        <v>226</v>
      </c>
      <c r="B226" s="21">
        <v>277831534.17000002</v>
      </c>
      <c r="C226" s="21">
        <v>365171690.12</v>
      </c>
      <c r="D226" s="21">
        <v>486140601.99000001</v>
      </c>
      <c r="E226" s="21">
        <v>651958327.42999995</v>
      </c>
      <c r="F226" s="21">
        <v>973086388.35000002</v>
      </c>
      <c r="G226" s="21">
        <v>1467404112.4100001</v>
      </c>
      <c r="H226" s="21">
        <v>1836950643.2</v>
      </c>
      <c r="I226" s="21">
        <v>2348011518.1599998</v>
      </c>
      <c r="J226" s="21">
        <v>2783378378.3800001</v>
      </c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</row>
    <row r="227" spans="1:137">
      <c r="A227" s="4" t="s">
        <v>227</v>
      </c>
      <c r="B227" s="21">
        <v>0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</row>
    <row r="228" spans="1:137">
      <c r="A228" s="4" t="s">
        <v>228</v>
      </c>
      <c r="B228" s="21">
        <v>0</v>
      </c>
      <c r="C228" s="21">
        <v>0</v>
      </c>
      <c r="D228" s="21">
        <v>0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</row>
    <row r="229" spans="1:137">
      <c r="A229" s="4" t="s">
        <v>229</v>
      </c>
      <c r="B229" s="21">
        <v>0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</row>
    <row r="230" spans="1:137">
      <c r="A230" s="4" t="s">
        <v>230</v>
      </c>
      <c r="B230" s="21">
        <v>0</v>
      </c>
      <c r="C230" s="21">
        <v>0</v>
      </c>
      <c r="D230" s="21">
        <v>0</v>
      </c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</row>
    <row r="231" spans="1:137">
      <c r="A231" s="3" t="s">
        <v>231</v>
      </c>
      <c r="B231" s="21">
        <v>1038593660.71</v>
      </c>
      <c r="C231" s="21">
        <v>1139586641.1600001</v>
      </c>
      <c r="D231" s="21">
        <v>1374968723.71</v>
      </c>
      <c r="E231" s="21">
        <v>1566417823.53</v>
      </c>
      <c r="F231" s="21">
        <v>1927936251.52</v>
      </c>
      <c r="G231" s="21">
        <v>2471252303.5</v>
      </c>
      <c r="H231" s="21">
        <v>2871161295.1700001</v>
      </c>
      <c r="I231" s="21">
        <v>3411459905.4499998</v>
      </c>
      <c r="J231" s="21">
        <v>7167050880.6599998</v>
      </c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</row>
    <row r="232" spans="1:137">
      <c r="A232" s="3" t="s">
        <v>232</v>
      </c>
      <c r="B232" s="21">
        <v>0</v>
      </c>
      <c r="C232" s="21">
        <v>0</v>
      </c>
      <c r="D232" s="21">
        <v>0</v>
      </c>
      <c r="E232" s="21">
        <v>0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</row>
    <row r="233" spans="1:137">
      <c r="A233" s="4" t="s">
        <v>233</v>
      </c>
      <c r="B233" s="21">
        <v>0</v>
      </c>
      <c r="C233" s="21">
        <v>0</v>
      </c>
      <c r="D233" s="21">
        <v>0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</row>
    <row r="234" spans="1:137">
      <c r="A234" s="4" t="s">
        <v>234</v>
      </c>
      <c r="B234" s="21">
        <v>0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</row>
    <row r="235" spans="1:137">
      <c r="A235" s="3" t="s">
        <v>235</v>
      </c>
      <c r="B235" s="21">
        <v>1038593660.71</v>
      </c>
      <c r="C235" s="21">
        <v>1139586641.1600001</v>
      </c>
      <c r="D235" s="21">
        <v>1374968723.71</v>
      </c>
      <c r="E235" s="21">
        <v>1566417823.53</v>
      </c>
      <c r="F235" s="21">
        <v>1927936251.52</v>
      </c>
      <c r="G235" s="21">
        <v>2471252303.5</v>
      </c>
      <c r="H235" s="21">
        <v>2871161295.1700001</v>
      </c>
      <c r="I235" s="21">
        <v>3411459905.4499998</v>
      </c>
      <c r="J235" s="21">
        <v>7167050880.6599998</v>
      </c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</row>
    <row r="236" spans="1:137">
      <c r="A236" s="4" t="s">
        <v>236</v>
      </c>
      <c r="B236" s="21">
        <v>0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</row>
    <row r="237" spans="1:137">
      <c r="A237" s="4" t="s">
        <v>237</v>
      </c>
      <c r="B237" s="21">
        <v>0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</row>
    <row r="238" spans="1:137">
      <c r="A238" s="3" t="s">
        <v>238</v>
      </c>
      <c r="B238" s="21">
        <v>1298616567.9200001</v>
      </c>
      <c r="C238" s="21">
        <v>1371947452.9100001</v>
      </c>
      <c r="D238" s="21">
        <v>1660047136.9200001</v>
      </c>
      <c r="E238" s="21">
        <v>1932370009.8399999</v>
      </c>
      <c r="F238" s="21">
        <v>2484313836.1599998</v>
      </c>
      <c r="G238" s="21">
        <v>2978351468.9099998</v>
      </c>
      <c r="H238" s="21">
        <v>3362039813.54</v>
      </c>
      <c r="I238" s="21">
        <v>3969611914.8499999</v>
      </c>
      <c r="J238" s="21">
        <v>7748704934.6899996</v>
      </c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</row>
    <row r="239" spans="1:137">
      <c r="A239" s="4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</row>
    <row r="240" spans="1:137">
      <c r="A240" s="4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</row>
    <row r="241" spans="1:137">
      <c r="A241" s="4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</row>
    <row r="242" spans="1:137">
      <c r="A242" s="2" t="s">
        <v>239</v>
      </c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</row>
    <row r="243" spans="1:137">
      <c r="A243" s="3" t="s">
        <v>240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</row>
    <row r="244" spans="1:137">
      <c r="A244" s="4" t="s">
        <v>241</v>
      </c>
      <c r="B244" s="21">
        <v>995971592.28999996</v>
      </c>
      <c r="C244" s="21">
        <v>1025919244.75</v>
      </c>
      <c r="D244" s="21">
        <v>1092130558.21</v>
      </c>
      <c r="E244" s="21">
        <v>1405512449.75</v>
      </c>
      <c r="F244" s="21">
        <v>1888242827.47</v>
      </c>
      <c r="G244" s="21">
        <v>2142207320.9000001</v>
      </c>
      <c r="H244" s="21">
        <v>2215716635.4200001</v>
      </c>
      <c r="I244" s="21">
        <v>2593068330.0100002</v>
      </c>
      <c r="J244" s="21">
        <v>2804061644.7800002</v>
      </c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</row>
    <row r="245" spans="1:137">
      <c r="A245" s="4" t="s">
        <v>242</v>
      </c>
      <c r="B245" s="21">
        <v>0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</row>
    <row r="246" spans="1:137">
      <c r="A246" s="4" t="s">
        <v>243</v>
      </c>
      <c r="B246" s="21">
        <v>0</v>
      </c>
      <c r="C246" s="21">
        <v>0</v>
      </c>
      <c r="D246" s="21">
        <v>0</v>
      </c>
      <c r="E246" s="21">
        <v>0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</row>
    <row r="247" spans="1:137">
      <c r="A247" s="4" t="s">
        <v>244</v>
      </c>
      <c r="B247" s="21">
        <v>0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</row>
    <row r="248" spans="1:137">
      <c r="A248" s="4" t="s">
        <v>245</v>
      </c>
      <c r="B248" s="21">
        <v>0</v>
      </c>
      <c r="C248" s="21">
        <v>0</v>
      </c>
      <c r="D248" s="21">
        <v>0</v>
      </c>
      <c r="E248" s="21">
        <v>0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</row>
    <row r="249" spans="1:137">
      <c r="A249" s="4" t="s">
        <v>246</v>
      </c>
      <c r="B249" s="21">
        <v>0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</row>
    <row r="250" spans="1:137">
      <c r="A250" s="4" t="s">
        <v>247</v>
      </c>
      <c r="B250" s="21">
        <v>0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</row>
    <row r="251" spans="1:137">
      <c r="A251" s="4" t="s">
        <v>248</v>
      </c>
      <c r="B251" s="21">
        <v>0</v>
      </c>
      <c r="C251" s="21">
        <v>0</v>
      </c>
      <c r="D251" s="21">
        <v>0</v>
      </c>
      <c r="E251" s="21">
        <v>0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</row>
    <row r="252" spans="1:137">
      <c r="A252" s="4" t="s">
        <v>249</v>
      </c>
      <c r="B252" s="21">
        <v>0</v>
      </c>
      <c r="C252" s="21">
        <v>0</v>
      </c>
      <c r="D252" s="21">
        <v>0</v>
      </c>
      <c r="E252" s="21">
        <v>0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</row>
    <row r="253" spans="1:137">
      <c r="A253" s="4" t="s">
        <v>250</v>
      </c>
      <c r="B253" s="21">
        <v>0</v>
      </c>
      <c r="C253" s="21">
        <v>0</v>
      </c>
      <c r="D253" s="21">
        <v>0</v>
      </c>
      <c r="E253" s="21">
        <v>0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</row>
    <row r="254" spans="1:137">
      <c r="A254" s="4" t="s">
        <v>251</v>
      </c>
      <c r="B254" s="21">
        <v>0</v>
      </c>
      <c r="C254" s="21">
        <v>0</v>
      </c>
      <c r="D254" s="21">
        <v>0</v>
      </c>
      <c r="E254" s="21">
        <v>0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</row>
    <row r="255" spans="1:137">
      <c r="A255" s="4" t="s">
        <v>252</v>
      </c>
      <c r="B255" s="21">
        <v>0</v>
      </c>
      <c r="C255" s="21">
        <v>0</v>
      </c>
      <c r="D255" s="21">
        <v>0</v>
      </c>
      <c r="E255" s="21">
        <v>0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</row>
    <row r="256" spans="1:137">
      <c r="A256" s="4" t="s">
        <v>253</v>
      </c>
      <c r="B256" s="21">
        <v>0</v>
      </c>
      <c r="C256" s="21">
        <v>28774.42</v>
      </c>
      <c r="D256" s="21">
        <v>20091.419999999998</v>
      </c>
      <c r="E256" s="21">
        <v>0</v>
      </c>
      <c r="F256" s="21">
        <v>0</v>
      </c>
      <c r="G256" s="21">
        <v>806960.56</v>
      </c>
      <c r="H256" s="21">
        <v>0</v>
      </c>
      <c r="I256" s="21">
        <v>654591.74</v>
      </c>
      <c r="J256" s="21">
        <v>0</v>
      </c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</row>
    <row r="257" spans="1:137">
      <c r="A257" s="4" t="s">
        <v>254</v>
      </c>
      <c r="B257" s="21">
        <v>37524020.280000001</v>
      </c>
      <c r="C257" s="21">
        <v>30603329.18</v>
      </c>
      <c r="D257" s="21">
        <v>43425346.759999998</v>
      </c>
      <c r="E257" s="21">
        <v>38034410.270000003</v>
      </c>
      <c r="F257" s="21">
        <v>41683296.509999998</v>
      </c>
      <c r="G257" s="21">
        <v>80353907.939999998</v>
      </c>
      <c r="H257" s="21">
        <v>63887161.469999999</v>
      </c>
      <c r="I257" s="21">
        <v>60472617.359999999</v>
      </c>
      <c r="J257" s="21">
        <v>80522600.590000004</v>
      </c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</row>
    <row r="258" spans="1:137">
      <c r="A258" s="4" t="s">
        <v>255</v>
      </c>
      <c r="B258" s="21">
        <v>0</v>
      </c>
      <c r="C258" s="21">
        <v>0</v>
      </c>
      <c r="D258" s="21">
        <v>0</v>
      </c>
      <c r="E258" s="21">
        <v>0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21"/>
      <c r="EE258" s="21"/>
      <c r="EF258" s="21"/>
      <c r="EG258" s="21"/>
    </row>
    <row r="259" spans="1:137">
      <c r="A259" s="4" t="s">
        <v>256</v>
      </c>
      <c r="B259" s="21">
        <v>0</v>
      </c>
      <c r="C259" s="21">
        <v>0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  <c r="ED259" s="21"/>
      <c r="EE259" s="21"/>
      <c r="EF259" s="21"/>
      <c r="EG259" s="21"/>
    </row>
    <row r="260" spans="1:137">
      <c r="A260" s="4" t="s">
        <v>257</v>
      </c>
      <c r="B260" s="21">
        <v>1033495612.5700001</v>
      </c>
      <c r="C260" s="21">
        <v>1056551348.35</v>
      </c>
      <c r="D260" s="21">
        <v>1135575996.3900001</v>
      </c>
      <c r="E260" s="21">
        <v>1443546860.02</v>
      </c>
      <c r="F260" s="21">
        <v>1929926123.98</v>
      </c>
      <c r="G260" s="21">
        <v>2223368189.4000001</v>
      </c>
      <c r="H260" s="21">
        <v>2279603796.8899999</v>
      </c>
      <c r="I260" s="21">
        <v>2654195539.1100001</v>
      </c>
      <c r="J260" s="21">
        <v>2884584245.3699999</v>
      </c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  <c r="ED260" s="21"/>
      <c r="EE260" s="21"/>
      <c r="EF260" s="21"/>
      <c r="EG260" s="21"/>
    </row>
    <row r="261" spans="1:137">
      <c r="A261" s="4" t="s">
        <v>258</v>
      </c>
      <c r="B261" s="21">
        <v>453437025.06</v>
      </c>
      <c r="C261" s="21">
        <v>504272466</v>
      </c>
      <c r="D261" s="21">
        <v>449920070.94</v>
      </c>
      <c r="E261" s="21">
        <v>530671890.11000001</v>
      </c>
      <c r="F261" s="21">
        <v>792969015.69000006</v>
      </c>
      <c r="G261" s="21">
        <v>879137910.34000003</v>
      </c>
      <c r="H261" s="21">
        <v>831044404.92999995</v>
      </c>
      <c r="I261" s="21">
        <v>805741177.17999995</v>
      </c>
      <c r="J261" s="21">
        <v>1049184093.16</v>
      </c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  <c r="ED261" s="21"/>
      <c r="EE261" s="21"/>
      <c r="EF261" s="21"/>
      <c r="EG261" s="21"/>
    </row>
    <row r="262" spans="1:137">
      <c r="A262" s="4" t="s">
        <v>259</v>
      </c>
      <c r="B262" s="21">
        <v>0</v>
      </c>
      <c r="C262" s="21">
        <v>0</v>
      </c>
      <c r="D262" s="21">
        <v>0</v>
      </c>
      <c r="E262" s="21">
        <v>0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  <c r="EA262" s="21"/>
      <c r="EB262" s="21"/>
      <c r="EC262" s="21"/>
      <c r="ED262" s="21"/>
      <c r="EE262" s="21"/>
      <c r="EF262" s="21"/>
      <c r="EG262" s="21"/>
    </row>
    <row r="263" spans="1:137">
      <c r="A263" s="4" t="s">
        <v>260</v>
      </c>
      <c r="B263" s="21">
        <v>0</v>
      </c>
      <c r="C263" s="21">
        <v>0</v>
      </c>
      <c r="D263" s="21">
        <v>0</v>
      </c>
      <c r="E263" s="21">
        <v>0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/>
      <c r="EB263" s="21"/>
      <c r="EC263" s="21"/>
      <c r="ED263" s="21"/>
      <c r="EE263" s="21"/>
      <c r="EF263" s="21"/>
      <c r="EG263" s="21"/>
    </row>
    <row r="264" spans="1:137">
      <c r="A264" s="4" t="s">
        <v>261</v>
      </c>
      <c r="B264" s="21">
        <v>0</v>
      </c>
      <c r="C264" s="21">
        <v>0</v>
      </c>
      <c r="D264" s="21">
        <v>0</v>
      </c>
      <c r="E264" s="21">
        <v>0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  <c r="EA264" s="21"/>
      <c r="EB264" s="21"/>
      <c r="EC264" s="21"/>
      <c r="ED264" s="21"/>
      <c r="EE264" s="21"/>
      <c r="EF264" s="21"/>
      <c r="EG264" s="21"/>
    </row>
    <row r="265" spans="1:137">
      <c r="A265" s="4" t="s">
        <v>262</v>
      </c>
      <c r="B265" s="21">
        <v>0</v>
      </c>
      <c r="C265" s="21">
        <v>0</v>
      </c>
      <c r="D265" s="21">
        <v>0</v>
      </c>
      <c r="E265" s="21">
        <v>0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  <c r="EA265" s="21"/>
      <c r="EB265" s="21"/>
      <c r="EC265" s="21"/>
      <c r="ED265" s="21"/>
      <c r="EE265" s="21"/>
      <c r="EF265" s="21"/>
      <c r="EG265" s="21"/>
    </row>
    <row r="266" spans="1:137">
      <c r="A266" s="4" t="s">
        <v>263</v>
      </c>
      <c r="B266" s="21">
        <v>0</v>
      </c>
      <c r="C266" s="21">
        <v>0</v>
      </c>
      <c r="D266" s="21">
        <v>0</v>
      </c>
      <c r="E266" s="21">
        <v>0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  <c r="EA266" s="21"/>
      <c r="EB266" s="21"/>
      <c r="EC266" s="21"/>
      <c r="ED266" s="21"/>
      <c r="EE266" s="21"/>
      <c r="EF266" s="21"/>
      <c r="EG266" s="21"/>
    </row>
    <row r="267" spans="1:137">
      <c r="A267" s="4" t="s">
        <v>264</v>
      </c>
      <c r="B267" s="21">
        <v>108040933.87</v>
      </c>
      <c r="C267" s="21">
        <v>121437704.42</v>
      </c>
      <c r="D267" s="21">
        <v>135560648.13999999</v>
      </c>
      <c r="E267" s="21">
        <v>150016326.55000001</v>
      </c>
      <c r="F267" s="21">
        <v>170788589.05000001</v>
      </c>
      <c r="G267" s="21">
        <v>202476666.27000001</v>
      </c>
      <c r="H267" s="21">
        <v>225146234.56</v>
      </c>
      <c r="I267" s="21">
        <v>243271200.37</v>
      </c>
      <c r="J267" s="21">
        <v>302438234.79000002</v>
      </c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  <c r="EA267" s="21"/>
      <c r="EB267" s="21"/>
      <c r="EC267" s="21"/>
      <c r="ED267" s="21"/>
      <c r="EE267" s="21"/>
      <c r="EF267" s="21"/>
      <c r="EG267" s="21"/>
    </row>
    <row r="268" spans="1:137">
      <c r="A268" s="4" t="s">
        <v>265</v>
      </c>
      <c r="B268" s="21">
        <v>113056380.8</v>
      </c>
      <c r="C268" s="21">
        <v>130146599.63</v>
      </c>
      <c r="D268" s="21">
        <v>132942083.31999999</v>
      </c>
      <c r="E268" s="21">
        <v>181528973.94</v>
      </c>
      <c r="F268" s="21">
        <v>238405505.30000001</v>
      </c>
      <c r="G268" s="21">
        <v>307156681.77999997</v>
      </c>
      <c r="H268" s="21">
        <v>306302017.26999998</v>
      </c>
      <c r="I268" s="21">
        <v>319976091</v>
      </c>
      <c r="J268" s="21">
        <v>337116174.20999998</v>
      </c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  <c r="EA268" s="21"/>
      <c r="EB268" s="21"/>
      <c r="EC268" s="21"/>
      <c r="ED268" s="21"/>
      <c r="EE268" s="21"/>
      <c r="EF268" s="21"/>
      <c r="EG268" s="21"/>
    </row>
    <row r="269" spans="1:137">
      <c r="A269" s="4" t="s">
        <v>266</v>
      </c>
      <c r="B269" s="21">
        <v>159235367.97999999</v>
      </c>
      <c r="C269" s="21">
        <v>191483165.49000001</v>
      </c>
      <c r="D269" s="21">
        <v>172509465.27000001</v>
      </c>
      <c r="E269" s="21">
        <v>178499937.21000001</v>
      </c>
      <c r="F269" s="21">
        <v>204980305.62</v>
      </c>
      <c r="G269" s="21">
        <v>275215166.31999999</v>
      </c>
      <c r="H269" s="21">
        <v>400608677.10000002</v>
      </c>
      <c r="I269" s="21">
        <v>346131106.94999999</v>
      </c>
      <c r="J269" s="21">
        <v>450363287.25</v>
      </c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/>
      <c r="EB269" s="21"/>
      <c r="EC269" s="21"/>
      <c r="ED269" s="21"/>
      <c r="EE269" s="21"/>
      <c r="EF269" s="21"/>
      <c r="EG269" s="21"/>
    </row>
    <row r="270" spans="1:137">
      <c r="A270" s="4" t="s">
        <v>267</v>
      </c>
      <c r="B270" s="21">
        <v>0</v>
      </c>
      <c r="C270" s="21">
        <v>0</v>
      </c>
      <c r="D270" s="21">
        <v>0</v>
      </c>
      <c r="E270" s="21">
        <v>0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/>
      <c r="EB270" s="21"/>
      <c r="EC270" s="21"/>
      <c r="ED270" s="21"/>
      <c r="EE270" s="21"/>
      <c r="EF270" s="21"/>
      <c r="EG270" s="21"/>
    </row>
    <row r="271" spans="1:137">
      <c r="A271" s="4" t="s">
        <v>268</v>
      </c>
      <c r="B271" s="21">
        <v>0</v>
      </c>
      <c r="C271" s="21">
        <v>0</v>
      </c>
      <c r="D271" s="21">
        <v>0</v>
      </c>
      <c r="E271" s="21">
        <v>0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  <c r="EA271" s="21"/>
      <c r="EB271" s="21"/>
      <c r="EC271" s="21"/>
      <c r="ED271" s="21"/>
      <c r="EE271" s="21"/>
      <c r="EF271" s="21"/>
      <c r="EG271" s="21"/>
    </row>
    <row r="272" spans="1:137">
      <c r="A272" s="4" t="s">
        <v>269</v>
      </c>
      <c r="B272" s="21">
        <v>833769707.71000004</v>
      </c>
      <c r="C272" s="21">
        <v>947339935.53999996</v>
      </c>
      <c r="D272" s="21">
        <v>890932267.66999996</v>
      </c>
      <c r="E272" s="21">
        <v>1040717127.8099999</v>
      </c>
      <c r="F272" s="21">
        <v>1407143415.6600001</v>
      </c>
      <c r="G272" s="21">
        <v>1663986424.71</v>
      </c>
      <c r="H272" s="21">
        <v>1763101333.8599999</v>
      </c>
      <c r="I272" s="21">
        <v>1715119575.5</v>
      </c>
      <c r="J272" s="21">
        <v>2139101789.4100001</v>
      </c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Y272" s="21"/>
      <c r="DZ272" s="21"/>
      <c r="EA272" s="21"/>
      <c r="EB272" s="21"/>
      <c r="EC272" s="21"/>
      <c r="ED272" s="21"/>
      <c r="EE272" s="21"/>
      <c r="EF272" s="21"/>
      <c r="EG272" s="21"/>
    </row>
    <row r="273" spans="1:137">
      <c r="A273" s="4" t="s">
        <v>270</v>
      </c>
      <c r="B273" s="21">
        <v>0</v>
      </c>
      <c r="C273" s="21">
        <v>0</v>
      </c>
      <c r="D273" s="21">
        <v>0</v>
      </c>
      <c r="E273" s="21">
        <v>0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  <c r="EA273" s="21"/>
      <c r="EB273" s="21"/>
      <c r="EC273" s="21"/>
      <c r="ED273" s="21"/>
      <c r="EE273" s="21"/>
      <c r="EF273" s="21"/>
      <c r="EG273" s="21"/>
    </row>
    <row r="274" spans="1:137">
      <c r="A274" s="4" t="s">
        <v>271</v>
      </c>
      <c r="B274" s="21">
        <v>0</v>
      </c>
      <c r="C274" s="21">
        <v>0</v>
      </c>
      <c r="D274" s="21">
        <v>0</v>
      </c>
      <c r="E274" s="21">
        <v>0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  <c r="EA274" s="21"/>
      <c r="EB274" s="21"/>
      <c r="EC274" s="21"/>
      <c r="ED274" s="21"/>
      <c r="EE274" s="21"/>
      <c r="EF274" s="21"/>
      <c r="EG274" s="21"/>
    </row>
    <row r="275" spans="1:137">
      <c r="A275" s="3" t="s">
        <v>272</v>
      </c>
      <c r="B275" s="21">
        <v>199725904.86000001</v>
      </c>
      <c r="C275" s="21">
        <v>109211412.81</v>
      </c>
      <c r="D275" s="21">
        <v>244643728.72</v>
      </c>
      <c r="E275" s="21">
        <v>402829732.20999998</v>
      </c>
      <c r="F275" s="21">
        <v>522782708.31999999</v>
      </c>
      <c r="G275" s="21">
        <v>559381764.69000006</v>
      </c>
      <c r="H275" s="21">
        <v>516502463.02999997</v>
      </c>
      <c r="I275" s="21">
        <v>939075963.61000001</v>
      </c>
      <c r="J275" s="21">
        <v>745482455.96000004</v>
      </c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Y275" s="21"/>
      <c r="DZ275" s="21"/>
      <c r="EA275" s="21"/>
      <c r="EB275" s="21"/>
      <c r="EC275" s="21"/>
      <c r="ED275" s="21"/>
      <c r="EE275" s="21"/>
      <c r="EF275" s="21"/>
      <c r="EG275" s="21"/>
    </row>
    <row r="276" spans="1:137">
      <c r="A276" s="3" t="s">
        <v>273</v>
      </c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Y276" s="21"/>
      <c r="DZ276" s="21"/>
      <c r="EA276" s="21"/>
      <c r="EB276" s="21"/>
      <c r="EC276" s="21"/>
      <c r="ED276" s="21"/>
      <c r="EE276" s="21"/>
      <c r="EF276" s="21"/>
      <c r="EG276" s="21"/>
    </row>
    <row r="277" spans="1:137">
      <c r="A277" s="4" t="s">
        <v>274</v>
      </c>
      <c r="B277" s="21">
        <v>75288410.569999993</v>
      </c>
      <c r="C277" s="21">
        <v>295000000</v>
      </c>
      <c r="D277" s="21">
        <v>559500000</v>
      </c>
      <c r="E277" s="21">
        <v>529500000</v>
      </c>
      <c r="F277" s="21">
        <v>1498000000</v>
      </c>
      <c r="G277" s="21">
        <v>3347000000</v>
      </c>
      <c r="H277" s="21">
        <v>2410000000</v>
      </c>
      <c r="I277" s="21">
        <v>1662858963.3399999</v>
      </c>
      <c r="J277" s="21">
        <v>546668976.63999999</v>
      </c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/>
      <c r="EB277" s="21"/>
      <c r="EC277" s="21"/>
      <c r="ED277" s="21"/>
      <c r="EE277" s="21"/>
      <c r="EF277" s="21"/>
      <c r="EG277" s="21"/>
    </row>
    <row r="278" spans="1:137">
      <c r="A278" s="4" t="s">
        <v>275</v>
      </c>
      <c r="B278" s="21">
        <v>0</v>
      </c>
      <c r="C278" s="21">
        <v>2285468.16</v>
      </c>
      <c r="D278" s="21">
        <v>5080261.26</v>
      </c>
      <c r="E278" s="21">
        <v>8349794.1799999997</v>
      </c>
      <c r="F278" s="21">
        <v>24100342.02</v>
      </c>
      <c r="G278" s="21">
        <v>56588895.280000001</v>
      </c>
      <c r="H278" s="21">
        <v>34290358.380000003</v>
      </c>
      <c r="I278" s="21">
        <v>11235947.699999999</v>
      </c>
      <c r="J278" s="21">
        <v>5540152.2599999998</v>
      </c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  <c r="ED278" s="21"/>
      <c r="EE278" s="21"/>
      <c r="EF278" s="21"/>
      <c r="EG278" s="21"/>
    </row>
    <row r="279" spans="1:137">
      <c r="A279" s="4" t="s">
        <v>276</v>
      </c>
      <c r="B279" s="21">
        <v>68054</v>
      </c>
      <c r="C279" s="21">
        <v>7758383.8099999996</v>
      </c>
      <c r="D279" s="21">
        <v>47390</v>
      </c>
      <c r="E279" s="21">
        <v>27040.75</v>
      </c>
      <c r="F279" s="21">
        <v>121945</v>
      </c>
      <c r="G279" s="21">
        <v>27651.75</v>
      </c>
      <c r="H279" s="21">
        <v>874456</v>
      </c>
      <c r="I279" s="21">
        <v>85437.17</v>
      </c>
      <c r="J279" s="21">
        <v>196270.8</v>
      </c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Y279" s="21"/>
      <c r="DZ279" s="21"/>
      <c r="EA279" s="21"/>
      <c r="EB279" s="21"/>
      <c r="EC279" s="21"/>
      <c r="ED279" s="21"/>
      <c r="EE279" s="21"/>
      <c r="EF279" s="21"/>
      <c r="EG279" s="21"/>
    </row>
    <row r="280" spans="1:137">
      <c r="A280" s="4" t="s">
        <v>277</v>
      </c>
      <c r="B280" s="21">
        <v>0</v>
      </c>
      <c r="C280" s="21">
        <v>0</v>
      </c>
      <c r="D280" s="21">
        <v>0</v>
      </c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Y280" s="21"/>
      <c r="DZ280" s="21"/>
      <c r="EA280" s="21"/>
      <c r="EB280" s="21"/>
      <c r="EC280" s="21"/>
      <c r="ED280" s="21"/>
      <c r="EE280" s="21"/>
      <c r="EF280" s="21"/>
      <c r="EG280" s="21"/>
    </row>
    <row r="281" spans="1:137">
      <c r="A281" s="4" t="s">
        <v>278</v>
      </c>
      <c r="B281" s="21">
        <v>0</v>
      </c>
      <c r="C281" s="21">
        <v>0</v>
      </c>
      <c r="D281" s="21">
        <v>0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Y281" s="21"/>
      <c r="DZ281" s="21"/>
      <c r="EA281" s="21"/>
      <c r="EB281" s="21"/>
      <c r="EC281" s="21"/>
      <c r="ED281" s="21"/>
      <c r="EE281" s="21"/>
      <c r="EF281" s="21"/>
      <c r="EG281" s="21"/>
    </row>
    <row r="282" spans="1:137">
      <c r="A282" s="4" t="s">
        <v>279</v>
      </c>
      <c r="B282" s="21">
        <v>0</v>
      </c>
      <c r="C282" s="21">
        <v>0</v>
      </c>
      <c r="D282" s="21">
        <v>0</v>
      </c>
      <c r="E282" s="21">
        <v>0</v>
      </c>
      <c r="F282" s="21">
        <v>30000000</v>
      </c>
      <c r="G282" s="21">
        <v>0</v>
      </c>
      <c r="H282" s="21">
        <v>0</v>
      </c>
      <c r="I282" s="21">
        <v>0</v>
      </c>
      <c r="J282" s="21">
        <v>0</v>
      </c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Y282" s="21"/>
      <c r="DZ282" s="21"/>
      <c r="EA282" s="21"/>
      <c r="EB282" s="21"/>
      <c r="EC282" s="21"/>
      <c r="ED282" s="21"/>
      <c r="EE282" s="21"/>
      <c r="EF282" s="21"/>
      <c r="EG282" s="21"/>
    </row>
    <row r="283" spans="1:137">
      <c r="A283" s="4" t="s">
        <v>280</v>
      </c>
      <c r="B283" s="21">
        <v>0</v>
      </c>
      <c r="C283" s="21">
        <v>0</v>
      </c>
      <c r="D283" s="21">
        <v>0</v>
      </c>
      <c r="E283" s="21">
        <v>0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Y283" s="21"/>
      <c r="DZ283" s="21"/>
      <c r="EA283" s="21"/>
      <c r="EB283" s="21"/>
      <c r="EC283" s="21"/>
      <c r="ED283" s="21"/>
      <c r="EE283" s="21"/>
      <c r="EF283" s="21"/>
      <c r="EG283" s="21"/>
    </row>
    <row r="284" spans="1:137">
      <c r="A284" s="4" t="s">
        <v>281</v>
      </c>
      <c r="B284" s="21">
        <v>0</v>
      </c>
      <c r="C284" s="21">
        <v>0</v>
      </c>
      <c r="D284" s="21">
        <v>0</v>
      </c>
      <c r="E284" s="21">
        <v>0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Y284" s="21"/>
      <c r="DZ284" s="21"/>
      <c r="EA284" s="21"/>
      <c r="EB284" s="21"/>
      <c r="EC284" s="21"/>
      <c r="ED284" s="21"/>
      <c r="EE284" s="21"/>
      <c r="EF284" s="21"/>
      <c r="EG284" s="21"/>
    </row>
    <row r="285" spans="1:137">
      <c r="A285" s="4" t="s">
        <v>282</v>
      </c>
      <c r="B285" s="21">
        <v>75356464.569999993</v>
      </c>
      <c r="C285" s="21">
        <v>305043851.97000003</v>
      </c>
      <c r="D285" s="21">
        <v>564627651.25999999</v>
      </c>
      <c r="E285" s="21">
        <v>537876834.92999995</v>
      </c>
      <c r="F285" s="21">
        <v>1552222287.02</v>
      </c>
      <c r="G285" s="21">
        <v>3403616547.0300002</v>
      </c>
      <c r="H285" s="21">
        <v>2445164814.3800001</v>
      </c>
      <c r="I285" s="21">
        <v>1674180348.21</v>
      </c>
      <c r="J285" s="21">
        <v>552405399.70000005</v>
      </c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Y285" s="21"/>
      <c r="DZ285" s="21"/>
      <c r="EA285" s="21"/>
      <c r="EB285" s="21"/>
      <c r="EC285" s="21"/>
      <c r="ED285" s="21"/>
      <c r="EE285" s="21"/>
      <c r="EF285" s="21"/>
      <c r="EG285" s="21"/>
    </row>
    <row r="286" spans="1:137">
      <c r="A286" s="4" t="s">
        <v>283</v>
      </c>
      <c r="B286" s="21">
        <v>97477126.709999993</v>
      </c>
      <c r="C286" s="21">
        <v>111088781.44</v>
      </c>
      <c r="D286" s="21">
        <v>102263791.28</v>
      </c>
      <c r="E286" s="21">
        <v>48397080.810000002</v>
      </c>
      <c r="F286" s="21">
        <v>85310139.75</v>
      </c>
      <c r="G286" s="21">
        <v>291975570.39999998</v>
      </c>
      <c r="H286" s="21">
        <v>647898457.05999994</v>
      </c>
      <c r="I286" s="21">
        <v>172132447.02000001</v>
      </c>
      <c r="J286" s="21">
        <v>140901597.19999999</v>
      </c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Y286" s="21"/>
      <c r="DZ286" s="21"/>
      <c r="EA286" s="21"/>
      <c r="EB286" s="21"/>
      <c r="EC286" s="21"/>
      <c r="ED286" s="21"/>
      <c r="EE286" s="21"/>
      <c r="EF286" s="21"/>
      <c r="EG286" s="21"/>
    </row>
    <row r="287" spans="1:137">
      <c r="A287" s="4" t="s">
        <v>284</v>
      </c>
      <c r="B287" s="21">
        <v>110000000</v>
      </c>
      <c r="C287" s="21">
        <v>400000000</v>
      </c>
      <c r="D287" s="21">
        <v>674500000</v>
      </c>
      <c r="E287" s="21">
        <v>811500000</v>
      </c>
      <c r="F287" s="21">
        <v>2066000000</v>
      </c>
      <c r="G287" s="21">
        <v>2567000000</v>
      </c>
      <c r="H287" s="21">
        <v>2410000000</v>
      </c>
      <c r="I287" s="21">
        <v>2720000000</v>
      </c>
      <c r="J287" s="21">
        <v>3830000000</v>
      </c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1"/>
      <c r="DF287" s="21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Y287" s="21"/>
      <c r="DZ287" s="21"/>
      <c r="EA287" s="21"/>
      <c r="EB287" s="21"/>
      <c r="EC287" s="21"/>
      <c r="ED287" s="21"/>
      <c r="EE287" s="21"/>
      <c r="EF287" s="21"/>
      <c r="EG287" s="21"/>
    </row>
    <row r="288" spans="1:137">
      <c r="A288" s="4" t="s">
        <v>285</v>
      </c>
      <c r="B288" s="21">
        <v>0</v>
      </c>
      <c r="C288" s="21">
        <v>0</v>
      </c>
      <c r="D288" s="21">
        <v>0</v>
      </c>
      <c r="E288" s="21">
        <v>0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1"/>
      <c r="DF288" s="21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Y288" s="21"/>
      <c r="DZ288" s="21"/>
      <c r="EA288" s="21"/>
      <c r="EB288" s="21"/>
      <c r="EC288" s="21"/>
      <c r="ED288" s="21"/>
      <c r="EE288" s="21"/>
      <c r="EF288" s="21"/>
      <c r="EG288" s="21"/>
    </row>
    <row r="289" spans="1:137">
      <c r="A289" s="4" t="s">
        <v>286</v>
      </c>
      <c r="B289" s="21">
        <v>0</v>
      </c>
      <c r="C289" s="21">
        <v>0</v>
      </c>
      <c r="D289" s="21">
        <v>49562092.130000003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1"/>
      <c r="DF289" s="21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  <c r="DW289" s="21"/>
      <c r="DX289" s="21"/>
      <c r="DY289" s="21"/>
      <c r="DZ289" s="21"/>
      <c r="EA289" s="21"/>
      <c r="EB289" s="21"/>
      <c r="EC289" s="21"/>
      <c r="ED289" s="21"/>
      <c r="EE289" s="21"/>
      <c r="EF289" s="21"/>
      <c r="EG289" s="21"/>
    </row>
    <row r="290" spans="1:137">
      <c r="A290" s="4" t="s">
        <v>287</v>
      </c>
      <c r="B290" s="21">
        <v>0</v>
      </c>
      <c r="C290" s="21">
        <v>0</v>
      </c>
      <c r="D290" s="21">
        <v>0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  <c r="EA290" s="21"/>
      <c r="EB290" s="21"/>
      <c r="EC290" s="21"/>
      <c r="ED290" s="21"/>
      <c r="EE290" s="21"/>
      <c r="EF290" s="21"/>
      <c r="EG290" s="21"/>
    </row>
    <row r="291" spans="1:137">
      <c r="A291" s="4" t="s">
        <v>288</v>
      </c>
      <c r="B291" s="21">
        <v>0</v>
      </c>
      <c r="C291" s="21">
        <v>0</v>
      </c>
      <c r="D291" s="21">
        <v>3725000</v>
      </c>
      <c r="E291" s="21">
        <v>0</v>
      </c>
      <c r="F291" s="21">
        <v>1137556.21</v>
      </c>
      <c r="G291" s="21">
        <v>52631.08</v>
      </c>
      <c r="H291" s="21">
        <v>0</v>
      </c>
      <c r="I291" s="21">
        <v>0</v>
      </c>
      <c r="J291" s="21">
        <v>0</v>
      </c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  <c r="EA291" s="21"/>
      <c r="EB291" s="21"/>
      <c r="EC291" s="21"/>
      <c r="ED291" s="21"/>
      <c r="EE291" s="21"/>
      <c r="EF291" s="21"/>
      <c r="EG291" s="21"/>
    </row>
    <row r="292" spans="1:137">
      <c r="A292" s="4" t="s">
        <v>289</v>
      </c>
      <c r="B292" s="21">
        <v>0</v>
      </c>
      <c r="C292" s="21">
        <v>0</v>
      </c>
      <c r="D292" s="21">
        <v>0</v>
      </c>
      <c r="E292" s="21">
        <v>0</v>
      </c>
      <c r="F292" s="21">
        <v>0</v>
      </c>
      <c r="G292" s="21">
        <v>0</v>
      </c>
      <c r="H292" s="21">
        <v>0</v>
      </c>
      <c r="I292" s="21">
        <v>0</v>
      </c>
      <c r="J292" s="21">
        <v>0</v>
      </c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Y292" s="21"/>
      <c r="DZ292" s="21"/>
      <c r="EA292" s="21"/>
      <c r="EB292" s="21"/>
      <c r="EC292" s="21"/>
      <c r="ED292" s="21"/>
      <c r="EE292" s="21"/>
      <c r="EF292" s="21"/>
      <c r="EG292" s="21"/>
    </row>
    <row r="293" spans="1:137">
      <c r="A293" s="4" t="s">
        <v>290</v>
      </c>
      <c r="B293" s="21">
        <v>0</v>
      </c>
      <c r="C293" s="21">
        <v>0</v>
      </c>
      <c r="D293" s="21">
        <v>0</v>
      </c>
      <c r="E293" s="21">
        <v>0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  <c r="EA293" s="21"/>
      <c r="EB293" s="21"/>
      <c r="EC293" s="21"/>
      <c r="ED293" s="21"/>
      <c r="EE293" s="21"/>
      <c r="EF293" s="21"/>
      <c r="EG293" s="21"/>
    </row>
    <row r="294" spans="1:137">
      <c r="A294" s="4" t="s">
        <v>291</v>
      </c>
      <c r="B294" s="21">
        <v>207477126.71000001</v>
      </c>
      <c r="C294" s="21">
        <v>511088781.44</v>
      </c>
      <c r="D294" s="21">
        <v>830050883.40999997</v>
      </c>
      <c r="E294" s="21">
        <v>859897080.80999994</v>
      </c>
      <c r="F294" s="21">
        <v>2152447695.96</v>
      </c>
      <c r="G294" s="21">
        <v>2859028201.48</v>
      </c>
      <c r="H294" s="21">
        <v>3057898457.0599999</v>
      </c>
      <c r="I294" s="21">
        <v>2892132447.02</v>
      </c>
      <c r="J294" s="21">
        <v>3970901597.1999998</v>
      </c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Y294" s="21"/>
      <c r="DZ294" s="21"/>
      <c r="EA294" s="21"/>
      <c r="EB294" s="21"/>
      <c r="EC294" s="21"/>
      <c r="ED294" s="21"/>
      <c r="EE294" s="21"/>
      <c r="EF294" s="21"/>
      <c r="EG294" s="21"/>
    </row>
    <row r="295" spans="1:137">
      <c r="A295" s="4" t="s">
        <v>292</v>
      </c>
      <c r="B295" s="21">
        <v>0</v>
      </c>
      <c r="C295" s="21">
        <v>0</v>
      </c>
      <c r="D295" s="21">
        <v>0</v>
      </c>
      <c r="E295" s="21">
        <v>0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1"/>
      <c r="DF295" s="21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Y295" s="21"/>
      <c r="DZ295" s="21"/>
      <c r="EA295" s="21"/>
      <c r="EB295" s="21"/>
      <c r="EC295" s="21"/>
      <c r="ED295" s="21"/>
      <c r="EE295" s="21"/>
      <c r="EF295" s="21"/>
      <c r="EG295" s="21"/>
    </row>
    <row r="296" spans="1:137">
      <c r="A296" s="4" t="s">
        <v>293</v>
      </c>
      <c r="B296" s="21">
        <v>0</v>
      </c>
      <c r="C296" s="21">
        <v>0</v>
      </c>
      <c r="D296" s="21">
        <v>0</v>
      </c>
      <c r="E296" s="21">
        <v>0</v>
      </c>
      <c r="F296" s="21">
        <v>0</v>
      </c>
      <c r="G296" s="21">
        <v>0</v>
      </c>
      <c r="H296" s="21">
        <v>0</v>
      </c>
      <c r="I296" s="21">
        <v>0</v>
      </c>
      <c r="J296" s="21">
        <v>0</v>
      </c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1"/>
      <c r="DF296" s="21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Y296" s="21"/>
      <c r="DZ296" s="21"/>
      <c r="EA296" s="21"/>
      <c r="EB296" s="21"/>
      <c r="EC296" s="21"/>
      <c r="ED296" s="21"/>
      <c r="EE296" s="21"/>
      <c r="EF296" s="21"/>
      <c r="EG296" s="21"/>
    </row>
    <row r="297" spans="1:137">
      <c r="A297" s="3" t="s">
        <v>294</v>
      </c>
      <c r="B297" s="21">
        <v>-132120662.14</v>
      </c>
      <c r="C297" s="21">
        <v>-206044929.47</v>
      </c>
      <c r="D297" s="21">
        <v>-265423232.15000001</v>
      </c>
      <c r="E297" s="21">
        <v>-322020245.88</v>
      </c>
      <c r="F297" s="21">
        <v>-600225408.94000006</v>
      </c>
      <c r="G297" s="21">
        <v>544588345.54999995</v>
      </c>
      <c r="H297" s="21">
        <v>-612733642.67999995</v>
      </c>
      <c r="I297" s="21">
        <v>-1217952098.8099999</v>
      </c>
      <c r="J297" s="21">
        <v>-3418496197.5</v>
      </c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Y297" s="21"/>
      <c r="DZ297" s="21"/>
      <c r="EA297" s="21"/>
      <c r="EB297" s="21"/>
      <c r="EC297" s="21"/>
      <c r="ED297" s="21"/>
      <c r="EE297" s="21"/>
      <c r="EF297" s="21"/>
      <c r="EG297" s="21"/>
    </row>
    <row r="298" spans="1:137">
      <c r="A298" s="3" t="s">
        <v>295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1"/>
      <c r="DF298" s="21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Y298" s="21"/>
      <c r="DZ298" s="21"/>
      <c r="EA298" s="21"/>
      <c r="EB298" s="21"/>
      <c r="EC298" s="21"/>
      <c r="ED298" s="21"/>
      <c r="EE298" s="21"/>
      <c r="EF298" s="21"/>
      <c r="EG298" s="21"/>
    </row>
    <row r="299" spans="1:137">
      <c r="A299" s="4" t="s">
        <v>296</v>
      </c>
      <c r="B299" s="21">
        <v>0</v>
      </c>
      <c r="C299" s="21">
        <v>0</v>
      </c>
      <c r="D299" s="21">
        <v>32062505.870000001</v>
      </c>
      <c r="E299" s="21">
        <v>0</v>
      </c>
      <c r="F299" s="21">
        <v>0</v>
      </c>
      <c r="G299" s="21">
        <v>0</v>
      </c>
      <c r="H299" s="21">
        <v>0</v>
      </c>
      <c r="I299" s="21">
        <v>0</v>
      </c>
      <c r="J299" s="21">
        <v>3279921524.52</v>
      </c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1"/>
      <c r="DF299" s="21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  <c r="DW299" s="21"/>
      <c r="DX299" s="21"/>
      <c r="DY299" s="21"/>
      <c r="DZ299" s="21"/>
      <c r="EA299" s="21"/>
      <c r="EB299" s="21"/>
      <c r="EC299" s="21"/>
      <c r="ED299" s="21"/>
      <c r="EE299" s="21"/>
      <c r="EF299" s="21"/>
      <c r="EG299" s="21"/>
    </row>
    <row r="300" spans="1:137">
      <c r="A300" s="4" t="s">
        <v>297</v>
      </c>
      <c r="B300" s="21">
        <v>0</v>
      </c>
      <c r="C300" s="21">
        <v>0</v>
      </c>
      <c r="D300" s="21">
        <v>0</v>
      </c>
      <c r="E300" s="21">
        <v>0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Y300" s="21"/>
      <c r="DZ300" s="21"/>
      <c r="EA300" s="21"/>
      <c r="EB300" s="21"/>
      <c r="EC300" s="21"/>
      <c r="ED300" s="21"/>
      <c r="EE300" s="21"/>
      <c r="EF300" s="21"/>
      <c r="EG300" s="21"/>
    </row>
    <row r="301" spans="1:137">
      <c r="A301" s="4" t="s">
        <v>298</v>
      </c>
      <c r="B301" s="21">
        <v>0</v>
      </c>
      <c r="C301" s="21">
        <v>0</v>
      </c>
      <c r="D301" s="21">
        <v>0</v>
      </c>
      <c r="E301" s="21">
        <v>0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Y301" s="21"/>
      <c r="DZ301" s="21"/>
      <c r="EA301" s="21"/>
      <c r="EB301" s="21"/>
      <c r="EC301" s="21"/>
      <c r="ED301" s="21"/>
      <c r="EE301" s="21"/>
      <c r="EF301" s="21"/>
      <c r="EG301" s="21"/>
    </row>
    <row r="302" spans="1:137">
      <c r="A302" s="4" t="s">
        <v>299</v>
      </c>
      <c r="B302" s="21">
        <v>0</v>
      </c>
      <c r="C302" s="21">
        <v>0</v>
      </c>
      <c r="D302" s="21">
        <v>0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1"/>
      <c r="DF302" s="21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Y302" s="21"/>
      <c r="DZ302" s="21"/>
      <c r="EA302" s="21"/>
      <c r="EB302" s="21"/>
      <c r="EC302" s="21"/>
      <c r="ED302" s="21"/>
      <c r="EE302" s="21"/>
      <c r="EF302" s="21"/>
      <c r="EG302" s="21"/>
    </row>
    <row r="303" spans="1:137">
      <c r="A303" s="4" t="s">
        <v>300</v>
      </c>
      <c r="B303" s="21">
        <v>0</v>
      </c>
      <c r="C303" s="21">
        <v>0</v>
      </c>
      <c r="D303" s="21">
        <v>4300000</v>
      </c>
      <c r="E303" s="21">
        <v>0</v>
      </c>
      <c r="F303" s="21">
        <v>1471760</v>
      </c>
      <c r="G303" s="21">
        <v>0</v>
      </c>
      <c r="H303" s="21">
        <v>0</v>
      </c>
      <c r="I303" s="21">
        <v>0</v>
      </c>
      <c r="J303" s="21">
        <v>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Y303" s="21"/>
      <c r="DZ303" s="21"/>
      <c r="EA303" s="21"/>
      <c r="EB303" s="21"/>
      <c r="EC303" s="21"/>
      <c r="ED303" s="21"/>
      <c r="EE303" s="21"/>
      <c r="EF303" s="21"/>
      <c r="EG303" s="21"/>
    </row>
    <row r="304" spans="1:137">
      <c r="A304" s="4" t="s">
        <v>301</v>
      </c>
      <c r="B304" s="21">
        <v>0</v>
      </c>
      <c r="C304" s="21">
        <v>0</v>
      </c>
      <c r="D304" s="21">
        <v>0</v>
      </c>
      <c r="E304" s="21">
        <v>0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Y304" s="21"/>
      <c r="DZ304" s="21"/>
      <c r="EA304" s="21"/>
      <c r="EB304" s="21"/>
      <c r="EC304" s="21"/>
      <c r="ED304" s="21"/>
      <c r="EE304" s="21"/>
      <c r="EF304" s="21"/>
      <c r="EG304" s="21"/>
    </row>
    <row r="305" spans="1:137">
      <c r="A305" s="4" t="s">
        <v>302</v>
      </c>
      <c r="B305" s="21">
        <v>0</v>
      </c>
      <c r="C305" s="21">
        <v>0</v>
      </c>
      <c r="D305" s="21">
        <v>0</v>
      </c>
      <c r="E305" s="21">
        <v>0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Y305" s="21"/>
      <c r="DZ305" s="21"/>
      <c r="EA305" s="21"/>
      <c r="EB305" s="21"/>
      <c r="EC305" s="21"/>
      <c r="ED305" s="21"/>
      <c r="EE305" s="21"/>
      <c r="EF305" s="21"/>
      <c r="EG305" s="21"/>
    </row>
    <row r="306" spans="1:137">
      <c r="A306" s="4" t="s">
        <v>303</v>
      </c>
      <c r="B306" s="21">
        <v>0</v>
      </c>
      <c r="C306" s="21">
        <v>0</v>
      </c>
      <c r="D306" s="21">
        <v>36362505.869999997</v>
      </c>
      <c r="E306" s="21">
        <v>0</v>
      </c>
      <c r="F306" s="21">
        <v>1471760</v>
      </c>
      <c r="G306" s="21">
        <v>0</v>
      </c>
      <c r="H306" s="21">
        <v>0</v>
      </c>
      <c r="I306" s="21">
        <v>0</v>
      </c>
      <c r="J306" s="21">
        <v>3279921524.52</v>
      </c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1"/>
      <c r="DF306" s="21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  <c r="DW306" s="21"/>
      <c r="DX306" s="21"/>
      <c r="DY306" s="21"/>
      <c r="DZ306" s="21"/>
      <c r="EA306" s="21"/>
      <c r="EB306" s="21"/>
      <c r="EC306" s="21"/>
      <c r="ED306" s="21"/>
      <c r="EE306" s="21"/>
      <c r="EF306" s="21"/>
      <c r="EG306" s="21"/>
    </row>
    <row r="307" spans="1:137">
      <c r="A307" s="4" t="s">
        <v>304</v>
      </c>
      <c r="B307" s="21">
        <v>0</v>
      </c>
      <c r="C307" s="21">
        <v>0</v>
      </c>
      <c r="D307" s="21">
        <v>116800000</v>
      </c>
      <c r="E307" s="21">
        <v>0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Y307" s="21"/>
      <c r="DZ307" s="21"/>
      <c r="EA307" s="21"/>
      <c r="EB307" s="21"/>
      <c r="EC307" s="21"/>
      <c r="ED307" s="21"/>
      <c r="EE307" s="21"/>
      <c r="EF307" s="21"/>
      <c r="EG307" s="21"/>
    </row>
    <row r="308" spans="1:137">
      <c r="A308" s="4" t="s">
        <v>305</v>
      </c>
      <c r="B308" s="21">
        <v>54250000</v>
      </c>
      <c r="C308" s="21">
        <v>31000000</v>
      </c>
      <c r="D308" s="21">
        <v>21139710.120000001</v>
      </c>
      <c r="E308" s="21">
        <v>65779770.200000003</v>
      </c>
      <c r="F308" s="21">
        <v>52623816.100000001</v>
      </c>
      <c r="G308" s="21">
        <v>118403586.14</v>
      </c>
      <c r="H308" s="21">
        <v>205232882.66</v>
      </c>
      <c r="I308" s="21">
        <v>236807172.30000001</v>
      </c>
      <c r="J308" s="21">
        <v>266289006.59999999</v>
      </c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  <c r="DW308" s="21"/>
      <c r="DX308" s="21"/>
      <c r="DY308" s="21"/>
      <c r="DZ308" s="21"/>
      <c r="EA308" s="21"/>
      <c r="EB308" s="21"/>
      <c r="EC308" s="21"/>
      <c r="ED308" s="21"/>
      <c r="EE308" s="21"/>
      <c r="EF308" s="21"/>
      <c r="EG308" s="21"/>
    </row>
    <row r="309" spans="1:137">
      <c r="A309" s="4" t="s">
        <v>306</v>
      </c>
      <c r="B309" s="21">
        <v>0</v>
      </c>
      <c r="C309" s="21">
        <v>0</v>
      </c>
      <c r="D309" s="21">
        <v>0</v>
      </c>
      <c r="E309" s="21">
        <v>0</v>
      </c>
      <c r="F309" s="21">
        <v>0</v>
      </c>
      <c r="G309" s="21">
        <v>0</v>
      </c>
      <c r="H309" s="21">
        <v>0</v>
      </c>
      <c r="I309" s="21">
        <v>0</v>
      </c>
      <c r="J309" s="21">
        <v>0</v>
      </c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Y309" s="21"/>
      <c r="DZ309" s="21"/>
      <c r="EA309" s="21"/>
      <c r="EB309" s="21"/>
      <c r="EC309" s="21"/>
      <c r="ED309" s="21"/>
      <c r="EE309" s="21"/>
      <c r="EF309" s="21"/>
      <c r="EG309" s="21"/>
    </row>
    <row r="310" spans="1:137">
      <c r="A310" s="4" t="s">
        <v>307</v>
      </c>
      <c r="B310" s="21">
        <v>0</v>
      </c>
      <c r="C310" s="21">
        <v>0</v>
      </c>
      <c r="D310" s="21">
        <v>0</v>
      </c>
      <c r="E310" s="21">
        <v>0</v>
      </c>
      <c r="F310" s="21">
        <v>0</v>
      </c>
      <c r="G310" s="21">
        <v>0</v>
      </c>
      <c r="H310" s="21">
        <v>0</v>
      </c>
      <c r="I310" s="21">
        <v>0</v>
      </c>
      <c r="J310" s="21">
        <v>0</v>
      </c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1"/>
      <c r="DF310" s="21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Y310" s="21"/>
      <c r="DZ310" s="21"/>
      <c r="EA310" s="21"/>
      <c r="EB310" s="21"/>
      <c r="EC310" s="21"/>
      <c r="ED310" s="21"/>
      <c r="EE310" s="21"/>
      <c r="EF310" s="21"/>
      <c r="EG310" s="21"/>
    </row>
    <row r="311" spans="1:137">
      <c r="A311" s="4" t="s">
        <v>308</v>
      </c>
      <c r="B311" s="21">
        <v>0</v>
      </c>
      <c r="C311" s="21">
        <v>0</v>
      </c>
      <c r="D311" s="21">
        <v>1376050</v>
      </c>
      <c r="E311" s="21">
        <v>3251450</v>
      </c>
      <c r="F311" s="21">
        <v>0</v>
      </c>
      <c r="G311" s="21">
        <v>0</v>
      </c>
      <c r="H311" s="21">
        <v>0</v>
      </c>
      <c r="I311" s="21">
        <v>0</v>
      </c>
      <c r="J311" s="21">
        <v>1478331.89</v>
      </c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  <c r="EA311" s="21"/>
      <c r="EB311" s="21"/>
      <c r="EC311" s="21"/>
      <c r="ED311" s="21"/>
      <c r="EE311" s="21"/>
      <c r="EF311" s="21"/>
      <c r="EG311" s="21"/>
    </row>
    <row r="312" spans="1:137">
      <c r="A312" s="4" t="s">
        <v>309</v>
      </c>
      <c r="B312" s="21">
        <v>0</v>
      </c>
      <c r="C312" s="21">
        <v>0</v>
      </c>
      <c r="D312" s="21">
        <v>0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1"/>
      <c r="DF312" s="21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  <c r="DW312" s="21"/>
      <c r="DX312" s="21"/>
      <c r="DY312" s="21"/>
      <c r="DZ312" s="21"/>
      <c r="EA312" s="21"/>
      <c r="EB312" s="21"/>
      <c r="EC312" s="21"/>
      <c r="ED312" s="21"/>
      <c r="EE312" s="21"/>
      <c r="EF312" s="21"/>
      <c r="EG312" s="21"/>
    </row>
    <row r="313" spans="1:137">
      <c r="A313" s="4" t="s">
        <v>310</v>
      </c>
      <c r="B313" s="21">
        <v>0</v>
      </c>
      <c r="C313" s="21">
        <v>0</v>
      </c>
      <c r="D313" s="21">
        <v>0</v>
      </c>
      <c r="E313" s="21">
        <v>0</v>
      </c>
      <c r="F313" s="21">
        <v>0</v>
      </c>
      <c r="G313" s="21">
        <v>0</v>
      </c>
      <c r="H313" s="21">
        <v>0</v>
      </c>
      <c r="I313" s="21">
        <v>0</v>
      </c>
      <c r="J313" s="21">
        <v>0</v>
      </c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1"/>
      <c r="DF313" s="21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Y313" s="21"/>
      <c r="DZ313" s="21"/>
      <c r="EA313" s="21"/>
      <c r="EB313" s="21"/>
      <c r="EC313" s="21"/>
      <c r="ED313" s="21"/>
      <c r="EE313" s="21"/>
      <c r="EF313" s="21"/>
      <c r="EG313" s="21"/>
    </row>
    <row r="314" spans="1:137">
      <c r="A314" s="4" t="s">
        <v>311</v>
      </c>
      <c r="B314" s="21">
        <v>0</v>
      </c>
      <c r="C314" s="21">
        <v>0</v>
      </c>
      <c r="D314" s="21">
        <v>0</v>
      </c>
      <c r="E314" s="21">
        <v>0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1"/>
      <c r="DF314" s="21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Y314" s="21"/>
      <c r="DZ314" s="21"/>
      <c r="EA314" s="21"/>
      <c r="EB314" s="21"/>
      <c r="EC314" s="21"/>
      <c r="ED314" s="21"/>
      <c r="EE314" s="21"/>
      <c r="EF314" s="21"/>
      <c r="EG314" s="21"/>
    </row>
    <row r="315" spans="1:137">
      <c r="A315" s="4" t="s">
        <v>312</v>
      </c>
      <c r="B315" s="21">
        <v>54250000</v>
      </c>
      <c r="C315" s="21">
        <v>31000000</v>
      </c>
      <c r="D315" s="21">
        <v>139315760.12</v>
      </c>
      <c r="E315" s="21">
        <v>69031220.200000003</v>
      </c>
      <c r="F315" s="21">
        <v>52623816.100000001</v>
      </c>
      <c r="G315" s="21">
        <v>118403586.14</v>
      </c>
      <c r="H315" s="21">
        <v>205232882.66</v>
      </c>
      <c r="I315" s="21">
        <v>236807172.30000001</v>
      </c>
      <c r="J315" s="21">
        <v>267767338.49000001</v>
      </c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Y315" s="21"/>
      <c r="DZ315" s="21"/>
      <c r="EA315" s="21"/>
      <c r="EB315" s="21"/>
      <c r="EC315" s="21"/>
      <c r="ED315" s="21"/>
      <c r="EE315" s="21"/>
      <c r="EF315" s="21"/>
      <c r="EG315" s="21"/>
    </row>
    <row r="316" spans="1:137">
      <c r="A316" s="4" t="s">
        <v>313</v>
      </c>
      <c r="B316" s="21">
        <v>0</v>
      </c>
      <c r="C316" s="21">
        <v>0</v>
      </c>
      <c r="D316" s="21">
        <v>0</v>
      </c>
      <c r="E316" s="21">
        <v>0</v>
      </c>
      <c r="F316" s="21">
        <v>0</v>
      </c>
      <c r="G316" s="21">
        <v>0</v>
      </c>
      <c r="H316" s="21">
        <v>0</v>
      </c>
      <c r="I316" s="21">
        <v>0</v>
      </c>
      <c r="J316" s="21">
        <v>0</v>
      </c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  <c r="EA316" s="21"/>
      <c r="EB316" s="21"/>
      <c r="EC316" s="21"/>
      <c r="ED316" s="21"/>
      <c r="EE316" s="21"/>
      <c r="EF316" s="21"/>
      <c r="EG316" s="21"/>
    </row>
    <row r="317" spans="1:137">
      <c r="A317" s="4" t="s">
        <v>314</v>
      </c>
      <c r="B317" s="21">
        <v>0</v>
      </c>
      <c r="C317" s="21">
        <v>0</v>
      </c>
      <c r="D317" s="21">
        <v>0</v>
      </c>
      <c r="E317" s="21">
        <v>0</v>
      </c>
      <c r="F317" s="21">
        <v>0</v>
      </c>
      <c r="G317" s="21">
        <v>0</v>
      </c>
      <c r="H317" s="21">
        <v>0</v>
      </c>
      <c r="I317" s="21">
        <v>0</v>
      </c>
      <c r="J317" s="21">
        <v>0</v>
      </c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  <c r="EA317" s="21"/>
      <c r="EB317" s="21"/>
      <c r="EC317" s="21"/>
      <c r="ED317" s="21"/>
      <c r="EE317" s="21"/>
      <c r="EF317" s="21"/>
      <c r="EG317" s="21"/>
    </row>
    <row r="318" spans="1:137">
      <c r="A318" s="3" t="s">
        <v>315</v>
      </c>
      <c r="B318" s="21">
        <v>-54250000</v>
      </c>
      <c r="C318" s="21">
        <v>-31000000</v>
      </c>
      <c r="D318" s="21">
        <v>-102953254.25</v>
      </c>
      <c r="E318" s="21">
        <v>-69031220.200000003</v>
      </c>
      <c r="F318" s="21">
        <v>-51152056.100000001</v>
      </c>
      <c r="G318" s="21">
        <v>-118403586.14</v>
      </c>
      <c r="H318" s="21">
        <v>-205232882.66</v>
      </c>
      <c r="I318" s="21">
        <v>-236807172.30000001</v>
      </c>
      <c r="J318" s="21">
        <v>3012154186.0300002</v>
      </c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Y318" s="21"/>
      <c r="DZ318" s="21"/>
      <c r="EA318" s="21"/>
      <c r="EB318" s="21"/>
      <c r="EC318" s="21"/>
      <c r="ED318" s="21"/>
      <c r="EE318" s="21"/>
      <c r="EF318" s="21"/>
      <c r="EG318" s="21"/>
    </row>
    <row r="319" spans="1:137">
      <c r="A319" s="3" t="s">
        <v>316</v>
      </c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Y319" s="21"/>
      <c r="DZ319" s="21"/>
      <c r="EA319" s="21"/>
      <c r="EB319" s="21"/>
      <c r="EC319" s="21"/>
      <c r="ED319" s="21"/>
      <c r="EE319" s="21"/>
      <c r="EF319" s="21"/>
      <c r="EG319" s="21"/>
    </row>
    <row r="320" spans="1:137">
      <c r="A320" s="4" t="s">
        <v>317</v>
      </c>
      <c r="B320" s="21">
        <v>-231945.96</v>
      </c>
      <c r="C320" s="21">
        <v>-140613.82</v>
      </c>
      <c r="D320" s="21">
        <v>0</v>
      </c>
      <c r="E320" s="21">
        <v>0</v>
      </c>
      <c r="F320" s="21">
        <v>0</v>
      </c>
      <c r="G320" s="21">
        <v>435994.13</v>
      </c>
      <c r="H320" s="21">
        <v>337822.81</v>
      </c>
      <c r="I320" s="21">
        <v>-439188.25</v>
      </c>
      <c r="J320" s="21">
        <v>-104716.53</v>
      </c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Y320" s="21"/>
      <c r="DZ320" s="21"/>
      <c r="EA320" s="21"/>
      <c r="EB320" s="21"/>
      <c r="EC320" s="21"/>
      <c r="ED320" s="21"/>
      <c r="EE320" s="21"/>
      <c r="EF320" s="21"/>
      <c r="EG320" s="21"/>
    </row>
    <row r="321" spans="1:137">
      <c r="A321" s="4" t="s">
        <v>318</v>
      </c>
      <c r="B321" s="21">
        <v>0</v>
      </c>
      <c r="C321" s="21">
        <v>0</v>
      </c>
      <c r="D321" s="21">
        <v>0</v>
      </c>
      <c r="E321" s="21">
        <v>0</v>
      </c>
      <c r="F321" s="21">
        <v>0</v>
      </c>
      <c r="G321" s="21">
        <v>0</v>
      </c>
      <c r="H321" s="21">
        <v>0</v>
      </c>
      <c r="I321" s="21">
        <v>0</v>
      </c>
      <c r="J321" s="21">
        <v>0</v>
      </c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Y321" s="21"/>
      <c r="DZ321" s="21"/>
      <c r="EA321" s="21"/>
      <c r="EB321" s="21"/>
      <c r="EC321" s="21"/>
      <c r="ED321" s="21"/>
      <c r="EE321" s="21"/>
      <c r="EF321" s="21"/>
      <c r="EG321" s="21"/>
    </row>
    <row r="322" spans="1:137">
      <c r="A322" s="4" t="s">
        <v>319</v>
      </c>
      <c r="B322" s="21">
        <v>0</v>
      </c>
      <c r="C322" s="21">
        <v>0</v>
      </c>
      <c r="D322" s="21">
        <v>0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1"/>
      <c r="DF322" s="21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Y322" s="21"/>
      <c r="DZ322" s="21"/>
      <c r="EA322" s="21"/>
      <c r="EB322" s="21"/>
      <c r="EC322" s="21"/>
      <c r="ED322" s="21"/>
      <c r="EE322" s="21"/>
      <c r="EF322" s="21"/>
      <c r="EG322" s="21"/>
    </row>
    <row r="323" spans="1:137">
      <c r="A323" s="3" t="s">
        <v>320</v>
      </c>
      <c r="B323" s="21">
        <v>13123296.76</v>
      </c>
      <c r="C323" s="21">
        <v>-127974130.48</v>
      </c>
      <c r="D323" s="21">
        <v>-123732757.68000001</v>
      </c>
      <c r="E323" s="21">
        <v>11778266.130000001</v>
      </c>
      <c r="F323" s="21">
        <v>-128594756.72</v>
      </c>
      <c r="G323" s="21">
        <v>986002518.23000002</v>
      </c>
      <c r="H323" s="21">
        <v>-301126239.5</v>
      </c>
      <c r="I323" s="21">
        <v>-516122495.75</v>
      </c>
      <c r="J323" s="21">
        <v>339035727.95999998</v>
      </c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1"/>
      <c r="DF323" s="21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Y323" s="21"/>
      <c r="DZ323" s="21"/>
      <c r="EA323" s="21"/>
      <c r="EB323" s="21"/>
      <c r="EC323" s="21"/>
      <c r="ED323" s="21"/>
      <c r="EE323" s="21"/>
      <c r="EF323" s="21"/>
      <c r="EG323" s="21"/>
    </row>
    <row r="324" spans="1:137">
      <c r="A324" s="4" t="s">
        <v>321</v>
      </c>
      <c r="B324" s="21">
        <v>497580719.63</v>
      </c>
      <c r="C324" s="21">
        <v>510704016.38999999</v>
      </c>
      <c r="D324" s="21">
        <v>382729885.91000003</v>
      </c>
      <c r="E324" s="21">
        <v>258997128.22999999</v>
      </c>
      <c r="F324" s="21">
        <v>270775394.36000001</v>
      </c>
      <c r="G324" s="21">
        <v>142180637.63999999</v>
      </c>
      <c r="H324" s="21">
        <v>1128183155.8699999</v>
      </c>
      <c r="I324" s="21">
        <v>827056916.37</v>
      </c>
      <c r="J324" s="21">
        <v>310934420.62</v>
      </c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1"/>
      <c r="DF324" s="21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Y324" s="21"/>
      <c r="DZ324" s="21"/>
      <c r="EA324" s="21"/>
      <c r="EB324" s="21"/>
      <c r="EC324" s="21"/>
      <c r="ED324" s="21"/>
      <c r="EE324" s="21"/>
      <c r="EF324" s="21"/>
      <c r="EG324" s="21"/>
    </row>
    <row r="325" spans="1:137">
      <c r="A325" s="4" t="s">
        <v>322</v>
      </c>
      <c r="B325" s="21">
        <v>0</v>
      </c>
      <c r="C325" s="21">
        <v>0</v>
      </c>
      <c r="D325" s="21">
        <v>0</v>
      </c>
      <c r="E325" s="21">
        <v>0</v>
      </c>
      <c r="F325" s="21">
        <v>0</v>
      </c>
      <c r="G325" s="21">
        <v>0</v>
      </c>
      <c r="H325" s="21">
        <v>0</v>
      </c>
      <c r="I325" s="21">
        <v>0</v>
      </c>
      <c r="J325" s="21">
        <v>0</v>
      </c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  <c r="EA325" s="21"/>
      <c r="EB325" s="21"/>
      <c r="EC325" s="21"/>
      <c r="ED325" s="21"/>
      <c r="EE325" s="21"/>
      <c r="EF325" s="21"/>
      <c r="EG325" s="21"/>
    </row>
    <row r="326" spans="1:137">
      <c r="A326" s="4" t="s">
        <v>323</v>
      </c>
      <c r="B326" s="21">
        <v>0</v>
      </c>
      <c r="C326" s="21">
        <v>0</v>
      </c>
      <c r="D326" s="21">
        <v>0</v>
      </c>
      <c r="E326" s="21">
        <v>0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/>
      <c r="EB326" s="21"/>
      <c r="EC326" s="21"/>
      <c r="ED326" s="21"/>
      <c r="EE326" s="21"/>
      <c r="EF326" s="21"/>
      <c r="EG326" s="21"/>
    </row>
    <row r="327" spans="1:137">
      <c r="A327" s="4" t="s">
        <v>324</v>
      </c>
      <c r="B327" s="21">
        <v>510704016.38999999</v>
      </c>
      <c r="C327" s="21">
        <v>382729885.91000003</v>
      </c>
      <c r="D327" s="21">
        <v>258997128.22999999</v>
      </c>
      <c r="E327" s="21">
        <v>270775394.36000001</v>
      </c>
      <c r="F327" s="21">
        <v>142180637.63999999</v>
      </c>
      <c r="G327" s="21">
        <v>1128183155.8699999</v>
      </c>
      <c r="H327" s="21">
        <v>827056916.37</v>
      </c>
      <c r="I327" s="21">
        <v>310934420.62</v>
      </c>
      <c r="J327" s="21">
        <v>649970148.58000004</v>
      </c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/>
      <c r="EB327" s="21"/>
      <c r="EC327" s="21"/>
      <c r="ED327" s="21"/>
      <c r="EE327" s="21"/>
      <c r="EF327" s="21"/>
      <c r="EG327" s="21"/>
    </row>
    <row r="328" spans="1:137">
      <c r="A328" s="3" t="s">
        <v>325</v>
      </c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  <c r="EA328" s="21"/>
      <c r="EB328" s="21"/>
      <c r="EC328" s="21"/>
      <c r="ED328" s="21"/>
      <c r="EE328" s="21"/>
      <c r="EF328" s="21"/>
      <c r="EG328" s="21"/>
    </row>
    <row r="329" spans="1:137">
      <c r="A329" s="4" t="s">
        <v>326</v>
      </c>
      <c r="B329" s="21">
        <v>140647110.24000001</v>
      </c>
      <c r="C329" s="21">
        <v>131992980.45</v>
      </c>
      <c r="D329" s="21">
        <v>157369576.68000001</v>
      </c>
      <c r="E329" s="21">
        <v>257228870.02000001</v>
      </c>
      <c r="F329" s="21">
        <v>414142244.08999997</v>
      </c>
      <c r="G329" s="21">
        <v>661719638.12</v>
      </c>
      <c r="H329" s="21">
        <v>605141874.33000004</v>
      </c>
      <c r="I329" s="21">
        <v>777105782.58000004</v>
      </c>
      <c r="J329" s="21">
        <v>741958457.28999996</v>
      </c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  <c r="EA329" s="21"/>
      <c r="EB329" s="21"/>
      <c r="EC329" s="21"/>
      <c r="ED329" s="21"/>
      <c r="EE329" s="21"/>
      <c r="EF329" s="21"/>
      <c r="EG329" s="21"/>
    </row>
    <row r="330" spans="1:137">
      <c r="A330" s="4" t="s">
        <v>327</v>
      </c>
      <c r="B330" s="21">
        <v>1861.06</v>
      </c>
      <c r="C330" s="21">
        <v>-140140.70000000001</v>
      </c>
      <c r="D330" s="21">
        <v>148557.75</v>
      </c>
      <c r="E330" s="21">
        <v>356251.49</v>
      </c>
      <c r="F330" s="21">
        <v>2678462.91</v>
      </c>
      <c r="G330" s="21">
        <v>2882102.34</v>
      </c>
      <c r="H330" s="21">
        <v>-299473.03000000003</v>
      </c>
      <c r="I330" s="21">
        <v>429714.3</v>
      </c>
      <c r="J330" s="21">
        <v>2483894.64</v>
      </c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  <c r="ED330" s="21"/>
      <c r="EE330" s="21"/>
      <c r="EF330" s="21"/>
      <c r="EG330" s="21"/>
    </row>
    <row r="331" spans="1:137">
      <c r="A331" s="4" t="s">
        <v>328</v>
      </c>
      <c r="B331" s="21">
        <v>32050395.420000002</v>
      </c>
      <c r="C331" s="21">
        <v>32154586.699999999</v>
      </c>
      <c r="D331" s="21">
        <v>39439218.030000001</v>
      </c>
      <c r="E331" s="21">
        <v>53172418.700000003</v>
      </c>
      <c r="F331" s="21">
        <v>56152665.130000003</v>
      </c>
      <c r="G331" s="21">
        <v>54810636.57</v>
      </c>
      <c r="H331" s="21">
        <v>66180345.539999999</v>
      </c>
      <c r="I331" s="21">
        <v>79712852.849999994</v>
      </c>
      <c r="J331" s="21">
        <v>90959791.700000003</v>
      </c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  <c r="ED331" s="21"/>
      <c r="EE331" s="21"/>
      <c r="EF331" s="21"/>
      <c r="EG331" s="21"/>
    </row>
    <row r="332" spans="1:137">
      <c r="A332" s="4" t="s">
        <v>329</v>
      </c>
      <c r="B332" s="21">
        <v>32050395.420000002</v>
      </c>
      <c r="C332" s="21">
        <v>32154586.699999999</v>
      </c>
      <c r="D332" s="21">
        <v>39439218.030000001</v>
      </c>
      <c r="E332" s="21">
        <v>53172418.700000003</v>
      </c>
      <c r="F332" s="21">
        <v>56152665.130000003</v>
      </c>
      <c r="G332" s="21">
        <v>54810636.57</v>
      </c>
      <c r="H332" s="21">
        <v>66180345.539999999</v>
      </c>
      <c r="I332" s="21">
        <v>79712852.849999994</v>
      </c>
      <c r="J332" s="21">
        <v>90959791.700000003</v>
      </c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  <c r="EA332" s="21"/>
      <c r="EB332" s="21"/>
      <c r="EC332" s="21"/>
      <c r="ED332" s="21"/>
      <c r="EE332" s="21"/>
      <c r="EF332" s="21"/>
      <c r="EG332" s="21"/>
    </row>
    <row r="333" spans="1:137">
      <c r="A333" s="4" t="s">
        <v>330</v>
      </c>
      <c r="B333" s="21">
        <v>0</v>
      </c>
      <c r="C333" s="21">
        <v>0</v>
      </c>
      <c r="D333" s="21">
        <v>0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/>
      <c r="EB333" s="21"/>
      <c r="EC333" s="21"/>
      <c r="ED333" s="21"/>
      <c r="EE333" s="21"/>
      <c r="EF333" s="21"/>
      <c r="EG333" s="21"/>
    </row>
    <row r="334" spans="1:137">
      <c r="A334" s="4" t="s">
        <v>331</v>
      </c>
      <c r="B334" s="21">
        <v>1140379.46</v>
      </c>
      <c r="C334" s="21">
        <v>1987132.86</v>
      </c>
      <c r="D334" s="21">
        <v>2258450.75</v>
      </c>
      <c r="E334" s="21">
        <v>2922276.87</v>
      </c>
      <c r="F334" s="21">
        <v>2795847.65</v>
      </c>
      <c r="G334" s="21">
        <v>2943234.31</v>
      </c>
      <c r="H334" s="21">
        <v>3545191.31</v>
      </c>
      <c r="I334" s="21">
        <v>3529035.78</v>
      </c>
      <c r="J334" s="21">
        <v>9676410.3100000005</v>
      </c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/>
      <c r="EB334" s="21"/>
      <c r="EC334" s="21"/>
      <c r="ED334" s="21"/>
      <c r="EE334" s="21"/>
      <c r="EF334" s="21"/>
      <c r="EG334" s="21"/>
    </row>
    <row r="335" spans="1:137">
      <c r="A335" s="4" t="s">
        <v>332</v>
      </c>
      <c r="B335" s="21">
        <v>420769.29</v>
      </c>
      <c r="C335" s="21">
        <v>171666.51</v>
      </c>
      <c r="D335" s="21">
        <v>21843.98</v>
      </c>
      <c r="E335" s="21">
        <v>74349.52</v>
      </c>
      <c r="F335" s="21">
        <v>74349.600000000006</v>
      </c>
      <c r="G335" s="21">
        <v>30037.45</v>
      </c>
      <c r="H335" s="21">
        <v>3212.04</v>
      </c>
      <c r="I335" s="21">
        <v>3212.04</v>
      </c>
      <c r="J335" s="21">
        <v>8029.58</v>
      </c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  <c r="EA335" s="21"/>
      <c r="EB335" s="21"/>
      <c r="EC335" s="21"/>
      <c r="ED335" s="21"/>
      <c r="EE335" s="21"/>
      <c r="EF335" s="21"/>
      <c r="EG335" s="21"/>
    </row>
    <row r="336" spans="1:137">
      <c r="A336" s="4" t="s">
        <v>333</v>
      </c>
      <c r="B336" s="21">
        <v>0</v>
      </c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  <c r="EA336" s="21"/>
      <c r="EB336" s="21"/>
      <c r="EC336" s="21"/>
      <c r="ED336" s="21"/>
      <c r="EE336" s="21"/>
      <c r="EF336" s="21"/>
      <c r="EG336" s="21"/>
    </row>
    <row r="337" spans="1:137">
      <c r="A337" s="4" t="s">
        <v>334</v>
      </c>
      <c r="B337" s="21">
        <v>0</v>
      </c>
      <c r="C337" s="21">
        <v>0</v>
      </c>
      <c r="D337" s="21">
        <v>0</v>
      </c>
      <c r="E337" s="21">
        <v>0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Y337" s="21"/>
      <c r="DZ337" s="21"/>
      <c r="EA337" s="21"/>
      <c r="EB337" s="21"/>
      <c r="EC337" s="21"/>
      <c r="ED337" s="21"/>
      <c r="EE337" s="21"/>
      <c r="EF337" s="21"/>
      <c r="EG337" s="21"/>
    </row>
    <row r="338" spans="1:137">
      <c r="A338" s="4" t="s">
        <v>335</v>
      </c>
      <c r="B338" s="21">
        <v>0</v>
      </c>
      <c r="C338" s="21">
        <v>0</v>
      </c>
      <c r="D338" s="21">
        <v>0</v>
      </c>
      <c r="E338" s="21">
        <v>0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Y338" s="21"/>
      <c r="DZ338" s="21"/>
      <c r="EA338" s="21"/>
      <c r="EB338" s="21"/>
      <c r="EC338" s="21"/>
      <c r="ED338" s="21"/>
      <c r="EE338" s="21"/>
      <c r="EF338" s="21"/>
      <c r="EG338" s="21"/>
    </row>
    <row r="339" spans="1:137">
      <c r="A339" s="4" t="s">
        <v>336</v>
      </c>
      <c r="B339" s="21">
        <v>-8301.24</v>
      </c>
      <c r="C339" s="21">
        <v>-5405617.7800000003</v>
      </c>
      <c r="D339" s="21">
        <v>119071.37</v>
      </c>
      <c r="E339" s="21">
        <v>261312.36</v>
      </c>
      <c r="F339" s="21">
        <v>0</v>
      </c>
      <c r="G339" s="21">
        <v>-95787.45</v>
      </c>
      <c r="H339" s="21">
        <v>-615711.63</v>
      </c>
      <c r="I339" s="21">
        <v>-16814.169999999998</v>
      </c>
      <c r="J339" s="21">
        <v>-40420.160000000003</v>
      </c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  <c r="EA339" s="21"/>
      <c r="EB339" s="21"/>
      <c r="EC339" s="21"/>
      <c r="ED339" s="21"/>
      <c r="EE339" s="21"/>
      <c r="EF339" s="21"/>
      <c r="EG339" s="21"/>
    </row>
    <row r="340" spans="1:137">
      <c r="A340" s="4" t="s">
        <v>337</v>
      </c>
      <c r="B340" s="21">
        <v>172882.57</v>
      </c>
      <c r="C340" s="21">
        <v>1961052.84</v>
      </c>
      <c r="D340" s="21">
        <v>2150332.66</v>
      </c>
      <c r="E340" s="21">
        <v>3759038.82</v>
      </c>
      <c r="F340" s="21">
        <v>19579678.289999999</v>
      </c>
      <c r="G340" s="21">
        <v>5935998</v>
      </c>
      <c r="H340" s="21">
        <v>5447004.5700000003</v>
      </c>
      <c r="I340" s="21">
        <v>544768.61</v>
      </c>
      <c r="J340" s="21">
        <v>100538.39</v>
      </c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  <c r="EA340" s="21"/>
      <c r="EB340" s="21"/>
      <c r="EC340" s="21"/>
      <c r="ED340" s="21"/>
      <c r="EE340" s="21"/>
      <c r="EF340" s="21"/>
      <c r="EG340" s="21"/>
    </row>
    <row r="341" spans="1:137">
      <c r="A341" s="4" t="s">
        <v>338</v>
      </c>
      <c r="B341" s="21">
        <v>0</v>
      </c>
      <c r="C341" s="21">
        <v>0</v>
      </c>
      <c r="D341" s="21">
        <v>0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  <c r="EA341" s="21"/>
      <c r="EB341" s="21"/>
      <c r="EC341" s="21"/>
      <c r="ED341" s="21"/>
      <c r="EE341" s="21"/>
      <c r="EF341" s="21"/>
      <c r="EG341" s="21"/>
    </row>
    <row r="342" spans="1:137">
      <c r="A342" s="4" t="s">
        <v>29</v>
      </c>
      <c r="B342" s="21">
        <v>231945.96</v>
      </c>
      <c r="C342" s="21">
        <v>140613.82</v>
      </c>
      <c r="D342" s="21">
        <v>1234614.23</v>
      </c>
      <c r="E342" s="21">
        <v>0</v>
      </c>
      <c r="F342" s="21">
        <v>0</v>
      </c>
      <c r="G342" s="21">
        <v>-435994.13</v>
      </c>
      <c r="H342" s="21">
        <v>-337822.81</v>
      </c>
      <c r="I342" s="21">
        <v>439188.25</v>
      </c>
      <c r="J342" s="21">
        <v>-46494355.630000003</v>
      </c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Y342" s="21"/>
      <c r="DZ342" s="21"/>
      <c r="EA342" s="21"/>
      <c r="EB342" s="21"/>
      <c r="EC342" s="21"/>
      <c r="ED342" s="21"/>
      <c r="EE342" s="21"/>
      <c r="EF342" s="21"/>
      <c r="EG342" s="21"/>
    </row>
    <row r="343" spans="1:137">
      <c r="A343" s="4" t="s">
        <v>339</v>
      </c>
      <c r="B343" s="21">
        <v>-288410.57</v>
      </c>
      <c r="C343" s="21">
        <v>-2285468.16</v>
      </c>
      <c r="D343" s="21">
        <v>-5080261.26</v>
      </c>
      <c r="E343" s="21">
        <v>-8349794.1799999997</v>
      </c>
      <c r="F343" s="21">
        <v>-24100342.02</v>
      </c>
      <c r="G343" s="21">
        <v>-53385750.259999998</v>
      </c>
      <c r="H343" s="21">
        <v>-34290358.380000003</v>
      </c>
      <c r="I343" s="21">
        <v>-11235947.699999999</v>
      </c>
      <c r="J343" s="21">
        <v>-42920711.030000001</v>
      </c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/>
      <c r="EB343" s="21"/>
      <c r="EC343" s="21"/>
      <c r="ED343" s="21"/>
      <c r="EE343" s="21"/>
      <c r="EF343" s="21"/>
      <c r="EG343" s="21"/>
    </row>
    <row r="344" spans="1:137">
      <c r="A344" s="4" t="s">
        <v>340</v>
      </c>
      <c r="B344" s="21">
        <v>-8276338.7000000002</v>
      </c>
      <c r="C344" s="21">
        <v>-2959236.85</v>
      </c>
      <c r="D344" s="21">
        <v>-1553259.82</v>
      </c>
      <c r="E344" s="21">
        <v>1430856.49</v>
      </c>
      <c r="F344" s="21">
        <v>-1056000.9099999999</v>
      </c>
      <c r="G344" s="21">
        <v>-5510344.8200000003</v>
      </c>
      <c r="H344" s="21">
        <v>-1470493.98</v>
      </c>
      <c r="I344" s="21">
        <v>121589.24</v>
      </c>
      <c r="J344" s="21">
        <v>11164678.279999999</v>
      </c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/>
      <c r="EB344" s="21"/>
      <c r="EC344" s="21"/>
      <c r="ED344" s="21"/>
      <c r="EE344" s="21"/>
      <c r="EF344" s="21"/>
      <c r="EG344" s="21"/>
    </row>
    <row r="345" spans="1:137">
      <c r="A345" s="4" t="s">
        <v>341</v>
      </c>
      <c r="B345" s="21">
        <v>-8276338.7000000002</v>
      </c>
      <c r="C345" s="21">
        <v>-2959236.85</v>
      </c>
      <c r="D345" s="21">
        <v>-1450498.26</v>
      </c>
      <c r="E345" s="21">
        <v>1808950.47</v>
      </c>
      <c r="F345" s="21">
        <v>-676087.69</v>
      </c>
      <c r="G345" s="21">
        <v>-5094822.13</v>
      </c>
      <c r="H345" s="21">
        <v>-732430.47</v>
      </c>
      <c r="I345" s="21">
        <v>421837.4</v>
      </c>
      <c r="J345" s="21">
        <v>441658.52</v>
      </c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/>
      <c r="EB345" s="21"/>
      <c r="EC345" s="21"/>
      <c r="ED345" s="21"/>
      <c r="EE345" s="21"/>
      <c r="EF345" s="21"/>
      <c r="EG345" s="21"/>
    </row>
    <row r="346" spans="1:137">
      <c r="A346" s="4" t="s">
        <v>342</v>
      </c>
      <c r="B346" s="21">
        <v>0</v>
      </c>
      <c r="C346" s="21">
        <v>0</v>
      </c>
      <c r="D346" s="21">
        <v>-102761.56</v>
      </c>
      <c r="E346" s="21">
        <v>-378093.98</v>
      </c>
      <c r="F346" s="21">
        <v>-379913.22</v>
      </c>
      <c r="G346" s="21">
        <v>-415522.69</v>
      </c>
      <c r="H346" s="21">
        <v>-738063.51</v>
      </c>
      <c r="I346" s="21">
        <v>-300248.15999999997</v>
      </c>
      <c r="J346" s="21">
        <v>10723019.76</v>
      </c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1"/>
      <c r="DF346" s="21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Y346" s="21"/>
      <c r="DZ346" s="21"/>
      <c r="EA346" s="21"/>
      <c r="EB346" s="21"/>
      <c r="EC346" s="21"/>
      <c r="ED346" s="21"/>
      <c r="EE346" s="21"/>
      <c r="EF346" s="21"/>
      <c r="EG346" s="21"/>
    </row>
    <row r="347" spans="1:137">
      <c r="A347" s="4" t="s">
        <v>343</v>
      </c>
      <c r="B347" s="21">
        <v>0</v>
      </c>
      <c r="C347" s="21">
        <v>0</v>
      </c>
      <c r="D347" s="21">
        <v>0</v>
      </c>
      <c r="E347" s="21">
        <v>0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  <c r="EA347" s="21"/>
      <c r="EB347" s="21"/>
      <c r="EC347" s="21"/>
      <c r="ED347" s="21"/>
      <c r="EE347" s="21"/>
      <c r="EF347" s="21"/>
      <c r="EG347" s="21"/>
    </row>
    <row r="348" spans="1:137">
      <c r="A348" s="4" t="s">
        <v>344</v>
      </c>
      <c r="B348" s="21">
        <v>-919572.32</v>
      </c>
      <c r="C348" s="21">
        <v>-27160396.859999999</v>
      </c>
      <c r="D348" s="21">
        <v>-33760581.549999997</v>
      </c>
      <c r="E348" s="21">
        <v>3003202.45</v>
      </c>
      <c r="F348" s="21">
        <v>-75492536.010000005</v>
      </c>
      <c r="G348" s="21">
        <v>-82172924.640000001</v>
      </c>
      <c r="H348" s="21">
        <v>-83721357.159999996</v>
      </c>
      <c r="I348" s="21">
        <v>30834009.649999999</v>
      </c>
      <c r="J348" s="21">
        <v>-18475478.690000001</v>
      </c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  <c r="EA348" s="21"/>
      <c r="EB348" s="21"/>
      <c r="EC348" s="21"/>
      <c r="ED348" s="21"/>
      <c r="EE348" s="21"/>
      <c r="EF348" s="21"/>
      <c r="EG348" s="21"/>
    </row>
    <row r="349" spans="1:137">
      <c r="A349" s="4" t="s">
        <v>345</v>
      </c>
      <c r="B349" s="21">
        <v>-14271806.609999999</v>
      </c>
      <c r="C349" s="21">
        <v>2595947.71</v>
      </c>
      <c r="D349" s="21">
        <v>11879599</v>
      </c>
      <c r="E349" s="21">
        <v>3608288.51</v>
      </c>
      <c r="F349" s="21">
        <v>-13883909.640000001</v>
      </c>
      <c r="G349" s="21">
        <v>2202757.04</v>
      </c>
      <c r="H349" s="21">
        <v>-14588384.689999999</v>
      </c>
      <c r="I349" s="21">
        <v>-10894340.48</v>
      </c>
      <c r="J349" s="21">
        <v>14445073.470000001</v>
      </c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1"/>
      <c r="DF349" s="21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Y349" s="21"/>
      <c r="DZ349" s="21"/>
      <c r="EA349" s="21"/>
      <c r="EB349" s="21"/>
      <c r="EC349" s="21"/>
      <c r="ED349" s="21"/>
      <c r="EE349" s="21"/>
      <c r="EF349" s="21"/>
      <c r="EG349" s="21"/>
    </row>
    <row r="350" spans="1:137">
      <c r="A350" s="4" t="s">
        <v>346</v>
      </c>
      <c r="B350" s="21">
        <v>48824990.299999997</v>
      </c>
      <c r="C350" s="21">
        <v>-23841707.73</v>
      </c>
      <c r="D350" s="21">
        <v>70416566.900000006</v>
      </c>
      <c r="E350" s="21">
        <v>85362661.159999996</v>
      </c>
      <c r="F350" s="21">
        <v>160058905.77000001</v>
      </c>
      <c r="G350" s="21">
        <v>-29541837.84</v>
      </c>
      <c r="H350" s="21">
        <v>-28491563.079999998</v>
      </c>
      <c r="I350" s="21">
        <v>68502912.659999996</v>
      </c>
      <c r="J350" s="21">
        <v>-18384823.41</v>
      </c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1"/>
      <c r="DF350" s="21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  <c r="DW350" s="21"/>
      <c r="DX350" s="21"/>
      <c r="DY350" s="21"/>
      <c r="DZ350" s="21"/>
      <c r="EA350" s="21"/>
      <c r="EB350" s="21"/>
      <c r="EC350" s="21"/>
      <c r="ED350" s="21"/>
      <c r="EE350" s="21"/>
      <c r="EF350" s="21"/>
      <c r="EG350" s="21"/>
    </row>
    <row r="351" spans="1:137">
      <c r="A351" s="4" t="s">
        <v>347</v>
      </c>
      <c r="B351" s="21">
        <v>0</v>
      </c>
      <c r="C351" s="21">
        <v>0</v>
      </c>
      <c r="D351" s="21">
        <v>0</v>
      </c>
      <c r="E351" s="21">
        <v>0</v>
      </c>
      <c r="F351" s="21">
        <v>-18166656.539999999</v>
      </c>
      <c r="G351" s="21">
        <v>0</v>
      </c>
      <c r="H351" s="21">
        <v>0</v>
      </c>
      <c r="I351" s="21">
        <v>0</v>
      </c>
      <c r="J351" s="21">
        <v>0</v>
      </c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1"/>
      <c r="DF351" s="21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  <c r="DW351" s="21"/>
      <c r="DX351" s="21"/>
      <c r="DY351" s="21"/>
      <c r="DZ351" s="21"/>
      <c r="EA351" s="21"/>
      <c r="EB351" s="21"/>
      <c r="EC351" s="21"/>
      <c r="ED351" s="21"/>
      <c r="EE351" s="21"/>
      <c r="EF351" s="21"/>
      <c r="EG351" s="21"/>
    </row>
    <row r="352" spans="1:137">
      <c r="A352" s="4" t="s">
        <v>348</v>
      </c>
      <c r="B352" s="21">
        <v>0</v>
      </c>
      <c r="C352" s="21">
        <v>0</v>
      </c>
      <c r="D352" s="21">
        <v>0</v>
      </c>
      <c r="E352" s="21">
        <v>0</v>
      </c>
      <c r="F352" s="21">
        <v>0</v>
      </c>
      <c r="G352" s="21">
        <v>0</v>
      </c>
      <c r="H352" s="21">
        <v>0</v>
      </c>
      <c r="I352" s="21">
        <v>0</v>
      </c>
      <c r="J352" s="21">
        <v>0</v>
      </c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1"/>
      <c r="DF352" s="21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  <c r="DW352" s="21"/>
      <c r="DX352" s="21"/>
      <c r="DY352" s="21"/>
      <c r="DZ352" s="21"/>
      <c r="EA352" s="21"/>
      <c r="EB352" s="21"/>
      <c r="EC352" s="21"/>
      <c r="ED352" s="21"/>
      <c r="EE352" s="21"/>
      <c r="EF352" s="21"/>
      <c r="EG352" s="21"/>
    </row>
    <row r="353" spans="1:137">
      <c r="A353" s="4" t="s">
        <v>271</v>
      </c>
      <c r="B353" s="21">
        <v>0</v>
      </c>
      <c r="C353" s="21">
        <v>0</v>
      </c>
      <c r="D353" s="21">
        <v>0</v>
      </c>
      <c r="E353" s="21">
        <v>0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1"/>
      <c r="DF353" s="21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Y353" s="21"/>
      <c r="DZ353" s="21"/>
      <c r="EA353" s="21"/>
      <c r="EB353" s="21"/>
      <c r="EC353" s="21"/>
      <c r="ED353" s="21"/>
      <c r="EE353" s="21"/>
      <c r="EF353" s="21"/>
      <c r="EG353" s="21"/>
    </row>
    <row r="354" spans="1:137">
      <c r="A354" s="4" t="s">
        <v>349</v>
      </c>
      <c r="B354" s="21">
        <v>199725904.86000001</v>
      </c>
      <c r="C354" s="21">
        <v>109211412.81</v>
      </c>
      <c r="D354" s="21">
        <v>244643728.72</v>
      </c>
      <c r="E354" s="21">
        <v>402829732.20999998</v>
      </c>
      <c r="F354" s="21">
        <v>522782708.31999999</v>
      </c>
      <c r="G354" s="21">
        <v>559381764.69000006</v>
      </c>
      <c r="H354" s="21">
        <v>516502463.02999997</v>
      </c>
      <c r="I354" s="21">
        <v>939075963.61000001</v>
      </c>
      <c r="J354" s="21">
        <v>745482455.96000004</v>
      </c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1"/>
      <c r="DF354" s="21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  <c r="DW354" s="21"/>
      <c r="DX354" s="21"/>
      <c r="DY354" s="21"/>
      <c r="DZ354" s="21"/>
      <c r="EA354" s="21"/>
      <c r="EB354" s="21"/>
      <c r="EC354" s="21"/>
      <c r="ED354" s="21"/>
      <c r="EE354" s="21"/>
      <c r="EF354" s="21"/>
      <c r="EG354" s="21"/>
    </row>
    <row r="355" spans="1:137">
      <c r="A355" s="4" t="s">
        <v>350</v>
      </c>
      <c r="B355" s="21">
        <v>0</v>
      </c>
      <c r="C355" s="21">
        <v>0</v>
      </c>
      <c r="D355" s="21">
        <v>0</v>
      </c>
      <c r="E355" s="21">
        <v>0</v>
      </c>
      <c r="F355" s="21">
        <v>0</v>
      </c>
      <c r="G355" s="21">
        <v>0</v>
      </c>
      <c r="H355" s="21">
        <v>0</v>
      </c>
      <c r="I355" s="21">
        <v>0</v>
      </c>
      <c r="J355" s="21">
        <v>0</v>
      </c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Y355" s="21"/>
      <c r="DZ355" s="21"/>
      <c r="EA355" s="21"/>
      <c r="EB355" s="21"/>
      <c r="EC355" s="21"/>
      <c r="ED355" s="21"/>
      <c r="EE355" s="21"/>
      <c r="EF355" s="21"/>
      <c r="EG355" s="21"/>
    </row>
    <row r="356" spans="1:137">
      <c r="A356" s="4" t="s">
        <v>351</v>
      </c>
      <c r="B356" s="21">
        <v>0</v>
      </c>
      <c r="C356" s="21">
        <v>0</v>
      </c>
      <c r="D356" s="21">
        <v>0</v>
      </c>
      <c r="E356" s="21">
        <v>0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1"/>
      <c r="DF356" s="21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Y356" s="21"/>
      <c r="DZ356" s="21"/>
      <c r="EA356" s="21"/>
      <c r="EB356" s="21"/>
      <c r="EC356" s="21"/>
      <c r="ED356" s="21"/>
      <c r="EE356" s="21"/>
      <c r="EF356" s="21"/>
      <c r="EG356" s="21"/>
    </row>
    <row r="357" spans="1:137">
      <c r="A357" s="4" t="s">
        <v>352</v>
      </c>
      <c r="B357" s="21">
        <v>0</v>
      </c>
      <c r="C357" s="21">
        <v>0</v>
      </c>
      <c r="D357" s="21">
        <v>0</v>
      </c>
      <c r="E357" s="21">
        <v>0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Y357" s="21"/>
      <c r="DZ357" s="21"/>
      <c r="EA357" s="21"/>
      <c r="EB357" s="21"/>
      <c r="EC357" s="21"/>
      <c r="ED357" s="21"/>
      <c r="EE357" s="21"/>
      <c r="EF357" s="21"/>
      <c r="EG357" s="21"/>
    </row>
    <row r="358" spans="1:137">
      <c r="A358" s="4" t="s">
        <v>353</v>
      </c>
      <c r="B358" s="21">
        <v>0</v>
      </c>
      <c r="C358" s="21">
        <v>0</v>
      </c>
      <c r="D358" s="21">
        <v>0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1"/>
      <c r="DF358" s="21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  <c r="DW358" s="21"/>
      <c r="DX358" s="21"/>
      <c r="DY358" s="21"/>
      <c r="DZ358" s="21"/>
      <c r="EA358" s="21"/>
      <c r="EB358" s="21"/>
      <c r="EC358" s="21"/>
      <c r="ED358" s="21"/>
      <c r="EE358" s="21"/>
      <c r="EF358" s="21"/>
      <c r="EG358" s="21"/>
    </row>
    <row r="359" spans="1:137">
      <c r="A359" s="4" t="s">
        <v>354</v>
      </c>
      <c r="B359" s="21">
        <v>510704016.38999999</v>
      </c>
      <c r="C359" s="21">
        <v>382729885.91000003</v>
      </c>
      <c r="D359" s="21">
        <v>258997128.22999999</v>
      </c>
      <c r="E359" s="21">
        <v>270775394.36000001</v>
      </c>
      <c r="F359" s="21">
        <v>142180637.63999999</v>
      </c>
      <c r="G359" s="21">
        <v>1128183155.8699999</v>
      </c>
      <c r="H359" s="21">
        <v>827056916.37</v>
      </c>
      <c r="I359" s="21">
        <v>310934420.62</v>
      </c>
      <c r="J359" s="21">
        <v>649970148.58000004</v>
      </c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1"/>
      <c r="DF359" s="21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Y359" s="21"/>
      <c r="DZ359" s="21"/>
      <c r="EA359" s="21"/>
      <c r="EB359" s="21"/>
      <c r="EC359" s="21"/>
      <c r="ED359" s="21"/>
      <c r="EE359" s="21"/>
      <c r="EF359" s="21"/>
      <c r="EG359" s="21"/>
    </row>
    <row r="360" spans="1:137">
      <c r="A360" s="4" t="s">
        <v>355</v>
      </c>
      <c r="B360" s="21">
        <v>497580719.63</v>
      </c>
      <c r="C360" s="21">
        <v>510704016.38999999</v>
      </c>
      <c r="D360" s="21">
        <v>382729885.91000003</v>
      </c>
      <c r="E360" s="21">
        <v>258997128.22999999</v>
      </c>
      <c r="F360" s="21">
        <v>270775394.36000001</v>
      </c>
      <c r="G360" s="21">
        <v>142180637.63999999</v>
      </c>
      <c r="H360" s="21">
        <v>1128183155.8699999</v>
      </c>
      <c r="I360" s="21">
        <v>827056916.37</v>
      </c>
      <c r="J360" s="21">
        <v>310934420.62</v>
      </c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1"/>
      <c r="DF360" s="21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Y360" s="21"/>
      <c r="DZ360" s="21"/>
      <c r="EA360" s="21"/>
      <c r="EB360" s="21"/>
      <c r="EC360" s="21"/>
      <c r="ED360" s="21"/>
      <c r="EE360" s="21"/>
      <c r="EF360" s="21"/>
      <c r="EG360" s="21"/>
    </row>
    <row r="361" spans="1:137">
      <c r="A361" s="4" t="s">
        <v>356</v>
      </c>
      <c r="B361" s="21">
        <v>0</v>
      </c>
      <c r="C361" s="21">
        <v>0</v>
      </c>
      <c r="D361" s="21">
        <v>0</v>
      </c>
      <c r="E361" s="21">
        <v>0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1"/>
      <c r="DF361" s="21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Y361" s="21"/>
      <c r="DZ361" s="21"/>
      <c r="EA361" s="21"/>
      <c r="EB361" s="21"/>
      <c r="EC361" s="21"/>
      <c r="ED361" s="21"/>
      <c r="EE361" s="21"/>
      <c r="EF361" s="21"/>
      <c r="EG361" s="21"/>
    </row>
    <row r="362" spans="1:137">
      <c r="A362" s="4" t="s">
        <v>357</v>
      </c>
      <c r="B362" s="21">
        <v>0</v>
      </c>
      <c r="C362" s="21">
        <v>0</v>
      </c>
      <c r="D362" s="21">
        <v>0</v>
      </c>
      <c r="E362" s="21">
        <v>0</v>
      </c>
      <c r="F362" s="21">
        <v>0</v>
      </c>
      <c r="G362" s="21">
        <v>0</v>
      </c>
      <c r="H362" s="21">
        <v>0</v>
      </c>
      <c r="I362" s="21">
        <v>0</v>
      </c>
      <c r="J362" s="21">
        <v>0</v>
      </c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1"/>
      <c r="DF362" s="21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Y362" s="21"/>
      <c r="DZ362" s="21"/>
      <c r="EA362" s="21"/>
      <c r="EB362" s="21"/>
      <c r="EC362" s="21"/>
      <c r="ED362" s="21"/>
      <c r="EE362" s="21"/>
      <c r="EF362" s="21"/>
      <c r="EG362" s="21"/>
    </row>
    <row r="363" spans="1:137">
      <c r="A363" s="4" t="s">
        <v>318</v>
      </c>
      <c r="B363" s="21">
        <v>0</v>
      </c>
      <c r="C363" s="21">
        <v>0</v>
      </c>
      <c r="D363" s="21">
        <v>0</v>
      </c>
      <c r="E363" s="21">
        <v>0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1"/>
      <c r="DF363" s="21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Y363" s="21"/>
      <c r="DZ363" s="21"/>
      <c r="EA363" s="21"/>
      <c r="EB363" s="21"/>
      <c r="EC363" s="21"/>
      <c r="ED363" s="21"/>
      <c r="EE363" s="21"/>
      <c r="EF363" s="21"/>
      <c r="EG363" s="21"/>
    </row>
    <row r="364" spans="1:137">
      <c r="A364" s="4" t="s">
        <v>319</v>
      </c>
      <c r="B364" s="21">
        <v>0</v>
      </c>
      <c r="C364" s="21">
        <v>0</v>
      </c>
      <c r="D364" s="21">
        <v>0</v>
      </c>
      <c r="E364" s="21">
        <v>0</v>
      </c>
      <c r="F364" s="21">
        <v>0</v>
      </c>
      <c r="G364" s="21">
        <v>0</v>
      </c>
      <c r="H364" s="21">
        <v>0</v>
      </c>
      <c r="I364" s="21">
        <v>0</v>
      </c>
      <c r="J364" s="21">
        <v>0</v>
      </c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1"/>
      <c r="DF364" s="21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Y364" s="21"/>
      <c r="DZ364" s="21"/>
      <c r="EA364" s="21"/>
      <c r="EB364" s="21"/>
      <c r="EC364" s="21"/>
      <c r="ED364" s="21"/>
      <c r="EE364" s="21"/>
      <c r="EF364" s="21"/>
      <c r="EG364" s="21"/>
    </row>
    <row r="365" spans="1:137">
      <c r="A365" s="4" t="s">
        <v>358</v>
      </c>
      <c r="B365" s="21">
        <v>13123296.76</v>
      </c>
      <c r="C365" s="21">
        <v>-127974130.48</v>
      </c>
      <c r="D365" s="21">
        <v>-123732757.68000001</v>
      </c>
      <c r="E365" s="21">
        <v>11778266.130000001</v>
      </c>
      <c r="F365" s="21">
        <v>-128594756.72</v>
      </c>
      <c r="G365" s="21">
        <v>986002518.23000002</v>
      </c>
      <c r="H365" s="21">
        <v>-301126239.5</v>
      </c>
      <c r="I365" s="21">
        <v>-516122495.75</v>
      </c>
      <c r="J365" s="21">
        <v>339035727.95999998</v>
      </c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1"/>
      <c r="DF365" s="21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Y365" s="21"/>
      <c r="DZ365" s="21"/>
      <c r="EA365" s="21"/>
      <c r="EB365" s="21"/>
      <c r="EC365" s="21"/>
      <c r="ED365" s="21"/>
      <c r="EE365" s="21"/>
      <c r="EF365" s="21"/>
      <c r="EG365" s="21"/>
    </row>
    <row r="366" spans="1:137">
      <c r="A366" s="4" t="s">
        <v>33</v>
      </c>
      <c r="B366" s="21">
        <v>0</v>
      </c>
      <c r="C366" s="21">
        <v>0</v>
      </c>
      <c r="D366" s="21">
        <v>0</v>
      </c>
      <c r="E366" s="21">
        <v>0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1"/>
      <c r="DF366" s="21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Y366" s="21"/>
      <c r="DZ366" s="21"/>
      <c r="EA366" s="21"/>
      <c r="EB366" s="21"/>
      <c r="EC366" s="21"/>
      <c r="ED366" s="21"/>
      <c r="EE366" s="21"/>
      <c r="EF366" s="21"/>
      <c r="EG366" s="21"/>
    </row>
    <row r="367" spans="1:137">
      <c r="A367" s="4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1"/>
      <c r="DF367" s="21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Y367" s="21"/>
      <c r="DZ367" s="21"/>
      <c r="EA367" s="21"/>
      <c r="EB367" s="21"/>
      <c r="EC367" s="21"/>
      <c r="ED367" s="21"/>
      <c r="EE367" s="21"/>
      <c r="EF367" s="21"/>
      <c r="EG367" s="21"/>
    </row>
    <row r="368" spans="1:137">
      <c r="A368" s="4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1"/>
      <c r="DF368" s="21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Y368" s="21"/>
      <c r="DZ368" s="21"/>
      <c r="EA368" s="21"/>
      <c r="EB368" s="21"/>
      <c r="EC368" s="21"/>
      <c r="ED368" s="21"/>
      <c r="EE368" s="21"/>
      <c r="EF368" s="21"/>
      <c r="EG368" s="21"/>
    </row>
    <row r="369" spans="1:1">
      <c r="A369" s="6" t="s">
        <v>359</v>
      </c>
    </row>
  </sheetData>
  <phoneticPr fontId="1" type="noConversion"/>
  <conditionalFormatting sqref="B40:EG368 B9:J39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AA33" sqref="AA33"/>
    </sheetView>
  </sheetViews>
  <sheetFormatPr baseColWidth="10" defaultColWidth="8.83203125" defaultRowHeight="15"/>
  <sheetData>
    <row r="1" spans="1:9">
      <c r="A1" t="s">
        <v>360</v>
      </c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</row>
    <row r="2" spans="1:9">
      <c r="A2" t="s">
        <v>369</v>
      </c>
      <c r="B2" t="s">
        <v>370</v>
      </c>
    </row>
    <row r="3" spans="1:9">
      <c r="A3" t="s">
        <v>371</v>
      </c>
      <c r="B3" t="s">
        <v>372</v>
      </c>
    </row>
    <row r="4" spans="1:9">
      <c r="A4" t="s">
        <v>373</v>
      </c>
      <c r="B4" t="s">
        <v>374</v>
      </c>
    </row>
    <row r="5" spans="1:9">
      <c r="A5" t="s">
        <v>375</v>
      </c>
      <c r="B5" t="s">
        <v>376</v>
      </c>
    </row>
    <row r="6" spans="1:9">
      <c r="A6" t="s">
        <v>377</v>
      </c>
      <c r="B6" t="s">
        <v>378</v>
      </c>
    </row>
    <row r="7" spans="1:9">
      <c r="A7" t="s">
        <v>379</v>
      </c>
      <c r="B7" t="s">
        <v>380</v>
      </c>
    </row>
    <row r="8" spans="1:9">
      <c r="A8" t="s">
        <v>381</v>
      </c>
      <c r="B8" t="s">
        <v>382</v>
      </c>
    </row>
    <row r="9" spans="1:9">
      <c r="A9" t="s">
        <v>383</v>
      </c>
      <c r="B9" t="s">
        <v>384</v>
      </c>
    </row>
    <row r="10" spans="1:9">
      <c r="A10" t="s">
        <v>385</v>
      </c>
      <c r="B10" t="s">
        <v>386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W42"/>
  <sheetViews>
    <sheetView zoomScale="132" zoomScaleNormal="231" workbookViewId="0">
      <pane xSplit="1" topLeftCell="B1" activePane="topRight" state="frozen"/>
      <selection pane="topRight"/>
    </sheetView>
  </sheetViews>
  <sheetFormatPr baseColWidth="10" defaultRowHeight="15"/>
  <cols>
    <col min="1" max="1" width="15.5" style="12" bestFit="1" customWidth="1"/>
    <col min="2" max="2" width="10.83203125" style="12" customWidth="1"/>
    <col min="3" max="3" width="18.6640625" style="12" bestFit="1" customWidth="1"/>
    <col min="4" max="4" width="10.83203125" style="12" customWidth="1"/>
    <col min="5" max="5" width="22.5" style="12" bestFit="1" customWidth="1"/>
    <col min="6" max="7" width="10.83203125" style="12" customWidth="1"/>
    <col min="8" max="8" width="10.33203125" style="12" bestFit="1" customWidth="1"/>
    <col min="9" max="9" width="16.1640625" style="12" bestFit="1" customWidth="1"/>
    <col min="10" max="10" width="10.33203125" style="12" bestFit="1" customWidth="1"/>
    <col min="11" max="11" width="18" style="12" customWidth="1"/>
    <col min="12" max="12" width="18.1640625" style="12" customWidth="1"/>
    <col min="13" max="13" width="10.83203125" style="12" customWidth="1"/>
    <col min="14" max="14" width="14.1640625" style="12" bestFit="1" customWidth="1"/>
    <col min="15" max="15" width="15.33203125" style="12" bestFit="1" customWidth="1"/>
    <col min="16" max="16" width="9.5" style="12" bestFit="1" customWidth="1"/>
    <col min="17" max="17" width="12.5" style="12" bestFit="1" customWidth="1"/>
    <col min="18" max="24" width="10.83203125" style="12" customWidth="1"/>
    <col min="25" max="16384" width="10.83203125" style="12"/>
  </cols>
  <sheetData>
    <row r="4" spans="1:23">
      <c r="A4" s="12" t="s">
        <v>360</v>
      </c>
      <c r="B4" s="10" t="s">
        <v>361</v>
      </c>
      <c r="C4" s="10" t="s">
        <v>362</v>
      </c>
      <c r="D4" s="12" t="s">
        <v>363</v>
      </c>
      <c r="E4" s="10" t="s">
        <v>364</v>
      </c>
      <c r="F4" s="12" t="s">
        <v>365</v>
      </c>
      <c r="G4" s="12" t="s">
        <v>366</v>
      </c>
      <c r="H4" s="12" t="s">
        <v>367</v>
      </c>
      <c r="I4" s="12" t="s">
        <v>368</v>
      </c>
      <c r="J4" s="12" t="s">
        <v>387</v>
      </c>
      <c r="K4" s="12" t="s">
        <v>388</v>
      </c>
      <c r="L4" s="12" t="s">
        <v>389</v>
      </c>
      <c r="M4" s="12" t="s">
        <v>390</v>
      </c>
      <c r="N4" s="16" t="s">
        <v>391</v>
      </c>
      <c r="O4" s="17" t="s">
        <v>392</v>
      </c>
      <c r="P4" s="16" t="s">
        <v>393</v>
      </c>
      <c r="Q4" s="16" t="s">
        <v>394</v>
      </c>
      <c r="R4" s="16" t="s">
        <v>395</v>
      </c>
      <c r="S4" s="16" t="s">
        <v>396</v>
      </c>
      <c r="T4" s="16" t="s">
        <v>397</v>
      </c>
      <c r="U4" s="16" t="s">
        <v>398</v>
      </c>
      <c r="V4" s="16" t="s">
        <v>399</v>
      </c>
      <c r="W4" s="16" t="s">
        <v>400</v>
      </c>
    </row>
    <row r="5" spans="1:23">
      <c r="A5" s="12">
        <v>2008</v>
      </c>
      <c r="B5" s="11" t="e">
        <f>ROUND(#REF!/base计算结果!B42, 2)</f>
        <v>#REF!</v>
      </c>
      <c r="C5" s="11" t="e">
        <f>ROUND(#REF!/100000000, 2)</f>
        <v>#REF!</v>
      </c>
      <c r="D5" s="7" t="e">
        <f>ROUND(#REF!/100000000, 2)</f>
        <v>#REF!</v>
      </c>
      <c r="E5" s="7" t="e">
        <f>ROUND(#REF!/100000000, 2)</f>
        <v>#REF!</v>
      </c>
    </row>
    <row r="6" spans="1:23">
      <c r="A6" s="12">
        <v>2009</v>
      </c>
      <c r="B6" s="11" t="e">
        <f>ROUND(#REF!/base计算结果!B42, 2)</f>
        <v>#REF!</v>
      </c>
      <c r="C6" s="11" t="e">
        <f>ROUND(#REF!/100000000, 2)</f>
        <v>#REF!</v>
      </c>
      <c r="D6" s="7" t="e">
        <f>ROUND(#REF!/100000000, 2)</f>
        <v>#REF!</v>
      </c>
      <c r="E6" s="7" t="e">
        <f>ROUND(#REF!/100000000, 2)</f>
        <v>#REF!</v>
      </c>
    </row>
    <row r="7" spans="1:23">
      <c r="A7" s="12">
        <v>2013</v>
      </c>
      <c r="B7" s="11" t="e">
        <f>ROUND(#REF!/base计算结果!B42, 2)</f>
        <v>#REF!</v>
      </c>
      <c r="C7" s="11" t="e">
        <f>ROUND(#REF!/100000000, 2)</f>
        <v>#REF!</v>
      </c>
      <c r="D7" s="7" t="e">
        <f>ROUND(#REF!/100000000, 2)</f>
        <v>#REF!</v>
      </c>
      <c r="E7" s="7" t="e">
        <f>ROUND(#REF!/100000000, 2)</f>
        <v>#REF!</v>
      </c>
    </row>
    <row r="8" spans="1:23">
      <c r="A8" s="12">
        <v>2014</v>
      </c>
      <c r="B8" s="11" t="e">
        <f>ROUND(#REF!/base计算结果!B42, 2)</f>
        <v>#REF!</v>
      </c>
      <c r="C8" s="11" t="e">
        <f>ROUND(#REF!/100000000, 2)</f>
        <v>#REF!</v>
      </c>
      <c r="D8" s="7" t="e">
        <f>ROUND(#REF!/100000000, 2)</f>
        <v>#REF!</v>
      </c>
      <c r="E8" s="7" t="e">
        <f>ROUND(#REF!/100000000, 2)</f>
        <v>#REF!</v>
      </c>
    </row>
    <row r="9" spans="1:23">
      <c r="A9" s="12">
        <v>2015</v>
      </c>
      <c r="B9" s="11" t="e">
        <f>ROUND(#REF!/base计算结果!B42, 2)</f>
        <v>#REF!</v>
      </c>
      <c r="C9" s="11" t="e">
        <f>ROUND(#REF!/100000000, 2)</f>
        <v>#REF!</v>
      </c>
      <c r="D9" s="7" t="e">
        <f>ROUND(#REF!/100000000, 2)</f>
        <v>#REF!</v>
      </c>
      <c r="E9" s="7" t="e">
        <f>ROUND(#REF!/100000000, 2)</f>
        <v>#REF!</v>
      </c>
    </row>
    <row r="10" spans="1:23">
      <c r="A10" s="12">
        <v>2016</v>
      </c>
      <c r="B10" s="11" t="e">
        <f>ROUND(#REF!/base计算结果!B42, 2)</f>
        <v>#REF!</v>
      </c>
      <c r="C10" s="11" t="e">
        <f>ROUND(#REF!/100000000, 2)</f>
        <v>#REF!</v>
      </c>
      <c r="D10" s="7" t="e">
        <f>ROUND(#REF!/100000000, 2)</f>
        <v>#REF!</v>
      </c>
      <c r="E10" s="8" t="e">
        <f>ROUND(#REF!/100000000, 2)</f>
        <v>#REF!</v>
      </c>
      <c r="F10" s="9" t="e">
        <f>ROUND(#REF!/100000000, 2)</f>
        <v>#REF!</v>
      </c>
      <c r="G10" s="9" t="e">
        <f>ROUND(#REF!/100000000, 2)</f>
        <v>#REF!</v>
      </c>
    </row>
    <row r="11" spans="1:23">
      <c r="A11" s="12">
        <v>2017</v>
      </c>
      <c r="B11" s="11" t="e">
        <f>ROUND(#REF!/base计算结果!B42, 2)</f>
        <v>#REF!</v>
      </c>
      <c r="C11" s="11" t="e">
        <f>ROUND(#REF!/100000000, 2)</f>
        <v>#REF!</v>
      </c>
      <c r="D11" s="7" t="e">
        <f>ROUND(#REF!/100000000, 2)</f>
        <v>#REF!</v>
      </c>
      <c r="E11" s="8" t="e">
        <f>ROUND(#REF!/100000000, 2)</f>
        <v>#REF!</v>
      </c>
      <c r="F11" s="9" t="e">
        <f>ROUND(#REF!/100000000, 2)</f>
        <v>#REF!</v>
      </c>
      <c r="G11" s="9" t="e">
        <f>ROUND(#REF!/100000000, 2)</f>
        <v>#REF!</v>
      </c>
    </row>
    <row r="12" spans="1:23">
      <c r="A12" s="12">
        <v>2018</v>
      </c>
      <c r="B12" s="11" t="e">
        <f>ROUND(#REF!/base计算结果!B42, 2)</f>
        <v>#REF!</v>
      </c>
      <c r="C12" s="11" t="e">
        <f>ROUND(#REF!/100000000, 2)</f>
        <v>#REF!</v>
      </c>
      <c r="D12" s="7" t="e">
        <f>ROUND(#REF!/100000000, 2)</f>
        <v>#REF!</v>
      </c>
      <c r="E12" s="8" t="e">
        <f>ROUND(#REF!/100000000, 2)</f>
        <v>#REF!</v>
      </c>
      <c r="F12" s="9" t="e">
        <f>ROUND(#REF!/100000000, 2)</f>
        <v>#REF!</v>
      </c>
      <c r="G12" s="9" t="e">
        <f>ROUND(#REF!/100000000, 2)</f>
        <v>#REF!</v>
      </c>
      <c r="H12" s="13" t="e">
        <f>ROUND(#REF!/#REF!*100, 2)</f>
        <v>#REF!</v>
      </c>
      <c r="I12" s="13" t="e">
        <f>ROUND(#REF!/#REF!*100, 2)</f>
        <v>#REF!</v>
      </c>
      <c r="J12" s="13" t="e">
        <f>ROUND(#REF!/#REF!*100, 2)</f>
        <v>#REF!</v>
      </c>
      <c r="K12" s="14" t="e">
        <f>ROUND((#REF! +#REF!)/#REF!*100, 2)</f>
        <v>#REF!</v>
      </c>
      <c r="L12" s="13" t="e">
        <f>100-H12-I12-J12-K12</f>
        <v>#REF!</v>
      </c>
      <c r="M12" s="15" t="e">
        <f>100-H12</f>
        <v>#REF!</v>
      </c>
      <c r="N12" s="18" t="e">
        <f>ROUND(#REF!/(#REF! +#REF!)*2, 2)</f>
        <v>#REF!</v>
      </c>
      <c r="O12" s="18" t="e">
        <f>ROUND(#REF!/(#REF! +#REF!)*2, 2)</f>
        <v>#REF!</v>
      </c>
      <c r="P12" s="18" t="e">
        <f>ROUND(#REF!/(#REF! +#REF!)*2, 2)</f>
        <v>#REF!</v>
      </c>
      <c r="Q12" s="18" t="e">
        <f>ROUND(#REF!/(#REF! +#REF!)*2, 2)</f>
        <v>#REF!</v>
      </c>
    </row>
    <row r="13" spans="1:23">
      <c r="A13" s="12">
        <v>2019</v>
      </c>
      <c r="B13" s="11" t="e">
        <f>ROUND(#REF!/base计算结果!B42, 2)</f>
        <v>#REF!</v>
      </c>
      <c r="C13" s="11" t="e">
        <f>ROUND(#REF!/100000000, 2)</f>
        <v>#REF!</v>
      </c>
      <c r="D13" s="7" t="e">
        <f>ROUND(#REF!/100000000, 2)</f>
        <v>#REF!</v>
      </c>
      <c r="E13" s="8" t="e">
        <f>ROUND(#REF!/100000000, 2)</f>
        <v>#REF!</v>
      </c>
      <c r="F13" s="9" t="e">
        <f>ROUND(#REF!/100000000, 2)</f>
        <v>#REF!</v>
      </c>
      <c r="G13" s="9" t="e">
        <f>ROUND(#REF!/100000000, 2)</f>
        <v>#REF!</v>
      </c>
      <c r="H13" s="13" t="e">
        <f>ROUND(#REF!/#REF!*100, 2)</f>
        <v>#REF!</v>
      </c>
      <c r="I13" s="13" t="e">
        <f>ROUND(#REF!/#REF!*100, 2)</f>
        <v>#REF!</v>
      </c>
      <c r="J13" s="13" t="e">
        <f>ROUND(#REF!/#REF!*100, 2)</f>
        <v>#REF!</v>
      </c>
      <c r="K13" s="14" t="e">
        <f>ROUND((#REF! +#REF!)/#REF!*100, 2)</f>
        <v>#REF!</v>
      </c>
      <c r="L13" s="13" t="e">
        <f>100-H13-I13-J13-K13</f>
        <v>#REF!</v>
      </c>
      <c r="M13" s="15" t="e">
        <f>100-H13</f>
        <v>#REF!</v>
      </c>
      <c r="N13" s="18" t="e">
        <f>ROUND(#REF!/(#REF! +#REF!)*2, 2)</f>
        <v>#REF!</v>
      </c>
      <c r="O13" s="18" t="e">
        <f>ROUND(#REF!/(#REF! +#REF!)*2, 2)</f>
        <v>#REF!</v>
      </c>
      <c r="P13" s="18" t="e">
        <f>ROUND(#REF!/(#REF! +#REF!)*2, 2)</f>
        <v>#REF!</v>
      </c>
      <c r="Q13" s="18" t="e">
        <f>ROUND(#REF!/(#REF! +#REF!)*2, 2)</f>
        <v>#REF!</v>
      </c>
    </row>
    <row r="14" spans="1:23">
      <c r="A14" s="12">
        <v>2020</v>
      </c>
      <c r="B14" s="11" t="e">
        <f>ROUND(#REF!/base计算结果!B42, 2)</f>
        <v>#REF!</v>
      </c>
      <c r="C14" s="11" t="e">
        <f>ROUND(#REF!/100000000, 2)</f>
        <v>#REF!</v>
      </c>
      <c r="D14" s="7" t="e">
        <f>ROUND(#REF!/100000000, 2)</f>
        <v>#REF!</v>
      </c>
      <c r="E14" s="8" t="e">
        <f>ROUND(#REF!/100000000, 2)</f>
        <v>#REF!</v>
      </c>
      <c r="F14" s="9" t="e">
        <f>ROUND(#REF!/100000000, 2)</f>
        <v>#REF!</v>
      </c>
      <c r="G14" s="9" t="e">
        <f>ROUND(#REF!/100000000, 2)</f>
        <v>#REF!</v>
      </c>
      <c r="H14" s="13" t="e">
        <f>ROUND(#REF!/#REF!*100, 2)</f>
        <v>#REF!</v>
      </c>
      <c r="I14" s="13" t="e">
        <f>ROUND(#REF!/#REF!*100, 2)</f>
        <v>#REF!</v>
      </c>
      <c r="J14" s="13" t="e">
        <f>ROUND(#REF!/#REF!*100, 2)</f>
        <v>#REF!</v>
      </c>
      <c r="K14" s="14" t="e">
        <f>ROUND((#REF! +#REF!)/#REF!*100, 2)</f>
        <v>#REF!</v>
      </c>
      <c r="L14" s="13" t="e">
        <f>100-H14-I14-J14-K14</f>
        <v>#REF!</v>
      </c>
      <c r="M14" s="15" t="e">
        <f>100-H14</f>
        <v>#REF!</v>
      </c>
      <c r="N14" s="18" t="e">
        <f>ROUND(#REF!/(#REF! +#REF!)*2, 2)</f>
        <v>#REF!</v>
      </c>
      <c r="O14" s="18" t="e">
        <f>ROUND(#REF!/(#REF! +#REF!)*2, 2)</f>
        <v>#REF!</v>
      </c>
      <c r="P14" s="18" t="e">
        <f>ROUND(#REF!/(#REF! +#REF!)*2, 2)</f>
        <v>#REF!</v>
      </c>
      <c r="Q14" s="18" t="e">
        <f>ROUND(#REF!/(#REF! +#REF!)*2, 2)</f>
        <v>#REF!</v>
      </c>
    </row>
    <row r="15" spans="1:23" s="11" customFormat="1">
      <c r="A15" s="12">
        <v>2021</v>
      </c>
      <c r="B15" s="11" t="e">
        <f>ROUND(#REF!/base计算结果!B42, 2)</f>
        <v>#REF!</v>
      </c>
      <c r="C15" s="11" t="e">
        <f>ROUND(#REF!/100000000, 2)</f>
        <v>#REF!</v>
      </c>
      <c r="D15" s="7" t="e">
        <f>ROUND(#REF!/100000000, 2)</f>
        <v>#REF!</v>
      </c>
      <c r="E15" s="8" t="e">
        <f>ROUND(#REF!/100000000, 2)</f>
        <v>#REF!</v>
      </c>
      <c r="F15" s="9" t="e">
        <f>ROUND(#REF!/100000000, 2)</f>
        <v>#REF!</v>
      </c>
      <c r="G15" s="9" t="e">
        <f>ROUND(#REF!/100000000, 2)</f>
        <v>#REF!</v>
      </c>
      <c r="H15" s="13" t="e">
        <f>ROUND(#REF!/#REF!*100, 2)</f>
        <v>#REF!</v>
      </c>
      <c r="I15" s="13" t="e">
        <f>ROUND(#REF!/#REF!*100, 2)</f>
        <v>#REF!</v>
      </c>
      <c r="J15" s="13" t="e">
        <f>ROUND(#REF!/#REF!*100, 2)</f>
        <v>#REF!</v>
      </c>
      <c r="K15" s="14" t="e">
        <f>ROUND((#REF! +#REF!)/#REF!*100, 2)</f>
        <v>#REF!</v>
      </c>
      <c r="L15" s="13" t="e">
        <f>100-H15-I15-J15-K15</f>
        <v>#REF!</v>
      </c>
      <c r="M15" s="15" t="e">
        <f>100-H15</f>
        <v>#REF!</v>
      </c>
      <c r="N15" s="18" t="e">
        <f>ROUND(#REF!/(#REF! +#REF!)*2, 2)</f>
        <v>#REF!</v>
      </c>
      <c r="O15" s="18" t="e">
        <f>ROUND(#REF!/(#REF! +#REF!)*2, 2)</f>
        <v>#REF!</v>
      </c>
      <c r="P15" s="18" t="e">
        <f>ROUND(#REF!/(#REF! +#REF!)*2, 2)</f>
        <v>#REF!</v>
      </c>
      <c r="Q15" s="18" t="e">
        <f>ROUND(#REF!/(#REF! +#REF!)*2, 2)</f>
        <v>#REF!</v>
      </c>
    </row>
    <row r="42" spans="2:2">
      <c r="B42" s="12">
        <v>100000000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利润表,资产负债表,现金流量表1</vt:lpstr>
      <vt:lpstr>结果</vt:lpstr>
      <vt:lpstr>deal_with_complete</vt:lpstr>
      <vt:lpstr>base计算结果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2022-08-14T02:28:44Z</dcterms:created>
  <dcterms:modified xsi:type="dcterms:W3CDTF">2022-08-22T16:07:46Z</dcterms:modified>
</cp:coreProperties>
</file>