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UTAR\Teaching\201705\2_Handouts\Chapter_4\"/>
    </mc:Choice>
  </mc:AlternateContent>
  <bookViews>
    <workbookView xWindow="0" yWindow="0" windowWidth="20430" windowHeight="6540"/>
  </bookViews>
  <sheets>
    <sheet name="Quarterly_Data" sheetId="1" r:id="rId1"/>
    <sheet name="All_Years" sheetId="4" r:id="rId2"/>
  </sheets>
  <calcPr calcId="152511"/>
</workbook>
</file>

<file path=xl/calcChain.xml><?xml version="1.0" encoding="utf-8"?>
<calcChain xmlns="http://schemas.openxmlformats.org/spreadsheetml/2006/main">
  <c r="I28" i="1" l="1"/>
  <c r="I26" i="1"/>
  <c r="I24" i="1"/>
  <c r="I23" i="1"/>
  <c r="I22" i="1"/>
  <c r="H24" i="1"/>
  <c r="H23" i="1"/>
  <c r="H22" i="1"/>
  <c r="G11" i="1" l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F8" i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</calcChain>
</file>

<file path=xl/sharedStrings.xml><?xml version="1.0" encoding="utf-8"?>
<sst xmlns="http://schemas.openxmlformats.org/spreadsheetml/2006/main" count="37" uniqueCount="33">
  <si>
    <t>Third Party Liability Bodily Injury</t>
  </si>
  <si>
    <t>From: Fundamentals of General Insurance Actuarial Analysis</t>
  </si>
  <si>
    <t>Cal. Quarter</t>
  </si>
  <si>
    <t>CQ1-1</t>
  </si>
  <si>
    <t>CQ1-2</t>
  </si>
  <si>
    <t>CQ2-1</t>
  </si>
  <si>
    <t>CQ2-2</t>
  </si>
  <si>
    <t>CQ3-1</t>
  </si>
  <si>
    <t>CQ3-2</t>
  </si>
  <si>
    <t>CQ2-3</t>
  </si>
  <si>
    <t>CQ1-3</t>
  </si>
  <si>
    <t>CQ1-4</t>
  </si>
  <si>
    <t>CQ2-4</t>
  </si>
  <si>
    <t>CQ3-3</t>
  </si>
  <si>
    <t>CQ3-4</t>
  </si>
  <si>
    <t>Written
Vehicles</t>
  </si>
  <si>
    <t>Written Premium</t>
  </si>
  <si>
    <t>Actual</t>
  </si>
  <si>
    <t>On-Level</t>
  </si>
  <si>
    <t>Ave. On-Level WP</t>
  </si>
  <si>
    <t>CQ Ending</t>
  </si>
  <si>
    <t>4Q Ending
Vol Wtd Ave</t>
  </si>
  <si>
    <t>Quarterly Chage</t>
  </si>
  <si>
    <t>Average Premium Trend</t>
  </si>
  <si>
    <t>All Quarters</t>
  </si>
  <si>
    <t>All Quarters excl. high and low</t>
  </si>
  <si>
    <t>Latest Six Quarters</t>
  </si>
  <si>
    <t>Selected Quarterly Premium Trend</t>
  </si>
  <si>
    <t>Automobile Physical Damage Other than Collision Coverage</t>
  </si>
  <si>
    <t>Indicated Annual Premium Trend</t>
  </si>
  <si>
    <t>Quarterly</t>
  </si>
  <si>
    <t>4-Quarter Ending</t>
  </si>
  <si>
    <t>Example – Calculating Premium Trend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</si>
</sst>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00"/>
    <numFmt numFmtId="169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99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9" fontId="3" fillId="0" borderId="0" applyFont="0" applyFill="0" applyBorder="0" applyAlignment="0" applyProtection="0"/>
    <xf numFmtId="0" fontId="12" fillId="0" borderId="0"/>
    <xf numFmtId="0" fontId="13" fillId="0" borderId="0"/>
    <xf numFmtId="0" fontId="10" fillId="7" borderId="0"/>
    <xf numFmtId="0" fontId="7" fillId="5" borderId="0"/>
    <xf numFmtId="0" fontId="14" fillId="8" borderId="0"/>
    <xf numFmtId="0" fontId="15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8" fillId="6" borderId="0"/>
    <xf numFmtId="0" fontId="9" fillId="0" borderId="0"/>
    <xf numFmtId="0" fontId="11" fillId="0" borderId="0"/>
    <xf numFmtId="0" fontId="4" fillId="0" borderId="0"/>
    <xf numFmtId="0" fontId="4" fillId="0" borderId="0"/>
    <xf numFmtId="0" fontId="7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6" fillId="0" borderId="0" xfId="0" applyFont="1"/>
    <xf numFmtId="0" fontId="2" fillId="0" borderId="2" xfId="0" applyFont="1" applyBorder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0" fontId="18" fillId="0" borderId="0" xfId="0" applyFont="1"/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3" fontId="17" fillId="0" borderId="2" xfId="18" applyFont="1" applyBorder="1" applyAlignment="1">
      <alignment horizontal="center"/>
    </xf>
    <xf numFmtId="169" fontId="2" fillId="0" borderId="2" xfId="18" applyNumberFormat="1" applyFont="1" applyBorder="1" applyAlignment="1">
      <alignment horizontal="center"/>
    </xf>
    <xf numFmtId="169" fontId="20" fillId="0" borderId="2" xfId="18" applyNumberFormat="1" applyFont="1" applyBorder="1" applyAlignment="1">
      <alignment horizontal="center"/>
    </xf>
    <xf numFmtId="10" fontId="17" fillId="0" borderId="2" xfId="1" applyNumberFormat="1" applyFont="1" applyBorder="1" applyAlignment="1">
      <alignment horizontal="center"/>
    </xf>
    <xf numFmtId="0" fontId="16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" fillId="0" borderId="0" xfId="0" applyFont="1"/>
    <xf numFmtId="10" fontId="16" fillId="0" borderId="0" xfId="0" applyNumberFormat="1" applyFont="1"/>
    <xf numFmtId="10" fontId="19" fillId="0" borderId="0" xfId="0" applyNumberFormat="1" applyFont="1"/>
    <xf numFmtId="10" fontId="19" fillId="0" borderId="0" xfId="1" applyNumberFormat="1" applyFont="1"/>
    <xf numFmtId="0" fontId="21" fillId="0" borderId="0" xfId="0" applyFont="1"/>
  </cellXfs>
  <cellStyles count="19">
    <cellStyle name="Accent" xfId="8"/>
    <cellStyle name="Accent 1" xfId="9"/>
    <cellStyle name="Accent 2" xfId="10"/>
    <cellStyle name="Accent 3" xfId="11"/>
    <cellStyle name="Bad" xfId="5" builtinId="27" customBuiltin="1"/>
    <cellStyle name="Comma" xfId="18" builtinId="3"/>
    <cellStyle name="Error" xfId="12"/>
    <cellStyle name="Footnote" xfId="13"/>
    <cellStyle name="Good" xfId="4" builtinId="26" customBuiltin="1"/>
    <cellStyle name="Heading" xfId="14"/>
    <cellStyle name="Heading 1" xfId="2" builtinId="16" customBuiltin="1"/>
    <cellStyle name="Heading 2" xfId="3" builtinId="17" customBuiltin="1"/>
    <cellStyle name="Neutral" xfId="6" builtinId="28" customBuiltin="1"/>
    <cellStyle name="Normal" xfId="0" builtinId="0" customBuiltin="1"/>
    <cellStyle name="Note" xfId="7" builtinId="10" customBuiltin="1"/>
    <cellStyle name="Percent" xfId="1" builtinId="5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009900"/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Ave. On-Level WP Trend - All Quarters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5375328083989501"/>
                  <c:y val="0.32966225756433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Quarterly_Data!$F$8:$F$19</c:f>
              <c:numCache>
                <c:formatCode>_(* #,##0.00_);_(* \(#,##0.00\);_(* "-"??_);_(@_)</c:formatCode>
                <c:ptCount val="12"/>
                <c:pt idx="0">
                  <c:v>178.00422832980973</c:v>
                </c:pt>
                <c:pt idx="1">
                  <c:v>177.35162601626016</c:v>
                </c:pt>
                <c:pt idx="2">
                  <c:v>178.0239520958084</c:v>
                </c:pt>
                <c:pt idx="3">
                  <c:v>179.87985212569316</c:v>
                </c:pt>
                <c:pt idx="4">
                  <c:v>180.5900826446281</c:v>
                </c:pt>
                <c:pt idx="5">
                  <c:v>183.68621700879766</c:v>
                </c:pt>
                <c:pt idx="6">
                  <c:v>184.39197930142302</c:v>
                </c:pt>
                <c:pt idx="7">
                  <c:v>185.85885167464116</c:v>
                </c:pt>
                <c:pt idx="8">
                  <c:v>188.13525498891352</c:v>
                </c:pt>
                <c:pt idx="9">
                  <c:v>188.17872340425532</c:v>
                </c:pt>
                <c:pt idx="10">
                  <c:v>190.49045226130653</c:v>
                </c:pt>
                <c:pt idx="11">
                  <c:v>193.83720930232559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36264"/>
        <c:axId val="179309608"/>
      </c:lineChart>
      <c:catAx>
        <c:axId val="176636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79309608"/>
        <c:crosses val="autoZero"/>
        <c:auto val="1"/>
        <c:lblAlgn val="ctr"/>
        <c:lblOffset val="100"/>
        <c:noMultiLvlLbl val="0"/>
      </c:catAx>
      <c:valAx>
        <c:axId val="17930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Ave. On-Level WP Trend - All Quarters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5375328083989501"/>
                  <c:y val="0.32966225756433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Quarterly_Data!$G$11:$G$19</c:f>
              <c:numCache>
                <c:formatCode>_(* #,##0.00_);_(* \(#,##0.00\);_(* "-"??_);_(@_)</c:formatCode>
                <c:ptCount val="9"/>
                <c:pt idx="0">
                  <c:v>178.35475834578975</c:v>
                </c:pt>
                <c:pt idx="1">
                  <c:v>179.06451612903226</c:v>
                </c:pt>
                <c:pt idx="2">
                  <c:v>180.77973379132675</c:v>
                </c:pt>
                <c:pt idx="3">
                  <c:v>182.3840830449827</c:v>
                </c:pt>
                <c:pt idx="4">
                  <c:v>183.85497237569061</c:v>
                </c:pt>
                <c:pt idx="5">
                  <c:v>185.68274350140933</c:v>
                </c:pt>
                <c:pt idx="6">
                  <c:v>186.75717183425095</c:v>
                </c:pt>
                <c:pt idx="7">
                  <c:v>188.26626735638442</c:v>
                </c:pt>
                <c:pt idx="8">
                  <c:v>190.27242181442233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49032"/>
        <c:axId val="172749424"/>
      </c:lineChart>
      <c:catAx>
        <c:axId val="1727490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72749424"/>
        <c:crosses val="autoZero"/>
        <c:auto val="1"/>
        <c:lblAlgn val="ctr"/>
        <c:lblOffset val="100"/>
        <c:noMultiLvlLbl val="0"/>
      </c:catAx>
      <c:valAx>
        <c:axId val="1727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4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7</xdr:col>
      <xdr:colOff>457200</xdr:colOff>
      <xdr:row>21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7</xdr:col>
      <xdr:colOff>457200</xdr:colOff>
      <xdr:row>39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1" style="2" customWidth="1"/>
    <col min="2" max="2" width="10.625" style="2" customWidth="1"/>
    <col min="3" max="3" width="8.5" style="2" customWidth="1"/>
    <col min="4" max="5" width="7.875" style="2" bestFit="1" customWidth="1"/>
    <col min="6" max="9" width="10.75" style="2" customWidth="1"/>
    <col min="10" max="10" width="13.625" style="2" customWidth="1"/>
    <col min="11" max="16384" width="9" style="2"/>
  </cols>
  <sheetData>
    <row r="1" spans="2:9" ht="6" customHeight="1" x14ac:dyDescent="0.25"/>
    <row r="2" spans="2:9" x14ac:dyDescent="0.25">
      <c r="B2" s="18" t="s">
        <v>32</v>
      </c>
    </row>
    <row r="3" spans="2:9" x14ac:dyDescent="0.25">
      <c r="B3" s="18" t="s">
        <v>28</v>
      </c>
    </row>
    <row r="4" spans="2:9" x14ac:dyDescent="0.25">
      <c r="B4" s="2" t="s">
        <v>1</v>
      </c>
    </row>
    <row r="6" spans="2:9" x14ac:dyDescent="0.25">
      <c r="D6" s="11" t="s">
        <v>16</v>
      </c>
      <c r="E6" s="7"/>
      <c r="F6" s="11" t="s">
        <v>19</v>
      </c>
      <c r="G6" s="7"/>
      <c r="H6" s="11" t="s">
        <v>22</v>
      </c>
      <c r="I6" s="7"/>
    </row>
    <row r="7" spans="2:9" ht="30" x14ac:dyDescent="0.25">
      <c r="B7" s="9" t="s">
        <v>2</v>
      </c>
      <c r="C7" s="10" t="s">
        <v>15</v>
      </c>
      <c r="D7" s="9" t="s">
        <v>17</v>
      </c>
      <c r="E7" s="9" t="s">
        <v>18</v>
      </c>
      <c r="F7" s="9" t="s">
        <v>20</v>
      </c>
      <c r="G7" s="10" t="s">
        <v>21</v>
      </c>
      <c r="H7" s="9" t="s">
        <v>20</v>
      </c>
      <c r="I7" s="10" t="s">
        <v>21</v>
      </c>
    </row>
    <row r="8" spans="2:9" x14ac:dyDescent="0.25">
      <c r="B8" s="3" t="s">
        <v>3</v>
      </c>
      <c r="C8" s="13">
        <v>473</v>
      </c>
      <c r="D8" s="13">
        <v>82508</v>
      </c>
      <c r="E8" s="14">
        <v>84196</v>
      </c>
      <c r="F8" s="12">
        <f t="shared" ref="F8:F19" si="0">E8/$C8</f>
        <v>178.00422832980973</v>
      </c>
      <c r="G8" s="4"/>
      <c r="H8" s="4"/>
      <c r="I8" s="5"/>
    </row>
    <row r="9" spans="2:9" x14ac:dyDescent="0.25">
      <c r="B9" s="3" t="s">
        <v>4</v>
      </c>
      <c r="C9" s="13">
        <v>492</v>
      </c>
      <c r="D9" s="13">
        <v>85893</v>
      </c>
      <c r="E9" s="14">
        <v>87257</v>
      </c>
      <c r="F9" s="12">
        <f t="shared" si="0"/>
        <v>177.35162601626016</v>
      </c>
      <c r="G9" s="4"/>
      <c r="H9" s="15">
        <f t="shared" ref="H9:H19" si="1">F9/F8-1</f>
        <v>-3.6662180425310886E-3</v>
      </c>
      <c r="I9" s="15"/>
    </row>
    <row r="10" spans="2:9" x14ac:dyDescent="0.25">
      <c r="B10" s="8" t="s">
        <v>10</v>
      </c>
      <c r="C10" s="13">
        <v>501</v>
      </c>
      <c r="D10" s="13">
        <v>87796</v>
      </c>
      <c r="E10" s="14">
        <v>89190</v>
      </c>
      <c r="F10" s="12">
        <f t="shared" si="0"/>
        <v>178.0239520958084</v>
      </c>
      <c r="G10" s="4"/>
      <c r="H10" s="15">
        <f t="shared" si="1"/>
        <v>3.7909214290856585E-3</v>
      </c>
      <c r="I10" s="15"/>
    </row>
    <row r="11" spans="2:9" x14ac:dyDescent="0.25">
      <c r="B11" s="8" t="s">
        <v>11</v>
      </c>
      <c r="C11" s="13">
        <v>541</v>
      </c>
      <c r="D11" s="13">
        <v>95795</v>
      </c>
      <c r="E11" s="14">
        <v>97315</v>
      </c>
      <c r="F11" s="12">
        <f t="shared" si="0"/>
        <v>179.87985212569316</v>
      </c>
      <c r="G11" s="12">
        <f t="shared" ref="G11:G19" si="2">SUM(E8:E11)/SUM(C8:C11)</f>
        <v>178.35475834578975</v>
      </c>
      <c r="H11" s="15">
        <f t="shared" si="1"/>
        <v>1.0425001849672322E-2</v>
      </c>
      <c r="I11" s="15"/>
    </row>
    <row r="12" spans="2:9" x14ac:dyDescent="0.25">
      <c r="B12" s="3" t="s">
        <v>5</v>
      </c>
      <c r="C12" s="13">
        <v>605</v>
      </c>
      <c r="D12" s="13">
        <v>107549</v>
      </c>
      <c r="E12" s="14">
        <v>109257</v>
      </c>
      <c r="F12" s="12">
        <f t="shared" si="0"/>
        <v>180.5900826446281</v>
      </c>
      <c r="G12" s="12">
        <f t="shared" si="2"/>
        <v>179.06451612903226</v>
      </c>
      <c r="H12" s="15">
        <f t="shared" si="1"/>
        <v>3.9483605892596252E-3</v>
      </c>
      <c r="I12" s="15">
        <f t="shared" ref="I12:I19" si="3">G12/G11-1</f>
        <v>3.9794720916077608E-3</v>
      </c>
    </row>
    <row r="13" spans="2:9" x14ac:dyDescent="0.25">
      <c r="B13" s="3" t="s">
        <v>6</v>
      </c>
      <c r="C13" s="13">
        <v>682</v>
      </c>
      <c r="D13" s="13">
        <v>123438</v>
      </c>
      <c r="E13" s="14">
        <v>125274</v>
      </c>
      <c r="F13" s="12">
        <f t="shared" si="0"/>
        <v>183.68621700879766</v>
      </c>
      <c r="G13" s="12">
        <f t="shared" si="2"/>
        <v>180.77973379132675</v>
      </c>
      <c r="H13" s="15">
        <f t="shared" si="1"/>
        <v>1.7144542595189272E-2</v>
      </c>
      <c r="I13" s="15">
        <f t="shared" si="3"/>
        <v>9.5787691463031788E-3</v>
      </c>
    </row>
    <row r="14" spans="2:9" x14ac:dyDescent="0.25">
      <c r="B14" s="8" t="s">
        <v>9</v>
      </c>
      <c r="C14" s="13">
        <v>773</v>
      </c>
      <c r="D14" s="13">
        <v>141633</v>
      </c>
      <c r="E14" s="14">
        <v>142535</v>
      </c>
      <c r="F14" s="12">
        <f t="shared" si="0"/>
        <v>184.39197930142302</v>
      </c>
      <c r="G14" s="12">
        <f t="shared" si="2"/>
        <v>182.3840830449827</v>
      </c>
      <c r="H14" s="15">
        <f t="shared" si="1"/>
        <v>3.8422169290555086E-3</v>
      </c>
      <c r="I14" s="15">
        <f t="shared" si="3"/>
        <v>8.8746078999533129E-3</v>
      </c>
    </row>
    <row r="15" spans="2:9" x14ac:dyDescent="0.25">
      <c r="B15" s="8" t="s">
        <v>12</v>
      </c>
      <c r="C15" s="13">
        <v>836</v>
      </c>
      <c r="D15" s="13">
        <v>155855</v>
      </c>
      <c r="E15" s="14">
        <v>155378</v>
      </c>
      <c r="F15" s="12">
        <f t="shared" si="0"/>
        <v>185.85885167464116</v>
      </c>
      <c r="G15" s="12">
        <f t="shared" si="2"/>
        <v>183.85497237569061</v>
      </c>
      <c r="H15" s="15">
        <f t="shared" si="1"/>
        <v>7.9551853544577167E-3</v>
      </c>
      <c r="I15" s="15">
        <f t="shared" si="3"/>
        <v>8.0647900088142155E-3</v>
      </c>
    </row>
    <row r="16" spans="2:9" x14ac:dyDescent="0.25">
      <c r="B16" s="3" t="s">
        <v>7</v>
      </c>
      <c r="C16" s="13">
        <v>902</v>
      </c>
      <c r="D16" s="13">
        <v>173942</v>
      </c>
      <c r="E16" s="14">
        <v>169698</v>
      </c>
      <c r="F16" s="12">
        <f t="shared" si="0"/>
        <v>188.13525498891352</v>
      </c>
      <c r="G16" s="12">
        <f t="shared" si="2"/>
        <v>185.68274350140933</v>
      </c>
      <c r="H16" s="15">
        <f t="shared" si="1"/>
        <v>1.2248022054162755E-2</v>
      </c>
      <c r="I16" s="15">
        <f t="shared" si="3"/>
        <v>9.9413744545555627E-3</v>
      </c>
    </row>
    <row r="17" spans="2:9" x14ac:dyDescent="0.25">
      <c r="B17" s="3" t="s">
        <v>8</v>
      </c>
      <c r="C17" s="13">
        <v>940</v>
      </c>
      <c r="D17" s="13">
        <v>186721</v>
      </c>
      <c r="E17" s="14">
        <v>176888</v>
      </c>
      <c r="F17" s="12">
        <f t="shared" si="0"/>
        <v>188.17872340425532</v>
      </c>
      <c r="G17" s="12">
        <f t="shared" si="2"/>
        <v>186.75717183425095</v>
      </c>
      <c r="H17" s="15">
        <f t="shared" si="1"/>
        <v>2.3104874917967422E-4</v>
      </c>
      <c r="I17" s="15">
        <f t="shared" si="3"/>
        <v>5.7863661026393842E-3</v>
      </c>
    </row>
    <row r="18" spans="2:9" x14ac:dyDescent="0.25">
      <c r="B18" s="8" t="s">
        <v>13</v>
      </c>
      <c r="C18" s="13">
        <v>995</v>
      </c>
      <c r="D18" s="13">
        <v>202535</v>
      </c>
      <c r="E18" s="14">
        <v>189538</v>
      </c>
      <c r="F18" s="12">
        <f t="shared" si="0"/>
        <v>190.49045226130653</v>
      </c>
      <c r="G18" s="12">
        <f t="shared" si="2"/>
        <v>188.26626735638442</v>
      </c>
      <c r="H18" s="15">
        <f t="shared" si="1"/>
        <v>1.2284751512980696E-2</v>
      </c>
      <c r="I18" s="15">
        <f t="shared" si="3"/>
        <v>8.0805224630025041E-3</v>
      </c>
    </row>
    <row r="19" spans="2:9" x14ac:dyDescent="0.25">
      <c r="B19" s="8" t="s">
        <v>14</v>
      </c>
      <c r="C19" s="13">
        <v>1032</v>
      </c>
      <c r="D19" s="13">
        <v>216794</v>
      </c>
      <c r="E19" s="14">
        <v>200040</v>
      </c>
      <c r="F19" s="12">
        <f t="shared" si="0"/>
        <v>193.83720930232559</v>
      </c>
      <c r="G19" s="12">
        <f t="shared" si="2"/>
        <v>190.27242181442233</v>
      </c>
      <c r="H19" s="15">
        <f t="shared" si="1"/>
        <v>1.7569158985606848E-2</v>
      </c>
      <c r="I19" s="15">
        <f t="shared" si="3"/>
        <v>1.0655942172796751E-2</v>
      </c>
    </row>
    <row r="21" spans="2:9" x14ac:dyDescent="0.25">
      <c r="B21" s="6"/>
      <c r="G21" s="17" t="s">
        <v>23</v>
      </c>
    </row>
    <row r="22" spans="2:9" x14ac:dyDescent="0.25">
      <c r="G22" s="16" t="s">
        <v>24</v>
      </c>
      <c r="H22" s="19">
        <f>AVERAGE(H9:H19)</f>
        <v>7.7975447278289985E-3</v>
      </c>
      <c r="I22" s="19">
        <f>AVERAGE(I9:I19)</f>
        <v>8.1202305424590837E-3</v>
      </c>
    </row>
    <row r="23" spans="2:9" x14ac:dyDescent="0.25">
      <c r="G23" s="16" t="s">
        <v>25</v>
      </c>
      <c r="H23" s="19">
        <f>(SUM(H9:H19)-LARGE(H9:H19,1)-SMALL(H9:H19,1))/(COUNTA(H9:H19)-2)</f>
        <v>7.9855612292270249E-3</v>
      </c>
      <c r="I23" s="19">
        <f>(SUM(I9:I19)-LARGE(I9:I19,1)-SMALL(I9:I19,1))/(COUNTA(I9:I19)-2)</f>
        <v>8.3877383458780264E-3</v>
      </c>
    </row>
    <row r="24" spans="2:9" x14ac:dyDescent="0.25">
      <c r="G24" s="16" t="s">
        <v>26</v>
      </c>
      <c r="H24" s="19">
        <f>AVERAGE(H14:H19)</f>
        <v>9.0217305975738658E-3</v>
      </c>
      <c r="I24" s="19">
        <f>AVERAGE(I14:I19)</f>
        <v>8.5672671836269556E-3</v>
      </c>
    </row>
    <row r="26" spans="2:9" x14ac:dyDescent="0.25">
      <c r="G26" s="17" t="s">
        <v>27</v>
      </c>
      <c r="I26" s="20">
        <f>I24</f>
        <v>8.5672671836269556E-3</v>
      </c>
    </row>
    <row r="27" spans="2:9" ht="6.75" customHeight="1" x14ac:dyDescent="0.25"/>
    <row r="28" spans="2:9" x14ac:dyDescent="0.25">
      <c r="G28" s="17" t="s">
        <v>29</v>
      </c>
      <c r="I28" s="21">
        <f>(1+I26)^4-1</f>
        <v>3.4711977807160732E-2</v>
      </c>
    </row>
  </sheetData>
  <mergeCells count="3">
    <mergeCell ref="D6:E6"/>
    <mergeCell ref="F6:G6"/>
    <mergeCell ref="H6:I6"/>
  </mergeCells>
  <pageMargins left="0" right="0" top="0.39374999999999999" bottom="0.39374999999999999" header="0" footer="0"/>
  <pageSetup paperSize="9" orientation="portrait" verticalDpi="0" r:id="rId1"/>
  <headerFooter>
    <oddHeader>&amp;C&amp;A</oddHeader>
    <oddFooter>&amp;CPage &amp;P</oddFooter>
  </headerFooter>
  <ignoredErrors>
    <ignoredError sqref="G11:G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showGridLines="0" zoomScaleNormal="100" workbookViewId="0"/>
  </sheetViews>
  <sheetFormatPr defaultRowHeight="15" x14ac:dyDescent="0.25"/>
  <cols>
    <col min="1" max="1" width="1" style="1" customWidth="1"/>
    <col min="2" max="16384" width="9" style="1"/>
  </cols>
  <sheetData>
    <row r="1" spans="2:9" ht="6" customHeight="1" x14ac:dyDescent="0.25"/>
    <row r="2" spans="2:9" s="2" customFormat="1" x14ac:dyDescent="0.25">
      <c r="B2" s="1" t="s">
        <v>32</v>
      </c>
    </row>
    <row r="3" spans="2:9" s="2" customFormat="1" x14ac:dyDescent="0.25">
      <c r="B3" s="1" t="s">
        <v>0</v>
      </c>
    </row>
    <row r="4" spans="2:9" s="2" customFormat="1" x14ac:dyDescent="0.25">
      <c r="B4" s="2" t="s">
        <v>1</v>
      </c>
    </row>
    <row r="5" spans="2:9" s="2" customFormat="1" x14ac:dyDescent="0.25"/>
    <row r="6" spans="2:9" x14ac:dyDescent="0.25">
      <c r="B6" s="22" t="s">
        <v>30</v>
      </c>
      <c r="C6" s="22"/>
      <c r="D6" s="22"/>
      <c r="E6" s="22"/>
      <c r="F6" s="22"/>
      <c r="G6" s="22"/>
      <c r="H6" s="22"/>
      <c r="I6" s="22"/>
    </row>
    <row r="24" spans="2:2" x14ac:dyDescent="0.25">
      <c r="B24" s="22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Quarterly_Data</vt:lpstr>
      <vt:lpstr>All_Years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cp:revision>1</cp:revision>
  <dcterms:created xsi:type="dcterms:W3CDTF">2017-07-02T17:20:12Z</dcterms:created>
  <dcterms:modified xsi:type="dcterms:W3CDTF">2017-07-03T15:36:56Z</dcterms:modified>
</cp:coreProperties>
</file>