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C6666B2A-674D-4881-B1FC-DE40281FADEE}" xr6:coauthVersionLast="46" xr6:coauthVersionMax="46" xr10:uidLastSave="{00000000-0000-0000-0000-000000000000}"/>
  <bookViews>
    <workbookView xWindow="-120" yWindow="-120" windowWidth="38640" windowHeight="14715" xr2:uid="{00000000-000D-0000-FFFF-FFFF00000000}"/>
  </bookViews>
  <sheets>
    <sheet name="Count_Triangles" sheetId="1" r:id="rId1"/>
    <sheet name="Severity_Triangles" sheetId="4" r:id="rId2"/>
    <sheet name="Ultimat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7" i="4" l="1"/>
  <c r="K57" i="4"/>
  <c r="J57" i="4"/>
  <c r="I57" i="4"/>
  <c r="H57" i="4"/>
  <c r="G57" i="4"/>
  <c r="F57" i="4"/>
  <c r="E57" i="4"/>
  <c r="D57" i="4"/>
  <c r="C57" i="4"/>
  <c r="K56" i="4"/>
  <c r="J56" i="4"/>
  <c r="I56" i="4"/>
  <c r="H56" i="4"/>
  <c r="G56" i="4"/>
  <c r="F56" i="4"/>
  <c r="E56" i="4"/>
  <c r="D56" i="4"/>
  <c r="C56" i="4"/>
  <c r="K55" i="4"/>
  <c r="J55" i="4"/>
  <c r="I55" i="4"/>
  <c r="H55" i="4"/>
  <c r="G55" i="4"/>
  <c r="F55" i="4"/>
  <c r="E55" i="4"/>
  <c r="D55" i="4"/>
  <c r="C55" i="4"/>
  <c r="C40" i="4"/>
  <c r="D40" i="4"/>
  <c r="E40" i="4"/>
  <c r="E61" i="4" s="1"/>
  <c r="F40" i="4"/>
  <c r="F65" i="4" s="1"/>
  <c r="G40" i="4"/>
  <c r="H40" i="4"/>
  <c r="I40" i="4"/>
  <c r="I61" i="4" s="1"/>
  <c r="J40" i="4"/>
  <c r="J65" i="4" s="1"/>
  <c r="K40" i="4"/>
  <c r="L40" i="4"/>
  <c r="C41" i="4"/>
  <c r="C64" i="4" s="1"/>
  <c r="D41" i="4"/>
  <c r="D63" i="4" s="1"/>
  <c r="E41" i="4"/>
  <c r="F41" i="4"/>
  <c r="G41" i="4"/>
  <c r="G64" i="4" s="1"/>
  <c r="H41" i="4"/>
  <c r="H63" i="4" s="1"/>
  <c r="I41" i="4"/>
  <c r="J41" i="4"/>
  <c r="K41" i="4"/>
  <c r="K64" i="4" s="1"/>
  <c r="L41" i="4"/>
  <c r="C42" i="4"/>
  <c r="D42" i="4"/>
  <c r="E42" i="4"/>
  <c r="F42" i="4"/>
  <c r="G42" i="4"/>
  <c r="H42" i="4"/>
  <c r="I42" i="4"/>
  <c r="J42" i="4"/>
  <c r="K42" i="4"/>
  <c r="L42" i="4"/>
  <c r="C43" i="4"/>
  <c r="D43" i="4"/>
  <c r="E43" i="4"/>
  <c r="F43" i="4"/>
  <c r="G43" i="4"/>
  <c r="H43" i="4"/>
  <c r="I43" i="4"/>
  <c r="J43" i="4"/>
  <c r="K43" i="4"/>
  <c r="L43" i="4"/>
  <c r="C44" i="4"/>
  <c r="D44" i="4"/>
  <c r="E44" i="4"/>
  <c r="F44" i="4"/>
  <c r="G44" i="4"/>
  <c r="H44" i="4"/>
  <c r="I44" i="4"/>
  <c r="J44" i="4"/>
  <c r="K44" i="4"/>
  <c r="L44" i="4"/>
  <c r="C45" i="4"/>
  <c r="D45" i="4"/>
  <c r="E45" i="4"/>
  <c r="F45" i="4"/>
  <c r="G45" i="4"/>
  <c r="H45" i="4"/>
  <c r="I45" i="4"/>
  <c r="J45" i="4"/>
  <c r="K45" i="4"/>
  <c r="L45" i="4"/>
  <c r="C46" i="4"/>
  <c r="D46" i="4"/>
  <c r="E46" i="4"/>
  <c r="F46" i="4"/>
  <c r="G46" i="4"/>
  <c r="H46" i="4"/>
  <c r="I46" i="4"/>
  <c r="J46" i="4"/>
  <c r="K46" i="4"/>
  <c r="L46" i="4"/>
  <c r="C47" i="4"/>
  <c r="D47" i="4"/>
  <c r="E47" i="4"/>
  <c r="F47" i="4"/>
  <c r="G47" i="4"/>
  <c r="H47" i="4"/>
  <c r="I47" i="4"/>
  <c r="J47" i="4"/>
  <c r="K47" i="4"/>
  <c r="L47" i="4"/>
  <c r="C48" i="4"/>
  <c r="D48" i="4"/>
  <c r="E48" i="4"/>
  <c r="F48" i="4"/>
  <c r="G48" i="4"/>
  <c r="H48" i="4"/>
  <c r="I48" i="4"/>
  <c r="J48" i="4"/>
  <c r="K48" i="4"/>
  <c r="L48" i="4"/>
  <c r="C49" i="4"/>
  <c r="D49" i="4"/>
  <c r="E49" i="4"/>
  <c r="F49" i="4"/>
  <c r="G49" i="4"/>
  <c r="H49" i="4"/>
  <c r="I49" i="4"/>
  <c r="J49" i="4"/>
  <c r="K49" i="4"/>
  <c r="L49" i="4"/>
  <c r="I65" i="4"/>
  <c r="H65" i="4"/>
  <c r="E65" i="4"/>
  <c r="D65" i="4"/>
  <c r="J64" i="4"/>
  <c r="I64" i="4"/>
  <c r="F64" i="4"/>
  <c r="E64" i="4"/>
  <c r="K63" i="4"/>
  <c r="J63" i="4"/>
  <c r="G63" i="4"/>
  <c r="F63" i="4"/>
  <c r="C63" i="4"/>
  <c r="K61" i="4"/>
  <c r="H61" i="4"/>
  <c r="G61" i="4"/>
  <c r="D61" i="4"/>
  <c r="C61" i="4"/>
  <c r="I60" i="4"/>
  <c r="H60" i="4"/>
  <c r="E60" i="4"/>
  <c r="D60" i="4"/>
  <c r="J59" i="4"/>
  <c r="I59" i="4"/>
  <c r="F59" i="4"/>
  <c r="E59" i="4"/>
  <c r="K53" i="4"/>
  <c r="K66" i="4" s="1"/>
  <c r="K67" i="4" s="1"/>
  <c r="J53" i="4"/>
  <c r="J66" i="4" s="1"/>
  <c r="G53" i="4"/>
  <c r="G66" i="4" s="1"/>
  <c r="F53" i="4"/>
  <c r="F66" i="4" s="1"/>
  <c r="C53" i="4"/>
  <c r="C66" i="4" s="1"/>
  <c r="K52" i="4"/>
  <c r="H52" i="4"/>
  <c r="G52" i="4"/>
  <c r="D52" i="4"/>
  <c r="C52" i="4"/>
  <c r="I51" i="4"/>
  <c r="H51" i="4"/>
  <c r="E51" i="4"/>
  <c r="D51" i="4"/>
  <c r="C45" i="1"/>
  <c r="D45" i="1"/>
  <c r="E45" i="1"/>
  <c r="F45" i="1"/>
  <c r="G45" i="1"/>
  <c r="H45" i="1"/>
  <c r="I45" i="1"/>
  <c r="J45" i="1"/>
  <c r="K45" i="1"/>
  <c r="C44" i="1"/>
  <c r="D44" i="1"/>
  <c r="E44" i="1"/>
  <c r="F44" i="1"/>
  <c r="G44" i="1"/>
  <c r="H44" i="1"/>
  <c r="I44" i="1"/>
  <c r="J44" i="1"/>
  <c r="K44" i="1"/>
  <c r="C43" i="1"/>
  <c r="D43" i="1"/>
  <c r="E43" i="1"/>
  <c r="F43" i="1"/>
  <c r="G43" i="1"/>
  <c r="H43" i="1"/>
  <c r="I43" i="1"/>
  <c r="J43" i="1"/>
  <c r="K43" i="1"/>
  <c r="C37" i="1"/>
  <c r="D37" i="1"/>
  <c r="E37" i="1"/>
  <c r="F37" i="1"/>
  <c r="G37" i="1"/>
  <c r="H37" i="1"/>
  <c r="I37" i="1"/>
  <c r="J37" i="1"/>
  <c r="K37" i="1"/>
  <c r="C36" i="1"/>
  <c r="D36" i="1"/>
  <c r="E36" i="1"/>
  <c r="F36" i="1"/>
  <c r="G36" i="1"/>
  <c r="H36" i="1"/>
  <c r="I36" i="1"/>
  <c r="J36" i="1"/>
  <c r="K36" i="1"/>
  <c r="C35" i="1"/>
  <c r="D35" i="1"/>
  <c r="E35" i="1"/>
  <c r="F35" i="1"/>
  <c r="G35" i="1"/>
  <c r="H35" i="1"/>
  <c r="I35" i="1"/>
  <c r="J35" i="1"/>
  <c r="K35" i="1"/>
  <c r="L39" i="4"/>
  <c r="K39" i="4"/>
  <c r="J39" i="4"/>
  <c r="I39" i="4"/>
  <c r="H39" i="4"/>
  <c r="G39" i="4"/>
  <c r="F39" i="4"/>
  <c r="E39" i="4"/>
  <c r="D39" i="4"/>
  <c r="C39" i="4"/>
  <c r="C18" i="2"/>
  <c r="D18" i="2"/>
  <c r="F8" i="2" a="1"/>
  <c r="F8" i="2" s="1"/>
  <c r="H8" i="2" s="1"/>
  <c r="C49" i="1"/>
  <c r="D49" i="1"/>
  <c r="E49" i="1"/>
  <c r="F49" i="1"/>
  <c r="G49" i="1"/>
  <c r="H49" i="1"/>
  <c r="I49" i="1"/>
  <c r="J49" i="1"/>
  <c r="K49" i="1"/>
  <c r="C48" i="1"/>
  <c r="D48" i="1"/>
  <c r="E48" i="1"/>
  <c r="F48" i="1"/>
  <c r="G48" i="1"/>
  <c r="H48" i="1"/>
  <c r="I48" i="1"/>
  <c r="J48" i="1"/>
  <c r="K48" i="1"/>
  <c r="C47" i="1"/>
  <c r="D47" i="1"/>
  <c r="E47" i="1"/>
  <c r="F47" i="1"/>
  <c r="G47" i="1"/>
  <c r="H47" i="1"/>
  <c r="I47" i="1"/>
  <c r="J47" i="1"/>
  <c r="K47" i="1"/>
  <c r="C41" i="1"/>
  <c r="D41" i="1"/>
  <c r="E41" i="1"/>
  <c r="F41" i="1"/>
  <c r="G41" i="1"/>
  <c r="H41" i="1"/>
  <c r="I41" i="1"/>
  <c r="J41" i="1"/>
  <c r="K41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R23" i="1"/>
  <c r="S23" i="1"/>
  <c r="V23" i="1"/>
  <c r="W23" i="1"/>
  <c r="C23" i="1"/>
  <c r="P23" i="1" s="1"/>
  <c r="D23" i="1"/>
  <c r="Q23" i="1" s="1"/>
  <c r="E23" i="1"/>
  <c r="F23" i="1"/>
  <c r="G23" i="1"/>
  <c r="T23" i="1" s="1"/>
  <c r="H23" i="1"/>
  <c r="U23" i="1" s="1"/>
  <c r="I23" i="1"/>
  <c r="J23" i="1"/>
  <c r="K23" i="1"/>
  <c r="X23" i="1" s="1"/>
  <c r="L23" i="1"/>
  <c r="Y23" i="1" s="1"/>
  <c r="P22" i="1"/>
  <c r="O20" i="1"/>
  <c r="C51" i="4" l="1"/>
  <c r="G51" i="4"/>
  <c r="K51" i="4"/>
  <c r="F52" i="4"/>
  <c r="J52" i="4"/>
  <c r="E53" i="4"/>
  <c r="E66" i="4" s="1"/>
  <c r="I53" i="4"/>
  <c r="I66" i="4" s="1"/>
  <c r="D59" i="4"/>
  <c r="H59" i="4"/>
  <c r="C60" i="4"/>
  <c r="G60" i="4"/>
  <c r="K60" i="4"/>
  <c r="F61" i="4"/>
  <c r="J61" i="4"/>
  <c r="E63" i="4"/>
  <c r="I63" i="4"/>
  <c r="D64" i="4"/>
  <c r="H64" i="4"/>
  <c r="C65" i="4"/>
  <c r="G65" i="4"/>
  <c r="K65" i="4"/>
  <c r="F15" i="2"/>
  <c r="H15" i="2" s="1"/>
  <c r="F51" i="4"/>
  <c r="J51" i="4"/>
  <c r="E52" i="4"/>
  <c r="I52" i="4"/>
  <c r="D53" i="4"/>
  <c r="D66" i="4" s="1"/>
  <c r="H53" i="4"/>
  <c r="H66" i="4" s="1"/>
  <c r="G67" i="4" s="1"/>
  <c r="C59" i="4"/>
  <c r="G59" i="4"/>
  <c r="K59" i="4"/>
  <c r="F60" i="4"/>
  <c r="J60" i="4"/>
  <c r="J67" i="4"/>
  <c r="E8" i="2" a="1"/>
  <c r="F11" i="2"/>
  <c r="H11" i="2" s="1"/>
  <c r="F17" i="2"/>
  <c r="H17" i="2" s="1"/>
  <c r="F13" i="2"/>
  <c r="H13" i="2" s="1"/>
  <c r="F9" i="2"/>
  <c r="H9" i="2" s="1"/>
  <c r="H18" i="2" s="1"/>
  <c r="F16" i="2"/>
  <c r="H16" i="2" s="1"/>
  <c r="F14" i="2"/>
  <c r="H14" i="2" s="1"/>
  <c r="F12" i="2"/>
  <c r="H12" i="2" s="1"/>
  <c r="F10" i="2"/>
  <c r="H10" i="2" s="1"/>
  <c r="D67" i="4" l="1"/>
  <c r="C67" i="4"/>
  <c r="H67" i="4"/>
  <c r="F67" i="4"/>
  <c r="I67" i="4"/>
  <c r="E67" i="4"/>
  <c r="N8" i="2" s="1" a="1"/>
  <c r="E8" i="2"/>
  <c r="E10" i="2"/>
  <c r="G10" i="2" s="1"/>
  <c r="C27" i="2" s="1"/>
  <c r="E14" i="2"/>
  <c r="G14" i="2" s="1"/>
  <c r="C31" i="2" s="1"/>
  <c r="E15" i="2"/>
  <c r="G15" i="2" s="1"/>
  <c r="C32" i="2" s="1"/>
  <c r="E17" i="2"/>
  <c r="G17" i="2" s="1"/>
  <c r="C34" i="2" s="1"/>
  <c r="E9" i="2"/>
  <c r="G9" i="2" s="1"/>
  <c r="C26" i="2" s="1"/>
  <c r="E12" i="2"/>
  <c r="G12" i="2" s="1"/>
  <c r="C29" i="2" s="1"/>
  <c r="E16" i="2"/>
  <c r="G16" i="2" s="1"/>
  <c r="C33" i="2" s="1"/>
  <c r="E11" i="2"/>
  <c r="G11" i="2" s="1"/>
  <c r="C28" i="2" s="1"/>
  <c r="E13" i="2"/>
  <c r="G13" i="2" s="1"/>
  <c r="C30" i="2" s="1"/>
  <c r="N10" i="2" l="1"/>
  <c r="O10" i="2" s="1"/>
  <c r="D27" i="2" s="1"/>
  <c r="E27" i="2" s="1"/>
  <c r="N12" i="2"/>
  <c r="O12" i="2" s="1"/>
  <c r="D29" i="2" s="1"/>
  <c r="E29" i="2" s="1"/>
  <c r="N17" i="2"/>
  <c r="O17" i="2" s="1"/>
  <c r="D34" i="2" s="1"/>
  <c r="N11" i="2"/>
  <c r="O11" i="2" s="1"/>
  <c r="D28" i="2" s="1"/>
  <c r="E28" i="2" s="1"/>
  <c r="N13" i="2"/>
  <c r="O13" i="2" s="1"/>
  <c r="D30" i="2" s="1"/>
  <c r="E30" i="2" s="1"/>
  <c r="N9" i="2"/>
  <c r="O9" i="2" s="1"/>
  <c r="D26" i="2" s="1"/>
  <c r="E26" i="2" s="1"/>
  <c r="N15" i="2"/>
  <c r="O15" i="2" s="1"/>
  <c r="D32" i="2" s="1"/>
  <c r="E32" i="2" s="1"/>
  <c r="N8" i="2"/>
  <c r="O8" i="2" s="1"/>
  <c r="D25" i="2" s="1"/>
  <c r="N14" i="2"/>
  <c r="O14" i="2" s="1"/>
  <c r="D31" i="2" s="1"/>
  <c r="E31" i="2" s="1"/>
  <c r="N16" i="2"/>
  <c r="O16" i="2" s="1"/>
  <c r="D33" i="2" s="1"/>
  <c r="E33" i="2" s="1"/>
  <c r="E34" i="2"/>
  <c r="G8" i="2"/>
  <c r="C25" i="2" s="1"/>
  <c r="O18" i="2" l="1"/>
  <c r="E25" i="2"/>
  <c r="E35" i="2" s="1"/>
  <c r="G18" i="2"/>
  <c r="I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chewcy</author>
  </authors>
  <commentList>
    <comment ref="L5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  <comment ref="Y5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chewcy</author>
  </authors>
  <commentList>
    <comment ref="L6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</commentList>
</comments>
</file>

<file path=xl/sharedStrings.xml><?xml version="1.0" encoding="utf-8"?>
<sst xmlns="http://schemas.openxmlformats.org/spreadsheetml/2006/main" count="198" uniqueCount="49">
  <si>
    <t>Auto Collision Insurer</t>
  </si>
  <si>
    <t>Accident</t>
  </si>
  <si>
    <t>Closed</t>
  </si>
  <si>
    <t>Half-Year</t>
  </si>
  <si>
    <t>2003 H2</t>
  </si>
  <si>
    <t>2004 H1</t>
  </si>
  <si>
    <t>2004 H2</t>
  </si>
  <si>
    <t>2005 H1</t>
  </si>
  <si>
    <t>2005 H2</t>
  </si>
  <si>
    <t>2006 H1</t>
  </si>
  <si>
    <t>2006 H2</t>
  </si>
  <si>
    <t>2007 H1</t>
  </si>
  <si>
    <t>2007 H2</t>
  </si>
  <si>
    <t>2008 H1</t>
  </si>
  <si>
    <t>Closed Claims Count as of (month)</t>
  </si>
  <si>
    <t>Reported</t>
  </si>
  <si>
    <t>Closed Count</t>
  </si>
  <si>
    <t>Reported Count</t>
  </si>
  <si>
    <t>Link Ratio</t>
  </si>
  <si>
    <t>Link Ratio Triangle</t>
  </si>
  <si>
    <t>Simple Average</t>
  </si>
  <si>
    <t>All</t>
  </si>
  <si>
    <t>Weighted Average</t>
  </si>
  <si>
    <t>Geometric Average</t>
  </si>
  <si>
    <t>Medial Average</t>
  </si>
  <si>
    <t>Reported Claims Count as of (month)</t>
  </si>
  <si>
    <t>Selected</t>
  </si>
  <si>
    <t>CDF</t>
  </si>
  <si>
    <t>Selected LDF</t>
  </si>
  <si>
    <t>% Closed</t>
  </si>
  <si>
    <t>Selection of Ultimate Count</t>
  </si>
  <si>
    <t>To-date</t>
  </si>
  <si>
    <t>Ult. Counts</t>
  </si>
  <si>
    <t>Ult. Counts Using</t>
  </si>
  <si>
    <t>Total</t>
  </si>
  <si>
    <t>Count Data</t>
  </si>
  <si>
    <t>Severity Data</t>
  </si>
  <si>
    <t>Reported Claims</t>
  </si>
  <si>
    <t>Reported Claims as of (month)</t>
  </si>
  <si>
    <t>Reported Severity as of (month)</t>
  </si>
  <si>
    <t>Reported Severity (Reported Claims / Reported Count)</t>
  </si>
  <si>
    <t>Computation of Ultimate Claims</t>
  </si>
  <si>
    <t>Selection of Ultimate Severity</t>
  </si>
  <si>
    <t>Ultimate</t>
  </si>
  <si>
    <t>Severity</t>
  </si>
  <si>
    <t>Ultimate Claims</t>
  </si>
  <si>
    <t>Frequency</t>
  </si>
  <si>
    <t>Claims</t>
  </si>
  <si>
    <t>%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</si>
</sst>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&quot;Latest &quot;\ 0&quot;Y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165" fontId="0" fillId="0" borderId="9" xfId="1" applyNumberFormat="1" applyFont="1" applyBorder="1"/>
    <xf numFmtId="0" fontId="0" fillId="0" borderId="7" xfId="0" applyBorder="1" applyAlignment="1">
      <alignment horizontal="center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Continuous"/>
    </xf>
    <xf numFmtId="0" fontId="0" fillId="0" borderId="4" xfId="0" applyFont="1" applyBorder="1" applyAlignment="1">
      <alignment horizontal="centerContinuous"/>
    </xf>
    <xf numFmtId="0" fontId="0" fillId="0" borderId="1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2" xfId="0" applyFont="1" applyBorder="1"/>
    <xf numFmtId="166" fontId="0" fillId="0" borderId="5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5" fontId="4" fillId="0" borderId="2" xfId="1" applyNumberFormat="1" applyFont="1" applyBorder="1"/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5" xfId="1" applyNumberFormat="1" applyFont="1" applyBorder="1"/>
    <xf numFmtId="165" fontId="4" fillId="0" borderId="0" xfId="1" applyNumberFormat="1" applyFont="1" applyBorder="1"/>
    <xf numFmtId="165" fontId="4" fillId="0" borderId="6" xfId="1" applyNumberFormat="1" applyFont="1" applyBorder="1"/>
    <xf numFmtId="165" fontId="4" fillId="0" borderId="7" xfId="1" applyNumberFormat="1" applyFont="1" applyBorder="1"/>
    <xf numFmtId="165" fontId="4" fillId="0" borderId="8" xfId="1" applyNumberFormat="1" applyFont="1" applyBorder="1"/>
    <xf numFmtId="165" fontId="4" fillId="0" borderId="9" xfId="1" applyNumberFormat="1" applyFont="1" applyBorder="1"/>
    <xf numFmtId="165" fontId="2" fillId="0" borderId="3" xfId="0" applyNumberFormat="1" applyFont="1" applyBorder="1"/>
    <xf numFmtId="10" fontId="4" fillId="0" borderId="8" xfId="2" applyNumberFormat="1" applyFont="1" applyBorder="1"/>
    <xf numFmtId="0" fontId="0" fillId="0" borderId="2" xfId="0" applyBorder="1" applyAlignment="1">
      <alignment horizontal="centerContinuous"/>
    </xf>
    <xf numFmtId="0" fontId="0" fillId="0" borderId="11" xfId="0" applyFill="1" applyBorder="1" applyAlignment="1">
      <alignment horizontal="center"/>
    </xf>
    <xf numFmtId="165" fontId="2" fillId="0" borderId="4" xfId="1" applyNumberFormat="1" applyFont="1" applyBorder="1"/>
    <xf numFmtId="10" fontId="4" fillId="0" borderId="9" xfId="2" applyNumberFormat="1" applyFont="1" applyBorder="1"/>
    <xf numFmtId="165" fontId="4" fillId="0" borderId="2" xfId="1" applyNumberFormat="1" applyFont="1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165" fontId="4" fillId="0" borderId="6" xfId="1" applyNumberFormat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165" fontId="4" fillId="0" borderId="9" xfId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4" xfId="0" applyFill="1" applyBorder="1"/>
    <xf numFmtId="164" fontId="4" fillId="0" borderId="6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5" fontId="4" fillId="0" borderId="8" xfId="1" applyNumberFormat="1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0" fillId="0" borderId="12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5" fontId="0" fillId="0" borderId="15" xfId="1" applyNumberFormat="1" applyFont="1" applyFill="1" applyBorder="1" applyAlignment="1">
      <alignment horizontal="center"/>
    </xf>
    <xf numFmtId="43" fontId="0" fillId="2" borderId="13" xfId="1" applyFont="1" applyFill="1" applyBorder="1"/>
    <xf numFmtId="43" fontId="0" fillId="2" borderId="15" xfId="1" applyFont="1" applyFill="1" applyBorder="1"/>
    <xf numFmtId="164" fontId="4" fillId="0" borderId="2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0" fillId="0" borderId="13" xfId="1" applyNumberFormat="1" applyFont="1" applyBorder="1"/>
    <xf numFmtId="164" fontId="0" fillId="0" borderId="15" xfId="1" applyNumberFormat="1" applyFont="1" applyBorder="1"/>
    <xf numFmtId="164" fontId="2" fillId="0" borderId="10" xfId="1" applyNumberFormat="1" applyFont="1" applyBorder="1"/>
    <xf numFmtId="164" fontId="2" fillId="0" borderId="12" xfId="1" applyNumberFormat="1" applyFont="1" applyBorder="1"/>
    <xf numFmtId="164" fontId="2" fillId="0" borderId="1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52"/>
  <sheetViews>
    <sheetView showGridLines="0" tabSelected="1" zoomScaleNormal="100" workbookViewId="0"/>
  </sheetViews>
  <sheetFormatPr defaultRowHeight="15" x14ac:dyDescent="0.25"/>
  <cols>
    <col min="1" max="1" width="4.28515625" style="15" customWidth="1"/>
    <col min="2" max="2" width="13.7109375" style="15" customWidth="1"/>
    <col min="3" max="3" width="9.5703125" style="15" customWidth="1"/>
    <col min="4" max="12" width="9.5703125" style="15" bestFit="1" customWidth="1"/>
    <col min="13" max="14" width="9.140625" style="15"/>
    <col min="15" max="15" width="13.140625" style="15" customWidth="1"/>
    <col min="16" max="16384" width="9.140625" style="15"/>
  </cols>
  <sheetData>
    <row r="1" spans="2:25" x14ac:dyDescent="0.25">
      <c r="B1" s="9" t="s">
        <v>0</v>
      </c>
    </row>
    <row r="2" spans="2:25" x14ac:dyDescent="0.25">
      <c r="B2" s="9" t="s">
        <v>35</v>
      </c>
    </row>
    <row r="4" spans="2:25" x14ac:dyDescent="0.25">
      <c r="B4" s="9" t="s">
        <v>16</v>
      </c>
      <c r="O4" s="9" t="s">
        <v>17</v>
      </c>
    </row>
    <row r="5" spans="2:25" ht="3.75" customHeight="1" thickBot="1" x14ac:dyDescent="0.3">
      <c r="B5" s="9"/>
      <c r="O5" s="9"/>
    </row>
    <row r="6" spans="2:25" x14ac:dyDescent="0.25">
      <c r="B6" s="16" t="s">
        <v>1</v>
      </c>
      <c r="C6" s="17" t="s">
        <v>14</v>
      </c>
      <c r="D6" s="17"/>
      <c r="E6" s="17"/>
      <c r="F6" s="17"/>
      <c r="G6" s="17"/>
      <c r="H6" s="17"/>
      <c r="I6" s="17"/>
      <c r="J6" s="17"/>
      <c r="K6" s="17"/>
      <c r="L6" s="18"/>
      <c r="O6" s="16" t="s">
        <v>1</v>
      </c>
      <c r="P6" s="17" t="s">
        <v>25</v>
      </c>
      <c r="Q6" s="17"/>
      <c r="R6" s="17"/>
      <c r="S6" s="17"/>
      <c r="T6" s="17"/>
      <c r="U6" s="17"/>
      <c r="V6" s="17"/>
      <c r="W6" s="17"/>
      <c r="X6" s="17"/>
      <c r="Y6" s="18"/>
    </row>
    <row r="7" spans="2:25" ht="15.75" thickBot="1" x14ac:dyDescent="0.3">
      <c r="B7" s="19" t="s">
        <v>3</v>
      </c>
      <c r="C7" s="20">
        <v>6</v>
      </c>
      <c r="D7" s="20">
        <v>12</v>
      </c>
      <c r="E7" s="20">
        <v>18</v>
      </c>
      <c r="F7" s="20">
        <v>24</v>
      </c>
      <c r="G7" s="20">
        <v>30</v>
      </c>
      <c r="H7" s="20">
        <v>36</v>
      </c>
      <c r="I7" s="20">
        <v>42</v>
      </c>
      <c r="J7" s="20">
        <v>48</v>
      </c>
      <c r="K7" s="20">
        <v>54</v>
      </c>
      <c r="L7" s="21">
        <v>60</v>
      </c>
      <c r="O7" s="19" t="s">
        <v>3</v>
      </c>
      <c r="P7" s="20">
        <v>6</v>
      </c>
      <c r="Q7" s="20">
        <v>12</v>
      </c>
      <c r="R7" s="20">
        <v>18</v>
      </c>
      <c r="S7" s="20">
        <v>24</v>
      </c>
      <c r="T7" s="20">
        <v>30</v>
      </c>
      <c r="U7" s="20">
        <v>36</v>
      </c>
      <c r="V7" s="20">
        <v>42</v>
      </c>
      <c r="W7" s="20">
        <v>48</v>
      </c>
      <c r="X7" s="20">
        <v>54</v>
      </c>
      <c r="Y7" s="21">
        <v>60</v>
      </c>
    </row>
    <row r="8" spans="2:25" x14ac:dyDescent="0.25">
      <c r="B8" s="22" t="s">
        <v>4</v>
      </c>
      <c r="C8" s="30">
        <v>2547</v>
      </c>
      <c r="D8" s="30">
        <v>3262</v>
      </c>
      <c r="E8" s="30">
        <v>3287</v>
      </c>
      <c r="F8" s="30">
        <v>3291</v>
      </c>
      <c r="G8" s="30">
        <v>3292</v>
      </c>
      <c r="H8" s="30">
        <v>3292</v>
      </c>
      <c r="I8" s="30">
        <v>3292</v>
      </c>
      <c r="J8" s="30">
        <v>3292</v>
      </c>
      <c r="K8" s="30">
        <v>3292</v>
      </c>
      <c r="L8" s="31">
        <v>3292</v>
      </c>
      <c r="O8" s="22" t="s">
        <v>4</v>
      </c>
      <c r="P8" s="34">
        <v>3556</v>
      </c>
      <c r="Q8" s="35">
        <v>3314</v>
      </c>
      <c r="R8" s="35">
        <v>3301</v>
      </c>
      <c r="S8" s="35">
        <v>3299</v>
      </c>
      <c r="T8" s="35">
        <v>3295</v>
      </c>
      <c r="U8" s="35">
        <v>3294</v>
      </c>
      <c r="V8" s="35">
        <v>3293</v>
      </c>
      <c r="W8" s="35">
        <v>3293</v>
      </c>
      <c r="X8" s="35">
        <v>3293</v>
      </c>
      <c r="Y8" s="36">
        <v>3292</v>
      </c>
    </row>
    <row r="9" spans="2:25" x14ac:dyDescent="0.25">
      <c r="B9" s="22" t="s">
        <v>5</v>
      </c>
      <c r="C9" s="30">
        <v>2791</v>
      </c>
      <c r="D9" s="30">
        <v>3217</v>
      </c>
      <c r="E9" s="30">
        <v>3240</v>
      </c>
      <c r="F9" s="30">
        <v>3242</v>
      </c>
      <c r="G9" s="30">
        <v>3243</v>
      </c>
      <c r="H9" s="30">
        <v>3243</v>
      </c>
      <c r="I9" s="30">
        <v>3243</v>
      </c>
      <c r="J9" s="30">
        <v>3243</v>
      </c>
      <c r="K9" s="30">
        <v>3242</v>
      </c>
      <c r="L9" s="31"/>
      <c r="O9" s="22" t="s">
        <v>5</v>
      </c>
      <c r="P9" s="37">
        <v>3492</v>
      </c>
      <c r="Q9" s="38">
        <v>3262</v>
      </c>
      <c r="R9" s="38">
        <v>3250</v>
      </c>
      <c r="S9" s="38">
        <v>3247</v>
      </c>
      <c r="T9" s="38">
        <v>3247</v>
      </c>
      <c r="U9" s="38">
        <v>3245</v>
      </c>
      <c r="V9" s="38">
        <v>3245</v>
      </c>
      <c r="W9" s="38">
        <v>3244</v>
      </c>
      <c r="X9" s="38">
        <v>3243</v>
      </c>
      <c r="Y9" s="39"/>
    </row>
    <row r="10" spans="2:25" x14ac:dyDescent="0.25">
      <c r="B10" s="22" t="s">
        <v>6</v>
      </c>
      <c r="C10" s="30">
        <v>2099</v>
      </c>
      <c r="D10" s="30">
        <v>2677</v>
      </c>
      <c r="E10" s="30">
        <v>2695</v>
      </c>
      <c r="F10" s="30">
        <v>2697</v>
      </c>
      <c r="G10" s="30">
        <v>2697</v>
      </c>
      <c r="H10" s="30">
        <v>2698</v>
      </c>
      <c r="I10" s="30">
        <v>2698</v>
      </c>
      <c r="J10" s="30">
        <v>2698</v>
      </c>
      <c r="K10" s="30"/>
      <c r="L10" s="31"/>
      <c r="O10" s="22" t="s">
        <v>6</v>
      </c>
      <c r="P10" s="37">
        <v>2980</v>
      </c>
      <c r="Q10" s="38">
        <v>2712</v>
      </c>
      <c r="R10" s="38">
        <v>2704</v>
      </c>
      <c r="S10" s="38">
        <v>2702</v>
      </c>
      <c r="T10" s="38">
        <v>2700</v>
      </c>
      <c r="U10" s="38">
        <v>2700</v>
      </c>
      <c r="V10" s="38">
        <v>2699</v>
      </c>
      <c r="W10" s="38">
        <v>2699</v>
      </c>
      <c r="X10" s="38"/>
      <c r="Y10" s="39"/>
    </row>
    <row r="11" spans="2:25" x14ac:dyDescent="0.25">
      <c r="B11" s="22" t="s">
        <v>7</v>
      </c>
      <c r="C11" s="30">
        <v>2370</v>
      </c>
      <c r="D11" s="30">
        <v>2735</v>
      </c>
      <c r="E11" s="30">
        <v>2751</v>
      </c>
      <c r="F11" s="30">
        <v>2754</v>
      </c>
      <c r="G11" s="30">
        <v>2755</v>
      </c>
      <c r="H11" s="30">
        <v>2755</v>
      </c>
      <c r="I11" s="30">
        <v>2756</v>
      </c>
      <c r="J11" s="30"/>
      <c r="K11" s="30"/>
      <c r="L11" s="31"/>
      <c r="O11" s="22" t="s">
        <v>7</v>
      </c>
      <c r="P11" s="37">
        <v>2896</v>
      </c>
      <c r="Q11" s="38">
        <v>2768</v>
      </c>
      <c r="R11" s="38">
        <v>2761</v>
      </c>
      <c r="S11" s="38">
        <v>2758</v>
      </c>
      <c r="T11" s="38">
        <v>2758</v>
      </c>
      <c r="U11" s="38">
        <v>2758</v>
      </c>
      <c r="V11" s="38">
        <v>2757</v>
      </c>
      <c r="W11" s="38"/>
      <c r="X11" s="38"/>
      <c r="Y11" s="39"/>
    </row>
    <row r="12" spans="2:25" x14ac:dyDescent="0.25">
      <c r="B12" s="22" t="s">
        <v>8</v>
      </c>
      <c r="C12" s="30">
        <v>1966</v>
      </c>
      <c r="D12" s="30">
        <v>2609</v>
      </c>
      <c r="E12" s="30">
        <v>2630</v>
      </c>
      <c r="F12" s="30">
        <v>2634</v>
      </c>
      <c r="G12" s="30">
        <v>2634</v>
      </c>
      <c r="H12" s="30">
        <v>2634</v>
      </c>
      <c r="I12" s="30"/>
      <c r="J12" s="30"/>
      <c r="K12" s="30"/>
      <c r="L12" s="31"/>
      <c r="O12" s="22" t="s">
        <v>8</v>
      </c>
      <c r="P12" s="37">
        <v>2814</v>
      </c>
      <c r="Q12" s="38">
        <v>2650</v>
      </c>
      <c r="R12" s="38">
        <v>2640</v>
      </c>
      <c r="S12" s="38">
        <v>2639</v>
      </c>
      <c r="T12" s="38">
        <v>2638</v>
      </c>
      <c r="U12" s="38">
        <v>2636</v>
      </c>
      <c r="V12" s="38"/>
      <c r="W12" s="38"/>
      <c r="X12" s="38"/>
      <c r="Y12" s="39"/>
    </row>
    <row r="13" spans="2:25" x14ac:dyDescent="0.25">
      <c r="B13" s="22" t="s">
        <v>9</v>
      </c>
      <c r="C13" s="30">
        <v>2261</v>
      </c>
      <c r="D13" s="30">
        <v>2671</v>
      </c>
      <c r="E13" s="30">
        <v>2694</v>
      </c>
      <c r="F13" s="30">
        <v>2696</v>
      </c>
      <c r="G13" s="30">
        <v>2697</v>
      </c>
      <c r="H13" s="30"/>
      <c r="I13" s="30"/>
      <c r="J13" s="30"/>
      <c r="K13" s="30"/>
      <c r="L13" s="31"/>
      <c r="O13" s="22" t="s">
        <v>9</v>
      </c>
      <c r="P13" s="37">
        <v>2808</v>
      </c>
      <c r="Q13" s="38">
        <v>2712</v>
      </c>
      <c r="R13" s="38">
        <v>2704</v>
      </c>
      <c r="S13" s="38">
        <v>2701</v>
      </c>
      <c r="T13" s="38">
        <v>2700</v>
      </c>
      <c r="U13" s="38"/>
      <c r="V13" s="38"/>
      <c r="W13" s="38"/>
      <c r="X13" s="38"/>
      <c r="Y13" s="39"/>
    </row>
    <row r="14" spans="2:25" x14ac:dyDescent="0.25">
      <c r="B14" s="22" t="s">
        <v>10</v>
      </c>
      <c r="C14" s="30">
        <v>1949</v>
      </c>
      <c r="D14" s="30">
        <v>2637</v>
      </c>
      <c r="E14" s="30">
        <v>2659</v>
      </c>
      <c r="F14" s="30">
        <v>2662</v>
      </c>
      <c r="G14" s="30"/>
      <c r="H14" s="30"/>
      <c r="I14" s="30"/>
      <c r="J14" s="30"/>
      <c r="K14" s="30"/>
      <c r="L14" s="31"/>
      <c r="O14" s="22" t="s">
        <v>10</v>
      </c>
      <c r="P14" s="37">
        <v>2799</v>
      </c>
      <c r="Q14" s="38">
        <v>2675</v>
      </c>
      <c r="R14" s="38">
        <v>2670</v>
      </c>
      <c r="S14" s="38">
        <v>2668</v>
      </c>
      <c r="T14" s="38"/>
      <c r="U14" s="38"/>
      <c r="V14" s="38"/>
      <c r="W14" s="38"/>
      <c r="X14" s="38"/>
      <c r="Y14" s="39"/>
    </row>
    <row r="15" spans="2:25" x14ac:dyDescent="0.25">
      <c r="B15" s="22" t="s">
        <v>11</v>
      </c>
      <c r="C15" s="30">
        <v>2059</v>
      </c>
      <c r="D15" s="30">
        <v>2496</v>
      </c>
      <c r="E15" s="30">
        <v>2520</v>
      </c>
      <c r="F15" s="30"/>
      <c r="G15" s="30"/>
      <c r="H15" s="30"/>
      <c r="I15" s="30"/>
      <c r="J15" s="30"/>
      <c r="K15" s="30"/>
      <c r="L15" s="31"/>
      <c r="O15" s="22" t="s">
        <v>11</v>
      </c>
      <c r="P15" s="37">
        <v>2578</v>
      </c>
      <c r="Q15" s="38">
        <v>2533</v>
      </c>
      <c r="R15" s="38">
        <v>2529</v>
      </c>
      <c r="S15" s="38"/>
      <c r="T15" s="38"/>
      <c r="U15" s="38"/>
      <c r="V15" s="38"/>
      <c r="W15" s="38"/>
      <c r="X15" s="38"/>
      <c r="Y15" s="39"/>
    </row>
    <row r="16" spans="2:25" x14ac:dyDescent="0.25">
      <c r="B16" s="22" t="s">
        <v>12</v>
      </c>
      <c r="C16" s="30">
        <v>2083</v>
      </c>
      <c r="D16" s="30">
        <v>2732</v>
      </c>
      <c r="E16" s="30"/>
      <c r="F16" s="30"/>
      <c r="G16" s="30"/>
      <c r="H16" s="30"/>
      <c r="I16" s="30"/>
      <c r="J16" s="30"/>
      <c r="K16" s="30"/>
      <c r="L16" s="31"/>
      <c r="O16" s="22" t="s">
        <v>12</v>
      </c>
      <c r="P16" s="37">
        <v>2791</v>
      </c>
      <c r="Q16" s="38">
        <v>2778</v>
      </c>
      <c r="R16" s="38"/>
      <c r="S16" s="38"/>
      <c r="T16" s="38"/>
      <c r="U16" s="38"/>
      <c r="V16" s="38"/>
      <c r="W16" s="38"/>
      <c r="X16" s="38"/>
      <c r="Y16" s="39"/>
    </row>
    <row r="17" spans="2:25" ht="15.75" thickBot="1" x14ac:dyDescent="0.3">
      <c r="B17" s="19" t="s">
        <v>13</v>
      </c>
      <c r="C17" s="32">
        <v>2533</v>
      </c>
      <c r="D17" s="32"/>
      <c r="E17" s="32"/>
      <c r="F17" s="32"/>
      <c r="G17" s="32"/>
      <c r="H17" s="32"/>
      <c r="I17" s="32"/>
      <c r="J17" s="32"/>
      <c r="K17" s="32"/>
      <c r="L17" s="33"/>
      <c r="O17" s="19" t="s">
        <v>13</v>
      </c>
      <c r="P17" s="40">
        <v>3139</v>
      </c>
      <c r="Q17" s="41"/>
      <c r="R17" s="41"/>
      <c r="S17" s="41"/>
      <c r="T17" s="41"/>
      <c r="U17" s="41"/>
      <c r="V17" s="41"/>
      <c r="W17" s="41"/>
      <c r="X17" s="41"/>
      <c r="Y17" s="42"/>
    </row>
    <row r="20" spans="2:25" x14ac:dyDescent="0.25">
      <c r="B20" s="9" t="s">
        <v>19</v>
      </c>
      <c r="O20" s="9" t="str">
        <f>B20</f>
        <v>Link Ratio Triangle</v>
      </c>
    </row>
    <row r="21" spans="2:25" ht="3.75" customHeight="1" thickBot="1" x14ac:dyDescent="0.3">
      <c r="B21" s="9"/>
      <c r="O21" s="9"/>
    </row>
    <row r="22" spans="2:25" x14ac:dyDescent="0.25">
      <c r="B22" s="16" t="s">
        <v>1</v>
      </c>
      <c r="C22" s="17" t="s">
        <v>18</v>
      </c>
      <c r="D22" s="17"/>
      <c r="E22" s="17"/>
      <c r="F22" s="17"/>
      <c r="G22" s="17"/>
      <c r="H22" s="17"/>
      <c r="I22" s="17"/>
      <c r="J22" s="17"/>
      <c r="K22" s="17"/>
      <c r="L22" s="18"/>
      <c r="O22" s="16" t="s">
        <v>1</v>
      </c>
      <c r="P22" s="17" t="str">
        <f>C22</f>
        <v>Link Ratio</v>
      </c>
      <c r="Q22" s="17"/>
      <c r="R22" s="17"/>
      <c r="S22" s="17"/>
      <c r="T22" s="17"/>
      <c r="U22" s="17"/>
      <c r="V22" s="17"/>
      <c r="W22" s="17"/>
      <c r="X22" s="17"/>
      <c r="Y22" s="18"/>
    </row>
    <row r="23" spans="2:25" ht="15.75" thickBot="1" x14ac:dyDescent="0.3">
      <c r="B23" s="19" t="s">
        <v>3</v>
      </c>
      <c r="C23" s="20" t="str">
        <f t="shared" ref="C23:L23" si="0">CONCATENATE(C7," - ",IF(D7="","Ult",D7))</f>
        <v>6 - 12</v>
      </c>
      <c r="D23" s="20" t="str">
        <f t="shared" si="0"/>
        <v>12 - 18</v>
      </c>
      <c r="E23" s="20" t="str">
        <f t="shared" si="0"/>
        <v>18 - 24</v>
      </c>
      <c r="F23" s="20" t="str">
        <f t="shared" si="0"/>
        <v>24 - 30</v>
      </c>
      <c r="G23" s="20" t="str">
        <f t="shared" si="0"/>
        <v>30 - 36</v>
      </c>
      <c r="H23" s="20" t="str">
        <f t="shared" si="0"/>
        <v>36 - 42</v>
      </c>
      <c r="I23" s="20" t="str">
        <f t="shared" si="0"/>
        <v>42 - 48</v>
      </c>
      <c r="J23" s="20" t="str">
        <f t="shared" si="0"/>
        <v>48 - 54</v>
      </c>
      <c r="K23" s="20" t="str">
        <f t="shared" si="0"/>
        <v>54 - 60</v>
      </c>
      <c r="L23" s="21" t="str">
        <f t="shared" si="0"/>
        <v>60 - Ult</v>
      </c>
      <c r="O23" s="19" t="s">
        <v>3</v>
      </c>
      <c r="P23" s="20" t="str">
        <f t="shared" ref="P23:Y23" si="1">C23</f>
        <v>6 - 12</v>
      </c>
      <c r="Q23" s="20" t="str">
        <f t="shared" si="1"/>
        <v>12 - 18</v>
      </c>
      <c r="R23" s="20" t="str">
        <f t="shared" si="1"/>
        <v>18 - 24</v>
      </c>
      <c r="S23" s="20" t="str">
        <f t="shared" si="1"/>
        <v>24 - 30</v>
      </c>
      <c r="T23" s="20" t="str">
        <f t="shared" si="1"/>
        <v>30 - 36</v>
      </c>
      <c r="U23" s="20" t="str">
        <f t="shared" si="1"/>
        <v>36 - 42</v>
      </c>
      <c r="V23" s="20" t="str">
        <f t="shared" si="1"/>
        <v>42 - 48</v>
      </c>
      <c r="W23" s="20" t="str">
        <f t="shared" si="1"/>
        <v>48 - 54</v>
      </c>
      <c r="X23" s="20" t="str">
        <f t="shared" si="1"/>
        <v>54 - 60</v>
      </c>
      <c r="Y23" s="21" t="str">
        <f t="shared" si="1"/>
        <v>60 - Ult</v>
      </c>
    </row>
    <row r="24" spans="2:25" x14ac:dyDescent="0.25">
      <c r="B24" s="22" t="s">
        <v>4</v>
      </c>
      <c r="C24" s="43"/>
      <c r="D24" s="44"/>
      <c r="E24" s="44"/>
      <c r="F24" s="44"/>
      <c r="G24" s="44"/>
      <c r="H24" s="44"/>
      <c r="I24" s="44"/>
      <c r="J24" s="44"/>
      <c r="K24" s="44"/>
      <c r="L24" s="45"/>
      <c r="O24" s="22" t="s">
        <v>4</v>
      </c>
      <c r="P24" s="43"/>
      <c r="Q24" s="44"/>
      <c r="R24" s="44"/>
      <c r="S24" s="44"/>
      <c r="T24" s="44"/>
      <c r="U24" s="44"/>
      <c r="V24" s="44"/>
      <c r="W24" s="44"/>
      <c r="X24" s="44"/>
      <c r="Y24" s="45"/>
    </row>
    <row r="25" spans="2:25" x14ac:dyDescent="0.25">
      <c r="B25" s="22" t="s">
        <v>5</v>
      </c>
      <c r="C25" s="46"/>
      <c r="D25" s="47"/>
      <c r="E25" s="47"/>
      <c r="F25" s="47"/>
      <c r="G25" s="47"/>
      <c r="H25" s="47"/>
      <c r="I25" s="47"/>
      <c r="J25" s="47"/>
      <c r="K25" s="47"/>
      <c r="L25" s="48"/>
      <c r="O25" s="22" t="s">
        <v>5</v>
      </c>
      <c r="P25" s="46"/>
      <c r="Q25" s="47"/>
      <c r="R25" s="47"/>
      <c r="S25" s="47"/>
      <c r="T25" s="47"/>
      <c r="U25" s="47"/>
      <c r="V25" s="47"/>
      <c r="W25" s="47"/>
      <c r="X25" s="47"/>
      <c r="Y25" s="48"/>
    </row>
    <row r="26" spans="2:25" x14ac:dyDescent="0.25">
      <c r="B26" s="22" t="s">
        <v>6</v>
      </c>
      <c r="C26" s="46"/>
      <c r="D26" s="47"/>
      <c r="E26" s="47"/>
      <c r="F26" s="47"/>
      <c r="G26" s="47"/>
      <c r="H26" s="47"/>
      <c r="I26" s="47"/>
      <c r="J26" s="47"/>
      <c r="K26" s="47"/>
      <c r="L26" s="48"/>
      <c r="O26" s="22" t="s">
        <v>6</v>
      </c>
      <c r="P26" s="46"/>
      <c r="Q26" s="47"/>
      <c r="R26" s="47"/>
      <c r="S26" s="47"/>
      <c r="T26" s="47"/>
      <c r="U26" s="47"/>
      <c r="V26" s="47"/>
      <c r="W26" s="47"/>
      <c r="X26" s="47"/>
      <c r="Y26" s="48"/>
    </row>
    <row r="27" spans="2:25" x14ac:dyDescent="0.25">
      <c r="B27" s="22" t="s">
        <v>7</v>
      </c>
      <c r="C27" s="46"/>
      <c r="D27" s="47"/>
      <c r="E27" s="47"/>
      <c r="F27" s="47"/>
      <c r="G27" s="47"/>
      <c r="H27" s="47"/>
      <c r="I27" s="47"/>
      <c r="J27" s="47"/>
      <c r="K27" s="47"/>
      <c r="L27" s="48"/>
      <c r="O27" s="22" t="s">
        <v>7</v>
      </c>
      <c r="P27" s="46"/>
      <c r="Q27" s="47"/>
      <c r="R27" s="47"/>
      <c r="S27" s="47"/>
      <c r="T27" s="47"/>
      <c r="U27" s="47"/>
      <c r="V27" s="47"/>
      <c r="W27" s="47"/>
      <c r="X27" s="47"/>
      <c r="Y27" s="48"/>
    </row>
    <row r="28" spans="2:25" x14ac:dyDescent="0.25">
      <c r="B28" s="22" t="s">
        <v>8</v>
      </c>
      <c r="C28" s="46"/>
      <c r="D28" s="47"/>
      <c r="E28" s="47"/>
      <c r="F28" s="47"/>
      <c r="G28" s="47"/>
      <c r="H28" s="47"/>
      <c r="I28" s="47"/>
      <c r="J28" s="47"/>
      <c r="K28" s="47"/>
      <c r="L28" s="48"/>
      <c r="O28" s="22" t="s">
        <v>8</v>
      </c>
      <c r="P28" s="46"/>
      <c r="Q28" s="47"/>
      <c r="R28" s="47"/>
      <c r="S28" s="47"/>
      <c r="T28" s="47"/>
      <c r="U28" s="47"/>
      <c r="V28" s="47"/>
      <c r="W28" s="47"/>
      <c r="X28" s="47"/>
      <c r="Y28" s="48"/>
    </row>
    <row r="29" spans="2:25" x14ac:dyDescent="0.25">
      <c r="B29" s="22" t="s">
        <v>9</v>
      </c>
      <c r="C29" s="46"/>
      <c r="D29" s="47"/>
      <c r="E29" s="47"/>
      <c r="F29" s="47"/>
      <c r="G29" s="47"/>
      <c r="H29" s="47"/>
      <c r="I29" s="47"/>
      <c r="J29" s="47"/>
      <c r="K29" s="47"/>
      <c r="L29" s="48"/>
      <c r="O29" s="22" t="s">
        <v>9</v>
      </c>
      <c r="P29" s="46"/>
      <c r="Q29" s="47"/>
      <c r="R29" s="47"/>
      <c r="S29" s="47"/>
      <c r="T29" s="47"/>
      <c r="U29" s="47"/>
      <c r="V29" s="47"/>
      <c r="W29" s="47"/>
      <c r="X29" s="47"/>
      <c r="Y29" s="48"/>
    </row>
    <row r="30" spans="2:25" x14ac:dyDescent="0.25">
      <c r="B30" s="22" t="s">
        <v>10</v>
      </c>
      <c r="C30" s="46"/>
      <c r="D30" s="47"/>
      <c r="E30" s="47"/>
      <c r="F30" s="47"/>
      <c r="G30" s="47"/>
      <c r="H30" s="47"/>
      <c r="I30" s="47"/>
      <c r="J30" s="47"/>
      <c r="K30" s="47"/>
      <c r="L30" s="48"/>
      <c r="O30" s="22" t="s">
        <v>10</v>
      </c>
      <c r="P30" s="46"/>
      <c r="Q30" s="47"/>
      <c r="R30" s="47"/>
      <c r="S30" s="47"/>
      <c r="T30" s="47"/>
      <c r="U30" s="47"/>
      <c r="V30" s="47"/>
      <c r="W30" s="47"/>
      <c r="X30" s="47"/>
      <c r="Y30" s="48"/>
    </row>
    <row r="31" spans="2:25" x14ac:dyDescent="0.25">
      <c r="B31" s="22" t="s">
        <v>11</v>
      </c>
      <c r="C31" s="46"/>
      <c r="D31" s="47"/>
      <c r="E31" s="47"/>
      <c r="F31" s="47"/>
      <c r="G31" s="47"/>
      <c r="H31" s="47"/>
      <c r="I31" s="47"/>
      <c r="J31" s="47"/>
      <c r="K31" s="47"/>
      <c r="L31" s="48"/>
      <c r="O31" s="22" t="s">
        <v>11</v>
      </c>
      <c r="P31" s="46"/>
      <c r="Q31" s="47"/>
      <c r="R31" s="47"/>
      <c r="S31" s="47"/>
      <c r="T31" s="47"/>
      <c r="U31" s="47"/>
      <c r="V31" s="47"/>
      <c r="W31" s="47"/>
      <c r="X31" s="47"/>
      <c r="Y31" s="48"/>
    </row>
    <row r="32" spans="2:25" x14ac:dyDescent="0.25">
      <c r="B32" s="22" t="s">
        <v>12</v>
      </c>
      <c r="C32" s="46"/>
      <c r="D32" s="47"/>
      <c r="E32" s="47"/>
      <c r="F32" s="47"/>
      <c r="G32" s="47"/>
      <c r="H32" s="47"/>
      <c r="I32" s="47"/>
      <c r="J32" s="47"/>
      <c r="K32" s="47"/>
      <c r="L32" s="48"/>
      <c r="O32" s="22" t="s">
        <v>12</v>
      </c>
      <c r="P32" s="46"/>
      <c r="Q32" s="47"/>
      <c r="R32" s="47"/>
      <c r="S32" s="47"/>
      <c r="T32" s="47"/>
      <c r="U32" s="47"/>
      <c r="V32" s="47"/>
      <c r="W32" s="47"/>
      <c r="X32" s="47"/>
      <c r="Y32" s="48"/>
    </row>
    <row r="33" spans="2:25" ht="15.75" thickBot="1" x14ac:dyDescent="0.3">
      <c r="B33" s="19" t="s">
        <v>13</v>
      </c>
      <c r="C33" s="49"/>
      <c r="D33" s="50"/>
      <c r="E33" s="50"/>
      <c r="F33" s="50"/>
      <c r="G33" s="50"/>
      <c r="H33" s="50"/>
      <c r="I33" s="50"/>
      <c r="J33" s="50"/>
      <c r="K33" s="50"/>
      <c r="L33" s="51"/>
      <c r="O33" s="19" t="s">
        <v>13</v>
      </c>
      <c r="P33" s="49"/>
      <c r="Q33" s="50"/>
      <c r="R33" s="50"/>
      <c r="S33" s="50"/>
      <c r="T33" s="50"/>
      <c r="U33" s="50"/>
      <c r="V33" s="50"/>
      <c r="W33" s="50"/>
      <c r="X33" s="50"/>
      <c r="Y33" s="51"/>
    </row>
    <row r="34" spans="2:25" x14ac:dyDescent="0.25">
      <c r="B34" s="23" t="s">
        <v>20</v>
      </c>
      <c r="C34" s="24"/>
      <c r="D34" s="24"/>
      <c r="E34" s="24"/>
      <c r="F34" s="24"/>
      <c r="G34" s="24"/>
      <c r="H34" s="24"/>
      <c r="I34" s="24"/>
      <c r="J34" s="24"/>
      <c r="K34" s="24"/>
      <c r="L34" s="25"/>
      <c r="O34" s="23" t="s">
        <v>20</v>
      </c>
      <c r="P34" s="24"/>
      <c r="Q34" s="24"/>
      <c r="R34" s="24"/>
      <c r="S34" s="24"/>
      <c r="T34" s="24"/>
      <c r="U34" s="24"/>
      <c r="V34" s="24"/>
      <c r="W34" s="24"/>
      <c r="X34" s="24"/>
      <c r="Y34" s="25"/>
    </row>
    <row r="35" spans="2:25" x14ac:dyDescent="0.25">
      <c r="B35" s="26" t="s">
        <v>21</v>
      </c>
      <c r="C35" s="47" t="str">
        <f t="shared" ref="C35:K35" si="2">IFERROR(AVERAGE(C24:C33),"")</f>
        <v/>
      </c>
      <c r="D35" s="47" t="str">
        <f t="shared" si="2"/>
        <v/>
      </c>
      <c r="E35" s="47" t="str">
        <f t="shared" si="2"/>
        <v/>
      </c>
      <c r="F35" s="47" t="str">
        <f t="shared" si="2"/>
        <v/>
      </c>
      <c r="G35" s="47" t="str">
        <f t="shared" si="2"/>
        <v/>
      </c>
      <c r="H35" s="47" t="str">
        <f t="shared" si="2"/>
        <v/>
      </c>
      <c r="I35" s="47" t="str">
        <f t="shared" si="2"/>
        <v/>
      </c>
      <c r="J35" s="47" t="str">
        <f t="shared" si="2"/>
        <v/>
      </c>
      <c r="K35" s="47" t="str">
        <f t="shared" si="2"/>
        <v/>
      </c>
      <c r="L35" s="12"/>
      <c r="O35" s="26" t="s">
        <v>21</v>
      </c>
      <c r="P35" s="47"/>
      <c r="Q35" s="47"/>
      <c r="R35" s="47"/>
      <c r="S35" s="47"/>
      <c r="T35" s="47"/>
      <c r="U35" s="47"/>
      <c r="V35" s="47"/>
      <c r="W35" s="47"/>
      <c r="X35" s="47"/>
      <c r="Y35" s="12"/>
    </row>
    <row r="36" spans="2:25" x14ac:dyDescent="0.25">
      <c r="B36" s="28">
        <v>5</v>
      </c>
      <c r="C36" s="47" t="str">
        <f t="shared" ref="C36:K36" ca="1" si="3">IFERROR(AVERAGE(OFFSET(C23,MAX(1,COUNT(C24:C33)-$B36+1),0,$B36,1)),"")</f>
        <v/>
      </c>
      <c r="D36" s="47" t="str">
        <f t="shared" ca="1" si="3"/>
        <v/>
      </c>
      <c r="E36" s="47" t="str">
        <f t="shared" ca="1" si="3"/>
        <v/>
      </c>
      <c r="F36" s="47" t="str">
        <f t="shared" ca="1" si="3"/>
        <v/>
      </c>
      <c r="G36" s="47" t="str">
        <f t="shared" ca="1" si="3"/>
        <v/>
      </c>
      <c r="H36" s="47" t="str">
        <f t="shared" ca="1" si="3"/>
        <v/>
      </c>
      <c r="I36" s="47" t="str">
        <f t="shared" ca="1" si="3"/>
        <v/>
      </c>
      <c r="J36" s="47" t="str">
        <f t="shared" ca="1" si="3"/>
        <v/>
      </c>
      <c r="K36" s="47" t="str">
        <f t="shared" ca="1" si="3"/>
        <v/>
      </c>
      <c r="L36" s="12"/>
      <c r="O36" s="28">
        <v>5</v>
      </c>
      <c r="P36" s="47"/>
      <c r="Q36" s="47"/>
      <c r="R36" s="47"/>
      <c r="S36" s="47"/>
      <c r="T36" s="47"/>
      <c r="U36" s="47"/>
      <c r="V36" s="47"/>
      <c r="W36" s="47"/>
      <c r="X36" s="47"/>
      <c r="Y36" s="12"/>
    </row>
    <row r="37" spans="2:25" ht="15.75" thickBot="1" x14ac:dyDescent="0.3">
      <c r="B37" s="29">
        <v>3</v>
      </c>
      <c r="C37" s="50" t="str">
        <f t="shared" ref="C37:K37" ca="1" si="4">IFERROR(AVERAGE(OFFSET(C23,MAX(1,COUNT(C24:C33)-$B37+1),0,$B37,1)),"")</f>
        <v/>
      </c>
      <c r="D37" s="50" t="str">
        <f t="shared" ca="1" si="4"/>
        <v/>
      </c>
      <c r="E37" s="50" t="str">
        <f t="shared" ca="1" si="4"/>
        <v/>
      </c>
      <c r="F37" s="50" t="str">
        <f t="shared" ca="1" si="4"/>
        <v/>
      </c>
      <c r="G37" s="50" t="str">
        <f t="shared" ca="1" si="4"/>
        <v/>
      </c>
      <c r="H37" s="50" t="str">
        <f t="shared" ca="1" si="4"/>
        <v/>
      </c>
      <c r="I37" s="50" t="str">
        <f t="shared" ca="1" si="4"/>
        <v/>
      </c>
      <c r="J37" s="50" t="str">
        <f t="shared" ca="1" si="4"/>
        <v/>
      </c>
      <c r="K37" s="50" t="str">
        <f t="shared" ca="1" si="4"/>
        <v/>
      </c>
      <c r="L37" s="13"/>
      <c r="O37" s="29">
        <v>3</v>
      </c>
      <c r="P37" s="50"/>
      <c r="Q37" s="50"/>
      <c r="R37" s="50"/>
      <c r="S37" s="50"/>
      <c r="T37" s="50"/>
      <c r="U37" s="50"/>
      <c r="V37" s="50"/>
      <c r="W37" s="50"/>
      <c r="X37" s="50"/>
      <c r="Y37" s="13"/>
    </row>
    <row r="38" spans="2:25" x14ac:dyDescent="0.25">
      <c r="B38" s="27" t="s">
        <v>22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O38" s="27" t="s">
        <v>22</v>
      </c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spans="2:25" x14ac:dyDescent="0.25">
      <c r="B39" s="26" t="s">
        <v>21</v>
      </c>
      <c r="C39" s="47">
        <f t="shared" ref="C39:K39" ca="1" si="5">SUM(OFFSET(D7,1,0,COUNTA(D8:D17),1))/SUM(OFFSET(C7,1,0,COUNTA(D8:D17),1))</f>
        <v>1.2440248447204969</v>
      </c>
      <c r="D39" s="47">
        <f t="shared" ca="1" si="5"/>
        <v>1.0077116212338595</v>
      </c>
      <c r="E39" s="47">
        <f t="shared" ca="1" si="5"/>
        <v>1.0010022048506715</v>
      </c>
      <c r="F39" s="47">
        <f t="shared" ca="1" si="5"/>
        <v>1.0002310269146355</v>
      </c>
      <c r="G39" s="47">
        <f t="shared" ca="1" si="5"/>
        <v>1.0000683947746392</v>
      </c>
      <c r="H39" s="47">
        <f t="shared" ca="1" si="5"/>
        <v>1.0000834167500834</v>
      </c>
      <c r="I39" s="47">
        <f t="shared" ca="1" si="5"/>
        <v>1</v>
      </c>
      <c r="J39" s="47">
        <f t="shared" ca="1" si="5"/>
        <v>0.99984697781178267</v>
      </c>
      <c r="K39" s="47">
        <f t="shared" ca="1" si="5"/>
        <v>1</v>
      </c>
      <c r="L39" s="12"/>
      <c r="O39" s="26" t="s">
        <v>21</v>
      </c>
      <c r="P39" s="47"/>
      <c r="Q39" s="47"/>
      <c r="R39" s="47"/>
      <c r="S39" s="47"/>
      <c r="T39" s="47"/>
      <c r="U39" s="47"/>
      <c r="V39" s="47"/>
      <c r="W39" s="47"/>
      <c r="X39" s="47"/>
      <c r="Y39" s="12"/>
    </row>
    <row r="40" spans="2:25" x14ac:dyDescent="0.25">
      <c r="B40" s="28">
        <v>5</v>
      </c>
      <c r="C40" s="47">
        <f t="shared" ref="C40:K40" ca="1" si="6">SUM(OFFSET(D7,MAX(1,COUNTA(D$8:D$17)-$B40+1),0,MIN(COUNTA(D8:D17),$B40),1))/SUM(OFFSET(C7,MAX(1,COUNTA(D$8:D$17)-$B40+1),0,MIN(COUNTA(D8:D17),$B40),1))</f>
        <v>1.2739872068230278</v>
      </c>
      <c r="D40" s="47">
        <f t="shared" ca="1" si="6"/>
        <v>1.0080620626711287</v>
      </c>
      <c r="E40" s="47">
        <f t="shared" ca="1" si="6"/>
        <v>1.0010425199195769</v>
      </c>
      <c r="F40" s="47">
        <f t="shared" ca="1" si="6"/>
        <v>1.0002139342508736</v>
      </c>
      <c r="G40" s="47">
        <f t="shared" ca="1" si="6"/>
        <v>1.0000683947746392</v>
      </c>
      <c r="H40" s="47">
        <f t="shared" ca="1" si="6"/>
        <v>1.0000834167500834</v>
      </c>
      <c r="I40" s="47">
        <f t="shared" ca="1" si="6"/>
        <v>1</v>
      </c>
      <c r="J40" s="47">
        <f t="shared" ca="1" si="6"/>
        <v>0.99984697781178267</v>
      </c>
      <c r="K40" s="47">
        <f t="shared" ca="1" si="6"/>
        <v>1</v>
      </c>
      <c r="L40" s="12"/>
      <c r="O40" s="28">
        <v>5</v>
      </c>
      <c r="P40" s="47"/>
      <c r="Q40" s="47"/>
      <c r="R40" s="47"/>
      <c r="S40" s="47"/>
      <c r="T40" s="47"/>
      <c r="U40" s="47"/>
      <c r="V40" s="47"/>
      <c r="W40" s="47"/>
      <c r="X40" s="47"/>
      <c r="Y40" s="12"/>
    </row>
    <row r="41" spans="2:25" ht="15.75" thickBot="1" x14ac:dyDescent="0.3">
      <c r="B41" s="29">
        <v>3</v>
      </c>
      <c r="C41" s="50">
        <f t="shared" ref="C41:K41" ca="1" si="7">SUM(OFFSET(D7,MAX(1,COUNTA(D$8:D$17)-$B41+1),0,MIN(COUNTA(D8:D17),$B41),1))/SUM(OFFSET(C7,MAX(1,COUNTA(D$8:D$17)-$B41+1),0,MIN(COUNTA(D8:D17),$B41),1))</f>
        <v>1.2912493843375472</v>
      </c>
      <c r="D41" s="50">
        <f t="shared" ca="1" si="7"/>
        <v>1.0088416196822143</v>
      </c>
      <c r="E41" s="50">
        <f t="shared" ca="1" si="7"/>
        <v>1.0011273957158964</v>
      </c>
      <c r="F41" s="50">
        <f t="shared" ca="1" si="7"/>
        <v>1.000247402276101</v>
      </c>
      <c r="G41" s="50">
        <f t="shared" ca="1" si="7"/>
        <v>1.0001236705416769</v>
      </c>
      <c r="H41" s="50">
        <f t="shared" ca="1" si="7"/>
        <v>1.000114995400184</v>
      </c>
      <c r="I41" s="50">
        <f t="shared" ca="1" si="7"/>
        <v>1</v>
      </c>
      <c r="J41" s="50">
        <f t="shared" ca="1" si="7"/>
        <v>0.99984697781178267</v>
      </c>
      <c r="K41" s="50">
        <f t="shared" ca="1" si="7"/>
        <v>1</v>
      </c>
      <c r="L41" s="13"/>
      <c r="O41" s="29">
        <v>3</v>
      </c>
      <c r="P41" s="50"/>
      <c r="Q41" s="50"/>
      <c r="R41" s="50"/>
      <c r="S41" s="50"/>
      <c r="T41" s="50"/>
      <c r="U41" s="50"/>
      <c r="V41" s="50"/>
      <c r="W41" s="50"/>
      <c r="X41" s="50"/>
      <c r="Y41" s="13"/>
    </row>
    <row r="42" spans="2:25" x14ac:dyDescent="0.25">
      <c r="B42" s="27" t="s">
        <v>23</v>
      </c>
      <c r="C42" s="10"/>
      <c r="D42" s="10"/>
      <c r="E42" s="10"/>
      <c r="F42" s="10"/>
      <c r="G42" s="10"/>
      <c r="H42" s="10"/>
      <c r="I42" s="10"/>
      <c r="J42" s="10"/>
      <c r="K42" s="10"/>
      <c r="L42" s="11"/>
      <c r="O42" s="27" t="s">
        <v>23</v>
      </c>
      <c r="P42" s="10"/>
      <c r="Q42" s="10"/>
      <c r="R42" s="10"/>
      <c r="S42" s="10"/>
      <c r="T42" s="10"/>
      <c r="U42" s="10"/>
      <c r="V42" s="10"/>
      <c r="W42" s="10"/>
      <c r="X42" s="10"/>
      <c r="Y42" s="11"/>
    </row>
    <row r="43" spans="2:25" x14ac:dyDescent="0.25">
      <c r="B43" s="26" t="s">
        <v>21</v>
      </c>
      <c r="C43" s="47" t="str">
        <f t="shared" ref="C43:K43" si="8">IFERROR(PRODUCT(C24:C33)^(1/COUNT(C24:C33)),"")</f>
        <v/>
      </c>
      <c r="D43" s="47" t="str">
        <f t="shared" si="8"/>
        <v/>
      </c>
      <c r="E43" s="47" t="str">
        <f t="shared" si="8"/>
        <v/>
      </c>
      <c r="F43" s="47" t="str">
        <f t="shared" si="8"/>
        <v/>
      </c>
      <c r="G43" s="47" t="str">
        <f t="shared" si="8"/>
        <v/>
      </c>
      <c r="H43" s="47" t="str">
        <f t="shared" si="8"/>
        <v/>
      </c>
      <c r="I43" s="47" t="str">
        <f t="shared" si="8"/>
        <v/>
      </c>
      <c r="J43" s="47" t="str">
        <f t="shared" si="8"/>
        <v/>
      </c>
      <c r="K43" s="47" t="str">
        <f t="shared" si="8"/>
        <v/>
      </c>
      <c r="L43" s="12"/>
      <c r="O43" s="26" t="s">
        <v>21</v>
      </c>
      <c r="P43" s="47"/>
      <c r="Q43" s="47"/>
      <c r="R43" s="47"/>
      <c r="S43" s="47"/>
      <c r="T43" s="47"/>
      <c r="U43" s="47"/>
      <c r="V43" s="47"/>
      <c r="W43" s="47"/>
      <c r="X43" s="47"/>
      <c r="Y43" s="12"/>
    </row>
    <row r="44" spans="2:25" x14ac:dyDescent="0.25">
      <c r="B44" s="28">
        <v>5</v>
      </c>
      <c r="C44" s="47" t="str">
        <f t="shared" ref="C44:K44" ca="1" si="9">IFERROR(GEOMEAN(OFFSET(C23,MAX(1,COUNT(C24:C33)-$B44+1),0,$B44,1)),"")</f>
        <v/>
      </c>
      <c r="D44" s="47" t="str">
        <f t="shared" ca="1" si="9"/>
        <v/>
      </c>
      <c r="E44" s="47" t="str">
        <f t="shared" ca="1" si="9"/>
        <v/>
      </c>
      <c r="F44" s="47" t="str">
        <f t="shared" ca="1" si="9"/>
        <v/>
      </c>
      <c r="G44" s="47" t="str">
        <f t="shared" ca="1" si="9"/>
        <v/>
      </c>
      <c r="H44" s="47" t="str">
        <f t="shared" ca="1" si="9"/>
        <v/>
      </c>
      <c r="I44" s="47" t="str">
        <f t="shared" ca="1" si="9"/>
        <v/>
      </c>
      <c r="J44" s="47" t="str">
        <f t="shared" ca="1" si="9"/>
        <v/>
      </c>
      <c r="K44" s="47" t="str">
        <f t="shared" ca="1" si="9"/>
        <v/>
      </c>
      <c r="L44" s="12"/>
      <c r="O44" s="28">
        <v>5</v>
      </c>
      <c r="P44" s="47"/>
      <c r="Q44" s="47"/>
      <c r="R44" s="47"/>
      <c r="S44" s="47"/>
      <c r="T44" s="47"/>
      <c r="U44" s="47"/>
      <c r="V44" s="47"/>
      <c r="W44" s="47"/>
      <c r="X44" s="47"/>
      <c r="Y44" s="12"/>
    </row>
    <row r="45" spans="2:25" ht="15.75" thickBot="1" x14ac:dyDescent="0.3">
      <c r="B45" s="29">
        <v>3</v>
      </c>
      <c r="C45" s="50" t="str">
        <f t="shared" ref="C45:K45" ca="1" si="10">IFERROR(GEOMEAN(OFFSET(C23,MAX(1,COUNT(C24:C33)-$B45+1),0,$B45,1)),"")</f>
        <v/>
      </c>
      <c r="D45" s="50" t="str">
        <f t="shared" ca="1" si="10"/>
        <v/>
      </c>
      <c r="E45" s="50" t="str">
        <f t="shared" ca="1" si="10"/>
        <v/>
      </c>
      <c r="F45" s="50" t="str">
        <f t="shared" ca="1" si="10"/>
        <v/>
      </c>
      <c r="G45" s="50" t="str">
        <f t="shared" ca="1" si="10"/>
        <v/>
      </c>
      <c r="H45" s="50" t="str">
        <f t="shared" ca="1" si="10"/>
        <v/>
      </c>
      <c r="I45" s="50" t="str">
        <f t="shared" ca="1" si="10"/>
        <v/>
      </c>
      <c r="J45" s="50" t="str">
        <f t="shared" ca="1" si="10"/>
        <v/>
      </c>
      <c r="K45" s="50" t="str">
        <f t="shared" ca="1" si="10"/>
        <v/>
      </c>
      <c r="L45" s="13"/>
      <c r="O45" s="29">
        <v>3</v>
      </c>
      <c r="P45" s="50"/>
      <c r="Q45" s="50"/>
      <c r="R45" s="50"/>
      <c r="S45" s="50"/>
      <c r="T45" s="50"/>
      <c r="U45" s="50"/>
      <c r="V45" s="50"/>
      <c r="W45" s="50"/>
      <c r="X45" s="50"/>
      <c r="Y45" s="13"/>
    </row>
    <row r="46" spans="2:25" x14ac:dyDescent="0.25">
      <c r="B46" s="27" t="s">
        <v>24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  <c r="O46" s="27" t="s">
        <v>24</v>
      </c>
      <c r="P46" s="10"/>
      <c r="Q46" s="10"/>
      <c r="R46" s="10"/>
      <c r="S46" s="10"/>
      <c r="T46" s="10"/>
      <c r="U46" s="10"/>
      <c r="V46" s="10"/>
      <c r="W46" s="10"/>
      <c r="X46" s="10"/>
      <c r="Y46" s="11"/>
    </row>
    <row r="47" spans="2:25" x14ac:dyDescent="0.25">
      <c r="B47" s="26" t="s">
        <v>21</v>
      </c>
      <c r="C47" s="47">
        <f t="shared" ref="C47:K47" si="11">IFERROR(AVERAGEIFS(C24:C33,C24:C33,"&lt;&gt;"&amp;MAX(C24:C33),C24:C33,"&lt;&gt;"&amp;MIN(C24:C33)),1)</f>
        <v>1</v>
      </c>
      <c r="D47" s="47">
        <f t="shared" si="11"/>
        <v>1</v>
      </c>
      <c r="E47" s="47">
        <f t="shared" si="11"/>
        <v>1</v>
      </c>
      <c r="F47" s="47">
        <f t="shared" si="11"/>
        <v>1</v>
      </c>
      <c r="G47" s="47">
        <f t="shared" si="11"/>
        <v>1</v>
      </c>
      <c r="H47" s="47">
        <f t="shared" si="11"/>
        <v>1</v>
      </c>
      <c r="I47" s="47">
        <f t="shared" si="11"/>
        <v>1</v>
      </c>
      <c r="J47" s="47">
        <f t="shared" si="11"/>
        <v>1</v>
      </c>
      <c r="K47" s="47">
        <f t="shared" si="11"/>
        <v>1</v>
      </c>
      <c r="L47" s="12"/>
      <c r="O47" s="26" t="s">
        <v>21</v>
      </c>
      <c r="P47" s="47"/>
      <c r="Q47" s="47"/>
      <c r="R47" s="47"/>
      <c r="S47" s="47"/>
      <c r="T47" s="47"/>
      <c r="U47" s="47"/>
      <c r="V47" s="47"/>
      <c r="W47" s="47"/>
      <c r="X47" s="47"/>
      <c r="Y47" s="12"/>
    </row>
    <row r="48" spans="2:25" x14ac:dyDescent="0.25">
      <c r="B48" s="28">
        <v>5</v>
      </c>
      <c r="C48" s="47">
        <f t="shared" ref="C48:K48" ca="1" si="12">IFERROR(AVERAGEIFS(OFFSET(C23,MAX(1,COUNT(C24:C33)-$B48+1),0,$B48,1),OFFSET(C23,MAX(1,COUNT(C24:C33)-$B48+1),0,$B48,1),"&lt;&gt;"&amp;MAX(OFFSET(C23,MAX(1,COUNT(C24:C33)-$B48+1),0,$B48,1)),OFFSET(C23,MAX(1,COUNT(C24:C33)-$B48+1),0,$B48,1),"&lt;&gt;"&amp;MIN(OFFSET(C23,MAX(1,COUNT(C24:C33)-$B48+1),0,$B48,1))),1)</f>
        <v>1</v>
      </c>
      <c r="D48" s="47">
        <f t="shared" ca="1" si="12"/>
        <v>1</v>
      </c>
      <c r="E48" s="47">
        <f t="shared" ca="1" si="12"/>
        <v>1</v>
      </c>
      <c r="F48" s="47">
        <f t="shared" ca="1" si="12"/>
        <v>1</v>
      </c>
      <c r="G48" s="47">
        <f t="shared" ca="1" si="12"/>
        <v>1</v>
      </c>
      <c r="H48" s="47">
        <f t="shared" ca="1" si="12"/>
        <v>1</v>
      </c>
      <c r="I48" s="47">
        <f t="shared" ca="1" si="12"/>
        <v>1</v>
      </c>
      <c r="J48" s="47">
        <f t="shared" ca="1" si="12"/>
        <v>1</v>
      </c>
      <c r="K48" s="47">
        <f t="shared" ca="1" si="12"/>
        <v>1</v>
      </c>
      <c r="L48" s="12"/>
      <c r="O48" s="28">
        <v>5</v>
      </c>
      <c r="P48" s="47"/>
      <c r="Q48" s="47"/>
      <c r="R48" s="47"/>
      <c r="S48" s="47"/>
      <c r="T48" s="47"/>
      <c r="U48" s="47"/>
      <c r="V48" s="47"/>
      <c r="W48" s="47"/>
      <c r="X48" s="47"/>
      <c r="Y48" s="12"/>
    </row>
    <row r="49" spans="2:25" ht="15.75" thickBot="1" x14ac:dyDescent="0.3">
      <c r="B49" s="29">
        <v>3</v>
      </c>
      <c r="C49" s="50">
        <f t="shared" ref="C49:K49" ca="1" si="13">IFERROR(AVERAGEIFS(OFFSET(C23,MAX(1,COUNT(C24:C33)-$B49+1),0,$B49,1),OFFSET(C23,MAX(1,COUNT(C24:C33)-$B49+1),0,$B49,1),"&lt;&gt;"&amp;MAX(OFFSET(C23,MAX(1,COUNT(C24:C33)-$B49+1),0,$B49,1)),OFFSET(C23,MAX(1,COUNT(C24:C33)-$B49+1),0,$B49,1),"&lt;&gt;"&amp;MIN(OFFSET(C23,MAX(1,COUNT(C24:C33)-$B49+1),0,$B49,1))),1)</f>
        <v>1</v>
      </c>
      <c r="D49" s="50">
        <f t="shared" ca="1" si="13"/>
        <v>1</v>
      </c>
      <c r="E49" s="50">
        <f t="shared" ca="1" si="13"/>
        <v>1</v>
      </c>
      <c r="F49" s="50">
        <f t="shared" ca="1" si="13"/>
        <v>1</v>
      </c>
      <c r="G49" s="50">
        <f t="shared" ca="1" si="13"/>
        <v>1</v>
      </c>
      <c r="H49" s="50">
        <f t="shared" ca="1" si="13"/>
        <v>1</v>
      </c>
      <c r="I49" s="50">
        <f t="shared" ca="1" si="13"/>
        <v>1</v>
      </c>
      <c r="J49" s="50">
        <f t="shared" ca="1" si="13"/>
        <v>1</v>
      </c>
      <c r="K49" s="50">
        <f t="shared" ca="1" si="13"/>
        <v>1</v>
      </c>
      <c r="L49" s="13"/>
      <c r="O49" s="29">
        <v>3</v>
      </c>
      <c r="P49" s="50"/>
      <c r="Q49" s="50"/>
      <c r="R49" s="50"/>
      <c r="S49" s="50"/>
      <c r="T49" s="50"/>
      <c r="U49" s="50"/>
      <c r="V49" s="50"/>
      <c r="W49" s="50"/>
      <c r="X49" s="50"/>
      <c r="Y49" s="13"/>
    </row>
    <row r="50" spans="2:25" x14ac:dyDescent="0.25">
      <c r="B50" s="1" t="s">
        <v>28</v>
      </c>
      <c r="C50" s="52"/>
      <c r="D50" s="52"/>
      <c r="E50" s="52"/>
      <c r="F50" s="52"/>
      <c r="G50" s="52"/>
      <c r="H50" s="52"/>
      <c r="I50" s="52"/>
      <c r="J50" s="52"/>
      <c r="K50" s="52"/>
      <c r="L50" s="56"/>
      <c r="O50" s="1" t="s">
        <v>28</v>
      </c>
      <c r="P50" s="52"/>
      <c r="Q50" s="52"/>
      <c r="R50" s="52"/>
      <c r="S50" s="52"/>
      <c r="T50" s="52"/>
      <c r="U50" s="52"/>
      <c r="V50" s="52"/>
      <c r="W50" s="52"/>
      <c r="X50" s="52"/>
      <c r="Y50" s="56"/>
    </row>
    <row r="51" spans="2:25" x14ac:dyDescent="0.25">
      <c r="B51" s="4" t="s">
        <v>27</v>
      </c>
      <c r="C51" s="47"/>
      <c r="D51" s="47"/>
      <c r="E51" s="47"/>
      <c r="F51" s="47"/>
      <c r="G51" s="47"/>
      <c r="H51" s="47"/>
      <c r="I51" s="47"/>
      <c r="J51" s="47"/>
      <c r="K51" s="47"/>
      <c r="L51" s="48"/>
      <c r="O51" s="4" t="s">
        <v>27</v>
      </c>
      <c r="P51" s="47"/>
      <c r="Q51" s="47"/>
      <c r="R51" s="47"/>
      <c r="S51" s="47"/>
      <c r="T51" s="47"/>
      <c r="U51" s="47"/>
      <c r="V51" s="47"/>
      <c r="W51" s="47"/>
      <c r="X51" s="47"/>
      <c r="Y51" s="48"/>
    </row>
    <row r="52" spans="2:25" ht="15.75" thickBot="1" x14ac:dyDescent="0.3">
      <c r="B52" s="5" t="s">
        <v>29</v>
      </c>
      <c r="C52" s="53"/>
      <c r="D52" s="53"/>
      <c r="E52" s="53"/>
      <c r="F52" s="53"/>
      <c r="G52" s="53"/>
      <c r="H52" s="53"/>
      <c r="I52" s="53"/>
      <c r="J52" s="53"/>
      <c r="K52" s="53"/>
      <c r="L52" s="57"/>
      <c r="O52" s="5" t="s">
        <v>48</v>
      </c>
      <c r="P52" s="53"/>
      <c r="Q52" s="53"/>
      <c r="R52" s="53"/>
      <c r="S52" s="53"/>
      <c r="T52" s="53"/>
      <c r="U52" s="53"/>
      <c r="V52" s="53"/>
      <c r="W52" s="53"/>
      <c r="X52" s="53"/>
      <c r="Y52" s="5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L68"/>
  <sheetViews>
    <sheetView showGridLines="0" zoomScaleNormal="100" workbookViewId="0"/>
  </sheetViews>
  <sheetFormatPr defaultRowHeight="15" x14ac:dyDescent="0.25"/>
  <cols>
    <col min="1" max="1" width="4.28515625" style="15" customWidth="1"/>
    <col min="2" max="2" width="13.7109375" style="15" customWidth="1"/>
    <col min="3" max="3" width="9.5703125" style="15" customWidth="1"/>
    <col min="4" max="12" width="9.5703125" style="15" bestFit="1" customWidth="1"/>
    <col min="13" max="16384" width="9.140625" style="15"/>
  </cols>
  <sheetData>
    <row r="1" spans="2:12" x14ac:dyDescent="0.25">
      <c r="B1" s="9" t="s">
        <v>0</v>
      </c>
    </row>
    <row r="2" spans="2:12" x14ac:dyDescent="0.25">
      <c r="B2" s="9" t="s">
        <v>36</v>
      </c>
    </row>
    <row r="4" spans="2:12" x14ac:dyDescent="0.25">
      <c r="B4" s="9" t="s">
        <v>37</v>
      </c>
    </row>
    <row r="5" spans="2:12" ht="3.75" customHeight="1" thickBot="1" x14ac:dyDescent="0.3">
      <c r="B5" s="9"/>
    </row>
    <row r="6" spans="2:12" x14ac:dyDescent="0.25">
      <c r="B6" s="16" t="s">
        <v>1</v>
      </c>
      <c r="C6" s="2" t="s">
        <v>38</v>
      </c>
      <c r="D6" s="17"/>
      <c r="E6" s="17"/>
      <c r="F6" s="17"/>
      <c r="G6" s="17"/>
      <c r="H6" s="17"/>
      <c r="I6" s="17"/>
      <c r="J6" s="17"/>
      <c r="K6" s="17"/>
      <c r="L6" s="18"/>
    </row>
    <row r="7" spans="2:12" ht="15.75" thickBot="1" x14ac:dyDescent="0.3">
      <c r="B7" s="19" t="s">
        <v>3</v>
      </c>
      <c r="C7" s="20">
        <v>6</v>
      </c>
      <c r="D7" s="20">
        <v>12</v>
      </c>
      <c r="E7" s="20">
        <v>18</v>
      </c>
      <c r="F7" s="20">
        <v>24</v>
      </c>
      <c r="G7" s="20">
        <v>30</v>
      </c>
      <c r="H7" s="20">
        <v>36</v>
      </c>
      <c r="I7" s="20">
        <v>42</v>
      </c>
      <c r="J7" s="20">
        <v>48</v>
      </c>
      <c r="K7" s="20">
        <v>54</v>
      </c>
      <c r="L7" s="21">
        <v>60</v>
      </c>
    </row>
    <row r="8" spans="2:12" x14ac:dyDescent="0.25">
      <c r="B8" s="22" t="s">
        <v>4</v>
      </c>
      <c r="C8" s="30">
        <v>14235</v>
      </c>
      <c r="D8" s="30">
        <v>14960</v>
      </c>
      <c r="E8" s="30">
        <v>14921</v>
      </c>
      <c r="F8" s="30">
        <v>14911</v>
      </c>
      <c r="G8" s="30">
        <v>14926</v>
      </c>
      <c r="H8" s="30">
        <v>14864</v>
      </c>
      <c r="I8" s="30">
        <v>14860</v>
      </c>
      <c r="J8" s="30">
        <v>14854</v>
      </c>
      <c r="K8" s="30">
        <v>14850</v>
      </c>
      <c r="L8" s="31">
        <v>14847</v>
      </c>
    </row>
    <row r="9" spans="2:12" x14ac:dyDescent="0.25">
      <c r="B9" s="22" t="s">
        <v>5</v>
      </c>
      <c r="C9" s="30">
        <v>14548</v>
      </c>
      <c r="D9" s="30">
        <v>14674</v>
      </c>
      <c r="E9" s="30">
        <v>14643</v>
      </c>
      <c r="F9" s="30">
        <v>14626</v>
      </c>
      <c r="G9" s="30">
        <v>14621</v>
      </c>
      <c r="H9" s="30">
        <v>14610</v>
      </c>
      <c r="I9" s="30">
        <v>14610</v>
      </c>
      <c r="J9" s="30">
        <v>14611</v>
      </c>
      <c r="K9" s="30">
        <v>14617</v>
      </c>
      <c r="L9" s="31"/>
    </row>
    <row r="10" spans="2:12" x14ac:dyDescent="0.25">
      <c r="B10" s="22" t="s">
        <v>6</v>
      </c>
      <c r="C10" s="30">
        <v>12129</v>
      </c>
      <c r="D10" s="30">
        <v>12576</v>
      </c>
      <c r="E10" s="30">
        <v>12541</v>
      </c>
      <c r="F10" s="30">
        <v>12531</v>
      </c>
      <c r="G10" s="30">
        <v>12523</v>
      </c>
      <c r="H10" s="30">
        <v>12523</v>
      </c>
      <c r="I10" s="30">
        <v>12510</v>
      </c>
      <c r="J10" s="30">
        <v>12502</v>
      </c>
      <c r="K10" s="30"/>
      <c r="L10" s="31"/>
    </row>
    <row r="11" spans="2:12" x14ac:dyDescent="0.25">
      <c r="B11" s="22" t="s">
        <v>7</v>
      </c>
      <c r="C11" s="30">
        <v>11980</v>
      </c>
      <c r="D11" s="30">
        <v>11921</v>
      </c>
      <c r="E11" s="30">
        <v>11882</v>
      </c>
      <c r="F11" s="30">
        <v>11862</v>
      </c>
      <c r="G11" s="30">
        <v>11854</v>
      </c>
      <c r="H11" s="30">
        <v>11844</v>
      </c>
      <c r="I11" s="30">
        <v>11841</v>
      </c>
      <c r="J11" s="30"/>
      <c r="K11" s="30"/>
      <c r="L11" s="31"/>
    </row>
    <row r="12" spans="2:12" x14ac:dyDescent="0.25">
      <c r="B12" s="22" t="s">
        <v>8</v>
      </c>
      <c r="C12" s="30">
        <v>11283</v>
      </c>
      <c r="D12" s="30">
        <v>11843</v>
      </c>
      <c r="E12" s="30">
        <v>11805</v>
      </c>
      <c r="F12" s="30">
        <v>11789</v>
      </c>
      <c r="G12" s="30">
        <v>11772</v>
      </c>
      <c r="H12" s="30">
        <v>11770</v>
      </c>
      <c r="I12" s="30"/>
      <c r="J12" s="30"/>
      <c r="K12" s="30"/>
      <c r="L12" s="31"/>
    </row>
    <row r="13" spans="2:12" x14ac:dyDescent="0.25">
      <c r="B13" s="22" t="s">
        <v>9</v>
      </c>
      <c r="C13" s="30">
        <v>11947</v>
      </c>
      <c r="D13" s="30">
        <v>11856</v>
      </c>
      <c r="E13" s="30">
        <v>11820</v>
      </c>
      <c r="F13" s="30">
        <v>11772</v>
      </c>
      <c r="G13" s="30">
        <v>11760</v>
      </c>
      <c r="H13" s="30"/>
      <c r="I13" s="30"/>
      <c r="J13" s="30"/>
      <c r="K13" s="30"/>
      <c r="L13" s="31"/>
    </row>
    <row r="14" spans="2:12" x14ac:dyDescent="0.25">
      <c r="B14" s="22" t="s">
        <v>10</v>
      </c>
      <c r="C14" s="30">
        <v>12503</v>
      </c>
      <c r="D14" s="30">
        <v>12762</v>
      </c>
      <c r="E14" s="30">
        <v>12706</v>
      </c>
      <c r="F14" s="30">
        <v>12697</v>
      </c>
      <c r="G14" s="30"/>
      <c r="H14" s="30"/>
      <c r="I14" s="30"/>
      <c r="J14" s="30"/>
      <c r="K14" s="30"/>
      <c r="L14" s="31"/>
    </row>
    <row r="15" spans="2:12" x14ac:dyDescent="0.25">
      <c r="B15" s="22" t="s">
        <v>11</v>
      </c>
      <c r="C15" s="30">
        <v>11662</v>
      </c>
      <c r="D15" s="30">
        <v>11523</v>
      </c>
      <c r="E15" s="30">
        <v>11492</v>
      </c>
      <c r="F15" s="30"/>
      <c r="G15" s="30"/>
      <c r="H15" s="30"/>
      <c r="I15" s="30"/>
      <c r="J15" s="30"/>
      <c r="K15" s="30"/>
      <c r="L15" s="31"/>
    </row>
    <row r="16" spans="2:12" x14ac:dyDescent="0.25">
      <c r="B16" s="22" t="s">
        <v>12</v>
      </c>
      <c r="C16" s="30">
        <v>12647</v>
      </c>
      <c r="D16" s="30">
        <v>12854</v>
      </c>
      <c r="E16" s="30"/>
      <c r="F16" s="30"/>
      <c r="G16" s="30"/>
      <c r="H16" s="30"/>
      <c r="I16" s="30"/>
      <c r="J16" s="30"/>
      <c r="K16" s="30"/>
      <c r="L16" s="31"/>
    </row>
    <row r="17" spans="2:12" ht="15.75" thickBot="1" x14ac:dyDescent="0.3">
      <c r="B17" s="19" t="s">
        <v>13</v>
      </c>
      <c r="C17" s="32">
        <v>14071</v>
      </c>
      <c r="D17" s="32"/>
      <c r="E17" s="32"/>
      <c r="F17" s="32"/>
      <c r="G17" s="32"/>
      <c r="H17" s="32"/>
      <c r="I17" s="32"/>
      <c r="J17" s="32"/>
      <c r="K17" s="32"/>
      <c r="L17" s="33"/>
    </row>
    <row r="20" spans="2:12" x14ac:dyDescent="0.25">
      <c r="B20" s="9" t="s">
        <v>40</v>
      </c>
    </row>
    <row r="21" spans="2:12" ht="3.75" customHeight="1" thickBot="1" x14ac:dyDescent="0.3">
      <c r="B21" s="9"/>
    </row>
    <row r="22" spans="2:12" x14ac:dyDescent="0.25">
      <c r="B22" s="16" t="s">
        <v>1</v>
      </c>
      <c r="C22" s="2" t="s">
        <v>39</v>
      </c>
      <c r="D22" s="17"/>
      <c r="E22" s="17"/>
      <c r="F22" s="17"/>
      <c r="G22" s="17"/>
      <c r="H22" s="17"/>
      <c r="I22" s="17"/>
      <c r="J22" s="17"/>
      <c r="K22" s="17"/>
      <c r="L22" s="18"/>
    </row>
    <row r="23" spans="2:12" ht="15.75" thickBot="1" x14ac:dyDescent="0.3">
      <c r="B23" s="19" t="s">
        <v>3</v>
      </c>
      <c r="C23" s="20">
        <v>6</v>
      </c>
      <c r="D23" s="20">
        <v>12</v>
      </c>
      <c r="E23" s="20">
        <v>18</v>
      </c>
      <c r="F23" s="20">
        <v>24</v>
      </c>
      <c r="G23" s="20">
        <v>30</v>
      </c>
      <c r="H23" s="20">
        <v>36</v>
      </c>
      <c r="I23" s="20">
        <v>42</v>
      </c>
      <c r="J23" s="20">
        <v>48</v>
      </c>
      <c r="K23" s="20">
        <v>54</v>
      </c>
      <c r="L23" s="21">
        <v>60</v>
      </c>
    </row>
    <row r="24" spans="2:12" x14ac:dyDescent="0.25">
      <c r="B24" s="22" t="s">
        <v>4</v>
      </c>
      <c r="C24" s="68"/>
      <c r="D24" s="68"/>
      <c r="E24" s="68"/>
      <c r="F24" s="68"/>
      <c r="G24" s="68"/>
      <c r="H24" s="68"/>
      <c r="I24" s="68"/>
      <c r="J24" s="68"/>
      <c r="K24" s="68"/>
      <c r="L24" s="61"/>
    </row>
    <row r="25" spans="2:12" x14ac:dyDescent="0.25">
      <c r="B25" s="22" t="s">
        <v>5</v>
      </c>
      <c r="C25" s="68"/>
      <c r="D25" s="68"/>
      <c r="E25" s="68"/>
      <c r="F25" s="68"/>
      <c r="G25" s="68"/>
      <c r="H25" s="68"/>
      <c r="I25" s="68"/>
      <c r="J25" s="68"/>
      <c r="K25" s="68"/>
      <c r="L25" s="61"/>
    </row>
    <row r="26" spans="2:12" x14ac:dyDescent="0.25">
      <c r="B26" s="22" t="s">
        <v>6</v>
      </c>
      <c r="C26" s="68"/>
      <c r="D26" s="68"/>
      <c r="E26" s="68"/>
      <c r="F26" s="68"/>
      <c r="G26" s="68"/>
      <c r="H26" s="68"/>
      <c r="I26" s="68"/>
      <c r="J26" s="68"/>
      <c r="K26" s="68"/>
      <c r="L26" s="61"/>
    </row>
    <row r="27" spans="2:12" x14ac:dyDescent="0.25">
      <c r="B27" s="22" t="s">
        <v>7</v>
      </c>
      <c r="C27" s="68"/>
      <c r="D27" s="68"/>
      <c r="E27" s="68"/>
      <c r="F27" s="68"/>
      <c r="G27" s="68"/>
      <c r="H27" s="68"/>
      <c r="I27" s="68"/>
      <c r="J27" s="68"/>
      <c r="K27" s="68"/>
      <c r="L27" s="61"/>
    </row>
    <row r="28" spans="2:12" x14ac:dyDescent="0.25">
      <c r="B28" s="22" t="s">
        <v>8</v>
      </c>
      <c r="C28" s="68"/>
      <c r="D28" s="68"/>
      <c r="E28" s="68"/>
      <c r="F28" s="68"/>
      <c r="G28" s="68"/>
      <c r="H28" s="68"/>
      <c r="I28" s="68"/>
      <c r="J28" s="68"/>
      <c r="K28" s="68"/>
      <c r="L28" s="61"/>
    </row>
    <row r="29" spans="2:12" x14ac:dyDescent="0.25">
      <c r="B29" s="22" t="s">
        <v>9</v>
      </c>
      <c r="C29" s="68"/>
      <c r="D29" s="68"/>
      <c r="E29" s="68"/>
      <c r="F29" s="68"/>
      <c r="G29" s="68"/>
      <c r="H29" s="68"/>
      <c r="I29" s="68"/>
      <c r="J29" s="68"/>
      <c r="K29" s="68"/>
      <c r="L29" s="61"/>
    </row>
    <row r="30" spans="2:12" x14ac:dyDescent="0.25">
      <c r="B30" s="22" t="s">
        <v>10</v>
      </c>
      <c r="C30" s="68"/>
      <c r="D30" s="68"/>
      <c r="E30" s="68"/>
      <c r="F30" s="68"/>
      <c r="G30" s="68"/>
      <c r="H30" s="68"/>
      <c r="I30" s="68"/>
      <c r="J30" s="68"/>
      <c r="K30" s="68"/>
      <c r="L30" s="61"/>
    </row>
    <row r="31" spans="2:12" x14ac:dyDescent="0.25">
      <c r="B31" s="22" t="s">
        <v>11</v>
      </c>
      <c r="C31" s="68"/>
      <c r="D31" s="68"/>
      <c r="E31" s="68"/>
      <c r="F31" s="68"/>
      <c r="G31" s="68"/>
      <c r="H31" s="68"/>
      <c r="I31" s="68"/>
      <c r="J31" s="68"/>
      <c r="K31" s="68"/>
      <c r="L31" s="61"/>
    </row>
    <row r="32" spans="2:12" x14ac:dyDescent="0.25">
      <c r="B32" s="22" t="s">
        <v>12</v>
      </c>
      <c r="C32" s="68"/>
      <c r="D32" s="68"/>
      <c r="E32" s="68"/>
      <c r="F32" s="68"/>
      <c r="G32" s="68"/>
      <c r="H32" s="68"/>
      <c r="I32" s="68"/>
      <c r="J32" s="68"/>
      <c r="K32" s="68"/>
      <c r="L32" s="61"/>
    </row>
    <row r="33" spans="2:12" ht="15.75" thickBot="1" x14ac:dyDescent="0.3">
      <c r="B33" s="19" t="s">
        <v>13</v>
      </c>
      <c r="C33" s="69"/>
      <c r="D33" s="69"/>
      <c r="E33" s="69"/>
      <c r="F33" s="69"/>
      <c r="G33" s="69"/>
      <c r="H33" s="69"/>
      <c r="I33" s="69"/>
      <c r="J33" s="69"/>
      <c r="K33" s="69"/>
      <c r="L33" s="63"/>
    </row>
    <row r="36" spans="2:12" x14ac:dyDescent="0.25">
      <c r="B36" s="9" t="s">
        <v>19</v>
      </c>
    </row>
    <row r="37" spans="2:12" ht="3.75" customHeight="1" thickBot="1" x14ac:dyDescent="0.3">
      <c r="B37" s="9"/>
    </row>
    <row r="38" spans="2:12" x14ac:dyDescent="0.25">
      <c r="B38" s="16" t="s">
        <v>1</v>
      </c>
      <c r="C38" s="17" t="s">
        <v>18</v>
      </c>
      <c r="D38" s="17"/>
      <c r="E38" s="17"/>
      <c r="F38" s="17"/>
      <c r="G38" s="17"/>
      <c r="H38" s="17"/>
      <c r="I38" s="17"/>
      <c r="J38" s="17"/>
      <c r="K38" s="17"/>
      <c r="L38" s="18"/>
    </row>
    <row r="39" spans="2:12" ht="15.75" thickBot="1" x14ac:dyDescent="0.3">
      <c r="B39" s="19" t="s">
        <v>3</v>
      </c>
      <c r="C39" s="20" t="str">
        <f t="shared" ref="C39:L39" si="0">CONCATENATE(C7," - ",IF(D7="","Ult",D7))</f>
        <v>6 - 12</v>
      </c>
      <c r="D39" s="20" t="str">
        <f t="shared" si="0"/>
        <v>12 - 18</v>
      </c>
      <c r="E39" s="20" t="str">
        <f t="shared" si="0"/>
        <v>18 - 24</v>
      </c>
      <c r="F39" s="20" t="str">
        <f t="shared" si="0"/>
        <v>24 - 30</v>
      </c>
      <c r="G39" s="20" t="str">
        <f t="shared" si="0"/>
        <v>30 - 36</v>
      </c>
      <c r="H39" s="20" t="str">
        <f t="shared" si="0"/>
        <v>36 - 42</v>
      </c>
      <c r="I39" s="20" t="str">
        <f t="shared" si="0"/>
        <v>42 - 48</v>
      </c>
      <c r="J39" s="20" t="str">
        <f t="shared" si="0"/>
        <v>48 - 54</v>
      </c>
      <c r="K39" s="20" t="str">
        <f t="shared" si="0"/>
        <v>54 - 60</v>
      </c>
      <c r="L39" s="21" t="str">
        <f t="shared" si="0"/>
        <v>60 - Ult</v>
      </c>
    </row>
    <row r="40" spans="2:12" x14ac:dyDescent="0.25">
      <c r="B40" s="22" t="s">
        <v>4</v>
      </c>
      <c r="C40" s="43" t="str">
        <f t="shared" ref="C40:L40" si="1">IF(D24="","",D24/C24)</f>
        <v/>
      </c>
      <c r="D40" s="44" t="str">
        <f t="shared" si="1"/>
        <v/>
      </c>
      <c r="E40" s="44" t="str">
        <f t="shared" si="1"/>
        <v/>
      </c>
      <c r="F40" s="44" t="str">
        <f t="shared" si="1"/>
        <v/>
      </c>
      <c r="G40" s="44" t="str">
        <f t="shared" si="1"/>
        <v/>
      </c>
      <c r="H40" s="44" t="str">
        <f t="shared" si="1"/>
        <v/>
      </c>
      <c r="I40" s="44" t="str">
        <f t="shared" si="1"/>
        <v/>
      </c>
      <c r="J40" s="44" t="str">
        <f t="shared" si="1"/>
        <v/>
      </c>
      <c r="K40" s="44" t="str">
        <f t="shared" si="1"/>
        <v/>
      </c>
      <c r="L40" s="45" t="str">
        <f t="shared" si="1"/>
        <v/>
      </c>
    </row>
    <row r="41" spans="2:12" x14ac:dyDescent="0.25">
      <c r="B41" s="22" t="s">
        <v>5</v>
      </c>
      <c r="C41" s="46" t="str">
        <f t="shared" ref="C41:L41" si="2">IF(D25="","",D25/C25)</f>
        <v/>
      </c>
      <c r="D41" s="47" t="str">
        <f t="shared" si="2"/>
        <v/>
      </c>
      <c r="E41" s="47" t="str">
        <f t="shared" si="2"/>
        <v/>
      </c>
      <c r="F41" s="47" t="str">
        <f t="shared" si="2"/>
        <v/>
      </c>
      <c r="G41" s="47" t="str">
        <f t="shared" si="2"/>
        <v/>
      </c>
      <c r="H41" s="47" t="str">
        <f t="shared" si="2"/>
        <v/>
      </c>
      <c r="I41" s="47" t="str">
        <f t="shared" si="2"/>
        <v/>
      </c>
      <c r="J41" s="47" t="str">
        <f t="shared" si="2"/>
        <v/>
      </c>
      <c r="K41" s="47" t="str">
        <f t="shared" si="2"/>
        <v/>
      </c>
      <c r="L41" s="48" t="str">
        <f t="shared" si="2"/>
        <v/>
      </c>
    </row>
    <row r="42" spans="2:12" x14ac:dyDescent="0.25">
      <c r="B42" s="22" t="s">
        <v>6</v>
      </c>
      <c r="C42" s="46" t="str">
        <f t="shared" ref="C42:L42" si="3">IF(D26="","",D26/C26)</f>
        <v/>
      </c>
      <c r="D42" s="47" t="str">
        <f t="shared" si="3"/>
        <v/>
      </c>
      <c r="E42" s="47" t="str">
        <f t="shared" si="3"/>
        <v/>
      </c>
      <c r="F42" s="47" t="str">
        <f t="shared" si="3"/>
        <v/>
      </c>
      <c r="G42" s="47" t="str">
        <f t="shared" si="3"/>
        <v/>
      </c>
      <c r="H42" s="47" t="str">
        <f t="shared" si="3"/>
        <v/>
      </c>
      <c r="I42" s="47" t="str">
        <f t="shared" si="3"/>
        <v/>
      </c>
      <c r="J42" s="47" t="str">
        <f t="shared" si="3"/>
        <v/>
      </c>
      <c r="K42" s="47" t="str">
        <f t="shared" si="3"/>
        <v/>
      </c>
      <c r="L42" s="48" t="str">
        <f t="shared" si="3"/>
        <v/>
      </c>
    </row>
    <row r="43" spans="2:12" x14ac:dyDescent="0.25">
      <c r="B43" s="22" t="s">
        <v>7</v>
      </c>
      <c r="C43" s="46" t="str">
        <f t="shared" ref="C43:L43" si="4">IF(D27="","",D27/C27)</f>
        <v/>
      </c>
      <c r="D43" s="47" t="str">
        <f t="shared" si="4"/>
        <v/>
      </c>
      <c r="E43" s="47" t="str">
        <f t="shared" si="4"/>
        <v/>
      </c>
      <c r="F43" s="47" t="str">
        <f t="shared" si="4"/>
        <v/>
      </c>
      <c r="G43" s="47" t="str">
        <f t="shared" si="4"/>
        <v/>
      </c>
      <c r="H43" s="47" t="str">
        <f t="shared" si="4"/>
        <v/>
      </c>
      <c r="I43" s="47" t="str">
        <f t="shared" si="4"/>
        <v/>
      </c>
      <c r="J43" s="47" t="str">
        <f t="shared" si="4"/>
        <v/>
      </c>
      <c r="K43" s="47" t="str">
        <f t="shared" si="4"/>
        <v/>
      </c>
      <c r="L43" s="48" t="str">
        <f t="shared" si="4"/>
        <v/>
      </c>
    </row>
    <row r="44" spans="2:12" x14ac:dyDescent="0.25">
      <c r="B44" s="22" t="s">
        <v>8</v>
      </c>
      <c r="C44" s="46" t="str">
        <f t="shared" ref="C44:L44" si="5">IF(D28="","",D28/C28)</f>
        <v/>
      </c>
      <c r="D44" s="47" t="str">
        <f t="shared" si="5"/>
        <v/>
      </c>
      <c r="E44" s="47" t="str">
        <f t="shared" si="5"/>
        <v/>
      </c>
      <c r="F44" s="47" t="str">
        <f t="shared" si="5"/>
        <v/>
      </c>
      <c r="G44" s="47" t="str">
        <f t="shared" si="5"/>
        <v/>
      </c>
      <c r="H44" s="47" t="str">
        <f t="shared" si="5"/>
        <v/>
      </c>
      <c r="I44" s="47" t="str">
        <f t="shared" si="5"/>
        <v/>
      </c>
      <c r="J44" s="47" t="str">
        <f t="shared" si="5"/>
        <v/>
      </c>
      <c r="K44" s="47" t="str">
        <f t="shared" si="5"/>
        <v/>
      </c>
      <c r="L44" s="48" t="str">
        <f t="shared" si="5"/>
        <v/>
      </c>
    </row>
    <row r="45" spans="2:12" x14ac:dyDescent="0.25">
      <c r="B45" s="22" t="s">
        <v>9</v>
      </c>
      <c r="C45" s="46" t="str">
        <f t="shared" ref="C45:L45" si="6">IF(D29="","",D29/C29)</f>
        <v/>
      </c>
      <c r="D45" s="47" t="str">
        <f t="shared" si="6"/>
        <v/>
      </c>
      <c r="E45" s="47" t="str">
        <f t="shared" si="6"/>
        <v/>
      </c>
      <c r="F45" s="47" t="str">
        <f t="shared" si="6"/>
        <v/>
      </c>
      <c r="G45" s="47" t="str">
        <f t="shared" si="6"/>
        <v/>
      </c>
      <c r="H45" s="47" t="str">
        <f t="shared" si="6"/>
        <v/>
      </c>
      <c r="I45" s="47" t="str">
        <f t="shared" si="6"/>
        <v/>
      </c>
      <c r="J45" s="47" t="str">
        <f t="shared" si="6"/>
        <v/>
      </c>
      <c r="K45" s="47" t="str">
        <f t="shared" si="6"/>
        <v/>
      </c>
      <c r="L45" s="48" t="str">
        <f t="shared" si="6"/>
        <v/>
      </c>
    </row>
    <row r="46" spans="2:12" x14ac:dyDescent="0.25">
      <c r="B46" s="22" t="s">
        <v>10</v>
      </c>
      <c r="C46" s="46" t="str">
        <f t="shared" ref="C46:L46" si="7">IF(D30="","",D30/C30)</f>
        <v/>
      </c>
      <c r="D46" s="47" t="str">
        <f t="shared" si="7"/>
        <v/>
      </c>
      <c r="E46" s="47" t="str">
        <f t="shared" si="7"/>
        <v/>
      </c>
      <c r="F46" s="47" t="str">
        <f t="shared" si="7"/>
        <v/>
      </c>
      <c r="G46" s="47" t="str">
        <f t="shared" si="7"/>
        <v/>
      </c>
      <c r="H46" s="47" t="str">
        <f t="shared" si="7"/>
        <v/>
      </c>
      <c r="I46" s="47" t="str">
        <f t="shared" si="7"/>
        <v/>
      </c>
      <c r="J46" s="47" t="str">
        <f t="shared" si="7"/>
        <v/>
      </c>
      <c r="K46" s="47" t="str">
        <f t="shared" si="7"/>
        <v/>
      </c>
      <c r="L46" s="48" t="str">
        <f t="shared" si="7"/>
        <v/>
      </c>
    </row>
    <row r="47" spans="2:12" x14ac:dyDescent="0.25">
      <c r="B47" s="22" t="s">
        <v>11</v>
      </c>
      <c r="C47" s="46" t="str">
        <f t="shared" ref="C47:L47" si="8">IF(D31="","",D31/C31)</f>
        <v/>
      </c>
      <c r="D47" s="47" t="str">
        <f t="shared" si="8"/>
        <v/>
      </c>
      <c r="E47" s="47" t="str">
        <f t="shared" si="8"/>
        <v/>
      </c>
      <c r="F47" s="47" t="str">
        <f t="shared" si="8"/>
        <v/>
      </c>
      <c r="G47" s="47" t="str">
        <f t="shared" si="8"/>
        <v/>
      </c>
      <c r="H47" s="47" t="str">
        <f t="shared" si="8"/>
        <v/>
      </c>
      <c r="I47" s="47" t="str">
        <f t="shared" si="8"/>
        <v/>
      </c>
      <c r="J47" s="47" t="str">
        <f t="shared" si="8"/>
        <v/>
      </c>
      <c r="K47" s="47" t="str">
        <f t="shared" si="8"/>
        <v/>
      </c>
      <c r="L47" s="48" t="str">
        <f t="shared" si="8"/>
        <v/>
      </c>
    </row>
    <row r="48" spans="2:12" x14ac:dyDescent="0.25">
      <c r="B48" s="22" t="s">
        <v>12</v>
      </c>
      <c r="C48" s="46" t="str">
        <f t="shared" ref="C48:L48" si="9">IF(D32="","",D32/C32)</f>
        <v/>
      </c>
      <c r="D48" s="47" t="str">
        <f t="shared" si="9"/>
        <v/>
      </c>
      <c r="E48" s="47" t="str">
        <f t="shared" si="9"/>
        <v/>
      </c>
      <c r="F48" s="47" t="str">
        <f t="shared" si="9"/>
        <v/>
      </c>
      <c r="G48" s="47" t="str">
        <f t="shared" si="9"/>
        <v/>
      </c>
      <c r="H48" s="47" t="str">
        <f t="shared" si="9"/>
        <v/>
      </c>
      <c r="I48" s="47" t="str">
        <f t="shared" si="9"/>
        <v/>
      </c>
      <c r="J48" s="47" t="str">
        <f t="shared" si="9"/>
        <v/>
      </c>
      <c r="K48" s="47" t="str">
        <f t="shared" si="9"/>
        <v/>
      </c>
      <c r="L48" s="48" t="str">
        <f t="shared" si="9"/>
        <v/>
      </c>
    </row>
    <row r="49" spans="2:12" ht="15.75" thickBot="1" x14ac:dyDescent="0.3">
      <c r="B49" s="19" t="s">
        <v>13</v>
      </c>
      <c r="C49" s="49" t="str">
        <f t="shared" ref="C49:L49" si="10">IF(D33="","",D33/C33)</f>
        <v/>
      </c>
      <c r="D49" s="50" t="str">
        <f t="shared" si="10"/>
        <v/>
      </c>
      <c r="E49" s="50" t="str">
        <f t="shared" si="10"/>
        <v/>
      </c>
      <c r="F49" s="50" t="str">
        <f t="shared" si="10"/>
        <v/>
      </c>
      <c r="G49" s="50" t="str">
        <f t="shared" si="10"/>
        <v/>
      </c>
      <c r="H49" s="50" t="str">
        <f t="shared" si="10"/>
        <v/>
      </c>
      <c r="I49" s="50" t="str">
        <f t="shared" si="10"/>
        <v/>
      </c>
      <c r="J49" s="50" t="str">
        <f t="shared" si="10"/>
        <v/>
      </c>
      <c r="K49" s="50" t="str">
        <f t="shared" si="10"/>
        <v/>
      </c>
      <c r="L49" s="51" t="str">
        <f t="shared" si="10"/>
        <v/>
      </c>
    </row>
    <row r="50" spans="2:12" x14ac:dyDescent="0.25">
      <c r="B50" s="23" t="s">
        <v>20</v>
      </c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2:12" x14ac:dyDescent="0.25">
      <c r="B51" s="26" t="s">
        <v>21</v>
      </c>
      <c r="C51" s="47" t="str">
        <f t="shared" ref="C51:K51" si="11">IFERROR(AVERAGE(C40:C49),"")</f>
        <v/>
      </c>
      <c r="D51" s="47" t="str">
        <f t="shared" si="11"/>
        <v/>
      </c>
      <c r="E51" s="47" t="str">
        <f t="shared" si="11"/>
        <v/>
      </c>
      <c r="F51" s="47" t="str">
        <f t="shared" si="11"/>
        <v/>
      </c>
      <c r="G51" s="47" t="str">
        <f t="shared" si="11"/>
        <v/>
      </c>
      <c r="H51" s="47" t="str">
        <f t="shared" si="11"/>
        <v/>
      </c>
      <c r="I51" s="47" t="str">
        <f t="shared" si="11"/>
        <v/>
      </c>
      <c r="J51" s="47" t="str">
        <f t="shared" si="11"/>
        <v/>
      </c>
      <c r="K51" s="47" t="str">
        <f t="shared" si="11"/>
        <v/>
      </c>
      <c r="L51" s="12"/>
    </row>
    <row r="52" spans="2:12" x14ac:dyDescent="0.25">
      <c r="B52" s="28">
        <v>5</v>
      </c>
      <c r="C52" s="47" t="str">
        <f t="shared" ref="C52:K52" ca="1" si="12">IFERROR(AVERAGE(OFFSET(C39,MAX(1,COUNT(C40:C49)-$B52+1),0,$B52,1)),"")</f>
        <v/>
      </c>
      <c r="D52" s="47" t="str">
        <f t="shared" ca="1" si="12"/>
        <v/>
      </c>
      <c r="E52" s="47" t="str">
        <f t="shared" ca="1" si="12"/>
        <v/>
      </c>
      <c r="F52" s="47" t="str">
        <f t="shared" ca="1" si="12"/>
        <v/>
      </c>
      <c r="G52" s="47" t="str">
        <f t="shared" ca="1" si="12"/>
        <v/>
      </c>
      <c r="H52" s="47" t="str">
        <f t="shared" ca="1" si="12"/>
        <v/>
      </c>
      <c r="I52" s="47" t="str">
        <f t="shared" ca="1" si="12"/>
        <v/>
      </c>
      <c r="J52" s="47" t="str">
        <f t="shared" ca="1" si="12"/>
        <v/>
      </c>
      <c r="K52" s="47" t="str">
        <f t="shared" ca="1" si="12"/>
        <v/>
      </c>
      <c r="L52" s="12"/>
    </row>
    <row r="53" spans="2:12" ht="15.75" thickBot="1" x14ac:dyDescent="0.3">
      <c r="B53" s="29">
        <v>3</v>
      </c>
      <c r="C53" s="50" t="str">
        <f t="shared" ref="C53:K53" ca="1" si="13">IFERROR(AVERAGE(OFFSET(C39,MAX(1,COUNT(C40:C49)-$B53+1),0,$B53,1)),"")</f>
        <v/>
      </c>
      <c r="D53" s="50" t="str">
        <f t="shared" ca="1" si="13"/>
        <v/>
      </c>
      <c r="E53" s="50" t="str">
        <f t="shared" ca="1" si="13"/>
        <v/>
      </c>
      <c r="F53" s="50" t="str">
        <f t="shared" ca="1" si="13"/>
        <v/>
      </c>
      <c r="G53" s="50" t="str">
        <f t="shared" ca="1" si="13"/>
        <v/>
      </c>
      <c r="H53" s="50" t="str">
        <f t="shared" ca="1" si="13"/>
        <v/>
      </c>
      <c r="I53" s="50" t="str">
        <f t="shared" ca="1" si="13"/>
        <v/>
      </c>
      <c r="J53" s="50" t="str">
        <f t="shared" ca="1" si="13"/>
        <v/>
      </c>
      <c r="K53" s="50" t="str">
        <f t="shared" ca="1" si="13"/>
        <v/>
      </c>
      <c r="L53" s="13"/>
    </row>
    <row r="54" spans="2:12" x14ac:dyDescent="0.25">
      <c r="B54" s="27" t="s">
        <v>22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</row>
    <row r="55" spans="2:12" x14ac:dyDescent="0.25">
      <c r="B55" s="26" t="s">
        <v>21</v>
      </c>
      <c r="C55" s="47" t="str">
        <f t="shared" ref="C55:K55" ca="1" si="14">IFERROR(SUM(OFFSET(D23,1,0,COUNT(D24:D33),1))/SUM(OFFSET(C23,1,0,COUNT(D24:D33),1)),"")</f>
        <v/>
      </c>
      <c r="D55" s="47" t="str">
        <f t="shared" ca="1" si="14"/>
        <v/>
      </c>
      <c r="E55" s="47" t="str">
        <f t="shared" ca="1" si="14"/>
        <v/>
      </c>
      <c r="F55" s="47" t="str">
        <f t="shared" ca="1" si="14"/>
        <v/>
      </c>
      <c r="G55" s="47" t="str">
        <f t="shared" ca="1" si="14"/>
        <v/>
      </c>
      <c r="H55" s="47" t="str">
        <f t="shared" ca="1" si="14"/>
        <v/>
      </c>
      <c r="I55" s="47" t="str">
        <f t="shared" ca="1" si="14"/>
        <v/>
      </c>
      <c r="J55" s="47" t="str">
        <f t="shared" ca="1" si="14"/>
        <v/>
      </c>
      <c r="K55" s="47" t="str">
        <f t="shared" ca="1" si="14"/>
        <v/>
      </c>
      <c r="L55" s="12"/>
    </row>
    <row r="56" spans="2:12" x14ac:dyDescent="0.25">
      <c r="B56" s="28">
        <v>5</v>
      </c>
      <c r="C56" s="47" t="str">
        <f t="shared" ref="C56:K56" ca="1" si="15">IFERROR(SUM(OFFSET(D23,MAX(1,COUNT(D$24:D$33)-$B56+1),0,MIN(COUNT(D24:D33),$B56),1))/SUM(OFFSET(C23,MAX(1,COUNT(D$24:D$33)-$B56+1),0,MIN(COUNT(D24:D33),$B56),1)),"")</f>
        <v/>
      </c>
      <c r="D56" s="47" t="str">
        <f t="shared" ca="1" si="15"/>
        <v/>
      </c>
      <c r="E56" s="47" t="str">
        <f t="shared" ca="1" si="15"/>
        <v/>
      </c>
      <c r="F56" s="47" t="str">
        <f t="shared" ca="1" si="15"/>
        <v/>
      </c>
      <c r="G56" s="47" t="str">
        <f t="shared" ca="1" si="15"/>
        <v/>
      </c>
      <c r="H56" s="47" t="str">
        <f t="shared" ca="1" si="15"/>
        <v/>
      </c>
      <c r="I56" s="47" t="str">
        <f t="shared" ca="1" si="15"/>
        <v/>
      </c>
      <c r="J56" s="47" t="str">
        <f t="shared" ca="1" si="15"/>
        <v/>
      </c>
      <c r="K56" s="47" t="str">
        <f t="shared" ca="1" si="15"/>
        <v/>
      </c>
      <c r="L56" s="12"/>
    </row>
    <row r="57" spans="2:12" ht="15.75" thickBot="1" x14ac:dyDescent="0.3">
      <c r="B57" s="29">
        <v>3</v>
      </c>
      <c r="C57" s="50" t="str">
        <f t="shared" ref="C57:K57" ca="1" si="16">IFERROR(SUM(OFFSET(D23,MAX(1,COUNT(D$24:D$33)-$B57+1),0,MIN(COUNT(D24:D33),$B57),1))/SUM(OFFSET(C23,MAX(1,COUNT(D$24:D$33)-$B57+1),0,MIN(COUNT(D24:D33),$B57),1)),"")</f>
        <v/>
      </c>
      <c r="D57" s="50" t="str">
        <f t="shared" ca="1" si="16"/>
        <v/>
      </c>
      <c r="E57" s="50" t="str">
        <f t="shared" ca="1" si="16"/>
        <v/>
      </c>
      <c r="F57" s="50" t="str">
        <f t="shared" ca="1" si="16"/>
        <v/>
      </c>
      <c r="G57" s="50" t="str">
        <f t="shared" ca="1" si="16"/>
        <v/>
      </c>
      <c r="H57" s="50" t="str">
        <f t="shared" ca="1" si="16"/>
        <v/>
      </c>
      <c r="I57" s="50" t="str">
        <f t="shared" ca="1" si="16"/>
        <v/>
      </c>
      <c r="J57" s="50" t="str">
        <f t="shared" ca="1" si="16"/>
        <v/>
      </c>
      <c r="K57" s="50" t="str">
        <f t="shared" ca="1" si="16"/>
        <v/>
      </c>
      <c r="L57" s="13"/>
    </row>
    <row r="58" spans="2:12" x14ac:dyDescent="0.25">
      <c r="B58" s="27" t="s">
        <v>23</v>
      </c>
      <c r="C58" s="10"/>
      <c r="D58" s="10"/>
      <c r="E58" s="10"/>
      <c r="F58" s="10"/>
      <c r="G58" s="10"/>
      <c r="H58" s="10"/>
      <c r="I58" s="10"/>
      <c r="J58" s="10"/>
      <c r="K58" s="10"/>
      <c r="L58" s="11"/>
    </row>
    <row r="59" spans="2:12" x14ac:dyDescent="0.25">
      <c r="B59" s="26" t="s">
        <v>21</v>
      </c>
      <c r="C59" s="47" t="str">
        <f t="shared" ref="C59:K59" si="17">IFERROR(PRODUCT(C40:C49)^(1/COUNT(C40:C49)),"")</f>
        <v/>
      </c>
      <c r="D59" s="47" t="str">
        <f t="shared" si="17"/>
        <v/>
      </c>
      <c r="E59" s="47" t="str">
        <f t="shared" si="17"/>
        <v/>
      </c>
      <c r="F59" s="47" t="str">
        <f t="shared" si="17"/>
        <v/>
      </c>
      <c r="G59" s="47" t="str">
        <f t="shared" si="17"/>
        <v/>
      </c>
      <c r="H59" s="47" t="str">
        <f t="shared" si="17"/>
        <v/>
      </c>
      <c r="I59" s="47" t="str">
        <f t="shared" si="17"/>
        <v/>
      </c>
      <c r="J59" s="47" t="str">
        <f t="shared" si="17"/>
        <v/>
      </c>
      <c r="K59" s="47" t="str">
        <f t="shared" si="17"/>
        <v/>
      </c>
      <c r="L59" s="12"/>
    </row>
    <row r="60" spans="2:12" x14ac:dyDescent="0.25">
      <c r="B60" s="28">
        <v>5</v>
      </c>
      <c r="C60" s="47" t="str">
        <f t="shared" ref="C60:K60" ca="1" si="18">IFERROR(GEOMEAN(OFFSET(C39,MAX(1,COUNT(C40:C49)-$B60+1),0,$B60,1)),"")</f>
        <v/>
      </c>
      <c r="D60" s="47" t="str">
        <f t="shared" ca="1" si="18"/>
        <v/>
      </c>
      <c r="E60" s="47" t="str">
        <f t="shared" ca="1" si="18"/>
        <v/>
      </c>
      <c r="F60" s="47" t="str">
        <f t="shared" ca="1" si="18"/>
        <v/>
      </c>
      <c r="G60" s="47" t="str">
        <f t="shared" ca="1" si="18"/>
        <v/>
      </c>
      <c r="H60" s="47" t="str">
        <f t="shared" ca="1" si="18"/>
        <v/>
      </c>
      <c r="I60" s="47" t="str">
        <f t="shared" ca="1" si="18"/>
        <v/>
      </c>
      <c r="J60" s="47" t="str">
        <f t="shared" ca="1" si="18"/>
        <v/>
      </c>
      <c r="K60" s="47" t="str">
        <f t="shared" ca="1" si="18"/>
        <v/>
      </c>
      <c r="L60" s="12"/>
    </row>
    <row r="61" spans="2:12" ht="15.75" thickBot="1" x14ac:dyDescent="0.3">
      <c r="B61" s="29">
        <v>3</v>
      </c>
      <c r="C61" s="50" t="str">
        <f t="shared" ref="C61:K61" ca="1" si="19">IFERROR(GEOMEAN(OFFSET(C39,MAX(1,COUNT(C40:C49)-$B61+1),0,$B61,1)),"")</f>
        <v/>
      </c>
      <c r="D61" s="50" t="str">
        <f t="shared" ca="1" si="19"/>
        <v/>
      </c>
      <c r="E61" s="50" t="str">
        <f t="shared" ca="1" si="19"/>
        <v/>
      </c>
      <c r="F61" s="50" t="str">
        <f t="shared" ca="1" si="19"/>
        <v/>
      </c>
      <c r="G61" s="50" t="str">
        <f t="shared" ca="1" si="19"/>
        <v/>
      </c>
      <c r="H61" s="50" t="str">
        <f t="shared" ca="1" si="19"/>
        <v/>
      </c>
      <c r="I61" s="50" t="str">
        <f t="shared" ca="1" si="19"/>
        <v/>
      </c>
      <c r="J61" s="50" t="str">
        <f t="shared" ca="1" si="19"/>
        <v/>
      </c>
      <c r="K61" s="50" t="str">
        <f t="shared" ca="1" si="19"/>
        <v/>
      </c>
      <c r="L61" s="13"/>
    </row>
    <row r="62" spans="2:12" x14ac:dyDescent="0.25">
      <c r="B62" s="27" t="s">
        <v>24</v>
      </c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2:12" x14ac:dyDescent="0.25">
      <c r="B63" s="26" t="s">
        <v>21</v>
      </c>
      <c r="C63" s="47">
        <f t="shared" ref="C63:K63" si="20">IFERROR(AVERAGEIFS(C40:C49,C40:C49,"&lt;&gt;"&amp;MAX(C40:C49),C40:C49,"&lt;&gt;"&amp;MIN(C40:C49)),1)</f>
        <v>1</v>
      </c>
      <c r="D63" s="47">
        <f t="shared" si="20"/>
        <v>1</v>
      </c>
      <c r="E63" s="47">
        <f t="shared" si="20"/>
        <v>1</v>
      </c>
      <c r="F63" s="47">
        <f t="shared" si="20"/>
        <v>1</v>
      </c>
      <c r="G63" s="47">
        <f t="shared" si="20"/>
        <v>1</v>
      </c>
      <c r="H63" s="47">
        <f t="shared" si="20"/>
        <v>1</v>
      </c>
      <c r="I63" s="47">
        <f t="shared" si="20"/>
        <v>1</v>
      </c>
      <c r="J63" s="47">
        <f t="shared" si="20"/>
        <v>1</v>
      </c>
      <c r="K63" s="47">
        <f t="shared" si="20"/>
        <v>1</v>
      </c>
      <c r="L63" s="12"/>
    </row>
    <row r="64" spans="2:12" x14ac:dyDescent="0.25">
      <c r="B64" s="28">
        <v>5</v>
      </c>
      <c r="C64" s="47">
        <f t="shared" ref="C64:K64" ca="1" si="21">IFERROR(AVERAGEIFS(OFFSET(C39,MAX(1,COUNT(C40:C49)-$B64+1),0,$B64,1),OFFSET(C39,MAX(1,COUNT(C40:C49)-$B64+1),0,$B64,1),"&lt;&gt;"&amp;MAX(OFFSET(C39,MAX(1,COUNT(C40:C49)-$B64+1),0,$B64,1)),OFFSET(C39,MAX(1,COUNT(C40:C49)-$B64+1),0,$B64,1),"&lt;&gt;"&amp;MIN(OFFSET(C39,MAX(1,COUNT(C40:C49)-$B64+1),0,$B64,1))),1)</f>
        <v>1</v>
      </c>
      <c r="D64" s="47">
        <f t="shared" ca="1" si="21"/>
        <v>1</v>
      </c>
      <c r="E64" s="47">
        <f t="shared" ca="1" si="21"/>
        <v>1</v>
      </c>
      <c r="F64" s="47">
        <f t="shared" ca="1" si="21"/>
        <v>1</v>
      </c>
      <c r="G64" s="47">
        <f t="shared" ca="1" si="21"/>
        <v>1</v>
      </c>
      <c r="H64" s="47">
        <f t="shared" ca="1" si="21"/>
        <v>1</v>
      </c>
      <c r="I64" s="47">
        <f t="shared" ca="1" si="21"/>
        <v>1</v>
      </c>
      <c r="J64" s="47">
        <f t="shared" ca="1" si="21"/>
        <v>1</v>
      </c>
      <c r="K64" s="47">
        <f t="shared" ca="1" si="21"/>
        <v>1</v>
      </c>
      <c r="L64" s="12"/>
    </row>
    <row r="65" spans="2:12" ht="15.75" thickBot="1" x14ac:dyDescent="0.3">
      <c r="B65" s="29">
        <v>3</v>
      </c>
      <c r="C65" s="50">
        <f t="shared" ref="C65:K65" ca="1" si="22">IFERROR(AVERAGEIFS(OFFSET(C39,MAX(1,COUNT(C40:C49)-$B65+1),0,$B65,1),OFFSET(C39,MAX(1,COUNT(C40:C49)-$B65+1),0,$B65,1),"&lt;&gt;"&amp;MAX(OFFSET(C39,MAX(1,COUNT(C40:C49)-$B65+1),0,$B65,1)),OFFSET(C39,MAX(1,COUNT(C40:C49)-$B65+1),0,$B65,1),"&lt;&gt;"&amp;MIN(OFFSET(C39,MAX(1,COUNT(C40:C49)-$B65+1),0,$B65,1))),1)</f>
        <v>1</v>
      </c>
      <c r="D65" s="50">
        <f t="shared" ca="1" si="22"/>
        <v>1</v>
      </c>
      <c r="E65" s="50">
        <f t="shared" ca="1" si="22"/>
        <v>1</v>
      </c>
      <c r="F65" s="50">
        <f t="shared" ca="1" si="22"/>
        <v>1</v>
      </c>
      <c r="G65" s="50">
        <f t="shared" ca="1" si="22"/>
        <v>1</v>
      </c>
      <c r="H65" s="50">
        <f t="shared" ca="1" si="22"/>
        <v>1</v>
      </c>
      <c r="I65" s="50">
        <f t="shared" ca="1" si="22"/>
        <v>1</v>
      </c>
      <c r="J65" s="50">
        <f t="shared" ca="1" si="22"/>
        <v>1</v>
      </c>
      <c r="K65" s="50">
        <f t="shared" ca="1" si="22"/>
        <v>1</v>
      </c>
      <c r="L65" s="13"/>
    </row>
    <row r="66" spans="2:12" x14ac:dyDescent="0.25">
      <c r="B66" s="1" t="s">
        <v>28</v>
      </c>
      <c r="C66" s="52" t="str">
        <f t="shared" ref="C66:K66" ca="1" si="23">C53</f>
        <v/>
      </c>
      <c r="D66" s="52" t="str">
        <f t="shared" ca="1" si="23"/>
        <v/>
      </c>
      <c r="E66" s="52" t="str">
        <f t="shared" ca="1" si="23"/>
        <v/>
      </c>
      <c r="F66" s="52" t="str">
        <f t="shared" ca="1" si="23"/>
        <v/>
      </c>
      <c r="G66" s="52" t="str">
        <f t="shared" ca="1" si="23"/>
        <v/>
      </c>
      <c r="H66" s="52" t="str">
        <f t="shared" ca="1" si="23"/>
        <v/>
      </c>
      <c r="I66" s="52" t="str">
        <f t="shared" ca="1" si="23"/>
        <v/>
      </c>
      <c r="J66" s="52" t="str">
        <f t="shared" ca="1" si="23"/>
        <v/>
      </c>
      <c r="K66" s="52" t="str">
        <f t="shared" ca="1" si="23"/>
        <v/>
      </c>
      <c r="L66" s="56">
        <v>1</v>
      </c>
    </row>
    <row r="67" spans="2:12" x14ac:dyDescent="0.25">
      <c r="B67" s="4" t="s">
        <v>27</v>
      </c>
      <c r="C67" s="47">
        <f t="shared" ref="C67:L67" ca="1" si="24">PRODUCT(C66:L66)</f>
        <v>1</v>
      </c>
      <c r="D67" s="47">
        <f t="shared" ca="1" si="24"/>
        <v>1</v>
      </c>
      <c r="E67" s="47">
        <f t="shared" ca="1" si="24"/>
        <v>1</v>
      </c>
      <c r="F67" s="47">
        <f t="shared" ca="1" si="24"/>
        <v>1</v>
      </c>
      <c r="G67" s="47">
        <f t="shared" ca="1" si="24"/>
        <v>1</v>
      </c>
      <c r="H67" s="47">
        <f t="shared" ca="1" si="24"/>
        <v>1</v>
      </c>
      <c r="I67" s="47">
        <f t="shared" ca="1" si="24"/>
        <v>1</v>
      </c>
      <c r="J67" s="47">
        <f t="shared" ca="1" si="24"/>
        <v>1</v>
      </c>
      <c r="K67" s="47">
        <f t="shared" ca="1" si="24"/>
        <v>1</v>
      </c>
      <c r="L67" s="48">
        <f t="shared" si="24"/>
        <v>1</v>
      </c>
    </row>
    <row r="68" spans="2:12" ht="15.75" thickBot="1" x14ac:dyDescent="0.3">
      <c r="B68" s="5" t="s">
        <v>48</v>
      </c>
      <c r="C68" s="53"/>
      <c r="D68" s="53"/>
      <c r="E68" s="53"/>
      <c r="F68" s="53"/>
      <c r="G68" s="53"/>
      <c r="H68" s="53"/>
      <c r="I68" s="53"/>
      <c r="J68" s="53"/>
      <c r="K68" s="53"/>
      <c r="L68" s="5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O35"/>
  <sheetViews>
    <sheetView showGridLines="0" zoomScaleNormal="100" workbookViewId="0"/>
  </sheetViews>
  <sheetFormatPr defaultRowHeight="15" x14ac:dyDescent="0.25"/>
  <cols>
    <col min="1" max="1" width="4.28515625" customWidth="1"/>
    <col min="2" max="2" width="10.5703125" customWidth="1"/>
    <col min="3" max="15" width="11.5703125" customWidth="1"/>
  </cols>
  <sheetData>
    <row r="1" spans="1:15" x14ac:dyDescent="0.25">
      <c r="A1" s="15"/>
      <c r="B1" s="9" t="s">
        <v>0</v>
      </c>
    </row>
    <row r="2" spans="1:15" x14ac:dyDescent="0.25">
      <c r="A2" s="15"/>
      <c r="B2" s="9" t="s">
        <v>41</v>
      </c>
    </row>
    <row r="3" spans="1:15" x14ac:dyDescent="0.25">
      <c r="A3" s="15"/>
      <c r="B3" s="15"/>
    </row>
    <row r="4" spans="1:15" x14ac:dyDescent="0.25">
      <c r="A4" s="15"/>
      <c r="B4" s="9" t="s">
        <v>30</v>
      </c>
      <c r="L4" s="9" t="s">
        <v>42</v>
      </c>
    </row>
    <row r="5" spans="1:15" ht="3.75" customHeight="1" thickBot="1" x14ac:dyDescent="0.3">
      <c r="A5" s="15"/>
      <c r="B5" s="9"/>
    </row>
    <row r="6" spans="1:15" x14ac:dyDescent="0.25">
      <c r="A6" s="15"/>
      <c r="B6" s="16" t="s">
        <v>1</v>
      </c>
      <c r="C6" s="54" t="s">
        <v>31</v>
      </c>
      <c r="D6" s="3"/>
      <c r="E6" s="54" t="s">
        <v>27</v>
      </c>
      <c r="F6" s="3"/>
      <c r="G6" s="54" t="s">
        <v>33</v>
      </c>
      <c r="H6" s="3"/>
      <c r="I6" s="6" t="s">
        <v>26</v>
      </c>
      <c r="L6" s="16" t="s">
        <v>1</v>
      </c>
      <c r="M6" s="6" t="s">
        <v>31</v>
      </c>
      <c r="N6" s="16"/>
      <c r="O6" s="6" t="s">
        <v>43</v>
      </c>
    </row>
    <row r="7" spans="1:15" ht="15.75" thickBot="1" x14ac:dyDescent="0.3">
      <c r="A7" s="15"/>
      <c r="B7" s="19" t="s">
        <v>3</v>
      </c>
      <c r="C7" s="14" t="s">
        <v>2</v>
      </c>
      <c r="D7" s="8" t="s">
        <v>15</v>
      </c>
      <c r="E7" s="14" t="s">
        <v>2</v>
      </c>
      <c r="F7" s="8" t="s">
        <v>15</v>
      </c>
      <c r="G7" s="14" t="s">
        <v>2</v>
      </c>
      <c r="H7" s="8" t="s">
        <v>15</v>
      </c>
      <c r="I7" s="55" t="s">
        <v>32</v>
      </c>
      <c r="L7" s="19" t="s">
        <v>3</v>
      </c>
      <c r="M7" s="7" t="s">
        <v>15</v>
      </c>
      <c r="N7" s="7" t="s">
        <v>27</v>
      </c>
      <c r="O7" s="7" t="s">
        <v>44</v>
      </c>
    </row>
    <row r="8" spans="1:15" x14ac:dyDescent="0.25">
      <c r="A8" s="15"/>
      <c r="B8" s="22" t="s">
        <v>4</v>
      </c>
      <c r="C8" s="82"/>
      <c r="D8" s="83"/>
      <c r="E8" s="58">
        <f t="array" ref="E8:E17">TRANSPOSE(Count_Triangles!C51:L51)</f>
        <v>0</v>
      </c>
      <c r="F8" s="59">
        <f t="array" ref="F8:F17">TRANSPOSE(Count_Triangles!P51:Y51)</f>
        <v>0</v>
      </c>
      <c r="G8" s="82">
        <f t="shared" ref="G8:G17" si="0">C8*E8</f>
        <v>0</v>
      </c>
      <c r="H8" s="83">
        <f t="shared" ref="H8:H17" si="1">D8*F8</f>
        <v>0</v>
      </c>
      <c r="I8" s="88"/>
      <c r="L8" s="22" t="s">
        <v>4</v>
      </c>
      <c r="M8" s="73"/>
      <c r="N8" s="73">
        <f t="array" ref="N8:N17" ca="1">TRANSPOSE(Severity_Triangles!C67:L67)</f>
        <v>1</v>
      </c>
      <c r="O8" s="73">
        <f t="shared" ref="O8:O17" ca="1" si="2">M8*N8</f>
        <v>0</v>
      </c>
    </row>
    <row r="9" spans="1:15" x14ac:dyDescent="0.25">
      <c r="A9" s="15"/>
      <c r="B9" s="22" t="s">
        <v>5</v>
      </c>
      <c r="C9" s="84"/>
      <c r="D9" s="66"/>
      <c r="E9" s="60">
        <v>0</v>
      </c>
      <c r="F9" s="61">
        <v>0</v>
      </c>
      <c r="G9" s="84">
        <f t="shared" si="0"/>
        <v>0</v>
      </c>
      <c r="H9" s="66">
        <f t="shared" si="1"/>
        <v>0</v>
      </c>
      <c r="I9" s="89"/>
      <c r="L9" s="22" t="s">
        <v>5</v>
      </c>
      <c r="M9" s="73"/>
      <c r="N9" s="73">
        <f ca="1"/>
        <v>1</v>
      </c>
      <c r="O9" s="73">
        <f t="shared" ca="1" si="2"/>
        <v>0</v>
      </c>
    </row>
    <row r="10" spans="1:15" x14ac:dyDescent="0.25">
      <c r="A10" s="15"/>
      <c r="B10" s="22" t="s">
        <v>6</v>
      </c>
      <c r="C10" s="84"/>
      <c r="D10" s="66"/>
      <c r="E10" s="60">
        <v>0</v>
      </c>
      <c r="F10" s="61">
        <v>0</v>
      </c>
      <c r="G10" s="84">
        <f t="shared" si="0"/>
        <v>0</v>
      </c>
      <c r="H10" s="66">
        <f t="shared" si="1"/>
        <v>0</v>
      </c>
      <c r="I10" s="89"/>
      <c r="L10" s="22" t="s">
        <v>6</v>
      </c>
      <c r="M10" s="73"/>
      <c r="N10" s="73">
        <f ca="1"/>
        <v>1</v>
      </c>
      <c r="O10" s="73">
        <f t="shared" ca="1" si="2"/>
        <v>0</v>
      </c>
    </row>
    <row r="11" spans="1:15" x14ac:dyDescent="0.25">
      <c r="A11" s="15"/>
      <c r="B11" s="22" t="s">
        <v>7</v>
      </c>
      <c r="C11" s="84"/>
      <c r="D11" s="66"/>
      <c r="E11" s="60">
        <v>0</v>
      </c>
      <c r="F11" s="61">
        <v>0</v>
      </c>
      <c r="G11" s="84">
        <f t="shared" si="0"/>
        <v>0</v>
      </c>
      <c r="H11" s="66">
        <f t="shared" si="1"/>
        <v>0</v>
      </c>
      <c r="I11" s="89"/>
      <c r="L11" s="22" t="s">
        <v>7</v>
      </c>
      <c r="M11" s="73"/>
      <c r="N11" s="73">
        <f ca="1"/>
        <v>1</v>
      </c>
      <c r="O11" s="73">
        <f t="shared" ca="1" si="2"/>
        <v>0</v>
      </c>
    </row>
    <row r="12" spans="1:15" x14ac:dyDescent="0.25">
      <c r="A12" s="15"/>
      <c r="B12" s="22" t="s">
        <v>8</v>
      </c>
      <c r="C12" s="84"/>
      <c r="D12" s="66"/>
      <c r="E12" s="60">
        <v>0</v>
      </c>
      <c r="F12" s="61">
        <v>0</v>
      </c>
      <c r="G12" s="84">
        <f t="shared" si="0"/>
        <v>0</v>
      </c>
      <c r="H12" s="66">
        <f t="shared" si="1"/>
        <v>0</v>
      </c>
      <c r="I12" s="89"/>
      <c r="L12" s="22" t="s">
        <v>8</v>
      </c>
      <c r="M12" s="73"/>
      <c r="N12" s="73">
        <f ca="1"/>
        <v>1</v>
      </c>
      <c r="O12" s="73">
        <f t="shared" ca="1" si="2"/>
        <v>0</v>
      </c>
    </row>
    <row r="13" spans="1:15" x14ac:dyDescent="0.25">
      <c r="A13" s="15"/>
      <c r="B13" s="22" t="s">
        <v>9</v>
      </c>
      <c r="C13" s="84"/>
      <c r="D13" s="66"/>
      <c r="E13" s="60">
        <v>0</v>
      </c>
      <c r="F13" s="61">
        <v>0</v>
      </c>
      <c r="G13" s="84">
        <f t="shared" si="0"/>
        <v>0</v>
      </c>
      <c r="H13" s="66">
        <f t="shared" si="1"/>
        <v>0</v>
      </c>
      <c r="I13" s="89"/>
      <c r="L13" s="22" t="s">
        <v>9</v>
      </c>
      <c r="M13" s="73"/>
      <c r="N13" s="73">
        <f ca="1"/>
        <v>1</v>
      </c>
      <c r="O13" s="73">
        <f t="shared" ca="1" si="2"/>
        <v>0</v>
      </c>
    </row>
    <row r="14" spans="1:15" x14ac:dyDescent="0.25">
      <c r="A14" s="15"/>
      <c r="B14" s="22" t="s">
        <v>10</v>
      </c>
      <c r="C14" s="84"/>
      <c r="D14" s="66"/>
      <c r="E14" s="60">
        <v>0</v>
      </c>
      <c r="F14" s="61">
        <v>0</v>
      </c>
      <c r="G14" s="84">
        <f t="shared" si="0"/>
        <v>0</v>
      </c>
      <c r="H14" s="66">
        <f t="shared" si="1"/>
        <v>0</v>
      </c>
      <c r="I14" s="89"/>
      <c r="L14" s="22" t="s">
        <v>10</v>
      </c>
      <c r="M14" s="73"/>
      <c r="N14" s="73">
        <f ca="1"/>
        <v>1</v>
      </c>
      <c r="O14" s="73">
        <f t="shared" ca="1" si="2"/>
        <v>0</v>
      </c>
    </row>
    <row r="15" spans="1:15" x14ac:dyDescent="0.25">
      <c r="A15" s="15"/>
      <c r="B15" s="22" t="s">
        <v>11</v>
      </c>
      <c r="C15" s="84"/>
      <c r="D15" s="66"/>
      <c r="E15" s="60">
        <v>0</v>
      </c>
      <c r="F15" s="61">
        <v>0</v>
      </c>
      <c r="G15" s="84">
        <f t="shared" si="0"/>
        <v>0</v>
      </c>
      <c r="H15" s="66">
        <f t="shared" si="1"/>
        <v>0</v>
      </c>
      <c r="I15" s="89"/>
      <c r="L15" s="22" t="s">
        <v>11</v>
      </c>
      <c r="M15" s="73"/>
      <c r="N15" s="73">
        <f ca="1"/>
        <v>1</v>
      </c>
      <c r="O15" s="73">
        <f t="shared" ca="1" si="2"/>
        <v>0</v>
      </c>
    </row>
    <row r="16" spans="1:15" x14ac:dyDescent="0.25">
      <c r="A16" s="15"/>
      <c r="B16" s="22" t="s">
        <v>12</v>
      </c>
      <c r="C16" s="84"/>
      <c r="D16" s="66"/>
      <c r="E16" s="60">
        <v>0</v>
      </c>
      <c r="F16" s="61">
        <v>0</v>
      </c>
      <c r="G16" s="84">
        <f t="shared" si="0"/>
        <v>0</v>
      </c>
      <c r="H16" s="66">
        <f t="shared" si="1"/>
        <v>0</v>
      </c>
      <c r="I16" s="89"/>
      <c r="L16" s="22" t="s">
        <v>12</v>
      </c>
      <c r="M16" s="73"/>
      <c r="N16" s="73">
        <f ca="1"/>
        <v>1</v>
      </c>
      <c r="O16" s="73">
        <f t="shared" ca="1" si="2"/>
        <v>0</v>
      </c>
    </row>
    <row r="17" spans="1:15" ht="15.75" thickBot="1" x14ac:dyDescent="0.3">
      <c r="A17" s="15"/>
      <c r="B17" s="19" t="s">
        <v>13</v>
      </c>
      <c r="C17" s="85"/>
      <c r="D17" s="67"/>
      <c r="E17" s="62">
        <v>0</v>
      </c>
      <c r="F17" s="63">
        <v>0</v>
      </c>
      <c r="G17" s="85">
        <f t="shared" si="0"/>
        <v>0</v>
      </c>
      <c r="H17" s="67">
        <f t="shared" si="1"/>
        <v>0</v>
      </c>
      <c r="I17" s="90"/>
      <c r="L17" s="19" t="s">
        <v>13</v>
      </c>
      <c r="M17" s="73"/>
      <c r="N17" s="73">
        <v>1</v>
      </c>
      <c r="O17" s="78">
        <f t="shared" si="2"/>
        <v>0</v>
      </c>
    </row>
    <row r="18" spans="1:15" ht="15.75" thickBot="1" x14ac:dyDescent="0.3">
      <c r="B18" s="64" t="s">
        <v>34</v>
      </c>
      <c r="C18" s="86">
        <f t="shared" ref="C18:D18" si="3">SUM(C8:C17)</f>
        <v>0</v>
      </c>
      <c r="D18" s="87">
        <f t="shared" si="3"/>
        <v>0</v>
      </c>
      <c r="E18" s="65"/>
      <c r="F18" s="65"/>
      <c r="G18" s="86">
        <f t="shared" ref="G18:I18" si="4">SUM(G8:G17)</f>
        <v>0</v>
      </c>
      <c r="H18" s="87">
        <f t="shared" si="4"/>
        <v>0</v>
      </c>
      <c r="I18" s="87">
        <f t="shared" si="4"/>
        <v>0</v>
      </c>
      <c r="L18" s="70" t="s">
        <v>34</v>
      </c>
      <c r="M18" s="71"/>
      <c r="N18" s="72"/>
      <c r="O18" s="79">
        <f ca="1">SUM(O8:O17)</f>
        <v>0</v>
      </c>
    </row>
    <row r="21" spans="1:15" x14ac:dyDescent="0.25">
      <c r="B21" s="74" t="s">
        <v>45</v>
      </c>
    </row>
    <row r="22" spans="1:15" ht="3.75" customHeight="1" thickBot="1" x14ac:dyDescent="0.3"/>
    <row r="23" spans="1:15" x14ac:dyDescent="0.25">
      <c r="B23" s="16" t="s">
        <v>1</v>
      </c>
      <c r="C23" s="54" t="s">
        <v>43</v>
      </c>
      <c r="D23" s="3"/>
      <c r="E23" s="6" t="s">
        <v>43</v>
      </c>
    </row>
    <row r="24" spans="1:15" ht="15.75" thickBot="1" x14ac:dyDescent="0.3">
      <c r="B24" s="19" t="s">
        <v>3</v>
      </c>
      <c r="C24" s="14" t="s">
        <v>46</v>
      </c>
      <c r="D24" s="8" t="s">
        <v>44</v>
      </c>
      <c r="E24" s="7" t="s">
        <v>47</v>
      </c>
    </row>
    <row r="25" spans="1:15" x14ac:dyDescent="0.25">
      <c r="B25" s="22" t="s">
        <v>4</v>
      </c>
      <c r="C25" s="82">
        <f t="shared" ref="C25:C34" si="5">I8</f>
        <v>0</v>
      </c>
      <c r="D25" s="59">
        <f t="shared" ref="D25:D34" ca="1" si="6">O8</f>
        <v>0</v>
      </c>
      <c r="E25" s="75">
        <f t="shared" ref="E25:E34" ca="1" si="7">C25*D25</f>
        <v>0</v>
      </c>
    </row>
    <row r="26" spans="1:15" x14ac:dyDescent="0.25">
      <c r="B26" s="22" t="s">
        <v>5</v>
      </c>
      <c r="C26" s="84">
        <f t="shared" si="5"/>
        <v>0</v>
      </c>
      <c r="D26" s="61">
        <f t="shared" ca="1" si="6"/>
        <v>0</v>
      </c>
      <c r="E26" s="75">
        <f t="shared" ca="1" si="7"/>
        <v>0</v>
      </c>
    </row>
    <row r="27" spans="1:15" x14ac:dyDescent="0.25">
      <c r="B27" s="22" t="s">
        <v>6</v>
      </c>
      <c r="C27" s="84">
        <f t="shared" si="5"/>
        <v>0</v>
      </c>
      <c r="D27" s="61">
        <f t="shared" ca="1" si="6"/>
        <v>0</v>
      </c>
      <c r="E27" s="75">
        <f t="shared" ca="1" si="7"/>
        <v>0</v>
      </c>
    </row>
    <row r="28" spans="1:15" x14ac:dyDescent="0.25">
      <c r="B28" s="22" t="s">
        <v>7</v>
      </c>
      <c r="C28" s="84">
        <f t="shared" si="5"/>
        <v>0</v>
      </c>
      <c r="D28" s="61">
        <f t="shared" ca="1" si="6"/>
        <v>0</v>
      </c>
      <c r="E28" s="75">
        <f t="shared" ca="1" si="7"/>
        <v>0</v>
      </c>
    </row>
    <row r="29" spans="1:15" x14ac:dyDescent="0.25">
      <c r="B29" s="22" t="s">
        <v>8</v>
      </c>
      <c r="C29" s="84">
        <f t="shared" si="5"/>
        <v>0</v>
      </c>
      <c r="D29" s="61">
        <f t="shared" ca="1" si="6"/>
        <v>0</v>
      </c>
      <c r="E29" s="75">
        <f t="shared" ca="1" si="7"/>
        <v>0</v>
      </c>
    </row>
    <row r="30" spans="1:15" x14ac:dyDescent="0.25">
      <c r="B30" s="22" t="s">
        <v>9</v>
      </c>
      <c r="C30" s="84">
        <f t="shared" si="5"/>
        <v>0</v>
      </c>
      <c r="D30" s="61">
        <f t="shared" ca="1" si="6"/>
        <v>0</v>
      </c>
      <c r="E30" s="75">
        <f t="shared" ca="1" si="7"/>
        <v>0</v>
      </c>
    </row>
    <row r="31" spans="1:15" x14ac:dyDescent="0.25">
      <c r="B31" s="22" t="s">
        <v>10</v>
      </c>
      <c r="C31" s="84">
        <f t="shared" si="5"/>
        <v>0</v>
      </c>
      <c r="D31" s="61">
        <f t="shared" ca="1" si="6"/>
        <v>0</v>
      </c>
      <c r="E31" s="75">
        <f t="shared" ca="1" si="7"/>
        <v>0</v>
      </c>
    </row>
    <row r="32" spans="1:15" x14ac:dyDescent="0.25">
      <c r="B32" s="22" t="s">
        <v>11</v>
      </c>
      <c r="C32" s="84">
        <f t="shared" si="5"/>
        <v>0</v>
      </c>
      <c r="D32" s="61">
        <f t="shared" ca="1" si="6"/>
        <v>0</v>
      </c>
      <c r="E32" s="75">
        <f t="shared" ca="1" si="7"/>
        <v>0</v>
      </c>
    </row>
    <row r="33" spans="2:5" x14ac:dyDescent="0.25">
      <c r="B33" s="22" t="s">
        <v>12</v>
      </c>
      <c r="C33" s="84">
        <f t="shared" si="5"/>
        <v>0</v>
      </c>
      <c r="D33" s="61">
        <f t="shared" ca="1" si="6"/>
        <v>0</v>
      </c>
      <c r="E33" s="75">
        <f t="shared" ca="1" si="7"/>
        <v>0</v>
      </c>
    </row>
    <row r="34" spans="2:5" ht="15.75" thickBot="1" x14ac:dyDescent="0.3">
      <c r="B34" s="19" t="s">
        <v>13</v>
      </c>
      <c r="C34" s="85">
        <f t="shared" si="5"/>
        <v>0</v>
      </c>
      <c r="D34" s="63">
        <f t="shared" si="6"/>
        <v>0</v>
      </c>
      <c r="E34" s="76">
        <f t="shared" si="7"/>
        <v>0</v>
      </c>
    </row>
    <row r="35" spans="2:5" ht="15.75" thickBot="1" x14ac:dyDescent="0.3">
      <c r="B35" s="64" t="s">
        <v>34</v>
      </c>
      <c r="C35" s="80"/>
      <c r="D35" s="81"/>
      <c r="E35" s="77">
        <f ca="1">SUM(E25:E34)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Count_Triangles</vt:lpstr>
      <vt:lpstr>Severity_Triangles</vt:lpstr>
      <vt:lpstr>Ultimate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chewcy</dc:creator>
  <cp:lastModifiedBy>chew</cp:lastModifiedBy>
  <dcterms:created xsi:type="dcterms:W3CDTF">2019-05-31T04:10:14Z</dcterms:created>
  <dcterms:modified xsi:type="dcterms:W3CDTF">2021-07-15T01:55:43Z</dcterms:modified>
</cp:coreProperties>
</file>