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Coding\YoloDjango\"/>
    </mc:Choice>
  </mc:AlternateContent>
  <xr:revisionPtr revIDLastSave="0" documentId="13_ncr:1_{103E4DE0-F819-486E-B707-0530ADA20C4A}" xr6:coauthVersionLast="47" xr6:coauthVersionMax="47" xr10:uidLastSave="{00000000-0000-0000-0000-000000000000}"/>
  <bookViews>
    <workbookView minimized="1" xWindow="0" yWindow="252" windowWidth="11796" windowHeight="12252" xr2:uid="{51BE6722-E8AC-4E88-A9E7-E2978E613A3A}"/>
  </bookViews>
  <sheets>
    <sheet name="Reviews" sheetId="1" r:id="rId1"/>
    <sheet name="Inspection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I3" i="3"/>
  <c r="I2" i="3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<sst xmlns="http://schemas.openxmlformats.org/spreadsheetml/2006/main" count="313" uniqueCount="80">
  <si>
    <t>Cycle</t>
  </si>
  <si>
    <t>Review</t>
  </si>
  <si>
    <t>Reviewer</t>
  </si>
  <si>
    <t>Approved</t>
  </si>
  <si>
    <t>Due</t>
  </si>
  <si>
    <t>Sent</t>
  </si>
  <si>
    <t>Created</t>
  </si>
  <si>
    <t>Creator</t>
  </si>
  <si>
    <t>Division</t>
  </si>
  <si>
    <t>Building</t>
  </si>
  <si>
    <t>Public Works</t>
  </si>
  <si>
    <t>Planning</t>
  </si>
  <si>
    <t>Service District</t>
  </si>
  <si>
    <t>IWM C&amp;D</t>
  </si>
  <si>
    <t>Air Distric</t>
  </si>
  <si>
    <t>Env. Health</t>
  </si>
  <si>
    <t>Architectural</t>
  </si>
  <si>
    <t>CALGreen</t>
  </si>
  <si>
    <t>Demolition</t>
  </si>
  <si>
    <t>Disabled Access</t>
  </si>
  <si>
    <t>Electrical Code</t>
  </si>
  <si>
    <t>Fire</t>
  </si>
  <si>
    <t>Flood</t>
  </si>
  <si>
    <t>Grading</t>
  </si>
  <si>
    <t>Mechanical</t>
  </si>
  <si>
    <t>Plumbing</t>
  </si>
  <si>
    <t>Pool/Spa</t>
  </si>
  <si>
    <t>Structural</t>
  </si>
  <si>
    <t>WUI</t>
  </si>
  <si>
    <t>Geotechnical</t>
  </si>
  <si>
    <t>Final</t>
  </si>
  <si>
    <t>** Permit Final **</t>
  </si>
  <si>
    <t>Inspection</t>
  </si>
  <si>
    <t>Flood EC2: Lowest Floor</t>
  </si>
  <si>
    <t>sdoolittle</t>
  </si>
  <si>
    <t>Corrections Sent</t>
  </si>
  <si>
    <t>n/a</t>
  </si>
  <si>
    <t>Next Cycle</t>
  </si>
  <si>
    <t>Status</t>
  </si>
  <si>
    <t>Past Due</t>
  </si>
  <si>
    <t>Under Review</t>
  </si>
  <si>
    <t>Completed</t>
  </si>
  <si>
    <t>Air District</t>
  </si>
  <si>
    <t>Building - Full</t>
  </si>
  <si>
    <t>Electrical</t>
  </si>
  <si>
    <t>crice</t>
  </si>
  <si>
    <t>aespinoza</t>
  </si>
  <si>
    <t>mnardiello</t>
  </si>
  <si>
    <t>dkoranda</t>
  </si>
  <si>
    <t>tgonzalez</t>
  </si>
  <si>
    <t>jdtrebec</t>
  </si>
  <si>
    <t>janderson</t>
  </si>
  <si>
    <t>cczshudin</t>
  </si>
  <si>
    <t>scormier</t>
  </si>
  <si>
    <t>jhorn</t>
  </si>
  <si>
    <t>danderson</t>
  </si>
  <si>
    <t>sdawley</t>
  </si>
  <si>
    <t>Category</t>
  </si>
  <si>
    <t>Inspector</t>
  </si>
  <si>
    <t>Scheduled</t>
  </si>
  <si>
    <t>Requested</t>
  </si>
  <si>
    <t>Prefix</t>
  </si>
  <si>
    <t>Year</t>
  </si>
  <si>
    <t>Sequence</t>
  </si>
  <si>
    <t>BP</t>
  </si>
  <si>
    <t>BA</t>
  </si>
  <si>
    <t>BB</t>
  </si>
  <si>
    <t>BC</t>
  </si>
  <si>
    <t>BD</t>
  </si>
  <si>
    <t>BE</t>
  </si>
  <si>
    <t>BF</t>
  </si>
  <si>
    <t>BG</t>
  </si>
  <si>
    <t>BM</t>
  </si>
  <si>
    <t>BR</t>
  </si>
  <si>
    <t>BS</t>
  </si>
  <si>
    <t>PW</t>
  </si>
  <si>
    <t>SW</t>
  </si>
  <si>
    <t>PRA</t>
  </si>
  <si>
    <t>ZF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</si>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</sst>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&quot;BP2023-&quot;"/>
    <numFmt numFmtId="166" formatCode="&quot;20&quot;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left" indent="1"/>
    </xf>
    <xf numFmtId="49" fontId="0" fillId="3" borderId="0" xfId="0" applyNumberFormat="1" applyFill="1" applyAlignment="1">
      <alignment horizontal="left" indent="1"/>
    </xf>
    <xf numFmtId="164" fontId="0" fillId="0" borderId="0" xfId="0" applyNumberFormat="1" applyAlignment="1">
      <alignment horizontal="left" indent="1"/>
    </xf>
    <xf numFmtId="49" fontId="0" fillId="3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right" indent="1"/>
    </xf>
  </cellXfs>
  <cellStyles count="1">
    <cellStyle name="Normal" xfId="0" builtinId="0"/>
  </cellStyles>
  <dxfs count="29"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66" formatCode="&quot;20&quot;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BP2023-&quot;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166" formatCode="&quot;20&quot;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BP2023-&quot;"/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8DA61-9A78-42BD-9C44-C8B06BEAB1BB}" name="Table2" displayName="Table2" ref="B1:N20" totalsRowShown="0" headerRowDxfId="28" dataDxfId="27">
  <autoFilter ref="B1:N20" xr:uid="{B638DA61-9A78-42BD-9C44-C8B06BEAB1BB}"/>
  <tableColumns count="13">
    <tableColumn id="1" xr3:uid="{97ACA33F-3BAD-4786-95B9-66DD307678A5}" name="Prefix" dataDxfId="26"/>
    <tableColumn id="13" xr3:uid="{21488443-36D0-40D2-A610-48D2CDD76BEE}" name="Year" dataDxfId="25"/>
    <tableColumn id="12" xr3:uid="{96F3DE18-36D2-4BF1-B091-66AB6A051795}" name="Sequence" dataDxfId="24"/>
    <tableColumn id="2" xr3:uid="{BA03DC02-D207-4C2C-9809-E4919BA23A6C}" name="Cycle" dataDxfId="23"/>
    <tableColumn id="11" xr3:uid="{C3CF0DE5-EF59-4899-82C7-A276A15BF3D0}" name="Division" dataDxfId="22"/>
    <tableColumn id="3" xr3:uid="{6BC4EC5E-203E-45C6-AC4D-308ADA8E536F}" name="Review" dataDxfId="21"/>
    <tableColumn id="4" xr3:uid="{59E999A1-36B9-44B0-80D1-B337E3C470F2}" name="Reviewer" dataDxfId="20"/>
    <tableColumn id="5" xr3:uid="{4FDA925E-D688-4943-8684-50BC47419D7A}" name="Status" dataDxfId="19"/>
    <tableColumn id="6" xr3:uid="{0423B290-A06B-413A-8F1F-85C1E100922E}" name="Completed" dataDxfId="18"/>
    <tableColumn id="7" xr3:uid="{22E5C21F-EAE3-49C9-8948-57B0D13D3E0B}" name="Due" dataDxfId="17"/>
    <tableColumn id="8" xr3:uid="{42337C27-625C-4D31-98B8-FE1604E8092C}" name="Sent" dataDxfId="16"/>
    <tableColumn id="9" xr3:uid="{CB4AA05E-58D7-4382-8236-37474F55172B}" name="Created" dataDxfId="15"/>
    <tableColumn id="10" xr3:uid="{FD71DE41-0B9D-4817-9998-1CD24846E58C}" name="Creator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D6A90D-7814-4CE4-9748-FF310D7B29C1}" name="Table25" displayName="Table25" ref="A1:L13" totalsRowShown="0" headerRowDxfId="13" dataDxfId="12">
  <autoFilter ref="A1:L13" xr:uid="{B638DA61-9A78-42BD-9C44-C8B06BEAB1BB}"/>
  <tableColumns count="12">
    <tableColumn id="1" xr3:uid="{E51769AD-CCCA-4E28-87FA-36A8F431AE65}" name="Prefix" dataDxfId="11"/>
    <tableColumn id="12" xr3:uid="{0B95A48B-D954-45C1-88AA-F5844C45FA3D}" name="Year" dataDxfId="10"/>
    <tableColumn id="13" xr3:uid="{33198747-5EDA-46B4-9B3A-9974FE2A2E66}" name="Sequence" dataDxfId="9"/>
    <tableColumn id="11" xr3:uid="{CEE83BAB-ECA2-4CC8-971B-48EAA1773EE7}" name="Category" dataDxfId="8"/>
    <tableColumn id="3" xr3:uid="{744247A1-5DB7-4484-95AF-68F97382F027}" name="Inspection" dataDxfId="7"/>
    <tableColumn id="4" xr3:uid="{640A6B8A-B43E-40A6-A75E-3F6A2E8DF805}" name="Inspector" dataDxfId="6"/>
    <tableColumn id="5" xr3:uid="{D5556AD2-CB67-4EBC-A2ED-E112363ABB5F}" name="Status" dataDxfId="5"/>
    <tableColumn id="6" xr3:uid="{C3734DFF-9EEB-443F-B36C-99C2A9376A99}" name="Completed" dataDxfId="4"/>
    <tableColumn id="7" xr3:uid="{E0E48E6B-FDFA-47B1-9263-617A2CF10DC8}" name="Scheduled" dataDxfId="3">
      <calculatedColumnFormula>IF(Table25[[#This Row],[Requested]]&lt;&gt;0,Table25[[#This Row],[Requested]]+14," ")</calculatedColumnFormula>
    </tableColumn>
    <tableColumn id="8" xr3:uid="{DC20CEED-AFDE-4AD4-8394-85E90A91C8C2}" name="Requested" dataDxfId="2"/>
    <tableColumn id="9" xr3:uid="{EB6A8410-FC2E-4E89-8218-BFD0F14A26DB}" name="Created" dataDxfId="1"/>
    <tableColumn id="10" xr3:uid="{4D007246-989A-45F4-94B4-6976DBF1448D}" name="Crea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4FB9-A77F-495F-A42C-896723825F51}">
  <sheetPr codeName="Sheet1"/>
  <dimension ref="B1:N41"/>
  <sheetViews>
    <sheetView showGridLines="0" tabSelected="1" zoomScale="85" zoomScaleNormal="85" workbookViewId="0">
      <selection activeCell="B22" sqref="B22:B37"/>
    </sheetView>
  </sheetViews>
  <sheetFormatPr defaultRowHeight="14.4" x14ac:dyDescent="0.3"/>
  <cols>
    <col min="1" max="1" width="8.88671875" style="1"/>
    <col min="2" max="2" width="14" style="1" customWidth="1"/>
    <col min="3" max="3" width="7.44140625" style="12" customWidth="1"/>
    <col min="4" max="4" width="10" style="1" customWidth="1"/>
    <col min="5" max="5" width="9.5546875" style="1" customWidth="1"/>
    <col min="6" max="6" width="15.33203125" style="1" customWidth="1"/>
    <col min="7" max="7" width="16.5546875" style="1" customWidth="1"/>
    <col min="8" max="8" width="19.5546875" style="1" customWidth="1"/>
    <col min="9" max="9" width="20" style="1" customWidth="1"/>
    <col min="10" max="14" width="14" style="1" customWidth="1"/>
    <col min="15" max="16384" width="8.88671875" style="1"/>
  </cols>
  <sheetData>
    <row r="1" spans="2:14" x14ac:dyDescent="0.3">
      <c r="B1" s="3" t="s">
        <v>61</v>
      </c>
      <c r="C1" s="2" t="s">
        <v>62</v>
      </c>
      <c r="D1" s="3" t="s">
        <v>63</v>
      </c>
      <c r="E1" s="3" t="s">
        <v>0</v>
      </c>
      <c r="F1" s="3" t="s">
        <v>8</v>
      </c>
      <c r="G1" s="3" t="s">
        <v>1</v>
      </c>
      <c r="H1" s="3" t="s">
        <v>2</v>
      </c>
      <c r="I1" s="3" t="s">
        <v>38</v>
      </c>
      <c r="J1" s="3" t="s">
        <v>41</v>
      </c>
      <c r="K1" s="3" t="s">
        <v>4</v>
      </c>
      <c r="L1" s="3" t="s">
        <v>5</v>
      </c>
      <c r="M1" s="3" t="s">
        <v>6</v>
      </c>
      <c r="N1" s="3" t="s">
        <v>7</v>
      </c>
    </row>
    <row r="2" spans="2:14" x14ac:dyDescent="0.3">
      <c r="B2" s="13" t="s">
        <v>64</v>
      </c>
      <c r="C2" s="11">
        <v>23</v>
      </c>
      <c r="D2" s="9">
        <v>526</v>
      </c>
      <c r="E2" s="6">
        <v>1</v>
      </c>
      <c r="F2" s="5" t="s">
        <v>9</v>
      </c>
      <c r="G2" s="5" t="s">
        <v>16</v>
      </c>
      <c r="H2" s="5" t="s">
        <v>34</v>
      </c>
      <c r="I2" s="5" t="s">
        <v>35</v>
      </c>
      <c r="J2" s="4">
        <v>45047</v>
      </c>
      <c r="K2" s="4">
        <f>IF(Table2[[#This Row],[Sent]]&lt;&gt;0,Table2[[#This Row],[Sent]]+14," ")</f>
        <v>45061</v>
      </c>
      <c r="L2" s="4">
        <v>45047</v>
      </c>
      <c r="M2" s="4">
        <v>45047</v>
      </c>
      <c r="N2" s="5" t="s">
        <v>34</v>
      </c>
    </row>
    <row r="3" spans="2:14" x14ac:dyDescent="0.3">
      <c r="B3" s="13" t="s">
        <v>64</v>
      </c>
      <c r="C3" s="11">
        <v>23</v>
      </c>
      <c r="D3" s="9">
        <v>526</v>
      </c>
      <c r="E3" s="6">
        <v>1</v>
      </c>
      <c r="F3" s="5" t="s">
        <v>9</v>
      </c>
      <c r="G3" s="5" t="s">
        <v>17</v>
      </c>
      <c r="H3" s="5" t="s">
        <v>34</v>
      </c>
      <c r="I3" s="5" t="s">
        <v>36</v>
      </c>
      <c r="J3" s="4"/>
      <c r="K3" s="4" t="str">
        <f>IF(Table2[[#This Row],[Sent]]&lt;&gt;0,Table2[[#This Row],[Sent]]+14," ")</f>
        <v xml:space="preserve"> </v>
      </c>
      <c r="L3" s="4"/>
      <c r="M3" s="4">
        <v>45047</v>
      </c>
      <c r="N3" s="5" t="s">
        <v>34</v>
      </c>
    </row>
    <row r="4" spans="2:14" x14ac:dyDescent="0.3">
      <c r="B4" s="13" t="s">
        <v>64</v>
      </c>
      <c r="C4" s="11">
        <v>23</v>
      </c>
      <c r="D4" s="9">
        <v>526</v>
      </c>
      <c r="E4" s="6">
        <v>1</v>
      </c>
      <c r="F4" s="5" t="s">
        <v>9</v>
      </c>
      <c r="G4" s="5" t="s">
        <v>18</v>
      </c>
      <c r="H4" s="5" t="s">
        <v>34</v>
      </c>
      <c r="I4" s="5" t="s">
        <v>3</v>
      </c>
      <c r="J4" s="4">
        <v>45047</v>
      </c>
      <c r="K4" s="4">
        <f>IF(Table2[[#This Row],[Sent]]&lt;&gt;0,Table2[[#This Row],[Sent]]+14," ")</f>
        <v>45061</v>
      </c>
      <c r="L4" s="4">
        <v>45047</v>
      </c>
      <c r="M4" s="4">
        <v>45047</v>
      </c>
      <c r="N4" s="5" t="s">
        <v>34</v>
      </c>
    </row>
    <row r="5" spans="2:14" x14ac:dyDescent="0.3">
      <c r="B5" s="13" t="s">
        <v>64</v>
      </c>
      <c r="C5" s="11">
        <v>23</v>
      </c>
      <c r="D5" s="9">
        <v>526</v>
      </c>
      <c r="E5" s="6">
        <v>1</v>
      </c>
      <c r="F5" s="5" t="s">
        <v>9</v>
      </c>
      <c r="G5" s="5" t="s">
        <v>19</v>
      </c>
      <c r="H5" s="5" t="s">
        <v>34</v>
      </c>
      <c r="I5" s="5" t="s">
        <v>35</v>
      </c>
      <c r="J5" s="4">
        <v>45047</v>
      </c>
      <c r="K5" s="4">
        <f>IF(Table2[[#This Row],[Sent]]&lt;&gt;0,Table2[[#This Row],[Sent]]+14," ")</f>
        <v>45061</v>
      </c>
      <c r="L5" s="4">
        <v>45047</v>
      </c>
      <c r="M5" s="4">
        <v>45047</v>
      </c>
      <c r="N5" s="5" t="s">
        <v>34</v>
      </c>
    </row>
    <row r="6" spans="2:14" x14ac:dyDescent="0.3">
      <c r="B6" s="13" t="s">
        <v>64</v>
      </c>
      <c r="C6" s="11">
        <v>23</v>
      </c>
      <c r="D6" s="9">
        <v>526</v>
      </c>
      <c r="E6" s="6">
        <v>1</v>
      </c>
      <c r="F6" s="5" t="s">
        <v>9</v>
      </c>
      <c r="G6" s="5" t="s">
        <v>20</v>
      </c>
      <c r="H6" s="5" t="s">
        <v>34</v>
      </c>
      <c r="I6" s="5" t="s">
        <v>37</v>
      </c>
      <c r="J6" s="4">
        <v>45047</v>
      </c>
      <c r="K6" s="4">
        <f>IF(Table2[[#This Row],[Sent]]&lt;&gt;0,Table2[[#This Row],[Sent]]+14," ")</f>
        <v>45061</v>
      </c>
      <c r="L6" s="4">
        <v>45047</v>
      </c>
      <c r="M6" s="4">
        <v>45047</v>
      </c>
      <c r="N6" s="5" t="s">
        <v>34</v>
      </c>
    </row>
    <row r="7" spans="2:14" x14ac:dyDescent="0.3">
      <c r="B7" s="13" t="s">
        <v>64</v>
      </c>
      <c r="C7" s="11">
        <v>23</v>
      </c>
      <c r="D7" s="9">
        <v>526</v>
      </c>
      <c r="E7" s="6">
        <v>1</v>
      </c>
      <c r="F7" s="5" t="s">
        <v>9</v>
      </c>
      <c r="G7" s="5" t="s">
        <v>17</v>
      </c>
      <c r="H7" s="5" t="s">
        <v>34</v>
      </c>
      <c r="I7" s="5" t="s">
        <v>39</v>
      </c>
      <c r="J7" s="4"/>
      <c r="K7" s="4">
        <f>IF(Table2[[#This Row],[Sent]]&lt;&gt;0,Table2[[#This Row],[Sent]]+14," ")</f>
        <v>45061</v>
      </c>
      <c r="L7" s="4">
        <v>45047</v>
      </c>
      <c r="M7" s="4">
        <v>45047</v>
      </c>
      <c r="N7" s="5" t="s">
        <v>34</v>
      </c>
    </row>
    <row r="8" spans="2:14" x14ac:dyDescent="0.3">
      <c r="B8" s="13" t="s">
        <v>64</v>
      </c>
      <c r="C8" s="11">
        <v>23</v>
      </c>
      <c r="D8" s="9">
        <v>526</v>
      </c>
      <c r="E8" s="6">
        <v>1</v>
      </c>
      <c r="F8" s="5" t="s">
        <v>9</v>
      </c>
      <c r="G8" s="5" t="s">
        <v>22</v>
      </c>
      <c r="H8" s="5" t="s">
        <v>34</v>
      </c>
      <c r="I8" s="5" t="s">
        <v>40</v>
      </c>
      <c r="J8" s="4"/>
      <c r="K8" s="4">
        <f>IF(Table2[[#This Row],[Sent]]&lt;&gt;0,Table2[[#This Row],[Sent]]+14," ")</f>
        <v>45061</v>
      </c>
      <c r="L8" s="4">
        <v>45047</v>
      </c>
      <c r="M8" s="4">
        <v>45047</v>
      </c>
      <c r="N8" s="5" t="s">
        <v>34</v>
      </c>
    </row>
    <row r="9" spans="2:14" x14ac:dyDescent="0.3">
      <c r="B9" s="13" t="s">
        <v>64</v>
      </c>
      <c r="C9" s="11">
        <v>23</v>
      </c>
      <c r="D9" s="9">
        <v>526</v>
      </c>
      <c r="E9" s="6">
        <v>1</v>
      </c>
      <c r="F9" s="5" t="s">
        <v>9</v>
      </c>
      <c r="G9" s="5" t="s">
        <v>29</v>
      </c>
      <c r="H9" s="5" t="s">
        <v>34</v>
      </c>
      <c r="I9" s="5"/>
      <c r="J9" s="4"/>
      <c r="K9" s="4" t="str">
        <f>IF(Table2[[#This Row],[Sent]]&lt;&gt;0,Table2[[#This Row],[Sent]]+14," ")</f>
        <v xml:space="preserve"> </v>
      </c>
      <c r="L9" s="4"/>
      <c r="M9" s="4"/>
      <c r="N9" s="5" t="s">
        <v>34</v>
      </c>
    </row>
    <row r="10" spans="2:14" x14ac:dyDescent="0.3">
      <c r="B10" s="13" t="s">
        <v>64</v>
      </c>
      <c r="C10" s="11">
        <v>23</v>
      </c>
      <c r="D10" s="9">
        <v>526</v>
      </c>
      <c r="E10" s="6">
        <v>1</v>
      </c>
      <c r="F10" s="5" t="s">
        <v>9</v>
      </c>
      <c r="G10" s="5" t="s">
        <v>24</v>
      </c>
      <c r="H10" s="5" t="s">
        <v>34</v>
      </c>
      <c r="I10" s="5"/>
      <c r="J10" s="4"/>
      <c r="K10" s="4" t="str">
        <f>IF(Table2[[#This Row],[Sent]]&lt;&gt;0,Table2[[#This Row],[Sent]]+14," ")</f>
        <v xml:space="preserve"> </v>
      </c>
      <c r="L10" s="4"/>
      <c r="M10" s="4"/>
      <c r="N10" s="5" t="s">
        <v>34</v>
      </c>
    </row>
    <row r="11" spans="2:14" x14ac:dyDescent="0.3">
      <c r="B11" s="13" t="s">
        <v>64</v>
      </c>
      <c r="C11" s="11">
        <v>23</v>
      </c>
      <c r="D11" s="9">
        <v>526</v>
      </c>
      <c r="E11" s="6">
        <v>1</v>
      </c>
      <c r="F11" s="5" t="s">
        <v>9</v>
      </c>
      <c r="G11" s="5" t="s">
        <v>25</v>
      </c>
      <c r="H11" s="5" t="s">
        <v>34</v>
      </c>
      <c r="I11" s="5"/>
      <c r="J11" s="4"/>
      <c r="K11" s="4" t="str">
        <f>IF(Table2[[#This Row],[Sent]]&lt;&gt;0,Table2[[#This Row],[Sent]]+14," ")</f>
        <v xml:space="preserve"> </v>
      </c>
      <c r="L11" s="4"/>
      <c r="M11" s="4"/>
      <c r="N11" s="5" t="s">
        <v>34</v>
      </c>
    </row>
    <row r="12" spans="2:14" x14ac:dyDescent="0.3">
      <c r="B12" s="13" t="s">
        <v>64</v>
      </c>
      <c r="C12" s="11">
        <v>23</v>
      </c>
      <c r="D12" s="9">
        <v>526</v>
      </c>
      <c r="E12" s="6">
        <v>1</v>
      </c>
      <c r="F12" s="5" t="s">
        <v>9</v>
      </c>
      <c r="G12" s="5" t="s">
        <v>26</v>
      </c>
      <c r="H12" s="5" t="s">
        <v>34</v>
      </c>
      <c r="I12" s="5"/>
      <c r="J12" s="4"/>
      <c r="K12" s="4" t="str">
        <f>IF(Table2[[#This Row],[Sent]]&lt;&gt;0,Table2[[#This Row],[Sent]]+14," ")</f>
        <v xml:space="preserve"> </v>
      </c>
      <c r="L12" s="4"/>
      <c r="M12" s="4"/>
      <c r="N12" s="5" t="s">
        <v>34</v>
      </c>
    </row>
    <row r="13" spans="2:14" x14ac:dyDescent="0.3">
      <c r="B13" s="13" t="s">
        <v>64</v>
      </c>
      <c r="C13" s="11">
        <v>23</v>
      </c>
      <c r="D13" s="9">
        <v>526</v>
      </c>
      <c r="E13" s="6">
        <v>1</v>
      </c>
      <c r="F13" s="5" t="s">
        <v>9</v>
      </c>
      <c r="G13" s="5" t="s">
        <v>27</v>
      </c>
      <c r="H13" s="5" t="s">
        <v>34</v>
      </c>
      <c r="I13" s="5" t="s">
        <v>35</v>
      </c>
      <c r="J13" s="4">
        <v>45047</v>
      </c>
      <c r="K13" s="4">
        <f>IF(Table2[[#This Row],[Sent]]&lt;&gt;0,Table2[[#This Row],[Sent]]+14," ")</f>
        <v>45061</v>
      </c>
      <c r="L13" s="4">
        <v>45047</v>
      </c>
      <c r="M13" s="4">
        <v>45047</v>
      </c>
      <c r="N13" s="5" t="s">
        <v>34</v>
      </c>
    </row>
    <row r="14" spans="2:14" x14ac:dyDescent="0.3">
      <c r="B14" s="13" t="s">
        <v>64</v>
      </c>
      <c r="C14" s="11">
        <v>23</v>
      </c>
      <c r="D14" s="9">
        <v>526</v>
      </c>
      <c r="E14" s="6">
        <v>1</v>
      </c>
      <c r="F14" s="5" t="s">
        <v>9</v>
      </c>
      <c r="G14" s="5" t="s">
        <v>28</v>
      </c>
      <c r="H14" s="5" t="s">
        <v>34</v>
      </c>
      <c r="I14" s="5" t="s">
        <v>35</v>
      </c>
      <c r="J14" s="4">
        <v>45047</v>
      </c>
      <c r="K14" s="4">
        <f>IF(Table2[[#This Row],[Sent]]&lt;&gt;0,Table2[[#This Row],[Sent]]+14," ")</f>
        <v>45061</v>
      </c>
      <c r="L14" s="4">
        <v>45047</v>
      </c>
      <c r="M14" s="4">
        <v>45047</v>
      </c>
      <c r="N14" s="5" t="s">
        <v>34</v>
      </c>
    </row>
    <row r="15" spans="2:14" x14ac:dyDescent="0.3">
      <c r="B15" s="13" t="s">
        <v>64</v>
      </c>
      <c r="C15" s="11">
        <v>23</v>
      </c>
      <c r="D15" s="9">
        <v>526</v>
      </c>
      <c r="E15" s="6">
        <v>1</v>
      </c>
      <c r="F15" s="5" t="s">
        <v>14</v>
      </c>
      <c r="G15" s="5"/>
      <c r="H15" s="5" t="s">
        <v>34</v>
      </c>
      <c r="I15" s="5" t="s">
        <v>35</v>
      </c>
      <c r="J15" s="4">
        <v>45047</v>
      </c>
      <c r="K15" s="4">
        <f>IF(Table2[[#This Row],[Sent]]&lt;&gt;0,Table2[[#This Row],[Sent]]+14," ")</f>
        <v>45061</v>
      </c>
      <c r="L15" s="4">
        <v>45047</v>
      </c>
      <c r="M15" s="4">
        <v>45047</v>
      </c>
      <c r="N15" s="5" t="s">
        <v>34</v>
      </c>
    </row>
    <row r="16" spans="2:14" x14ac:dyDescent="0.3">
      <c r="B16" s="13" t="s">
        <v>64</v>
      </c>
      <c r="C16" s="11">
        <v>23</v>
      </c>
      <c r="D16" s="9">
        <v>526</v>
      </c>
      <c r="E16" s="6">
        <v>1</v>
      </c>
      <c r="F16" s="5" t="s">
        <v>15</v>
      </c>
      <c r="G16" s="5"/>
      <c r="H16" s="5" t="s">
        <v>34</v>
      </c>
      <c r="I16" s="5" t="s">
        <v>35</v>
      </c>
      <c r="J16" s="4">
        <v>45047</v>
      </c>
      <c r="K16" s="4">
        <f>IF(Table2[[#This Row],[Sent]]&lt;&gt;0,Table2[[#This Row],[Sent]]+14," ")</f>
        <v>45061</v>
      </c>
      <c r="L16" s="4">
        <v>45047</v>
      </c>
      <c r="M16" s="4">
        <v>45047</v>
      </c>
      <c r="N16" s="5" t="s">
        <v>34</v>
      </c>
    </row>
    <row r="17" spans="2:14" x14ac:dyDescent="0.3">
      <c r="B17" s="13" t="s">
        <v>64</v>
      </c>
      <c r="C17" s="11">
        <v>23</v>
      </c>
      <c r="D17" s="9">
        <v>526</v>
      </c>
      <c r="E17" s="6">
        <v>1</v>
      </c>
      <c r="F17" s="5" t="s">
        <v>13</v>
      </c>
      <c r="G17" s="5"/>
      <c r="H17" s="5" t="s">
        <v>34</v>
      </c>
      <c r="I17" s="5" t="s">
        <v>35</v>
      </c>
      <c r="J17" s="4">
        <v>45047</v>
      </c>
      <c r="K17" s="4">
        <f>IF(Table2[[#This Row],[Sent]]&lt;&gt;0,Table2[[#This Row],[Sent]]+14," ")</f>
        <v>45061</v>
      </c>
      <c r="L17" s="4">
        <v>45047</v>
      </c>
      <c r="M17" s="4">
        <v>45047</v>
      </c>
      <c r="N17" s="5" t="s">
        <v>34</v>
      </c>
    </row>
    <row r="18" spans="2:14" x14ac:dyDescent="0.3">
      <c r="B18" s="13" t="s">
        <v>64</v>
      </c>
      <c r="C18" s="11">
        <v>23</v>
      </c>
      <c r="D18" s="9">
        <v>526</v>
      </c>
      <c r="E18" s="6">
        <v>1</v>
      </c>
      <c r="F18" s="5" t="s">
        <v>11</v>
      </c>
      <c r="G18" s="5"/>
      <c r="H18" s="5" t="s">
        <v>34</v>
      </c>
      <c r="I18" s="5" t="s">
        <v>35</v>
      </c>
      <c r="J18" s="4">
        <v>45047</v>
      </c>
      <c r="K18" s="4">
        <f>IF(Table2[[#This Row],[Sent]]&lt;&gt;0,Table2[[#This Row],[Sent]]+14," ")</f>
        <v>45061</v>
      </c>
      <c r="L18" s="4">
        <v>45047</v>
      </c>
      <c r="M18" s="4">
        <v>45047</v>
      </c>
      <c r="N18" s="5" t="s">
        <v>34</v>
      </c>
    </row>
    <row r="19" spans="2:14" x14ac:dyDescent="0.3">
      <c r="B19" s="13" t="s">
        <v>64</v>
      </c>
      <c r="C19" s="11">
        <v>23</v>
      </c>
      <c r="D19" s="9">
        <v>526</v>
      </c>
      <c r="E19" s="6">
        <v>1</v>
      </c>
      <c r="F19" s="5" t="s">
        <v>10</v>
      </c>
      <c r="G19" s="5"/>
      <c r="H19" s="5" t="s">
        <v>34</v>
      </c>
      <c r="I19" s="5" t="s">
        <v>35</v>
      </c>
      <c r="J19" s="4">
        <v>45047</v>
      </c>
      <c r="K19" s="4">
        <f>IF(Table2[[#This Row],[Sent]]&lt;&gt;0,Table2[[#This Row],[Sent]]+14," ")</f>
        <v>45061</v>
      </c>
      <c r="L19" s="4">
        <v>45047</v>
      </c>
      <c r="M19" s="4">
        <v>45047</v>
      </c>
      <c r="N19" s="5" t="s">
        <v>34</v>
      </c>
    </row>
    <row r="20" spans="2:14" x14ac:dyDescent="0.3">
      <c r="B20" s="13" t="s">
        <v>64</v>
      </c>
      <c r="C20" s="11">
        <v>23</v>
      </c>
      <c r="D20" s="9">
        <v>526</v>
      </c>
      <c r="E20" s="6">
        <v>1</v>
      </c>
      <c r="F20" s="5" t="s">
        <v>12</v>
      </c>
      <c r="G20" s="5"/>
      <c r="H20" s="5" t="s">
        <v>34</v>
      </c>
      <c r="I20" s="5" t="s">
        <v>35</v>
      </c>
      <c r="J20" s="4">
        <v>45047</v>
      </c>
      <c r="K20" s="4">
        <f>IF(Table2[[#This Row],[Sent]]&lt;&gt;0,Table2[[#This Row],[Sent]]+14," ")</f>
        <v>45061</v>
      </c>
      <c r="L20" s="4">
        <v>45047</v>
      </c>
      <c r="M20" s="4">
        <v>45047</v>
      </c>
      <c r="N20" s="5" t="s">
        <v>34</v>
      </c>
    </row>
    <row r="22" spans="2:14" x14ac:dyDescent="0.3">
      <c r="B22" s="10" t="s">
        <v>65</v>
      </c>
      <c r="F22" s="8" t="s">
        <v>42</v>
      </c>
      <c r="G22" s="8" t="s">
        <v>14</v>
      </c>
      <c r="H22" s="8" t="s">
        <v>46</v>
      </c>
      <c r="I22" s="8" t="s">
        <v>3</v>
      </c>
    </row>
    <row r="23" spans="2:14" x14ac:dyDescent="0.3">
      <c r="B23" s="10" t="s">
        <v>66</v>
      </c>
      <c r="F23" s="8" t="s">
        <v>9</v>
      </c>
      <c r="G23" s="8" t="s">
        <v>16</v>
      </c>
      <c r="H23" s="8" t="s">
        <v>52</v>
      </c>
      <c r="I23" s="8" t="s">
        <v>35</v>
      </c>
    </row>
    <row r="24" spans="2:14" x14ac:dyDescent="0.3">
      <c r="B24" s="10" t="s">
        <v>67</v>
      </c>
      <c r="F24" s="8" t="s">
        <v>15</v>
      </c>
      <c r="G24" s="8" t="s">
        <v>43</v>
      </c>
      <c r="H24" s="8" t="s">
        <v>45</v>
      </c>
      <c r="I24" s="8" t="s">
        <v>36</v>
      </c>
    </row>
    <row r="25" spans="2:14" x14ac:dyDescent="0.3">
      <c r="B25" s="10" t="s">
        <v>68</v>
      </c>
      <c r="F25" s="8" t="s">
        <v>13</v>
      </c>
      <c r="G25" s="8" t="s">
        <v>17</v>
      </c>
      <c r="H25" s="8" t="s">
        <v>55</v>
      </c>
      <c r="I25" s="8" t="s">
        <v>39</v>
      </c>
    </row>
    <row r="26" spans="2:14" x14ac:dyDescent="0.3">
      <c r="B26" s="10" t="s">
        <v>69</v>
      </c>
      <c r="F26" s="8" t="s">
        <v>11</v>
      </c>
      <c r="G26" s="8" t="s">
        <v>18</v>
      </c>
      <c r="H26" s="8" t="s">
        <v>48</v>
      </c>
      <c r="I26" s="8" t="s">
        <v>40</v>
      </c>
    </row>
    <row r="27" spans="2:14" x14ac:dyDescent="0.3">
      <c r="B27" s="10" t="s">
        <v>70</v>
      </c>
      <c r="F27" s="8" t="s">
        <v>10</v>
      </c>
      <c r="G27" s="8" t="s">
        <v>19</v>
      </c>
      <c r="H27" s="8" t="s">
        <v>51</v>
      </c>
    </row>
    <row r="28" spans="2:14" x14ac:dyDescent="0.3">
      <c r="B28" s="10" t="s">
        <v>71</v>
      </c>
      <c r="F28" s="8" t="s">
        <v>12</v>
      </c>
      <c r="G28" s="8" t="s">
        <v>44</v>
      </c>
      <c r="H28" s="8" t="s">
        <v>50</v>
      </c>
    </row>
    <row r="29" spans="2:14" x14ac:dyDescent="0.3">
      <c r="B29" s="10" t="s">
        <v>72</v>
      </c>
      <c r="F29" s="7"/>
      <c r="G29" s="8" t="s">
        <v>15</v>
      </c>
      <c r="H29" s="8" t="s">
        <v>54</v>
      </c>
    </row>
    <row r="30" spans="2:14" x14ac:dyDescent="0.3">
      <c r="B30" s="10" t="s">
        <v>64</v>
      </c>
      <c r="F30" s="7"/>
      <c r="G30" s="8" t="s">
        <v>21</v>
      </c>
      <c r="H30" s="8" t="s">
        <v>47</v>
      </c>
    </row>
    <row r="31" spans="2:14" x14ac:dyDescent="0.3">
      <c r="B31" s="10" t="s">
        <v>73</v>
      </c>
      <c r="F31" s="7"/>
      <c r="G31" s="8" t="s">
        <v>22</v>
      </c>
      <c r="H31" s="8" t="s">
        <v>53</v>
      </c>
    </row>
    <row r="32" spans="2:14" x14ac:dyDescent="0.3">
      <c r="B32" s="10" t="s">
        <v>74</v>
      </c>
      <c r="F32" s="7"/>
      <c r="G32" s="8" t="s">
        <v>29</v>
      </c>
      <c r="H32" s="8" t="s">
        <v>56</v>
      </c>
    </row>
    <row r="33" spans="2:8" x14ac:dyDescent="0.3">
      <c r="B33" s="10" t="s">
        <v>79</v>
      </c>
      <c r="F33" s="7"/>
      <c r="G33" s="8" t="s">
        <v>13</v>
      </c>
      <c r="H33" s="8" t="s">
        <v>34</v>
      </c>
    </row>
    <row r="34" spans="2:8" x14ac:dyDescent="0.3">
      <c r="B34" s="10" t="s">
        <v>77</v>
      </c>
      <c r="F34" s="7"/>
      <c r="G34" s="8" t="s">
        <v>24</v>
      </c>
      <c r="H34" s="8" t="s">
        <v>49</v>
      </c>
    </row>
    <row r="35" spans="2:8" x14ac:dyDescent="0.3">
      <c r="B35" s="10" t="s">
        <v>75</v>
      </c>
      <c r="G35" s="8" t="s">
        <v>11</v>
      </c>
    </row>
    <row r="36" spans="2:8" x14ac:dyDescent="0.3">
      <c r="B36" s="10" t="s">
        <v>76</v>
      </c>
      <c r="G36" s="8" t="s">
        <v>25</v>
      </c>
    </row>
    <row r="37" spans="2:8" x14ac:dyDescent="0.3">
      <c r="B37" s="10" t="s">
        <v>78</v>
      </c>
      <c r="G37" s="8" t="s">
        <v>26</v>
      </c>
    </row>
    <row r="38" spans="2:8" x14ac:dyDescent="0.3">
      <c r="G38" s="8" t="s">
        <v>10</v>
      </c>
    </row>
    <row r="39" spans="2:8" x14ac:dyDescent="0.3">
      <c r="G39" s="8" t="s">
        <v>12</v>
      </c>
    </row>
    <row r="40" spans="2:8" x14ac:dyDescent="0.3">
      <c r="G40" s="8" t="s">
        <v>27</v>
      </c>
    </row>
    <row r="41" spans="2:8" x14ac:dyDescent="0.3">
      <c r="G41" s="8" t="s">
        <v>28</v>
      </c>
    </row>
  </sheetData>
  <sortState xmlns:xlrd2="http://schemas.microsoft.com/office/spreadsheetml/2017/richdata2" ref="B22:B40">
    <sortCondition ref="B22:B40"/>
  </sortState>
  <dataValidations count="9">
    <dataValidation type="list" allowBlank="1" showInputMessage="1" showErrorMessage="1" sqref="F2:F20" xr:uid="{DD2778C2-DE17-441B-B9B0-0FC57BC50D8D}">
      <formula1>$F$22:$F$28</formula1>
    </dataValidation>
    <dataValidation type="whole" allowBlank="1" showInputMessage="1" showErrorMessage="1" sqref="E2:E20" xr:uid="{64489205-0DE1-41CE-99B3-734C971CDFA6}">
      <formula1>1</formula1>
      <formula2>100</formula2>
    </dataValidation>
    <dataValidation type="whole" allowBlank="1" showInputMessage="1" showErrorMessage="1" sqref="D2:D20" xr:uid="{03944257-F852-40A6-9E74-8B2529183A01}">
      <formula1>1</formula1>
      <formula2>9999</formula2>
    </dataValidation>
    <dataValidation type="list" allowBlank="1" showInputMessage="1" showErrorMessage="1" sqref="G2:G20" xr:uid="{7B3F2D6C-85DE-43A5-9FFB-5FE49C22BFF8}">
      <formula1>$G$22:$G$41</formula1>
    </dataValidation>
    <dataValidation type="list" allowBlank="1" showInputMessage="1" showErrorMessage="1" sqref="I2:I20" xr:uid="{46365986-F012-4BA6-9B5B-AB19A32DAE56}">
      <formula1>$I$22:$I$26</formula1>
    </dataValidation>
    <dataValidation type="date" allowBlank="1" showInputMessage="1" showErrorMessage="1" sqref="J2:M20" xr:uid="{2F393538-3A44-4BF6-AC4C-9677E63F91C8}">
      <formula1>25569</formula1>
      <formula2>109575</formula2>
    </dataValidation>
    <dataValidation type="list" allowBlank="1" showInputMessage="1" showErrorMessage="1" sqref="H2:H20" xr:uid="{DCF85792-C96F-418C-BCC3-A9D865FFB66A}">
      <formula1>$H$22:$H$34</formula1>
    </dataValidation>
    <dataValidation type="whole" allowBlank="1" showInputMessage="1" showErrorMessage="1" sqref="C2:C20" xr:uid="{52D4F6EF-7643-41F6-8CF4-5C4B5775F248}">
      <formula1>1</formula1>
      <formula2>99</formula2>
    </dataValidation>
    <dataValidation type="list" allowBlank="1" showInputMessage="1" showErrorMessage="1" sqref="B2:B20" xr:uid="{44ADCCC8-0610-4E36-A06F-DF978889A299}">
      <formula1>$B$22:$B$37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2E10-0F87-4AFE-82D9-CE2149BA085A}">
  <sheetPr codeName="Sheet3"/>
  <dimension ref="A1:L30"/>
  <sheetViews>
    <sheetView showGridLines="0" zoomScale="85" zoomScaleNormal="85" workbookViewId="0">
      <selection activeCell="A14" sqref="A14"/>
    </sheetView>
  </sheetViews>
  <sheetFormatPr defaultRowHeight="14.4" x14ac:dyDescent="0.3"/>
  <cols>
    <col min="1" max="1" width="14" style="1" customWidth="1"/>
    <col min="2" max="2" width="6.109375" style="1" customWidth="1"/>
    <col min="3" max="3" width="12.5546875" style="1" customWidth="1"/>
    <col min="4" max="4" width="15.33203125" style="1" customWidth="1"/>
    <col min="5" max="5" width="31.6640625" style="1" customWidth="1"/>
    <col min="6" max="6" width="19.5546875" style="1" customWidth="1"/>
    <col min="7" max="7" width="20" style="1" customWidth="1"/>
    <col min="8" max="12" width="14" style="1" customWidth="1"/>
    <col min="13" max="16384" width="8.88671875" style="1"/>
  </cols>
  <sheetData>
    <row r="1" spans="1:12" x14ac:dyDescent="0.3">
      <c r="A1" s="3" t="s">
        <v>61</v>
      </c>
      <c r="B1" s="2" t="s">
        <v>62</v>
      </c>
      <c r="C1" s="3" t="s">
        <v>63</v>
      </c>
      <c r="D1" s="3" t="s">
        <v>57</v>
      </c>
      <c r="E1" s="3" t="s">
        <v>32</v>
      </c>
      <c r="F1" s="3" t="s">
        <v>58</v>
      </c>
      <c r="G1" s="3" t="s">
        <v>38</v>
      </c>
      <c r="H1" s="3" t="s">
        <v>41</v>
      </c>
      <c r="I1" s="3" t="s">
        <v>59</v>
      </c>
      <c r="J1" s="3" t="s">
        <v>60</v>
      </c>
      <c r="K1" s="3" t="s">
        <v>6</v>
      </c>
      <c r="L1" s="3" t="s">
        <v>7</v>
      </c>
    </row>
    <row r="2" spans="1:12" x14ac:dyDescent="0.3">
      <c r="A2" s="13" t="s">
        <v>64</v>
      </c>
      <c r="B2" s="11">
        <v>23</v>
      </c>
      <c r="C2" s="9">
        <v>526</v>
      </c>
      <c r="D2" s="5" t="s">
        <v>9</v>
      </c>
      <c r="E2" s="5" t="s">
        <v>16</v>
      </c>
      <c r="F2" s="5" t="s">
        <v>34</v>
      </c>
      <c r="G2" s="5" t="s">
        <v>35</v>
      </c>
      <c r="H2" s="4">
        <v>45047</v>
      </c>
      <c r="I2" s="4">
        <f>IF(Table25[[#This Row],[Requested]]&lt;&gt;0,Table25[[#This Row],[Requested]]+14," ")</f>
        <v>45061</v>
      </c>
      <c r="J2" s="4">
        <v>45047</v>
      </c>
      <c r="K2" s="4">
        <v>45047</v>
      </c>
      <c r="L2" s="5" t="s">
        <v>34</v>
      </c>
    </row>
    <row r="3" spans="1:12" x14ac:dyDescent="0.3">
      <c r="A3" s="13" t="s">
        <v>64</v>
      </c>
      <c r="B3" s="11">
        <v>23</v>
      </c>
      <c r="C3" s="9">
        <v>526</v>
      </c>
      <c r="D3" s="5" t="s">
        <v>18</v>
      </c>
      <c r="E3" s="5" t="s">
        <v>17</v>
      </c>
      <c r="F3" s="5" t="s">
        <v>34</v>
      </c>
      <c r="G3" s="5" t="s">
        <v>36</v>
      </c>
      <c r="H3" s="4"/>
      <c r="I3" s="4" t="str">
        <f>IF(Table25[[#This Row],[Requested]]&lt;&gt;0,Table25[[#This Row],[Requested]]+14," ")</f>
        <v xml:space="preserve"> </v>
      </c>
      <c r="J3" s="4"/>
      <c r="K3" s="4">
        <v>45047</v>
      </c>
      <c r="L3" s="5" t="s">
        <v>34</v>
      </c>
    </row>
    <row r="4" spans="1:12" x14ac:dyDescent="0.3">
      <c r="A4" s="13" t="s">
        <v>64</v>
      </c>
      <c r="B4" s="11">
        <v>23</v>
      </c>
      <c r="C4" s="9">
        <v>526</v>
      </c>
      <c r="D4" s="5" t="s">
        <v>15</v>
      </c>
      <c r="E4" s="5" t="s">
        <v>18</v>
      </c>
      <c r="F4" s="5" t="s">
        <v>34</v>
      </c>
      <c r="G4" s="5" t="s">
        <v>3</v>
      </c>
      <c r="H4" s="4">
        <v>45047</v>
      </c>
      <c r="I4" s="4">
        <f>IF(Table25[[#This Row],[Requested]]&lt;&gt;0,Table25[[#This Row],[Requested]]+14," ")</f>
        <v>45061</v>
      </c>
      <c r="J4" s="4">
        <v>45047</v>
      </c>
      <c r="K4" s="4">
        <v>45047</v>
      </c>
      <c r="L4" s="5" t="s">
        <v>34</v>
      </c>
    </row>
    <row r="5" spans="1:12" x14ac:dyDescent="0.3">
      <c r="A5" s="13" t="s">
        <v>64</v>
      </c>
      <c r="B5" s="11">
        <v>23</v>
      </c>
      <c r="C5" s="9">
        <v>526</v>
      </c>
      <c r="D5" s="5" t="s">
        <v>30</v>
      </c>
      <c r="E5" s="5" t="s">
        <v>19</v>
      </c>
      <c r="F5" s="5" t="s">
        <v>34</v>
      </c>
      <c r="G5" s="5" t="s">
        <v>35</v>
      </c>
      <c r="H5" s="4">
        <v>45047</v>
      </c>
      <c r="I5" s="4">
        <f>IF(Table25[[#This Row],[Requested]]&lt;&gt;0,Table25[[#This Row],[Requested]]+14," ")</f>
        <v>45061</v>
      </c>
      <c r="J5" s="4">
        <v>45047</v>
      </c>
      <c r="K5" s="4">
        <v>45047</v>
      </c>
      <c r="L5" s="5" t="s">
        <v>34</v>
      </c>
    </row>
    <row r="6" spans="1:12" x14ac:dyDescent="0.3">
      <c r="A6" s="13" t="s">
        <v>64</v>
      </c>
      <c r="B6" s="11">
        <v>23</v>
      </c>
      <c r="C6" s="9">
        <v>526</v>
      </c>
      <c r="D6" s="5" t="s">
        <v>21</v>
      </c>
      <c r="E6" s="5" t="s">
        <v>20</v>
      </c>
      <c r="F6" s="5" t="s">
        <v>34</v>
      </c>
      <c r="G6" s="5" t="s">
        <v>37</v>
      </c>
      <c r="H6" s="4">
        <v>45047</v>
      </c>
      <c r="I6" s="4">
        <f>IF(Table25[[#This Row],[Requested]]&lt;&gt;0,Table25[[#This Row],[Requested]]+14," ")</f>
        <v>45061</v>
      </c>
      <c r="J6" s="4">
        <v>45047</v>
      </c>
      <c r="K6" s="4">
        <v>45047</v>
      </c>
      <c r="L6" s="5" t="s">
        <v>34</v>
      </c>
    </row>
    <row r="7" spans="1:12" x14ac:dyDescent="0.3">
      <c r="A7" s="13" t="s">
        <v>64</v>
      </c>
      <c r="B7" s="11">
        <v>23</v>
      </c>
      <c r="C7" s="9">
        <v>526</v>
      </c>
      <c r="D7" s="5" t="s">
        <v>22</v>
      </c>
      <c r="E7" s="5" t="s">
        <v>17</v>
      </c>
      <c r="F7" s="5" t="s">
        <v>34</v>
      </c>
      <c r="G7" s="5" t="s">
        <v>39</v>
      </c>
      <c r="H7" s="4"/>
      <c r="I7" s="4">
        <f>IF(Table25[[#This Row],[Requested]]&lt;&gt;0,Table25[[#This Row],[Requested]]+14," ")</f>
        <v>45061</v>
      </c>
      <c r="J7" s="4">
        <v>45047</v>
      </c>
      <c r="K7" s="4">
        <v>45047</v>
      </c>
      <c r="L7" s="5" t="s">
        <v>34</v>
      </c>
    </row>
    <row r="8" spans="1:12" x14ac:dyDescent="0.3">
      <c r="A8" s="13" t="s">
        <v>64</v>
      </c>
      <c r="B8" s="11">
        <v>23</v>
      </c>
      <c r="C8" s="9">
        <v>526</v>
      </c>
      <c r="D8" s="5" t="s">
        <v>23</v>
      </c>
      <c r="E8" s="5" t="s">
        <v>22</v>
      </c>
      <c r="F8" s="5" t="s">
        <v>34</v>
      </c>
      <c r="G8" s="5" t="s">
        <v>40</v>
      </c>
      <c r="H8" s="4"/>
      <c r="I8" s="4">
        <f>IF(Table25[[#This Row],[Requested]]&lt;&gt;0,Table25[[#This Row],[Requested]]+14," ")</f>
        <v>45061</v>
      </c>
      <c r="J8" s="4">
        <v>45047</v>
      </c>
      <c r="K8" s="4">
        <v>45047</v>
      </c>
      <c r="L8" s="5" t="s">
        <v>34</v>
      </c>
    </row>
    <row r="9" spans="1:12" x14ac:dyDescent="0.3">
      <c r="A9" s="13" t="s">
        <v>64</v>
      </c>
      <c r="B9" s="11">
        <v>23</v>
      </c>
      <c r="C9" s="9">
        <v>526</v>
      </c>
      <c r="D9" s="5" t="s">
        <v>13</v>
      </c>
      <c r="E9" s="5" t="s">
        <v>29</v>
      </c>
      <c r="F9" s="5" t="s">
        <v>34</v>
      </c>
      <c r="G9" s="5"/>
      <c r="H9" s="4"/>
      <c r="I9" s="4" t="str">
        <f>IF(Table25[[#This Row],[Requested]]&lt;&gt;0,Table25[[#This Row],[Requested]]+14," ")</f>
        <v xml:space="preserve"> </v>
      </c>
      <c r="J9" s="4"/>
      <c r="K9" s="4"/>
      <c r="L9" s="5" t="s">
        <v>34</v>
      </c>
    </row>
    <row r="10" spans="1:12" x14ac:dyDescent="0.3">
      <c r="A10" s="13" t="s">
        <v>64</v>
      </c>
      <c r="B10" s="11">
        <v>23</v>
      </c>
      <c r="C10" s="9">
        <v>526</v>
      </c>
      <c r="D10" s="5" t="s">
        <v>24</v>
      </c>
      <c r="E10" s="5" t="s">
        <v>24</v>
      </c>
      <c r="F10" s="5" t="s">
        <v>34</v>
      </c>
      <c r="G10" s="5"/>
      <c r="H10" s="4"/>
      <c r="I10" s="4" t="str">
        <f>IF(Table25[[#This Row],[Requested]]&lt;&gt;0,Table25[[#This Row],[Requested]]+14," ")</f>
        <v xml:space="preserve"> </v>
      </c>
      <c r="J10" s="4"/>
      <c r="K10" s="4"/>
      <c r="L10" s="5" t="s">
        <v>34</v>
      </c>
    </row>
    <row r="11" spans="1:12" x14ac:dyDescent="0.3">
      <c r="A11" s="13" t="s">
        <v>64</v>
      </c>
      <c r="B11" s="11">
        <v>23</v>
      </c>
      <c r="C11" s="9">
        <v>526</v>
      </c>
      <c r="D11" s="5" t="s">
        <v>25</v>
      </c>
      <c r="E11" s="5" t="s">
        <v>25</v>
      </c>
      <c r="F11" s="5" t="s">
        <v>34</v>
      </c>
      <c r="G11" s="5"/>
      <c r="H11" s="4"/>
      <c r="I11" s="4" t="str">
        <f>IF(Table25[[#This Row],[Requested]]&lt;&gt;0,Table25[[#This Row],[Requested]]+14," ")</f>
        <v xml:space="preserve"> </v>
      </c>
      <c r="J11" s="4"/>
      <c r="K11" s="4"/>
      <c r="L11" s="5" t="s">
        <v>34</v>
      </c>
    </row>
    <row r="12" spans="1:12" x14ac:dyDescent="0.3">
      <c r="A12" s="13" t="s">
        <v>64</v>
      </c>
      <c r="B12" s="11">
        <v>23</v>
      </c>
      <c r="C12" s="9">
        <v>526</v>
      </c>
      <c r="D12" s="5" t="s">
        <v>10</v>
      </c>
      <c r="E12" s="5" t="s">
        <v>26</v>
      </c>
      <c r="F12" s="5" t="s">
        <v>34</v>
      </c>
      <c r="G12" s="5"/>
      <c r="H12" s="4"/>
      <c r="I12" s="4" t="str">
        <f>IF(Table25[[#This Row],[Requested]]&lt;&gt;0,Table25[[#This Row],[Requested]]+14," ")</f>
        <v xml:space="preserve"> </v>
      </c>
      <c r="J12" s="4"/>
      <c r="K12" s="4"/>
      <c r="L12" s="5" t="s">
        <v>34</v>
      </c>
    </row>
    <row r="13" spans="1:12" x14ac:dyDescent="0.3">
      <c r="A13" s="13" t="s">
        <v>64</v>
      </c>
      <c r="B13" s="11">
        <v>23</v>
      </c>
      <c r="C13" s="9">
        <v>526</v>
      </c>
      <c r="D13" s="5" t="s">
        <v>12</v>
      </c>
      <c r="E13" s="5" t="s">
        <v>27</v>
      </c>
      <c r="F13" s="5" t="s">
        <v>34</v>
      </c>
      <c r="G13" s="5" t="s">
        <v>35</v>
      </c>
      <c r="H13" s="4">
        <v>45047</v>
      </c>
      <c r="I13" s="4">
        <f>IF(Table25[[#This Row],[Requested]]&lt;&gt;0,Table25[[#This Row],[Requested]]+14," ")</f>
        <v>45061</v>
      </c>
      <c r="J13" s="4">
        <v>45047</v>
      </c>
      <c r="K13" s="4">
        <v>45047</v>
      </c>
      <c r="L13" s="5" t="s">
        <v>34</v>
      </c>
    </row>
    <row r="15" spans="1:12" x14ac:dyDescent="0.3">
      <c r="A15" s="10" t="s">
        <v>65</v>
      </c>
      <c r="D15" s="8" t="s">
        <v>9</v>
      </c>
      <c r="E15" s="8" t="s">
        <v>31</v>
      </c>
      <c r="F15" s="8" t="s">
        <v>46</v>
      </c>
    </row>
    <row r="16" spans="1:12" x14ac:dyDescent="0.3">
      <c r="A16" s="10" t="s">
        <v>66</v>
      </c>
      <c r="D16" s="8" t="s">
        <v>18</v>
      </c>
      <c r="E16" s="8" t="s">
        <v>16</v>
      </c>
      <c r="F16" s="8" t="s">
        <v>52</v>
      </c>
    </row>
    <row r="17" spans="1:6" x14ac:dyDescent="0.3">
      <c r="A17" s="10" t="s">
        <v>67</v>
      </c>
      <c r="D17" s="8" t="s">
        <v>15</v>
      </c>
      <c r="E17" s="8" t="s">
        <v>17</v>
      </c>
      <c r="F17" s="8" t="s">
        <v>45</v>
      </c>
    </row>
    <row r="18" spans="1:6" x14ac:dyDescent="0.3">
      <c r="A18" s="10" t="s">
        <v>68</v>
      </c>
      <c r="D18" s="8" t="s">
        <v>30</v>
      </c>
      <c r="E18" s="8" t="s">
        <v>17</v>
      </c>
      <c r="F18" s="8" t="s">
        <v>55</v>
      </c>
    </row>
    <row r="19" spans="1:6" x14ac:dyDescent="0.3">
      <c r="A19" s="10" t="s">
        <v>69</v>
      </c>
      <c r="D19" s="8" t="s">
        <v>21</v>
      </c>
      <c r="E19" s="8" t="s">
        <v>18</v>
      </c>
      <c r="F19" s="8" t="s">
        <v>48</v>
      </c>
    </row>
    <row r="20" spans="1:6" x14ac:dyDescent="0.3">
      <c r="A20" s="10" t="s">
        <v>70</v>
      </c>
      <c r="D20" s="8" t="s">
        <v>22</v>
      </c>
      <c r="E20" s="8" t="s">
        <v>19</v>
      </c>
      <c r="F20" s="8" t="s">
        <v>51</v>
      </c>
    </row>
    <row r="21" spans="1:6" x14ac:dyDescent="0.3">
      <c r="A21" s="10" t="s">
        <v>71</v>
      </c>
      <c r="D21" s="8" t="s">
        <v>23</v>
      </c>
      <c r="E21" s="8" t="s">
        <v>20</v>
      </c>
      <c r="F21" s="8" t="s">
        <v>50</v>
      </c>
    </row>
    <row r="22" spans="1:6" x14ac:dyDescent="0.3">
      <c r="A22" s="10" t="s">
        <v>72</v>
      </c>
      <c r="D22" s="8" t="s">
        <v>13</v>
      </c>
      <c r="E22" s="8" t="s">
        <v>22</v>
      </c>
      <c r="F22" s="8" t="s">
        <v>54</v>
      </c>
    </row>
    <row r="23" spans="1:6" x14ac:dyDescent="0.3">
      <c r="A23" s="10" t="s">
        <v>64</v>
      </c>
      <c r="D23" s="8" t="s">
        <v>24</v>
      </c>
      <c r="E23" s="8" t="s">
        <v>33</v>
      </c>
      <c r="F23" s="8" t="s">
        <v>47</v>
      </c>
    </row>
    <row r="24" spans="1:6" x14ac:dyDescent="0.3">
      <c r="A24" s="10" t="s">
        <v>73</v>
      </c>
      <c r="D24" s="8" t="s">
        <v>25</v>
      </c>
      <c r="E24" s="8" t="s">
        <v>29</v>
      </c>
      <c r="F24" s="8" t="s">
        <v>53</v>
      </c>
    </row>
    <row r="25" spans="1:6" x14ac:dyDescent="0.3">
      <c r="A25" s="10" t="s">
        <v>74</v>
      </c>
      <c r="D25" s="8" t="s">
        <v>10</v>
      </c>
      <c r="E25" s="8" t="s">
        <v>24</v>
      </c>
      <c r="F25" s="8" t="s">
        <v>56</v>
      </c>
    </row>
    <row r="26" spans="1:6" x14ac:dyDescent="0.3">
      <c r="A26" s="10" t="s">
        <v>79</v>
      </c>
      <c r="D26" s="8" t="s">
        <v>12</v>
      </c>
      <c r="E26" s="8" t="s">
        <v>25</v>
      </c>
      <c r="F26" s="8" t="s">
        <v>34</v>
      </c>
    </row>
    <row r="27" spans="1:6" x14ac:dyDescent="0.3">
      <c r="A27" s="10" t="s">
        <v>77</v>
      </c>
      <c r="E27" s="8" t="s">
        <v>26</v>
      </c>
      <c r="F27" s="8" t="s">
        <v>49</v>
      </c>
    </row>
    <row r="28" spans="1:6" x14ac:dyDescent="0.3">
      <c r="A28" s="10" t="s">
        <v>75</v>
      </c>
      <c r="E28" s="8" t="s">
        <v>27</v>
      </c>
    </row>
    <row r="29" spans="1:6" x14ac:dyDescent="0.3">
      <c r="A29" s="10" t="s">
        <v>76</v>
      </c>
    </row>
    <row r="30" spans="1:6" x14ac:dyDescent="0.3">
      <c r="A30" s="10" t="s">
        <v>78</v>
      </c>
    </row>
  </sheetData>
  <sortState xmlns:xlrd2="http://schemas.microsoft.com/office/spreadsheetml/2017/richdata2" ref="E16:E34">
    <sortCondition ref="E16:E34"/>
  </sortState>
  <phoneticPr fontId="1" type="noConversion"/>
  <dataValidations disablePrompts="1" count="8">
    <dataValidation type="list" allowBlank="1" showInputMessage="1" showErrorMessage="1" sqref="F2:F13" xr:uid="{D5B47F87-185D-46BB-9AD6-1C242A03568F}">
      <formula1>$F$15:$F$27</formula1>
    </dataValidation>
    <dataValidation type="date" allowBlank="1" showInputMessage="1" showErrorMessage="1" sqref="H2:K13" xr:uid="{4BEA3BA5-1A1F-4502-A112-45664208FF3B}">
      <formula1>25569</formula1>
      <formula2>109575</formula2>
    </dataValidation>
    <dataValidation type="list" allowBlank="1" showInputMessage="1" showErrorMessage="1" sqref="G2:G13" xr:uid="{71F4AB25-6FB7-4B62-9D8B-9CCAC36E6687}">
      <formula1>$G$15:$G$19</formula1>
    </dataValidation>
    <dataValidation type="whole" allowBlank="1" showInputMessage="1" showErrorMessage="1" sqref="C2:C13" xr:uid="{FD4776E8-DDDB-44D0-AA12-9A329DE8E924}">
      <formula1>1</formula1>
      <formula2>9999</formula2>
    </dataValidation>
    <dataValidation type="list" allowBlank="1" showInputMessage="1" showErrorMessage="1" sqref="D2:D13" xr:uid="{56BC7788-AB73-4E4A-A7DA-B67A363F72A7}">
      <formula1>#REF!</formula1>
    </dataValidation>
    <dataValidation type="list" allowBlank="1" showInputMessage="1" showErrorMessage="1" sqref="E2:E13" xr:uid="{3E0EC653-DFE5-4497-B0F7-5528FCF1EBCA}">
      <formula1>$E$15:$E$34</formula1>
    </dataValidation>
    <dataValidation type="list" allowBlank="1" showInputMessage="1" showErrorMessage="1" sqref="A2:A13" xr:uid="{90D34FE8-3577-46E4-A1F6-2673B13DF866}">
      <formula1>$A$15:$A$30</formula1>
    </dataValidation>
    <dataValidation type="whole" allowBlank="1" showInputMessage="1" showErrorMessage="1" sqref="B2:B13" xr:uid="{5341D835-0853-49E5-9F3A-2DFA885FDF70}">
      <formula1>1</formula1>
      <formula2>99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Reviews</vt:lpstr>
      <vt:lpstr>Inspections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Doolittle</dc:creator>
  <cp:lastModifiedBy>Scott Doolittle</cp:lastModifiedBy>
  <dcterms:created xsi:type="dcterms:W3CDTF">2023-09-25T05:20:47Z</dcterms:created>
  <dcterms:modified xsi:type="dcterms:W3CDTF">2023-12-12T23:32:55Z</dcterms:modified>
</cp:coreProperties>
</file>