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QI Metrics" sheetId="1" r:id="rId3"/>
    <sheet state="visible" name="Automation coverage" sheetId="2" r:id="rId4"/>
    <sheet state="visible" name="Polarion test run" sheetId="3" r:id="rId5"/>
    <sheet state="visible" name="Polarion test run by team" sheetId="4" r:id="rId6"/>
    <sheet state="visible" name="Dashboard configuration" sheetId="5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Should be used mainly for the spreadsheet name:
"&lt;Product Initials&gt; QE - Quality Dashboard"</t>
      </text>
    </comment>
    <comment authorId="0" ref="B1">
      <text>
        <t xml:space="preserve">Will be used for the Bugzilla queries
</t>
      </text>
    </comment>
  </commentList>
</comments>
</file>

<file path=xl/sharedStrings.xml><?xml version="1.0" encoding="utf-8"?>
<sst xmlns="http://schemas.openxmlformats.org/spreadsheetml/2006/main" count="83" uniqueCount="52">
  <si>
    <t>Req coverage</t>
  </si>
  <si>
    <t>without</t>
  </si>
  <si>
    <t>with</t>
  </si>
  <si>
    <t>approved not auto</t>
  </si>
  <si>
    <t>Approved &amp; Auto</t>
  </si>
  <si>
    <t>not auto &amp; not approved</t>
  </si>
  <si>
    <t>Not approved &amp; auto</t>
  </si>
  <si>
    <t>Total</t>
  </si>
  <si>
    <t>Critical Tests</t>
  </si>
  <si>
    <t>Automated</t>
  </si>
  <si>
    <t>Not automated</t>
  </si>
  <si>
    <t>Manual only</t>
  </si>
  <si>
    <t>% Automated</t>
  </si>
  <si>
    <t>H/M/L Tests</t>
  </si>
  <si>
    <t>PQI</t>
  </si>
  <si>
    <t>Plan Name</t>
  </si>
  <si>
    <t>Planned</t>
  </si>
  <si>
    <t>Attempted</t>
  </si>
  <si>
    <t>Not Run</t>
  </si>
  <si>
    <t>Passed</t>
  </si>
  <si>
    <t>Failed</t>
  </si>
  <si>
    <t>Blocked</t>
  </si>
  <si>
    <t>Test Case Progress PQI</t>
  </si>
  <si>
    <t>Test Case Execution Status PQI</t>
  </si>
  <si>
    <t>PQI = #Passed / #Attempted (passed + failed + blocked)</t>
  </si>
  <si>
    <t>PQI = #Executed (passed + failed + blocked) / #planned to be executed</t>
  </si>
  <si>
    <t>Test matrix</t>
  </si>
  <si>
    <t>Execution %</t>
  </si>
  <si>
    <t>Quality %</t>
  </si>
  <si>
    <t xml:space="preserve">tier1 </t>
  </si>
  <si>
    <t>NFS</t>
  </si>
  <si>
    <t>tier2</t>
  </si>
  <si>
    <t>EL7</t>
  </si>
  <si>
    <t>Manual</t>
  </si>
  <si>
    <t>Execution % = (1 - (Not Run / Planned)) * 100</t>
  </si>
  <si>
    <t>Quality % = Passed / (Planned - Not Run) * 100</t>
  </si>
  <si>
    <t>Plan</t>
  </si>
  <si>
    <t>Test Run Fields</t>
  </si>
  <si>
    <t xml:space="preserve"> STORAGE</t>
  </si>
  <si>
    <t>nfs,tier1</t>
  </si>
  <si>
    <t>el7, tier2,ocs</t>
  </si>
  <si>
    <t>NETWORK</t>
  </si>
  <si>
    <t>Product Initials</t>
  </si>
  <si>
    <t>Bugzilla Product</t>
  </si>
  <si>
    <t>Bugzilla Version Flag</t>
  </si>
  <si>
    <t>Version</t>
  </si>
  <si>
    <t>PlannedIn</t>
  </si>
  <si>
    <t>CNV</t>
  </si>
  <si>
    <t>Container Native Virtualization (CNV)</t>
  </si>
  <si>
    <t>cnv-2.4</t>
  </si>
  <si>
    <t>2.4.0</t>
  </si>
  <si>
    <t>2_4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</si>
</sst>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M/d/yyyy"/>
  </numFmts>
  <fonts count="23">
    <font>
      <sz val="10.0"/>
      <color rgb="FF000000"/>
      <name val="Arial"/>
    </font>
    <font/>
    <font>
      <b/>
      <color rgb="FF000000"/>
      <name val="Overpass"/>
    </font>
    <font>
      <color rgb="FF000000"/>
      <name val="Arial"/>
    </font>
    <font>
      <color rgb="FF000000"/>
      <name val="Overpass"/>
    </font>
    <font>
      <b/>
    </font>
    <font>
      <b/>
      <color rgb="FF000000"/>
      <name val="Arial"/>
    </font>
    <font>
      <name val="Arial"/>
    </font>
    <font>
      <name val="Overpass"/>
    </font>
    <font>
      <b/>
      <name val="Overpass"/>
    </font>
    <font>
      <sz val="9.0"/>
      <color rgb="FF000000"/>
      <name val="Overpass"/>
    </font>
    <font>
      <u/>
      <sz val="9.0"/>
      <color rgb="FF1155CC"/>
      <name val="Overpass"/>
    </font>
    <font>
      <sz val="9.0"/>
      <name val="Overpass"/>
    </font>
    <font>
      <sz val="9.0"/>
      <color rgb="FF0277BB"/>
      <name val="Overpass"/>
    </font>
    <font>
      <u/>
      <color rgb="FF1155CC"/>
      <name val="Overpass"/>
    </font>
    <font>
      <color rgb="FF1155CC"/>
      <name val="Overpass"/>
    </font>
    <font>
      <sz val="9.0"/>
      <color rgb="FF9AA83A"/>
      <name val="Menlo"/>
    </font>
    <font>
      <u/>
      <color rgb="FF1155CC"/>
      <name val="Overpass"/>
    </font>
    <font>
      <u/>
      <color rgb="FF1155CC"/>
      <name val="Overpass"/>
    </font>
    <font>
      <strike/>
    </font>
    <font>
      <color rgb="FF000000"/>
      <name val="Monospace"/>
    </font>
    <font>
      <strike/>
      <color rgb="FF000000"/>
      <name val="Monospace"/>
    </font>
    <font>
      <color rgb="FF202124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thin">
        <color rgb="FFCCCCCC"/>
      </left>
    </border>
    <border>
      <right style="thin">
        <color rgb="FFCCCCCC"/>
      </right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 shrinkToFit="0" wrapText="1"/>
    </xf>
    <xf borderId="0" fillId="0" fontId="3" numFmtId="0" xfId="0" applyAlignment="1" applyFont="1">
      <alignment readingOrder="0"/>
    </xf>
    <xf borderId="0" fillId="0" fontId="2" numFmtId="164" xfId="0" applyAlignment="1" applyFont="1" applyNumberFormat="1">
      <alignment horizontal="center" readingOrder="0" shrinkToFit="0" wrapText="1"/>
    </xf>
    <xf borderId="0" fillId="0" fontId="3" numFmtId="0" xfId="0" applyAlignment="1" applyFont="1">
      <alignment horizontal="center" readingOrder="0"/>
    </xf>
    <xf borderId="0" fillId="0" fontId="3" numFmtId="9" xfId="0" applyAlignment="1" applyFont="1" applyNumberFormat="1">
      <alignment horizontal="center" readingOrder="0"/>
    </xf>
    <xf borderId="0" fillId="2" fontId="3" numFmtId="0" xfId="0" applyFill="1" applyFont="1"/>
    <xf borderId="0" fillId="0" fontId="4" numFmtId="0" xfId="0" applyAlignment="1" applyFont="1">
      <alignment horizontal="left" readingOrder="0" shrinkToFit="0" wrapText="1"/>
    </xf>
    <xf borderId="0" fillId="0" fontId="4" numFmtId="164" xfId="0" applyAlignment="1" applyFont="1" applyNumberFormat="1">
      <alignment horizontal="center" readingOrder="0" shrinkToFit="0" wrapText="1"/>
    </xf>
    <xf borderId="0" fillId="0" fontId="4" numFmtId="9" xfId="0" applyAlignment="1" applyFont="1" applyNumberFormat="1">
      <alignment horizontal="center" readingOrder="0" shrinkToFit="0" wrapText="1"/>
    </xf>
    <xf borderId="0" fillId="0" fontId="1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2" fontId="6" numFmtId="0" xfId="0" applyAlignment="1" applyFont="1">
      <alignment horizontal="center" readingOrder="0"/>
    </xf>
    <xf borderId="0" fillId="2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8" numFmtId="0" xfId="0" applyFont="1"/>
    <xf borderId="0" fillId="0" fontId="9" numFmtId="0" xfId="0" applyAlignment="1" applyFont="1">
      <alignment readingOrder="0"/>
    </xf>
    <xf borderId="0" fillId="0" fontId="8" numFmtId="165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8" numFmtId="10" xfId="0" applyFont="1" applyNumberFormat="1"/>
    <xf borderId="0" fillId="0" fontId="8" numFmtId="0" xfId="0" applyAlignment="1" applyFont="1">
      <alignment readingOrder="0"/>
    </xf>
    <xf borderId="0" fillId="2" fontId="2" numFmtId="0" xfId="0" applyAlignment="1" applyFont="1">
      <alignment readingOrder="0"/>
    </xf>
    <xf borderId="0" fillId="0" fontId="8" numFmtId="0" xfId="0" applyAlignment="1" applyFont="1">
      <alignment horizontal="right" readingOrder="0" vertical="bottom"/>
    </xf>
    <xf borderId="0" fillId="0" fontId="9" numFmtId="164" xfId="0" applyAlignment="1" applyFont="1" applyNumberFormat="1">
      <alignment readingOrder="0"/>
    </xf>
    <xf borderId="0" fillId="2" fontId="4" numFmtId="164" xfId="0" applyAlignment="1" applyFont="1" applyNumberFormat="1">
      <alignment horizontal="left" readingOrder="0"/>
    </xf>
    <xf borderId="0" fillId="2" fontId="10" numFmtId="0" xfId="0" applyAlignment="1" applyFont="1">
      <alignment readingOrder="0"/>
    </xf>
    <xf borderId="0" fillId="2" fontId="11" numFmtId="0" xfId="0" applyAlignment="1" applyFont="1">
      <alignment readingOrder="0"/>
    </xf>
    <xf borderId="0" fillId="0" fontId="12" numFmtId="9" xfId="0" applyFont="1" applyNumberFormat="1"/>
    <xf borderId="0" fillId="2" fontId="10" numFmtId="9" xfId="0" applyAlignment="1" applyFont="1" applyNumberFormat="1">
      <alignment readingOrder="0"/>
    </xf>
    <xf borderId="1" fillId="0" fontId="2" numFmtId="0" xfId="0" applyAlignment="1" applyBorder="1" applyFont="1">
      <alignment horizontal="left" readingOrder="0" shrinkToFit="0" wrapText="1"/>
    </xf>
    <xf borderId="1" fillId="0" fontId="1" numFmtId="0" xfId="0" applyBorder="1" applyFont="1"/>
    <xf borderId="1" fillId="0" fontId="2" numFmtId="164" xfId="0" applyAlignment="1" applyBorder="1" applyFont="1" applyNumberFormat="1">
      <alignment horizontal="center" readingOrder="0" shrinkToFit="0" wrapText="1"/>
    </xf>
    <xf borderId="0" fillId="2" fontId="3" numFmtId="0" xfId="0" applyAlignment="1" applyFont="1">
      <alignment horizontal="center" readingOrder="0"/>
    </xf>
    <xf borderId="0" fillId="0" fontId="1" numFmtId="4" xfId="0" applyFont="1" applyNumberFormat="1"/>
    <xf borderId="1" fillId="0" fontId="4" numFmtId="0" xfId="0" applyAlignment="1" applyBorder="1" applyFont="1">
      <alignment horizontal="left" readingOrder="0" shrinkToFit="0" wrapText="1"/>
    </xf>
    <xf borderId="1" fillId="0" fontId="4" numFmtId="164" xfId="0" applyAlignment="1" applyBorder="1" applyFont="1" applyNumberFormat="1">
      <alignment horizontal="center" readingOrder="0" shrinkToFit="0" wrapText="1"/>
    </xf>
    <xf borderId="0" fillId="2" fontId="3" numFmtId="9" xfId="0" applyAlignment="1" applyFont="1" applyNumberFormat="1">
      <alignment horizontal="center" readingOrder="0"/>
    </xf>
    <xf borderId="1" fillId="0" fontId="4" numFmtId="9" xfId="0" applyAlignment="1" applyBorder="1" applyFont="1" applyNumberFormat="1">
      <alignment horizontal="center" readingOrder="0" shrinkToFit="0" wrapText="1"/>
    </xf>
    <xf borderId="1" fillId="0" fontId="5" numFmtId="0" xfId="0" applyAlignment="1" applyBorder="1" applyFont="1">
      <alignment readingOrder="0"/>
    </xf>
    <xf borderId="0" fillId="0" fontId="8" numFmtId="0" xfId="0" applyAlignment="1" applyFont="1">
      <alignment readingOrder="0"/>
    </xf>
    <xf borderId="0" fillId="2" fontId="13" numFmtId="0" xfId="0" applyAlignment="1" applyFont="1">
      <alignment readingOrder="0"/>
    </xf>
    <xf borderId="2" fillId="2" fontId="2" numFmtId="0" xfId="0" applyAlignment="1" applyBorder="1" applyFont="1">
      <alignment readingOrder="0"/>
    </xf>
    <xf borderId="3" fillId="2" fontId="2" numFmtId="0" xfId="0" applyAlignment="1" applyBorder="1" applyFont="1">
      <alignment readingOrder="0"/>
    </xf>
    <xf borderId="3" fillId="0" fontId="1" numFmtId="0" xfId="0" applyBorder="1" applyFont="1"/>
    <xf borderId="4" fillId="2" fontId="2" numFmtId="0" xfId="0" applyAlignment="1" applyBorder="1" applyFont="1">
      <alignment readingOrder="0"/>
    </xf>
    <xf borderId="5" fillId="2" fontId="2" numFmtId="0" xfId="0" applyAlignment="1" applyBorder="1" applyFont="1">
      <alignment readingOrder="0"/>
    </xf>
    <xf borderId="0" fillId="2" fontId="4" numFmtId="0" xfId="0" applyFont="1"/>
    <xf borderId="6" fillId="2" fontId="4" numFmtId="0" xfId="0" applyBorder="1" applyFont="1"/>
    <xf borderId="7" fillId="2" fontId="14" numFmtId="0" xfId="0" applyAlignment="1" applyBorder="1" applyFont="1">
      <alignment horizontal="center"/>
    </xf>
    <xf borderId="8" fillId="0" fontId="4" numFmtId="0" xfId="0" applyAlignment="1" applyBorder="1" applyFont="1">
      <alignment horizontal="left" readingOrder="0" shrinkToFit="0" wrapText="1"/>
    </xf>
    <xf borderId="9" fillId="0" fontId="1" numFmtId="0" xfId="0" applyBorder="1" applyFont="1"/>
    <xf borderId="0" fillId="2" fontId="4" numFmtId="0" xfId="0" applyAlignment="1" applyFont="1">
      <alignment horizontal="center" readingOrder="0"/>
    </xf>
    <xf borderId="0" fillId="2" fontId="4" numFmtId="9" xfId="0" applyAlignment="1" applyFont="1" applyNumberFormat="1">
      <alignment horizontal="center" readingOrder="0"/>
    </xf>
    <xf borderId="6" fillId="2" fontId="4" numFmtId="9" xfId="0" applyAlignment="1" applyBorder="1" applyFont="1" applyNumberFormat="1">
      <alignment horizontal="center" readingOrder="0"/>
    </xf>
    <xf borderId="0" fillId="2" fontId="4" numFmtId="0" xfId="0" applyAlignment="1" applyFont="1">
      <alignment readingOrder="0"/>
    </xf>
    <xf borderId="7" fillId="2" fontId="15" numFmtId="0" xfId="0" applyAlignment="1" applyBorder="1" applyFont="1">
      <alignment horizontal="center"/>
    </xf>
    <xf borderId="7" fillId="2" fontId="15" numFmtId="0" xfId="0" applyAlignment="1" applyBorder="1" applyFont="1">
      <alignment horizontal="center" readingOrder="0"/>
    </xf>
    <xf borderId="0" fillId="0" fontId="16" numFmtId="0" xfId="0" applyAlignment="1" applyFont="1">
      <alignment readingOrder="0"/>
    </xf>
    <xf borderId="7" fillId="0" fontId="1" numFmtId="0" xfId="0" applyBorder="1" applyFont="1"/>
    <xf borderId="10" fillId="2" fontId="2" numFmtId="0" xfId="0" applyAlignment="1" applyBorder="1" applyFont="1">
      <alignment horizontal="center" readingOrder="0"/>
    </xf>
    <xf borderId="10" fillId="2" fontId="2" numFmtId="9" xfId="0" applyAlignment="1" applyBorder="1" applyFont="1" applyNumberFormat="1">
      <alignment horizontal="center" readingOrder="0"/>
    </xf>
    <xf borderId="6" fillId="2" fontId="2" numFmtId="9" xfId="0" applyAlignment="1" applyBorder="1" applyFont="1" applyNumberFormat="1">
      <alignment horizontal="center" readingOrder="0"/>
    </xf>
    <xf borderId="2" fillId="0" fontId="9" numFmtId="0" xfId="0" applyAlignment="1" applyBorder="1" applyFont="1">
      <alignment readingOrder="0"/>
    </xf>
    <xf borderId="3" fillId="0" fontId="8" numFmtId="0" xfId="0" applyAlignment="1" applyBorder="1" applyFont="1">
      <alignment horizontal="center"/>
    </xf>
    <xf borderId="3" fillId="2" fontId="4" numFmtId="9" xfId="0" applyAlignment="1" applyBorder="1" applyFont="1" applyNumberFormat="1">
      <alignment horizontal="center" readingOrder="0"/>
    </xf>
    <xf borderId="11" fillId="2" fontId="4" numFmtId="9" xfId="0" applyAlignment="1" applyBorder="1" applyFont="1" applyNumberFormat="1">
      <alignment horizontal="center" readingOrder="0"/>
    </xf>
    <xf borderId="7" fillId="0" fontId="17" numFmtId="0" xfId="0" applyAlignment="1" applyBorder="1" applyFont="1">
      <alignment horizontal="center"/>
    </xf>
    <xf borderId="7" fillId="2" fontId="18" numFmtId="0" xfId="0" applyAlignment="1" applyBorder="1" applyFont="1">
      <alignment horizontal="center" readingOrder="0"/>
    </xf>
    <xf borderId="0" fillId="2" fontId="2" numFmtId="0" xfId="0" applyAlignment="1" applyFont="1">
      <alignment horizontal="center" readingOrder="0"/>
    </xf>
    <xf borderId="12" fillId="0" fontId="1" numFmtId="0" xfId="0" applyBorder="1" applyFont="1"/>
    <xf borderId="10" fillId="2" fontId="2" numFmtId="0" xfId="0" applyAlignment="1" applyBorder="1" applyFont="1">
      <alignment readingOrder="0"/>
    </xf>
    <xf borderId="10" fillId="0" fontId="1" numFmtId="0" xfId="0" applyBorder="1" applyFont="1"/>
    <xf borderId="13" fillId="2" fontId="2" numFmtId="9" xfId="0" applyAlignment="1" applyBorder="1" applyFont="1" applyNumberFormat="1">
      <alignment horizontal="center" readingOrder="0"/>
    </xf>
    <xf borderId="10" fillId="3" fontId="7" numFmtId="0" xfId="0" applyAlignment="1" applyBorder="1" applyFill="1" applyFont="1">
      <alignment vertical="bottom"/>
    </xf>
    <xf borderId="14" fillId="0" fontId="7" numFmtId="0" xfId="0" applyAlignment="1" applyBorder="1" applyFont="1">
      <alignment readingOrder="0" vertical="bottom"/>
    </xf>
    <xf borderId="15" fillId="0" fontId="7" numFmtId="0" xfId="0" applyAlignment="1" applyBorder="1" applyFont="1">
      <alignment readingOrder="0" vertical="bottom"/>
    </xf>
    <xf borderId="16" fillId="0" fontId="7" numFmtId="0" xfId="0" applyAlignment="1" applyBorder="1" applyFont="1">
      <alignment readingOrder="0" vertical="bottom"/>
    </xf>
    <xf borderId="5" fillId="0" fontId="7" numFmtId="0" xfId="0" applyAlignment="1" applyBorder="1" applyFont="1">
      <alignment readingOrder="0" vertical="bottom"/>
    </xf>
    <xf borderId="0" fillId="0" fontId="7" numFmtId="0" xfId="0" applyAlignment="1" applyFont="1">
      <alignment vertical="bottom"/>
    </xf>
    <xf borderId="3" fillId="0" fontId="7" numFmtId="0" xfId="0" applyAlignment="1" applyBorder="1" applyFont="1">
      <alignment vertical="bottom"/>
    </xf>
    <xf borderId="3" fillId="0" fontId="19" numFmtId="0" xfId="0" applyBorder="1" applyFont="1"/>
    <xf borderId="3" fillId="0" fontId="7" numFmtId="0" xfId="0" applyAlignment="1" applyBorder="1" applyFont="1">
      <alignment readingOrder="0"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20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20" numFmtId="0" xfId="0" applyAlignment="1" applyFont="1">
      <alignment vertical="bottom"/>
    </xf>
    <xf borderId="0" fillId="2" fontId="20" numFmtId="0" xfId="0" applyAlignment="1" applyFont="1">
      <alignment readingOrder="0"/>
    </xf>
    <xf borderId="0" fillId="2" fontId="21" numFmtId="0" xfId="0" applyAlignment="1" applyFont="1">
      <alignment readingOrder="0"/>
    </xf>
    <xf borderId="0" fillId="0" fontId="21" numFmtId="0" xfId="0" applyAlignment="1" applyFont="1">
      <alignment vertical="bottom"/>
    </xf>
    <xf borderId="0" fillId="0" fontId="19" numFmtId="0" xfId="0" applyFont="1"/>
    <xf borderId="0" fillId="0" fontId="21" numFmtId="0" xfId="0" applyAlignment="1" applyFont="1">
      <alignment readingOrder="0"/>
    </xf>
    <xf borderId="0" fillId="0" fontId="7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2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RFE coverage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'PQI Metrics'!$A$1</c:f>
            </c:strRef>
          </c:tx>
          <c:dPt>
            <c:idx val="0"/>
            <c:spPr>
              <a:solidFill>
                <a:srgbClr val="E06666"/>
              </a:solidFill>
            </c:spPr>
          </c:dPt>
          <c:dPt>
            <c:idx val="1"/>
            <c:spPr>
              <a:solidFill>
                <a:srgbClr val="93C47D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val>
            <c:numRef>
              <c:f>'PQI Metrics'!$A$2:$A$3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'PQI Metrics'!$M$22</c:f>
            </c:strRef>
          </c:tx>
          <c:spPr>
            <a:solidFill>
              <a:srgbClr val="4285F4"/>
            </a:solidFill>
          </c:spPr>
          <c:cat>
            <c:strRef>
              <c:f>'PQI Metrics'!$L$23:$L$27</c:f>
            </c:strRef>
          </c:cat>
          <c:val>
            <c:numRef>
              <c:f>'PQI Metrics'!$M$23:$M$27</c:f>
            </c:numRef>
          </c:val>
        </c:ser>
        <c:ser>
          <c:idx val="1"/>
          <c:order val="1"/>
          <c:tx>
            <c:strRef>
              <c:f>'PQI Metrics'!$N$22</c:f>
            </c:strRef>
          </c:tx>
          <c:spPr>
            <a:solidFill>
              <a:srgbClr val="F1C232"/>
            </a:solidFill>
          </c:spPr>
          <c:cat>
            <c:strRef>
              <c:f>'PQI Metrics'!$L$23:$L$27</c:f>
            </c:strRef>
          </c:cat>
          <c:val>
            <c:numRef>
              <c:f>'PQI Metrics'!$N$23:$N$27</c:f>
            </c:numRef>
          </c:val>
        </c:ser>
        <c:ser>
          <c:idx val="2"/>
          <c:order val="2"/>
          <c:tx>
            <c:strRef>
              <c:f>'PQI Metrics'!$O$22</c:f>
            </c:strRef>
          </c:tx>
          <c:spPr>
            <a:solidFill>
              <a:srgbClr val="C53929"/>
            </a:solidFill>
          </c:spPr>
          <c:cat>
            <c:strRef>
              <c:f>'PQI Metrics'!$L$23:$L$27</c:f>
            </c:strRef>
          </c:cat>
          <c:val>
            <c:numRef>
              <c:f>'PQI Metrics'!$O$23:$O$27</c:f>
            </c:numRef>
          </c:val>
        </c:ser>
        <c:overlap val="100"/>
        <c:axId val="717897760"/>
        <c:axId val="475353037"/>
      </c:barChart>
      <c:catAx>
        <c:axId val="717897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75353037"/>
      </c:catAx>
      <c:valAx>
        <c:axId val="4753530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17897760"/>
      </c:valAx>
      <c:lineChart>
        <c:varyColors val="0"/>
        <c:ser>
          <c:idx val="3"/>
          <c:order val="3"/>
          <c:tx>
            <c:strRef>
              <c:f>'PQI Metrics'!$P$22</c:f>
            </c:strRef>
          </c:tx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'PQI Metrics'!$L$23:$L$27</c:f>
            </c:strRef>
          </c:cat>
          <c:val>
            <c:numRef>
              <c:f>'PQI Metrics'!$P$23:$P$27</c:f>
            </c:numRef>
          </c:val>
          <c:smooth val="0"/>
        </c:ser>
        <c:axId val="1888623446"/>
        <c:axId val="281205483"/>
      </c:lineChart>
      <c:catAx>
        <c:axId val="188862344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81205483"/>
      </c:catAx>
      <c:valAx>
        <c:axId val="281205483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8862344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'Automation coverage'!$B$1</c:f>
            </c:strRef>
          </c:tx>
          <c:spPr>
            <a:solidFill>
              <a:srgbClr val="4285F4"/>
            </a:solidFill>
          </c:spPr>
          <c:cat>
            <c:strRef>
              <c:f>'Automation coverage'!$A$2:$A$19</c:f>
            </c:strRef>
          </c:cat>
          <c:val>
            <c:numRef>
              <c:f>'Automation coverage'!$B$2:$B$19</c:f>
            </c:numRef>
          </c:val>
        </c:ser>
        <c:ser>
          <c:idx val="1"/>
          <c:order val="1"/>
          <c:tx>
            <c:strRef>
              <c:f>'Automation coverage'!$C$1</c:f>
            </c:strRef>
          </c:tx>
          <c:spPr>
            <a:solidFill>
              <a:srgbClr val="F1C232"/>
            </a:solidFill>
          </c:spPr>
          <c:cat>
            <c:strRef>
              <c:f>'Automation coverage'!$A$2:$A$19</c:f>
            </c:strRef>
          </c:cat>
          <c:val>
            <c:numRef>
              <c:f>'Automation coverage'!$C$2:$C$19</c:f>
            </c:numRef>
          </c:val>
        </c:ser>
        <c:ser>
          <c:idx val="2"/>
          <c:order val="2"/>
          <c:tx>
            <c:strRef>
              <c:f>'Automation coverage'!$D$1</c:f>
            </c:strRef>
          </c:tx>
          <c:spPr>
            <a:solidFill>
              <a:srgbClr val="C53929"/>
            </a:solidFill>
          </c:spPr>
          <c:cat>
            <c:strRef>
              <c:f>'Automation coverage'!$A$2:$A$19</c:f>
            </c:strRef>
          </c:cat>
          <c:val>
            <c:numRef>
              <c:f>'Automation coverage'!$D$2:$D$19</c:f>
            </c:numRef>
          </c:val>
        </c:ser>
        <c:overlap val="100"/>
        <c:axId val="169839447"/>
        <c:axId val="786984002"/>
      </c:barChart>
      <c:catAx>
        <c:axId val="1698394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86984002"/>
      </c:catAx>
      <c:valAx>
        <c:axId val="7869840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9839447"/>
      </c:valAx>
      <c:lineChart>
        <c:varyColors val="0"/>
        <c:ser>
          <c:idx val="3"/>
          <c:order val="3"/>
          <c:tx>
            <c:strRef>
              <c:f>'Automation coverage'!$E$1</c:f>
            </c:strRef>
          </c:tx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'Automation coverage'!$A$2:$A$19</c:f>
            </c:strRef>
          </c:cat>
          <c:val>
            <c:numRef>
              <c:f>'Automation coverage'!$E$2:$E$19</c:f>
            </c:numRef>
          </c:val>
          <c:smooth val="0"/>
        </c:ser>
        <c:axId val="1323558144"/>
        <c:axId val="817590187"/>
      </c:lineChart>
      <c:catAx>
        <c:axId val="13235581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17590187"/>
      </c:catAx>
      <c:valAx>
        <c:axId val="817590187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2355814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'Polarion test run'!$O$22</c:f>
            </c:strRef>
          </c:tx>
          <c:spPr>
            <a:solidFill>
              <a:srgbClr val="4285F4"/>
            </a:solidFill>
          </c:spPr>
          <c:cat>
            <c:strRef>
              <c:f>'Polarion test run'!$N$23:$N$27</c:f>
            </c:strRef>
          </c:cat>
          <c:val>
            <c:numRef>
              <c:f>'Polarion test run'!$O$23:$O$27</c:f>
            </c:numRef>
          </c:val>
        </c:ser>
        <c:ser>
          <c:idx val="1"/>
          <c:order val="1"/>
          <c:tx>
            <c:strRef>
              <c:f>'Polarion test run'!$P$22</c:f>
            </c:strRef>
          </c:tx>
          <c:spPr>
            <a:solidFill>
              <a:srgbClr val="F1C232"/>
            </a:solidFill>
          </c:spPr>
          <c:cat>
            <c:strRef>
              <c:f>'Polarion test run'!$N$23:$N$27</c:f>
            </c:strRef>
          </c:cat>
          <c:val>
            <c:numRef>
              <c:f>'Polarion test run'!$P$23:$P$27</c:f>
            </c:numRef>
          </c:val>
        </c:ser>
        <c:ser>
          <c:idx val="2"/>
          <c:order val="2"/>
          <c:tx>
            <c:strRef>
              <c:f>'Polarion test run'!$Q$22</c:f>
            </c:strRef>
          </c:tx>
          <c:spPr>
            <a:solidFill>
              <a:srgbClr val="C53929"/>
            </a:solidFill>
          </c:spPr>
          <c:cat>
            <c:strRef>
              <c:f>'Polarion test run'!$N$23:$N$27</c:f>
            </c:strRef>
          </c:cat>
          <c:val>
            <c:numRef>
              <c:f>'Polarion test run'!$Q$23:$Q$27</c:f>
            </c:numRef>
          </c:val>
        </c:ser>
        <c:overlap val="100"/>
        <c:axId val="1629492978"/>
        <c:axId val="1582859452"/>
      </c:barChart>
      <c:catAx>
        <c:axId val="16294929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82859452"/>
      </c:catAx>
      <c:valAx>
        <c:axId val="15828594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29492978"/>
      </c:valAx>
      <c:lineChart>
        <c:varyColors val="0"/>
        <c:ser>
          <c:idx val="3"/>
          <c:order val="3"/>
          <c:tx>
            <c:strRef>
              <c:f>'Polarion test run'!$R$22</c:f>
            </c:strRef>
          </c:tx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'Polarion test run'!$N$23:$N$27</c:f>
            </c:strRef>
          </c:cat>
          <c:val>
            <c:numRef>
              <c:f>'Polarion test run'!$R$23:$R$27</c:f>
            </c:numRef>
          </c:val>
          <c:smooth val="0"/>
        </c:ser>
        <c:axId val="309516070"/>
        <c:axId val="1107777487"/>
      </c:lineChart>
      <c:catAx>
        <c:axId val="30951607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07777487"/>
      </c:catAx>
      <c:valAx>
        <c:axId val="1107777487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0951607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Critical cases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D96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'PQI Metrics'!$A$21:$E$21</c:f>
            </c:strRef>
          </c:cat>
          <c:val>
            <c:numRef>
              <c:f>'PQI Metrics'!$A$22:$E$22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H/M/L cases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D96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'PQI Metrics'!$A$21:$E$21</c:f>
            </c:strRef>
          </c:cat>
          <c:val>
            <c:numRef>
              <c:f>'PQI Metrics'!$A$23:$E$23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Total cases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D96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'PQI Metrics'!$A$21:$E$21</c:f>
            </c:strRef>
          </c:cat>
          <c:val>
            <c:numRef>
              <c:f>'PQI Metrics'!$A$24:$E$24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sz="130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Critical cases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93C47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'PQI Metrics'!$A$26:$D$26</c:f>
            </c:strRef>
          </c:cat>
          <c:val>
            <c:numRef>
              <c:f>'PQI Metrics'!$A$27:$D$27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H/M/L cases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93C47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'PQI Metrics'!$A$26:$D$26</c:f>
            </c:strRef>
          </c:cat>
          <c:val>
            <c:numRef>
              <c:f>'PQI Metrics'!$A$28:$D$28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Total cases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93C47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'PQI Metrics'!$A$26:$D$26</c:f>
            </c:strRef>
          </c:cat>
          <c:val>
            <c:numRef>
              <c:f>'PQI Metrics'!$A$29:$D$29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sz="130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Execution status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6FA8DC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'PQI Metrics'!$D$43:$G$43</c:f>
            </c:strRef>
          </c:cat>
          <c:val>
            <c:numRef>
              <c:f>'PQI Metrics'!$D$44:$G$44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Execution progress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93C47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'PQI Metrics'!$C$43:$D$43</c:f>
            </c:strRef>
          </c:cat>
          <c:val>
            <c:numRef>
              <c:f>'PQI Metrics'!$C$44:$D$44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0" Type="http://schemas.openxmlformats.org/officeDocument/2006/relationships/chart" Target="../charts/chart10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323850</xdr:colOff>
      <xdr:row>0</xdr:row>
      <xdr:rowOff>57150</xdr:rowOff>
    </xdr:from>
    <xdr:ext cx="3181350" cy="19621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171450</xdr:colOff>
      <xdr:row>10</xdr:row>
      <xdr:rowOff>142875</xdr:rowOff>
    </xdr:from>
    <xdr:ext cx="3067050" cy="1895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85725</xdr:colOff>
      <xdr:row>10</xdr:row>
      <xdr:rowOff>142875</xdr:rowOff>
    </xdr:from>
    <xdr:ext cx="3067050" cy="18954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790575</xdr:colOff>
      <xdr:row>10</xdr:row>
      <xdr:rowOff>142875</xdr:rowOff>
    </xdr:from>
    <xdr:ext cx="3067050" cy="18954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76200</xdr:colOff>
      <xdr:row>30</xdr:row>
      <xdr:rowOff>85725</xdr:rowOff>
    </xdr:from>
    <xdr:ext cx="3067050" cy="18954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</xdr:col>
      <xdr:colOff>752475</xdr:colOff>
      <xdr:row>30</xdr:row>
      <xdr:rowOff>85725</xdr:rowOff>
    </xdr:from>
    <xdr:ext cx="3067050" cy="18954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5</xdr:col>
      <xdr:colOff>600075</xdr:colOff>
      <xdr:row>30</xdr:row>
      <xdr:rowOff>85725</xdr:rowOff>
    </xdr:from>
    <xdr:ext cx="3067050" cy="18954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0</xdr:col>
      <xdr:colOff>333375</xdr:colOff>
      <xdr:row>46</xdr:row>
      <xdr:rowOff>85725</xdr:rowOff>
    </xdr:from>
    <xdr:ext cx="3067050" cy="18954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4</xdr:col>
      <xdr:colOff>190500</xdr:colOff>
      <xdr:row>46</xdr:row>
      <xdr:rowOff>85725</xdr:rowOff>
    </xdr:from>
    <xdr:ext cx="3067050" cy="18954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12</xdr:col>
      <xdr:colOff>485775</xdr:colOff>
      <xdr:row>31</xdr:row>
      <xdr:rowOff>152400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457200</xdr:colOff>
      <xdr:row>0</xdr:row>
      <xdr:rowOff>161925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495300</xdr:colOff>
      <xdr:row>30</xdr:row>
      <xdr:rowOff>85725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olarion.engineering.redhat.com/polarion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0.14"/>
    <col customWidth="1" min="3" max="3" width="12.57"/>
    <col customWidth="1" min="4" max="4" width="13.14"/>
    <col customWidth="1" min="5" max="5" width="12.57"/>
  </cols>
  <sheetData>
    <row r="1">
      <c r="A1" s="1" t="s">
        <v>0</v>
      </c>
    </row>
    <row r="2">
      <c r="A2" s="2">
        <v>1.0</v>
      </c>
      <c r="B2" s="2" t="s">
        <v>1</v>
      </c>
      <c r="C2" s="2"/>
    </row>
    <row r="3">
      <c r="A3" s="2">
        <v>9.0</v>
      </c>
      <c r="B3" s="2" t="s">
        <v>2</v>
      </c>
      <c r="C3" s="2"/>
      <c r="G3" s="3"/>
      <c r="H3" s="3"/>
      <c r="I3" s="3"/>
      <c r="J3" s="3"/>
      <c r="K3" s="4"/>
      <c r="L3" s="4"/>
      <c r="M3" s="4"/>
      <c r="N3" s="4"/>
      <c r="O3" s="4"/>
    </row>
    <row r="4">
      <c r="G4" s="3"/>
      <c r="I4" s="5"/>
      <c r="J4" s="5"/>
      <c r="K4" s="6"/>
      <c r="L4" s="6"/>
      <c r="M4" s="6"/>
      <c r="N4" s="7"/>
      <c r="O4" s="7"/>
      <c r="R4" s="8"/>
      <c r="S4" s="8"/>
      <c r="T4" s="8"/>
    </row>
    <row r="5">
      <c r="G5" s="3"/>
      <c r="H5" s="9"/>
      <c r="I5" s="10"/>
      <c r="J5" s="10"/>
      <c r="K5" s="6"/>
      <c r="L5" s="6"/>
      <c r="M5" s="6"/>
      <c r="N5" s="7"/>
      <c r="O5" s="7"/>
    </row>
    <row r="6">
      <c r="G6" s="9"/>
      <c r="H6" s="9"/>
      <c r="I6" s="10"/>
      <c r="J6" s="10"/>
      <c r="K6" s="6"/>
      <c r="L6" s="6"/>
      <c r="M6" s="6"/>
      <c r="N6" s="7"/>
      <c r="O6" s="7"/>
    </row>
    <row r="7">
      <c r="G7" s="9"/>
      <c r="H7" s="9"/>
      <c r="I7" s="11"/>
      <c r="J7" s="11"/>
      <c r="K7" s="12"/>
      <c r="L7" s="12"/>
      <c r="M7" s="12"/>
      <c r="N7" s="7"/>
      <c r="O7" s="7"/>
    </row>
    <row r="8">
      <c r="G8" s="9"/>
      <c r="H8" s="9"/>
      <c r="I8" s="10"/>
      <c r="J8" s="10"/>
    </row>
    <row r="9">
      <c r="G9" s="3"/>
      <c r="H9" s="9"/>
      <c r="I9" s="10"/>
      <c r="J9" s="10"/>
      <c r="K9" s="12"/>
      <c r="L9" s="12"/>
      <c r="M9" s="12"/>
    </row>
    <row r="10">
      <c r="H10" s="9"/>
      <c r="I10" s="11"/>
      <c r="J10" s="11"/>
      <c r="K10" s="12"/>
      <c r="L10" s="12"/>
      <c r="M10" s="12"/>
    </row>
    <row r="11">
      <c r="G11" s="13"/>
      <c r="H11" s="9"/>
      <c r="I11" s="10"/>
      <c r="J11" s="10"/>
      <c r="K11" s="14"/>
      <c r="L11" s="14"/>
      <c r="M11" s="14"/>
    </row>
    <row r="12">
      <c r="H12" s="9"/>
      <c r="I12" s="10"/>
      <c r="J12" s="10"/>
      <c r="K12" s="14"/>
      <c r="L12" s="14"/>
      <c r="M12" s="14"/>
    </row>
    <row r="13">
      <c r="G13" s="9"/>
      <c r="H13" s="9"/>
      <c r="I13" s="11"/>
      <c r="J13" s="11"/>
      <c r="K13" s="14"/>
      <c r="L13" s="14"/>
      <c r="M13" s="14"/>
    </row>
    <row r="14">
      <c r="K14" s="14"/>
      <c r="L14" s="14"/>
      <c r="M14" s="14"/>
    </row>
    <row r="15">
      <c r="I15" s="4"/>
    </row>
    <row r="16">
      <c r="I16" s="4"/>
    </row>
    <row r="21">
      <c r="A21" s="15"/>
      <c r="B21" s="15" t="s">
        <v>3</v>
      </c>
      <c r="C21" s="15" t="s">
        <v>4</v>
      </c>
      <c r="D21" s="15" t="s">
        <v>5</v>
      </c>
      <c r="E21" s="15" t="s">
        <v>6</v>
      </c>
      <c r="F21" s="13" t="s">
        <v>7</v>
      </c>
    </row>
    <row r="22">
      <c r="A22" s="16" t="s">
        <v>8</v>
      </c>
      <c r="B22" s="17">
        <v>1.0</v>
      </c>
      <c r="C22" s="17">
        <v>9.0</v>
      </c>
      <c r="D22" s="17">
        <v>1.0</v>
      </c>
      <c r="E22" s="18">
        <v>1.0</v>
      </c>
      <c r="F22" s="18"/>
      <c r="L22" s="19"/>
      <c r="M22" s="20" t="s">
        <v>9</v>
      </c>
      <c r="N22" s="20" t="s">
        <v>10</v>
      </c>
      <c r="O22" s="20" t="s">
        <v>11</v>
      </c>
      <c r="P22" s="20" t="s">
        <v>12</v>
      </c>
    </row>
    <row r="23">
      <c r="A23" s="16" t="s">
        <v>13</v>
      </c>
      <c r="B23" s="17">
        <v>1.0</v>
      </c>
      <c r="C23" s="17">
        <v>89.0</v>
      </c>
      <c r="D23" s="17">
        <v>1.0</v>
      </c>
      <c r="E23" s="18">
        <v>1.0</v>
      </c>
      <c r="F23" s="18"/>
      <c r="L23" s="21">
        <v>43963.0</v>
      </c>
      <c r="M23" s="22">
        <v>1.0</v>
      </c>
      <c r="N23" s="2">
        <v>50.0</v>
      </c>
      <c r="O23" s="2">
        <v>1.0</v>
      </c>
      <c r="P23" s="23">
        <f t="shared" ref="P23:P30" si="2">M23/sum(M23:O23)</f>
        <v>0.01923076923</v>
      </c>
    </row>
    <row r="24">
      <c r="A24" s="13" t="s">
        <v>7</v>
      </c>
      <c r="B24">
        <f t="shared" ref="B24:E24" si="1">SUM(B22:B23)</f>
        <v>2</v>
      </c>
      <c r="C24">
        <f t="shared" si="1"/>
        <v>98</v>
      </c>
      <c r="D24">
        <f t="shared" si="1"/>
        <v>2</v>
      </c>
      <c r="E24">
        <f t="shared" si="1"/>
        <v>2</v>
      </c>
      <c r="F24" s="18">
        <f>SUM(B24:E24)</f>
        <v>104</v>
      </c>
      <c r="L24" s="21">
        <v>43970.0</v>
      </c>
      <c r="M24" s="24">
        <v>10.0</v>
      </c>
      <c r="N24" s="24">
        <v>50.0</v>
      </c>
      <c r="O24" s="2">
        <v>1.0</v>
      </c>
      <c r="P24" s="23">
        <f t="shared" si="2"/>
        <v>0.1639344262</v>
      </c>
    </row>
    <row r="25">
      <c r="L25" s="21">
        <v>43976.0</v>
      </c>
      <c r="M25" s="24">
        <v>30.0</v>
      </c>
      <c r="N25" s="24">
        <v>30.0</v>
      </c>
      <c r="O25" s="2">
        <v>1.0</v>
      </c>
      <c r="P25" s="23">
        <f t="shared" si="2"/>
        <v>0.4918032787</v>
      </c>
    </row>
    <row r="26">
      <c r="A26" s="19"/>
      <c r="B26" s="20" t="s">
        <v>9</v>
      </c>
      <c r="C26" s="20" t="s">
        <v>10</v>
      </c>
      <c r="D26" s="20" t="s">
        <v>11</v>
      </c>
      <c r="E26" s="2" t="s">
        <v>7</v>
      </c>
      <c r="L26" s="21">
        <v>43984.0</v>
      </c>
      <c r="M26" s="24">
        <v>70.0</v>
      </c>
      <c r="N26" s="24">
        <v>10.0</v>
      </c>
      <c r="O26" s="2">
        <v>1.0</v>
      </c>
      <c r="P26" s="23">
        <f t="shared" si="2"/>
        <v>0.8641975309</v>
      </c>
    </row>
    <row r="27">
      <c r="A27" s="25" t="s">
        <v>8</v>
      </c>
      <c r="B27" s="24">
        <v>9.0</v>
      </c>
      <c r="C27" s="24">
        <v>0.0</v>
      </c>
      <c r="D27" s="24">
        <v>1.0</v>
      </c>
      <c r="E27">
        <f t="shared" ref="E27:E28" si="3">sum(B27:D27)</f>
        <v>10</v>
      </c>
      <c r="L27" s="21">
        <v>43990.0</v>
      </c>
      <c r="M27" s="26">
        <v>98.0</v>
      </c>
      <c r="N27" s="26">
        <v>1.0</v>
      </c>
      <c r="O27" s="24">
        <v>1.0</v>
      </c>
      <c r="P27" s="23">
        <f t="shared" si="2"/>
        <v>0.98</v>
      </c>
    </row>
    <row r="28">
      <c r="A28" s="25" t="s">
        <v>13</v>
      </c>
      <c r="B28" s="24">
        <v>89.0</v>
      </c>
      <c r="C28" s="24">
        <v>1.0</v>
      </c>
      <c r="D28" s="24">
        <v>0.0</v>
      </c>
      <c r="E28">
        <f t="shared" si="3"/>
        <v>90</v>
      </c>
      <c r="L28" s="21">
        <v>43998.0</v>
      </c>
      <c r="P28" s="23" t="str">
        <f t="shared" si="2"/>
        <v>#DIV/0!</v>
      </c>
    </row>
    <row r="29">
      <c r="A29" s="20" t="s">
        <v>7</v>
      </c>
      <c r="B29" s="19">
        <f>SUM($B$27:$B$28)</f>
        <v>98</v>
      </c>
      <c r="C29" s="19">
        <f>SUM($C$27:$C$28)</f>
        <v>1</v>
      </c>
      <c r="D29" s="19">
        <f>SUM($D$27:$D$28)</f>
        <v>1</v>
      </c>
      <c r="L29" s="21">
        <v>44005.0</v>
      </c>
      <c r="M29" s="19"/>
      <c r="N29" s="19"/>
      <c r="O29" s="19"/>
      <c r="P29" s="23" t="str">
        <f t="shared" si="2"/>
        <v>#DIV/0!</v>
      </c>
    </row>
    <row r="30">
      <c r="A30" s="27" t="s">
        <v>14</v>
      </c>
      <c r="B30" s="28">
        <f>(B27/E27 * 0.65) + (B28/E28 * 0.35)</f>
        <v>0.9311111111</v>
      </c>
      <c r="L30" s="21">
        <v>44012.0</v>
      </c>
      <c r="M30" s="19"/>
      <c r="N30" s="19"/>
      <c r="O30" s="19"/>
      <c r="P30" s="23" t="str">
        <f t="shared" si="2"/>
        <v>#DIV/0!</v>
      </c>
    </row>
    <row r="43">
      <c r="A43" s="29" t="s">
        <v>15</v>
      </c>
      <c r="B43" s="29" t="s">
        <v>16</v>
      </c>
      <c r="C43" s="29" t="s">
        <v>17</v>
      </c>
      <c r="D43" s="29" t="s">
        <v>18</v>
      </c>
      <c r="E43" s="29" t="s">
        <v>19</v>
      </c>
      <c r="F43" s="29" t="s">
        <v>20</v>
      </c>
      <c r="G43" s="29" t="s">
        <v>21</v>
      </c>
      <c r="H43" s="29" t="s">
        <v>22</v>
      </c>
      <c r="I43" s="29" t="s">
        <v>23</v>
      </c>
    </row>
    <row r="44">
      <c r="A44" s="30">
        <v>1.0</v>
      </c>
      <c r="B44" s="29">
        <v>100.0</v>
      </c>
      <c r="C44" s="29">
        <v>100.0</v>
      </c>
      <c r="D44" s="29">
        <v>0.0</v>
      </c>
      <c r="E44" s="29">
        <v>99.0</v>
      </c>
      <c r="F44" s="29">
        <v>1.0</v>
      </c>
      <c r="G44" s="29">
        <v>0.0</v>
      </c>
      <c r="H44" s="31">
        <f>(E44+F44+G44)/B44</f>
        <v>1</v>
      </c>
      <c r="I44" s="32">
        <f>E44/C44</f>
        <v>0.99</v>
      </c>
    </row>
    <row r="45">
      <c r="I45" s="18" t="s">
        <v>24</v>
      </c>
    </row>
    <row r="46">
      <c r="H46" s="18" t="s">
        <v>25</v>
      </c>
    </row>
  </sheetData>
  <mergeCells count="1">
    <mergeCell ref="B30:D30"/>
  </mergeCells>
  <hyperlinks>
    <hyperlink r:id="rId1" location="/project/CNV/plan?id=2_4" ref="A4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0.14"/>
    <col customWidth="1" min="3" max="3" width="12.57"/>
    <col customWidth="1" min="4" max="4" width="13.14"/>
    <col customWidth="1" min="5" max="5" width="12.57"/>
  </cols>
  <sheetData>
    <row r="1">
      <c r="A1" s="19"/>
      <c r="B1" s="20" t="s">
        <v>9</v>
      </c>
      <c r="C1" s="20" t="s">
        <v>10</v>
      </c>
      <c r="D1" s="20" t="s">
        <v>11</v>
      </c>
      <c r="E1" s="20" t="s">
        <v>12</v>
      </c>
    </row>
    <row r="2">
      <c r="A2" s="21">
        <v>43990.0</v>
      </c>
      <c r="B2" s="26">
        <v>98.0</v>
      </c>
      <c r="C2" s="26">
        <v>1.0</v>
      </c>
      <c r="D2" s="24">
        <v>1.0</v>
      </c>
      <c r="E2" s="23">
        <f t="shared" ref="E2:E6" si="1">B2/sum(B2:D2)</f>
        <v>0.98</v>
      </c>
    </row>
    <row r="3">
      <c r="A3" s="21">
        <v>43984.0</v>
      </c>
      <c r="B3" s="24">
        <v>70.0</v>
      </c>
      <c r="C3" s="24">
        <v>10.0</v>
      </c>
      <c r="D3" s="2">
        <v>1.0</v>
      </c>
      <c r="E3" s="23">
        <f t="shared" si="1"/>
        <v>0.8641975309</v>
      </c>
      <c r="G3" s="3"/>
      <c r="H3" s="3"/>
      <c r="I3" s="3"/>
      <c r="J3" s="3"/>
      <c r="K3" s="4"/>
      <c r="L3" s="4"/>
      <c r="M3" s="4"/>
      <c r="N3" s="4"/>
      <c r="O3" s="4"/>
    </row>
    <row r="4">
      <c r="A4" s="21">
        <v>43976.0</v>
      </c>
      <c r="B4" s="24">
        <v>30.0</v>
      </c>
      <c r="C4" s="24">
        <v>30.0</v>
      </c>
      <c r="D4" s="2">
        <v>1.0</v>
      </c>
      <c r="E4" s="23">
        <f t="shared" si="1"/>
        <v>0.4918032787</v>
      </c>
      <c r="G4" s="3"/>
      <c r="I4" s="5"/>
      <c r="J4" s="5"/>
      <c r="K4" s="6"/>
      <c r="L4" s="6"/>
      <c r="M4" s="6"/>
      <c r="N4" s="7"/>
      <c r="O4" s="7"/>
      <c r="R4" s="8"/>
      <c r="S4" s="8"/>
      <c r="T4" s="8"/>
    </row>
    <row r="5">
      <c r="A5" s="21">
        <v>43970.0</v>
      </c>
      <c r="B5" s="24">
        <v>10.0</v>
      </c>
      <c r="C5" s="24">
        <v>50.0</v>
      </c>
      <c r="D5" s="2">
        <v>1.0</v>
      </c>
      <c r="E5" s="23">
        <f t="shared" si="1"/>
        <v>0.1639344262</v>
      </c>
      <c r="G5" s="3"/>
      <c r="H5" s="9"/>
      <c r="I5" s="10"/>
      <c r="J5" s="10"/>
      <c r="K5" s="6"/>
      <c r="L5" s="6"/>
      <c r="M5" s="6"/>
      <c r="N5" s="7"/>
      <c r="O5" s="7"/>
    </row>
    <row r="6">
      <c r="A6" s="21">
        <v>43963.0</v>
      </c>
      <c r="B6" s="22">
        <v>1.0</v>
      </c>
      <c r="C6" s="2">
        <v>50.0</v>
      </c>
      <c r="D6" s="2">
        <v>1.0</v>
      </c>
      <c r="E6" s="23">
        <f t="shared" si="1"/>
        <v>0.01923076923</v>
      </c>
      <c r="G6" s="9"/>
      <c r="H6" s="9"/>
      <c r="I6" s="10"/>
      <c r="J6" s="10"/>
      <c r="K6" s="6"/>
      <c r="L6" s="6"/>
      <c r="M6" s="6"/>
      <c r="N6" s="7"/>
      <c r="O6" s="7"/>
    </row>
    <row r="7">
      <c r="G7" s="9"/>
      <c r="H7" s="9"/>
      <c r="I7" s="11"/>
      <c r="J7" s="11"/>
      <c r="K7" s="12"/>
      <c r="L7" s="12"/>
      <c r="M7" s="12"/>
      <c r="N7" s="7"/>
      <c r="O7" s="7"/>
    </row>
    <row r="8">
      <c r="G8" s="9"/>
      <c r="H8" s="9"/>
      <c r="I8" s="10"/>
      <c r="J8" s="10"/>
    </row>
    <row r="9">
      <c r="G9" s="3"/>
      <c r="H9" s="9"/>
      <c r="I9" s="10"/>
      <c r="J9" s="10"/>
      <c r="K9" s="12"/>
      <c r="L9" s="12"/>
      <c r="M9" s="12"/>
    </row>
    <row r="10">
      <c r="H10" s="9"/>
      <c r="I10" s="11"/>
      <c r="J10" s="11"/>
      <c r="K10" s="12"/>
      <c r="L10" s="12"/>
      <c r="M10" s="12"/>
    </row>
    <row r="11">
      <c r="G11" s="13"/>
      <c r="H11" s="9"/>
      <c r="I11" s="10"/>
      <c r="J11" s="10"/>
      <c r="K11" s="14"/>
      <c r="L11" s="14"/>
      <c r="M11" s="14"/>
    </row>
    <row r="12">
      <c r="H12" s="9"/>
      <c r="I12" s="10"/>
      <c r="J12" s="10"/>
      <c r="K12" s="14"/>
      <c r="L12" s="14"/>
      <c r="M12" s="14"/>
    </row>
    <row r="13">
      <c r="G13" s="9"/>
      <c r="H13" s="9"/>
      <c r="I13" s="11"/>
      <c r="J13" s="11"/>
      <c r="K13" s="14"/>
      <c r="L13" s="14"/>
      <c r="M13" s="14"/>
    </row>
    <row r="14">
      <c r="K14" s="14"/>
      <c r="L14" s="14"/>
      <c r="M14" s="14"/>
    </row>
    <row r="15">
      <c r="I15" s="4"/>
    </row>
    <row r="16">
      <c r="I16" s="4"/>
    </row>
    <row r="21">
      <c r="A21" s="15"/>
      <c r="B21" s="15"/>
      <c r="C21" s="15"/>
      <c r="D21" s="15"/>
      <c r="E21" s="15"/>
      <c r="F21" s="13"/>
    </row>
    <row r="22">
      <c r="A22" s="16"/>
      <c r="B22" s="17"/>
      <c r="C22" s="17"/>
      <c r="D22" s="17"/>
      <c r="E22" s="18"/>
      <c r="F22" s="18"/>
      <c r="L22" s="19"/>
      <c r="M22" s="20"/>
      <c r="N22" s="20"/>
      <c r="O22" s="20"/>
      <c r="P22" s="20"/>
    </row>
    <row r="23">
      <c r="A23" s="16"/>
      <c r="B23" s="17"/>
      <c r="C23" s="17"/>
      <c r="D23" s="17"/>
      <c r="E23" s="18"/>
      <c r="F23" s="18"/>
      <c r="L23" s="21"/>
      <c r="M23" s="22"/>
      <c r="P23" s="23"/>
    </row>
    <row r="24">
      <c r="A24" s="13"/>
      <c r="F24" s="18"/>
      <c r="L24" s="21"/>
      <c r="M24" s="24"/>
      <c r="N24" s="24"/>
      <c r="P24" s="23"/>
    </row>
    <row r="25">
      <c r="L25" s="21"/>
      <c r="M25" s="24"/>
      <c r="N25" s="24"/>
      <c r="P25" s="23"/>
    </row>
    <row r="26">
      <c r="A26" s="19"/>
      <c r="B26" s="20"/>
      <c r="C26" s="20"/>
      <c r="D26" s="20"/>
      <c r="L26" s="21"/>
      <c r="M26" s="24"/>
      <c r="N26" s="24"/>
      <c r="P26" s="23"/>
    </row>
    <row r="27">
      <c r="A27" s="25"/>
      <c r="B27" s="24"/>
      <c r="C27" s="24"/>
      <c r="D27" s="24"/>
      <c r="L27" s="21"/>
      <c r="M27" s="26"/>
      <c r="N27" s="26"/>
      <c r="O27" s="24"/>
      <c r="P27" s="23"/>
    </row>
    <row r="28">
      <c r="A28" s="25"/>
      <c r="B28" s="24"/>
      <c r="C28" s="24"/>
      <c r="D28" s="24"/>
      <c r="L28" s="21"/>
      <c r="P28" s="23"/>
    </row>
    <row r="29">
      <c r="A29" s="20"/>
      <c r="B29" s="19"/>
      <c r="C29" s="19"/>
      <c r="D29" s="19"/>
      <c r="L29" s="21"/>
      <c r="M29" s="19"/>
      <c r="N29" s="19"/>
      <c r="O29" s="19"/>
      <c r="P29" s="23"/>
    </row>
    <row r="30">
      <c r="A30" s="27"/>
      <c r="B30" s="28"/>
      <c r="L30" s="21"/>
      <c r="M30" s="19"/>
      <c r="N30" s="19"/>
      <c r="O30" s="19"/>
      <c r="P30" s="23"/>
    </row>
    <row r="43">
      <c r="A43" s="29"/>
      <c r="B43" s="29"/>
      <c r="C43" s="29"/>
      <c r="D43" s="29"/>
      <c r="E43" s="29"/>
      <c r="F43" s="29"/>
      <c r="G43" s="29"/>
      <c r="H43" s="29"/>
      <c r="I43" s="29"/>
    </row>
    <row r="44">
      <c r="A44" s="30"/>
      <c r="B44" s="29"/>
      <c r="C44" s="29"/>
      <c r="D44" s="29"/>
      <c r="E44" s="29"/>
      <c r="F44" s="29"/>
      <c r="G44" s="29"/>
      <c r="H44" s="31"/>
      <c r="I44" s="32"/>
    </row>
    <row r="45">
      <c r="I45" s="18"/>
    </row>
    <row r="46">
      <c r="H46" s="18"/>
    </row>
  </sheetData>
  <mergeCells count="1">
    <mergeCell ref="B30:D3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7.0"/>
    <col customWidth="1" min="3" max="3" width="12.57"/>
    <col customWidth="1" min="4" max="4" width="13.14"/>
    <col customWidth="1" min="5" max="5" width="12.57"/>
  </cols>
  <sheetData>
    <row r="1">
      <c r="A1" s="33"/>
      <c r="B1" s="33" t="s">
        <v>26</v>
      </c>
      <c r="C1" s="33" t="s">
        <v>27</v>
      </c>
      <c r="D1" s="33" t="s">
        <v>28</v>
      </c>
      <c r="E1" s="18" t="s">
        <v>16</v>
      </c>
      <c r="F1" s="18" t="s">
        <v>19</v>
      </c>
      <c r="G1" s="18" t="s">
        <v>18</v>
      </c>
      <c r="I1" s="33"/>
      <c r="J1" s="33"/>
    </row>
    <row r="2">
      <c r="A2" s="33" t="s">
        <v>7</v>
      </c>
      <c r="B2" s="34"/>
      <c r="C2" s="35">
        <f t="shared" ref="C2:C11" si="2">(1-(G2/E2))</f>
        <v>1</v>
      </c>
      <c r="D2" s="35">
        <f t="shared" ref="D2:D11" si="3">F2/(E2-G2)</f>
        <v>0.99</v>
      </c>
      <c r="E2" s="36">
        <f t="shared" ref="E2:G2" si="1">sum(E3:E12)</f>
        <v>300</v>
      </c>
      <c r="F2" s="36">
        <f t="shared" si="1"/>
        <v>297</v>
      </c>
      <c r="G2" s="36">
        <f t="shared" si="1"/>
        <v>0</v>
      </c>
      <c r="I2" s="37"/>
      <c r="J2" s="37"/>
    </row>
    <row r="3">
      <c r="A3" s="33" t="s">
        <v>29</v>
      </c>
      <c r="B3" s="38" t="s">
        <v>30</v>
      </c>
      <c r="C3" s="39">
        <f t="shared" si="2"/>
        <v>1</v>
      </c>
      <c r="D3" s="39">
        <f t="shared" si="3"/>
        <v>0.99</v>
      </c>
      <c r="E3" s="36">
        <v>100.0</v>
      </c>
      <c r="F3" s="36">
        <v>99.0</v>
      </c>
      <c r="G3" s="36">
        <v>0.0</v>
      </c>
      <c r="N3" s="18"/>
      <c r="O3" s="18"/>
    </row>
    <row r="4">
      <c r="A4" s="38"/>
      <c r="B4" s="38"/>
      <c r="C4" s="39" t="str">
        <f t="shared" si="2"/>
        <v>#DIV/0!</v>
      </c>
      <c r="D4" s="39" t="str">
        <f t="shared" si="3"/>
        <v>#DIV/0!</v>
      </c>
      <c r="E4" s="36"/>
      <c r="F4" s="36"/>
      <c r="G4" s="36"/>
      <c r="N4" s="40"/>
      <c r="O4" s="40"/>
      <c r="R4" s="8"/>
      <c r="S4" s="8"/>
      <c r="T4" s="8"/>
    </row>
    <row r="5">
      <c r="A5" s="38"/>
      <c r="B5" s="38"/>
      <c r="C5" s="41" t="str">
        <f t="shared" si="2"/>
        <v>#DIV/0!</v>
      </c>
      <c r="D5" s="41" t="str">
        <f t="shared" si="3"/>
        <v>#DIV/0!</v>
      </c>
      <c r="E5" s="12"/>
      <c r="F5" s="12"/>
      <c r="G5" s="12"/>
      <c r="N5" s="40"/>
      <c r="O5" s="40"/>
    </row>
    <row r="6">
      <c r="A6" s="38"/>
      <c r="B6" s="38"/>
      <c r="C6" s="39" t="str">
        <f t="shared" si="2"/>
        <v>#DIV/0!</v>
      </c>
      <c r="D6" s="39" t="str">
        <f t="shared" si="3"/>
        <v>#DIV/0!</v>
      </c>
      <c r="N6" s="40"/>
      <c r="O6" s="40"/>
    </row>
    <row r="7">
      <c r="A7" s="33" t="s">
        <v>31</v>
      </c>
      <c r="B7" s="38" t="s">
        <v>32</v>
      </c>
      <c r="C7" s="39">
        <f t="shared" si="2"/>
        <v>1</v>
      </c>
      <c r="D7" s="39">
        <f t="shared" si="3"/>
        <v>0.99</v>
      </c>
      <c r="E7" s="36">
        <v>100.0</v>
      </c>
      <c r="F7" s="36">
        <v>99.0</v>
      </c>
      <c r="G7" s="36">
        <v>0.0</v>
      </c>
      <c r="N7" s="40"/>
      <c r="O7" s="40"/>
    </row>
    <row r="8">
      <c r="A8" s="34"/>
      <c r="C8" s="41" t="str">
        <f t="shared" si="2"/>
        <v>#DIV/0!</v>
      </c>
      <c r="D8" s="41" t="str">
        <f t="shared" si="3"/>
        <v>#DIV/0!</v>
      </c>
      <c r="E8" s="12"/>
      <c r="F8" s="12"/>
      <c r="G8" s="12"/>
    </row>
    <row r="9">
      <c r="A9" s="42" t="s">
        <v>33</v>
      </c>
      <c r="B9" s="38"/>
      <c r="C9" s="39">
        <f t="shared" si="2"/>
        <v>1</v>
      </c>
      <c r="D9" s="39">
        <f t="shared" si="3"/>
        <v>0.99</v>
      </c>
      <c r="E9" s="36">
        <v>100.0</v>
      </c>
      <c r="F9" s="36">
        <v>99.0</v>
      </c>
      <c r="G9" s="36">
        <v>0.0</v>
      </c>
    </row>
    <row r="10">
      <c r="A10" s="34"/>
      <c r="B10" s="38"/>
      <c r="C10" s="39" t="str">
        <f t="shared" si="2"/>
        <v>#DIV/0!</v>
      </c>
      <c r="D10" s="39" t="str">
        <f t="shared" si="3"/>
        <v>#DIV/0!</v>
      </c>
      <c r="E10" s="14"/>
      <c r="F10" s="14"/>
      <c r="G10" s="14"/>
    </row>
    <row r="11">
      <c r="A11" s="38"/>
      <c r="B11" s="38"/>
      <c r="C11" s="41" t="str">
        <f t="shared" si="2"/>
        <v>#DIV/0!</v>
      </c>
      <c r="D11" s="41" t="str">
        <f t="shared" si="3"/>
        <v>#DIV/0!</v>
      </c>
      <c r="E11" s="14"/>
      <c r="F11" s="14"/>
      <c r="G11" s="14"/>
    </row>
    <row r="12">
      <c r="E12" s="14"/>
      <c r="F12" s="14"/>
      <c r="G12" s="14"/>
    </row>
    <row r="13">
      <c r="C13" s="18" t="s">
        <v>34</v>
      </c>
    </row>
    <row r="14">
      <c r="C14" s="18" t="s">
        <v>35</v>
      </c>
    </row>
    <row r="21">
      <c r="A21" s="15"/>
      <c r="B21" s="15"/>
      <c r="C21" s="15"/>
      <c r="D21" s="15"/>
      <c r="E21" s="15"/>
      <c r="F21" s="13"/>
    </row>
    <row r="22">
      <c r="A22" s="16"/>
      <c r="B22" s="17"/>
      <c r="C22" s="17"/>
      <c r="D22" s="17"/>
      <c r="E22" s="18"/>
      <c r="F22" s="18"/>
      <c r="N22" s="19"/>
      <c r="O22" s="20" t="s">
        <v>9</v>
      </c>
      <c r="P22" s="20" t="s">
        <v>10</v>
      </c>
      <c r="Q22" s="20" t="s">
        <v>11</v>
      </c>
      <c r="R22" s="20" t="s">
        <v>12</v>
      </c>
    </row>
    <row r="23">
      <c r="A23" s="16"/>
      <c r="B23" s="17"/>
      <c r="C23" s="17"/>
      <c r="D23" s="17"/>
      <c r="E23" s="18"/>
      <c r="F23" s="18"/>
      <c r="N23" s="21">
        <v>43963.0</v>
      </c>
      <c r="O23" s="22">
        <v>1277.0</v>
      </c>
      <c r="P23" s="2">
        <v>138.0</v>
      </c>
      <c r="Q23" s="2">
        <v>18.0</v>
      </c>
      <c r="R23" s="23">
        <f t="shared" ref="R23:R30" si="4">O23/sum(O23:Q23)</f>
        <v>0.8911374738</v>
      </c>
    </row>
    <row r="24">
      <c r="A24" s="13"/>
      <c r="F24" s="18"/>
      <c r="N24" s="21">
        <v>43970.0</v>
      </c>
      <c r="O24" s="24">
        <v>1295.0</v>
      </c>
      <c r="P24" s="24">
        <v>155.0</v>
      </c>
      <c r="Q24" s="24">
        <v>17.0</v>
      </c>
      <c r="R24" s="23">
        <f t="shared" si="4"/>
        <v>0.8827539196</v>
      </c>
    </row>
    <row r="25">
      <c r="N25" s="21">
        <v>43976.0</v>
      </c>
      <c r="O25" s="24">
        <v>1301.0</v>
      </c>
      <c r="P25" s="24">
        <v>152.0</v>
      </c>
      <c r="Q25" s="24">
        <v>17.0</v>
      </c>
      <c r="R25" s="23">
        <f t="shared" si="4"/>
        <v>0.8850340136</v>
      </c>
    </row>
    <row r="26">
      <c r="A26" s="19"/>
      <c r="B26" s="20"/>
      <c r="C26" s="20"/>
      <c r="D26" s="20"/>
      <c r="N26" s="21">
        <v>43984.0</v>
      </c>
      <c r="O26" s="24">
        <v>1322.0</v>
      </c>
      <c r="P26" s="24">
        <v>125.0</v>
      </c>
      <c r="Q26" s="24">
        <v>18.0</v>
      </c>
      <c r="R26" s="23">
        <f t="shared" si="4"/>
        <v>0.9023890785</v>
      </c>
    </row>
    <row r="27">
      <c r="A27" s="25"/>
      <c r="B27" s="43"/>
      <c r="C27" s="43"/>
      <c r="D27" s="43"/>
      <c r="N27" s="21">
        <v>43990.0</v>
      </c>
      <c r="O27" s="26">
        <v>1340.0</v>
      </c>
      <c r="P27" s="26">
        <v>116.0</v>
      </c>
      <c r="Q27" s="24">
        <v>18.0</v>
      </c>
      <c r="R27" s="23">
        <f t="shared" si="4"/>
        <v>0.9090909091</v>
      </c>
    </row>
    <row r="28">
      <c r="A28" s="25"/>
      <c r="B28" s="43"/>
      <c r="C28" s="43"/>
      <c r="D28" s="43"/>
      <c r="N28" s="21">
        <v>43998.0</v>
      </c>
      <c r="R28" s="23" t="str">
        <f t="shared" si="4"/>
        <v>#DIV/0!</v>
      </c>
    </row>
    <row r="29">
      <c r="A29" s="20"/>
      <c r="B29" s="19"/>
      <c r="C29" s="19"/>
      <c r="D29" s="19"/>
      <c r="N29" s="21">
        <v>44005.0</v>
      </c>
      <c r="O29" s="19"/>
      <c r="P29" s="19"/>
      <c r="Q29" s="19"/>
      <c r="R29" s="23" t="str">
        <f t="shared" si="4"/>
        <v>#DIV/0!</v>
      </c>
    </row>
    <row r="30">
      <c r="A30" s="27"/>
      <c r="B30" s="28"/>
      <c r="N30" s="21">
        <v>44012.0</v>
      </c>
      <c r="O30" s="19"/>
      <c r="P30" s="19"/>
      <c r="Q30" s="19"/>
      <c r="R30" s="23" t="str">
        <f t="shared" si="4"/>
        <v>#DIV/0!</v>
      </c>
    </row>
    <row r="43">
      <c r="A43" s="29"/>
      <c r="B43" s="29"/>
      <c r="C43" s="29"/>
      <c r="D43" s="29"/>
      <c r="E43" s="29"/>
      <c r="F43" s="29"/>
      <c r="G43" s="29"/>
      <c r="H43" s="29"/>
      <c r="I43" s="29"/>
    </row>
    <row r="44">
      <c r="A44" s="44"/>
      <c r="B44" s="29"/>
      <c r="C44" s="29"/>
      <c r="D44" s="29"/>
      <c r="E44" s="29"/>
      <c r="F44" s="29"/>
      <c r="G44" s="29"/>
      <c r="H44" s="31"/>
      <c r="I44" s="32"/>
    </row>
    <row r="45">
      <c r="I45" s="18"/>
    </row>
    <row r="46">
      <c r="H46" s="18"/>
    </row>
  </sheetData>
  <mergeCells count="1">
    <mergeCell ref="B30:D3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5" t="s">
        <v>36</v>
      </c>
      <c r="B1" s="46" t="s">
        <v>37</v>
      </c>
      <c r="C1" s="47"/>
      <c r="D1" s="48" t="s">
        <v>16</v>
      </c>
      <c r="E1" s="48" t="s">
        <v>19</v>
      </c>
      <c r="F1" s="48" t="s">
        <v>20</v>
      </c>
      <c r="G1" s="48" t="s">
        <v>21</v>
      </c>
      <c r="H1" s="48" t="s">
        <v>18</v>
      </c>
      <c r="I1" s="48" t="s">
        <v>27</v>
      </c>
      <c r="J1" s="49" t="s">
        <v>28</v>
      </c>
    </row>
    <row r="2">
      <c r="A2" s="45" t="s">
        <v>38</v>
      </c>
      <c r="B2" s="47"/>
      <c r="C2" s="47"/>
      <c r="D2" s="50"/>
      <c r="E2" s="50"/>
      <c r="F2" s="50"/>
      <c r="G2" s="50"/>
      <c r="H2" s="50"/>
      <c r="I2" s="50"/>
      <c r="J2" s="51"/>
    </row>
    <row r="3">
      <c r="A3" s="52" t="str">
        <f>HYPERLINK("https://polarion.engineering.redhat.com/polarion/#/project/CNV/testrun?id=2_4_tier1_rhcos_nfs","run")</f>
        <v>run</v>
      </c>
      <c r="B3" s="53" t="s">
        <v>39</v>
      </c>
      <c r="C3" s="54"/>
      <c r="D3" s="55">
        <v>100.0</v>
      </c>
      <c r="E3" s="55">
        <v>99.0</v>
      </c>
      <c r="F3" s="55">
        <v>1.0</v>
      </c>
      <c r="G3" s="55">
        <v>0.0</v>
      </c>
      <c r="H3" s="55">
        <v>0.0</v>
      </c>
      <c r="I3" s="56">
        <f t="shared" ref="I3:I4" si="1">1-H3/D3</f>
        <v>1</v>
      </c>
      <c r="J3" s="57">
        <f t="shared" ref="J3:J4" si="2">E3/(D3-H3)</f>
        <v>0.99</v>
      </c>
    </row>
    <row r="4">
      <c r="A4" s="52" t="str">
        <f>HYPERLINK("https://polarion.engineering.redhat.com/polarion/#/project/CNV/testrun?id=2_4_tier1_rhcos_ocs","run")</f>
        <v>run</v>
      </c>
      <c r="B4" s="58" t="s">
        <v>40</v>
      </c>
      <c r="D4" s="55">
        <v>100.0</v>
      </c>
      <c r="E4" s="55">
        <v>99.0</v>
      </c>
      <c r="F4" s="55">
        <v>1.0</v>
      </c>
      <c r="G4" s="55">
        <v>0.0</v>
      </c>
      <c r="H4" s="55">
        <v>0.0</v>
      </c>
      <c r="I4" s="56">
        <f t="shared" si="1"/>
        <v>1</v>
      </c>
      <c r="J4" s="57">
        <f t="shared" si="2"/>
        <v>0.99</v>
      </c>
    </row>
    <row r="5">
      <c r="A5" s="59"/>
      <c r="B5" s="9"/>
      <c r="D5" s="55"/>
      <c r="E5" s="55"/>
      <c r="F5" s="55"/>
      <c r="G5" s="55"/>
      <c r="H5" s="55"/>
      <c r="I5" s="56"/>
      <c r="J5" s="57"/>
    </row>
    <row r="6">
      <c r="A6" s="60"/>
      <c r="B6" s="61"/>
      <c r="D6" s="55"/>
      <c r="E6" s="55"/>
      <c r="F6" s="55"/>
      <c r="G6" s="55"/>
      <c r="H6" s="55"/>
      <c r="I6" s="56"/>
      <c r="J6" s="57"/>
    </row>
    <row r="7">
      <c r="A7" s="60"/>
      <c r="B7" s="61"/>
      <c r="D7" s="55"/>
      <c r="E7" s="55"/>
      <c r="F7" s="55"/>
      <c r="G7" s="55"/>
      <c r="H7" s="55"/>
      <c r="I7" s="56"/>
      <c r="J7" s="57"/>
    </row>
    <row r="8">
      <c r="A8" s="60"/>
      <c r="B8" s="58"/>
      <c r="D8" s="55"/>
      <c r="E8" s="55"/>
      <c r="F8" s="55"/>
      <c r="G8" s="55"/>
      <c r="H8" s="55"/>
      <c r="I8" s="56"/>
      <c r="J8" s="57"/>
    </row>
    <row r="9">
      <c r="A9" s="62"/>
      <c r="B9" s="25" t="s">
        <v>7</v>
      </c>
      <c r="D9" s="63">
        <f t="shared" ref="D9:H9" si="3">sum(D3:D7)</f>
        <v>200</v>
      </c>
      <c r="E9" s="63">
        <f t="shared" si="3"/>
        <v>198</v>
      </c>
      <c r="F9" s="63">
        <f t="shared" si="3"/>
        <v>2</v>
      </c>
      <c r="G9" s="63">
        <f t="shared" si="3"/>
        <v>0</v>
      </c>
      <c r="H9" s="63">
        <f t="shared" si="3"/>
        <v>0</v>
      </c>
      <c r="I9" s="64">
        <f>1-H9/D9</f>
        <v>1</v>
      </c>
      <c r="J9" s="65">
        <f>E9/(D9-H9)</f>
        <v>0.99</v>
      </c>
    </row>
    <row r="10">
      <c r="A10" s="66" t="s">
        <v>41</v>
      </c>
      <c r="B10" s="47"/>
      <c r="C10" s="47"/>
      <c r="D10" s="67"/>
      <c r="E10" s="67"/>
      <c r="F10" s="67"/>
      <c r="G10" s="67"/>
      <c r="H10" s="67"/>
      <c r="I10" s="68"/>
      <c r="J10" s="69"/>
    </row>
    <row r="11">
      <c r="A11" s="70" t="str">
        <f>HYPERLINK("https://polarion.engineering.redhat.com/polarion/#/project/CNV/testrun?id=2_4_tier1_rhcos_nfs","run")</f>
        <v>run</v>
      </c>
      <c r="B11" s="53" t="s">
        <v>39</v>
      </c>
      <c r="C11" s="54"/>
      <c r="D11" s="55">
        <v>100.0</v>
      </c>
      <c r="E11" s="55">
        <v>99.0</v>
      </c>
      <c r="F11" s="55">
        <v>1.0</v>
      </c>
      <c r="G11" s="55">
        <v>0.0</v>
      </c>
      <c r="H11" s="55">
        <v>0.0</v>
      </c>
      <c r="I11" s="56">
        <f t="shared" ref="I11:I12" si="4">1-H11/D11</f>
        <v>1</v>
      </c>
      <c r="J11" s="57">
        <f t="shared" ref="J11:J12" si="5">E11/(D11-H11)</f>
        <v>0.99</v>
      </c>
    </row>
    <row r="12">
      <c r="A12" s="70" t="str">
        <f>HYPERLINK("https://polarion.engineering.redhat.com/polarion/#/project/CNV/testrun?id=2_4_tier1_rhcos_ocs","run")</f>
        <v>run</v>
      </c>
      <c r="B12" s="58" t="s">
        <v>40</v>
      </c>
      <c r="D12" s="55">
        <v>100.0</v>
      </c>
      <c r="E12" s="55">
        <v>99.0</v>
      </c>
      <c r="F12" s="55">
        <v>1.0</v>
      </c>
      <c r="G12" s="55">
        <v>0.0</v>
      </c>
      <c r="H12" s="55">
        <v>0.0</v>
      </c>
      <c r="I12" s="56">
        <f t="shared" si="4"/>
        <v>1</v>
      </c>
      <c r="J12" s="57">
        <f t="shared" si="5"/>
        <v>0.99</v>
      </c>
    </row>
    <row r="13">
      <c r="A13" s="70"/>
      <c r="B13" s="9"/>
      <c r="D13" s="55"/>
      <c r="E13" s="55"/>
      <c r="F13" s="55"/>
      <c r="G13" s="55"/>
      <c r="H13" s="55"/>
      <c r="I13" s="56"/>
      <c r="J13" s="57"/>
    </row>
    <row r="14">
      <c r="A14" s="71"/>
      <c r="B14" s="58"/>
      <c r="D14" s="55"/>
      <c r="E14" s="55"/>
      <c r="F14" s="55"/>
      <c r="G14" s="55"/>
      <c r="H14" s="55"/>
      <c r="I14" s="56"/>
      <c r="J14" s="57"/>
    </row>
    <row r="15">
      <c r="A15" s="71"/>
      <c r="B15" s="58"/>
      <c r="D15" s="55"/>
      <c r="E15" s="55"/>
      <c r="F15" s="55"/>
      <c r="G15" s="55"/>
      <c r="H15" s="55"/>
      <c r="I15" s="56"/>
      <c r="J15" s="57"/>
    </row>
    <row r="16">
      <c r="A16" s="62"/>
      <c r="B16" s="58"/>
      <c r="D16" s="72"/>
      <c r="E16" s="72"/>
      <c r="F16" s="72"/>
      <c r="G16" s="72"/>
      <c r="H16" s="72"/>
      <c r="I16" s="56"/>
      <c r="J16" s="57"/>
    </row>
    <row r="17">
      <c r="A17" s="73"/>
      <c r="B17" s="74" t="s">
        <v>7</v>
      </c>
      <c r="C17" s="75"/>
      <c r="D17" s="63">
        <f t="shared" ref="D17:H17" si="6">sum(D11:D15)</f>
        <v>200</v>
      </c>
      <c r="E17" s="63">
        <f t="shared" si="6"/>
        <v>198</v>
      </c>
      <c r="F17" s="63">
        <f t="shared" si="6"/>
        <v>2</v>
      </c>
      <c r="G17" s="63">
        <f t="shared" si="6"/>
        <v>0</v>
      </c>
      <c r="H17" s="63">
        <f t="shared" si="6"/>
        <v>0</v>
      </c>
      <c r="I17" s="64">
        <f>1-H17/D17</f>
        <v>1</v>
      </c>
      <c r="J17" s="76">
        <f>E17/(D17-H17)</f>
        <v>0.99</v>
      </c>
    </row>
    <row r="18">
      <c r="A18" s="13"/>
      <c r="B18" s="9"/>
      <c r="D18" s="11"/>
      <c r="E18" s="14"/>
      <c r="F18" s="14"/>
      <c r="G18" s="14"/>
    </row>
    <row r="19">
      <c r="B19" s="9"/>
      <c r="D19" s="11"/>
      <c r="E19" s="14"/>
      <c r="F19" s="14"/>
      <c r="G19" s="14"/>
    </row>
    <row r="20">
      <c r="A20" s="9"/>
      <c r="B20" s="9"/>
      <c r="D20" s="11"/>
      <c r="E20" s="14"/>
      <c r="F20" s="14"/>
      <c r="G20" s="14"/>
    </row>
  </sheetData>
  <mergeCells count="996">
    <mergeCell ref="B1:C1"/>
    <mergeCell ref="A2:C2"/>
    <mergeCell ref="B3:C3"/>
    <mergeCell ref="B4:C4"/>
    <mergeCell ref="B5:C5"/>
    <mergeCell ref="B6:C6"/>
    <mergeCell ref="B7:C7"/>
    <mergeCell ref="B8:C8"/>
    <mergeCell ref="B9:C9"/>
    <mergeCell ref="A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22:C122"/>
    <mergeCell ref="B123:C123"/>
    <mergeCell ref="B124:C124"/>
    <mergeCell ref="B125:C125"/>
    <mergeCell ref="B126:C126"/>
    <mergeCell ref="B127:C127"/>
    <mergeCell ref="B128:C128"/>
    <mergeCell ref="B129:C129"/>
    <mergeCell ref="B130:C130"/>
    <mergeCell ref="B131:C131"/>
    <mergeCell ref="B132:C132"/>
    <mergeCell ref="B133:C133"/>
    <mergeCell ref="B134:C134"/>
    <mergeCell ref="B135:C135"/>
    <mergeCell ref="B136:C136"/>
    <mergeCell ref="B137:C137"/>
    <mergeCell ref="B138:C138"/>
    <mergeCell ref="B139:C139"/>
    <mergeCell ref="B140:C140"/>
    <mergeCell ref="B141:C141"/>
    <mergeCell ref="B142:C142"/>
    <mergeCell ref="B143:C143"/>
    <mergeCell ref="B144:C144"/>
    <mergeCell ref="B145:C145"/>
    <mergeCell ref="B146:C146"/>
    <mergeCell ref="B147:C147"/>
    <mergeCell ref="B148:C148"/>
    <mergeCell ref="B149:C149"/>
    <mergeCell ref="B150:C150"/>
    <mergeCell ref="B151:C151"/>
    <mergeCell ref="B152:C152"/>
    <mergeCell ref="B153:C153"/>
    <mergeCell ref="B154:C154"/>
    <mergeCell ref="B155:C155"/>
    <mergeCell ref="B156:C156"/>
    <mergeCell ref="B157:C157"/>
    <mergeCell ref="B158:C158"/>
    <mergeCell ref="B159:C159"/>
    <mergeCell ref="B160:C160"/>
    <mergeCell ref="B161:C161"/>
    <mergeCell ref="B162:C162"/>
    <mergeCell ref="B163:C163"/>
    <mergeCell ref="B164:C164"/>
    <mergeCell ref="B165:C165"/>
    <mergeCell ref="B166:C166"/>
    <mergeCell ref="B167:C167"/>
    <mergeCell ref="B168:C168"/>
    <mergeCell ref="B169:C169"/>
    <mergeCell ref="B170:C170"/>
    <mergeCell ref="B171:C171"/>
    <mergeCell ref="B172:C172"/>
    <mergeCell ref="B173:C173"/>
    <mergeCell ref="B174:C174"/>
    <mergeCell ref="B175:C175"/>
    <mergeCell ref="B176:C176"/>
    <mergeCell ref="B177:C177"/>
    <mergeCell ref="B178:C178"/>
    <mergeCell ref="B179:C179"/>
    <mergeCell ref="B180:C180"/>
    <mergeCell ref="B181:C181"/>
    <mergeCell ref="B182:C182"/>
    <mergeCell ref="B183:C183"/>
    <mergeCell ref="B184:C184"/>
    <mergeCell ref="B185:C185"/>
    <mergeCell ref="B186:C186"/>
    <mergeCell ref="B187:C187"/>
    <mergeCell ref="B188:C188"/>
    <mergeCell ref="B189:C189"/>
    <mergeCell ref="B190:C190"/>
    <mergeCell ref="B191:C191"/>
    <mergeCell ref="B192:C192"/>
    <mergeCell ref="B193:C193"/>
    <mergeCell ref="B194:C194"/>
    <mergeCell ref="B195:C195"/>
    <mergeCell ref="B196:C196"/>
    <mergeCell ref="B197:C197"/>
    <mergeCell ref="B198:C198"/>
    <mergeCell ref="B199:C199"/>
    <mergeCell ref="B200:C200"/>
    <mergeCell ref="B201:C201"/>
    <mergeCell ref="B202:C202"/>
    <mergeCell ref="B203:C203"/>
    <mergeCell ref="B204:C204"/>
    <mergeCell ref="B205:C205"/>
    <mergeCell ref="B206:C206"/>
    <mergeCell ref="B207:C207"/>
    <mergeCell ref="B208:C208"/>
    <mergeCell ref="B209:C209"/>
    <mergeCell ref="B210:C210"/>
    <mergeCell ref="B211:C211"/>
    <mergeCell ref="B212:C212"/>
    <mergeCell ref="B213:C213"/>
    <mergeCell ref="B214:C214"/>
    <mergeCell ref="B215:C215"/>
    <mergeCell ref="B216:C216"/>
    <mergeCell ref="B217:C217"/>
    <mergeCell ref="B218:C218"/>
    <mergeCell ref="B219:C219"/>
    <mergeCell ref="B220:C220"/>
    <mergeCell ref="B221:C221"/>
    <mergeCell ref="B222:C222"/>
    <mergeCell ref="B223:C223"/>
    <mergeCell ref="B224:C224"/>
    <mergeCell ref="B225:C225"/>
    <mergeCell ref="B226:C226"/>
    <mergeCell ref="B227:C227"/>
    <mergeCell ref="B228:C228"/>
    <mergeCell ref="B229:C229"/>
    <mergeCell ref="B230:C230"/>
    <mergeCell ref="B231:C231"/>
    <mergeCell ref="B232:C232"/>
    <mergeCell ref="B233:C233"/>
    <mergeCell ref="B234:C234"/>
    <mergeCell ref="B235:C235"/>
    <mergeCell ref="B236:C236"/>
    <mergeCell ref="B237:C237"/>
    <mergeCell ref="B238:C238"/>
    <mergeCell ref="B239:C239"/>
    <mergeCell ref="B240:C240"/>
    <mergeCell ref="B241:C241"/>
    <mergeCell ref="B242:C242"/>
    <mergeCell ref="B243:C243"/>
    <mergeCell ref="B244:C244"/>
    <mergeCell ref="B245:C245"/>
    <mergeCell ref="B246:C246"/>
    <mergeCell ref="B247:C247"/>
    <mergeCell ref="B248:C248"/>
    <mergeCell ref="B249:C249"/>
    <mergeCell ref="B250:C250"/>
    <mergeCell ref="B251:C251"/>
    <mergeCell ref="B252:C252"/>
    <mergeCell ref="B253:C253"/>
    <mergeCell ref="B254:C254"/>
    <mergeCell ref="B255:C255"/>
    <mergeCell ref="B256:C256"/>
    <mergeCell ref="B257:C257"/>
    <mergeCell ref="B258:C258"/>
    <mergeCell ref="B259:C259"/>
    <mergeCell ref="B260:C260"/>
    <mergeCell ref="B261:C261"/>
    <mergeCell ref="B262:C262"/>
    <mergeCell ref="B263:C263"/>
    <mergeCell ref="B264:C264"/>
    <mergeCell ref="B265:C265"/>
    <mergeCell ref="B266:C266"/>
    <mergeCell ref="B267:C267"/>
    <mergeCell ref="B268:C268"/>
    <mergeCell ref="B269:C269"/>
    <mergeCell ref="B270:C270"/>
    <mergeCell ref="B271:C271"/>
    <mergeCell ref="B272:C272"/>
    <mergeCell ref="B273:C273"/>
    <mergeCell ref="B274:C274"/>
    <mergeCell ref="B275:C275"/>
    <mergeCell ref="B276:C276"/>
    <mergeCell ref="B277:C277"/>
    <mergeCell ref="B278:C278"/>
    <mergeCell ref="B279:C279"/>
    <mergeCell ref="B280:C280"/>
    <mergeCell ref="B281:C281"/>
    <mergeCell ref="B282:C282"/>
    <mergeCell ref="B283:C283"/>
    <mergeCell ref="B284:C284"/>
    <mergeCell ref="B285:C285"/>
    <mergeCell ref="B286:C286"/>
    <mergeCell ref="B287:C287"/>
    <mergeCell ref="B288:C288"/>
    <mergeCell ref="B289:C289"/>
    <mergeCell ref="B290:C290"/>
    <mergeCell ref="B291:C291"/>
    <mergeCell ref="B292:C292"/>
    <mergeCell ref="B293:C293"/>
    <mergeCell ref="B294:C294"/>
    <mergeCell ref="B295:C295"/>
    <mergeCell ref="B296:C296"/>
    <mergeCell ref="B297:C297"/>
    <mergeCell ref="B298:C298"/>
    <mergeCell ref="B299:C299"/>
    <mergeCell ref="B300:C300"/>
    <mergeCell ref="B301:C301"/>
    <mergeCell ref="B302:C302"/>
    <mergeCell ref="B303:C303"/>
    <mergeCell ref="B304:C304"/>
    <mergeCell ref="B305:C305"/>
    <mergeCell ref="B306:C306"/>
    <mergeCell ref="B307:C307"/>
    <mergeCell ref="B308:C308"/>
    <mergeCell ref="B309:C309"/>
    <mergeCell ref="B310:C310"/>
    <mergeCell ref="B311:C311"/>
    <mergeCell ref="B312:C312"/>
    <mergeCell ref="B313:C313"/>
    <mergeCell ref="B314:C314"/>
    <mergeCell ref="B315:C315"/>
    <mergeCell ref="B316:C316"/>
    <mergeCell ref="B317:C317"/>
    <mergeCell ref="B318:C318"/>
    <mergeCell ref="B319:C319"/>
    <mergeCell ref="B320:C320"/>
    <mergeCell ref="B321:C321"/>
    <mergeCell ref="B322:C322"/>
    <mergeCell ref="B323:C323"/>
    <mergeCell ref="B324:C324"/>
    <mergeCell ref="B325:C325"/>
    <mergeCell ref="B326:C326"/>
    <mergeCell ref="B327:C327"/>
    <mergeCell ref="B328:C328"/>
    <mergeCell ref="B329:C329"/>
    <mergeCell ref="B330:C330"/>
    <mergeCell ref="B331:C331"/>
    <mergeCell ref="B332:C332"/>
    <mergeCell ref="B333:C333"/>
    <mergeCell ref="B334:C334"/>
    <mergeCell ref="B335:C335"/>
    <mergeCell ref="B336:C336"/>
    <mergeCell ref="B337:C337"/>
    <mergeCell ref="B338:C338"/>
    <mergeCell ref="B339:C339"/>
    <mergeCell ref="B340:C340"/>
    <mergeCell ref="B341:C341"/>
    <mergeCell ref="B342:C342"/>
    <mergeCell ref="B343:C343"/>
    <mergeCell ref="B687:C687"/>
    <mergeCell ref="B688:C688"/>
    <mergeCell ref="B689:C689"/>
    <mergeCell ref="B690:C690"/>
    <mergeCell ref="B691:C691"/>
    <mergeCell ref="B692:C692"/>
    <mergeCell ref="B693:C693"/>
    <mergeCell ref="B694:C694"/>
    <mergeCell ref="B695:C695"/>
    <mergeCell ref="B696:C696"/>
    <mergeCell ref="B697:C697"/>
    <mergeCell ref="B698:C698"/>
    <mergeCell ref="B699:C699"/>
    <mergeCell ref="B700:C700"/>
    <mergeCell ref="B701:C701"/>
    <mergeCell ref="B702:C702"/>
    <mergeCell ref="B703:C703"/>
    <mergeCell ref="B704:C704"/>
    <mergeCell ref="B705:C705"/>
    <mergeCell ref="B706:C706"/>
    <mergeCell ref="B707:C707"/>
    <mergeCell ref="B708:C708"/>
    <mergeCell ref="B709:C709"/>
    <mergeCell ref="B710:C710"/>
    <mergeCell ref="B711:C711"/>
    <mergeCell ref="B712:C712"/>
    <mergeCell ref="B713:C713"/>
    <mergeCell ref="B714:C714"/>
    <mergeCell ref="B715:C715"/>
    <mergeCell ref="B716:C716"/>
    <mergeCell ref="B717:C717"/>
    <mergeCell ref="B718:C718"/>
    <mergeCell ref="B719:C719"/>
    <mergeCell ref="B720:C720"/>
    <mergeCell ref="B721:C721"/>
    <mergeCell ref="B722:C722"/>
    <mergeCell ref="B723:C723"/>
    <mergeCell ref="B724:C724"/>
    <mergeCell ref="B725:C725"/>
    <mergeCell ref="B726:C726"/>
    <mergeCell ref="B727:C727"/>
    <mergeCell ref="B728:C728"/>
    <mergeCell ref="B729:C729"/>
    <mergeCell ref="B730:C730"/>
    <mergeCell ref="B731:C731"/>
    <mergeCell ref="B732:C732"/>
    <mergeCell ref="B733:C733"/>
    <mergeCell ref="B734:C734"/>
    <mergeCell ref="B735:C735"/>
    <mergeCell ref="B736:C736"/>
    <mergeCell ref="B737:C737"/>
    <mergeCell ref="B738:C738"/>
    <mergeCell ref="B739:C739"/>
    <mergeCell ref="B740:C740"/>
    <mergeCell ref="B741:C741"/>
    <mergeCell ref="B742:C742"/>
    <mergeCell ref="B743:C743"/>
    <mergeCell ref="B744:C744"/>
    <mergeCell ref="B745:C745"/>
    <mergeCell ref="B746:C746"/>
    <mergeCell ref="B747:C747"/>
    <mergeCell ref="B748:C748"/>
    <mergeCell ref="B749:C749"/>
    <mergeCell ref="B750:C750"/>
    <mergeCell ref="B751:C751"/>
    <mergeCell ref="B752:C752"/>
    <mergeCell ref="B753:C753"/>
    <mergeCell ref="B754:C754"/>
    <mergeCell ref="B755:C755"/>
    <mergeCell ref="B756:C756"/>
    <mergeCell ref="B757:C757"/>
    <mergeCell ref="B758:C758"/>
    <mergeCell ref="B759:C759"/>
    <mergeCell ref="B760:C760"/>
    <mergeCell ref="B761:C761"/>
    <mergeCell ref="B762:C762"/>
    <mergeCell ref="B763:C763"/>
    <mergeCell ref="B764:C764"/>
    <mergeCell ref="B765:C765"/>
    <mergeCell ref="B766:C766"/>
    <mergeCell ref="B767:C767"/>
    <mergeCell ref="B768:C768"/>
    <mergeCell ref="B769:C769"/>
    <mergeCell ref="B770:C770"/>
    <mergeCell ref="B771:C771"/>
    <mergeCell ref="B772:C772"/>
    <mergeCell ref="B773:C773"/>
    <mergeCell ref="B774:C774"/>
    <mergeCell ref="B775:C775"/>
    <mergeCell ref="B776:C776"/>
    <mergeCell ref="B777:C777"/>
    <mergeCell ref="B778:C778"/>
    <mergeCell ref="B779:C779"/>
    <mergeCell ref="B780:C780"/>
    <mergeCell ref="B781:C781"/>
    <mergeCell ref="B782:C782"/>
    <mergeCell ref="B783:C783"/>
    <mergeCell ref="B784:C784"/>
    <mergeCell ref="B785:C785"/>
    <mergeCell ref="B786:C786"/>
    <mergeCell ref="B787:C787"/>
    <mergeCell ref="B788:C788"/>
    <mergeCell ref="B789:C789"/>
    <mergeCell ref="B790:C790"/>
    <mergeCell ref="B791:C791"/>
    <mergeCell ref="B792:C792"/>
    <mergeCell ref="B793:C793"/>
    <mergeCell ref="B794:C794"/>
    <mergeCell ref="B795:C795"/>
    <mergeCell ref="B796:C796"/>
    <mergeCell ref="B797:C797"/>
    <mergeCell ref="B798:C798"/>
    <mergeCell ref="B799:C799"/>
    <mergeCell ref="B800:C800"/>
    <mergeCell ref="B801:C801"/>
    <mergeCell ref="B802:C802"/>
    <mergeCell ref="B803:C803"/>
    <mergeCell ref="B804:C804"/>
    <mergeCell ref="B805:C805"/>
    <mergeCell ref="B806:C806"/>
    <mergeCell ref="B807:C807"/>
    <mergeCell ref="B808:C808"/>
    <mergeCell ref="B809:C809"/>
    <mergeCell ref="B810:C810"/>
    <mergeCell ref="B811:C811"/>
    <mergeCell ref="B812:C812"/>
    <mergeCell ref="B813:C813"/>
    <mergeCell ref="B814:C814"/>
    <mergeCell ref="B815:C815"/>
    <mergeCell ref="B816:C816"/>
    <mergeCell ref="B817:C817"/>
    <mergeCell ref="B818:C818"/>
    <mergeCell ref="B819:C819"/>
    <mergeCell ref="B820:C820"/>
    <mergeCell ref="B821:C821"/>
    <mergeCell ref="B822:C822"/>
    <mergeCell ref="B823:C823"/>
    <mergeCell ref="B824:C824"/>
    <mergeCell ref="B825:C825"/>
    <mergeCell ref="B826:C826"/>
    <mergeCell ref="B827:C827"/>
    <mergeCell ref="B828:C828"/>
    <mergeCell ref="B829:C829"/>
    <mergeCell ref="B830:C830"/>
    <mergeCell ref="B831:C831"/>
    <mergeCell ref="B832:C832"/>
    <mergeCell ref="B833:C833"/>
    <mergeCell ref="B834:C834"/>
    <mergeCell ref="B835:C835"/>
    <mergeCell ref="B836:C836"/>
    <mergeCell ref="B837:C837"/>
    <mergeCell ref="B838:C838"/>
    <mergeCell ref="B839:C839"/>
    <mergeCell ref="B840:C840"/>
    <mergeCell ref="B841:C841"/>
    <mergeCell ref="B842:C842"/>
    <mergeCell ref="B843:C843"/>
    <mergeCell ref="B844:C844"/>
    <mergeCell ref="B845:C845"/>
    <mergeCell ref="B846:C846"/>
    <mergeCell ref="B847:C847"/>
    <mergeCell ref="B848:C848"/>
    <mergeCell ref="B849:C849"/>
    <mergeCell ref="B850:C850"/>
    <mergeCell ref="B851:C851"/>
    <mergeCell ref="B852:C852"/>
    <mergeCell ref="B853:C853"/>
    <mergeCell ref="B854:C854"/>
    <mergeCell ref="B855:C855"/>
    <mergeCell ref="B856:C856"/>
    <mergeCell ref="B857:C857"/>
    <mergeCell ref="B858:C858"/>
    <mergeCell ref="B859:C859"/>
    <mergeCell ref="B860:C860"/>
    <mergeCell ref="B861:C861"/>
    <mergeCell ref="B862:C862"/>
    <mergeCell ref="B863:C863"/>
    <mergeCell ref="B864:C864"/>
    <mergeCell ref="B865:C865"/>
    <mergeCell ref="B866:C866"/>
    <mergeCell ref="B867:C867"/>
    <mergeCell ref="B868:C868"/>
    <mergeCell ref="B869:C869"/>
    <mergeCell ref="B870:C870"/>
    <mergeCell ref="B871:C871"/>
    <mergeCell ref="B872:C872"/>
    <mergeCell ref="B873:C873"/>
    <mergeCell ref="B874:C874"/>
    <mergeCell ref="B875:C875"/>
    <mergeCell ref="B876:C876"/>
    <mergeCell ref="B877:C877"/>
    <mergeCell ref="B878:C878"/>
    <mergeCell ref="B879:C879"/>
    <mergeCell ref="B880:C880"/>
    <mergeCell ref="B881:C881"/>
    <mergeCell ref="B882:C882"/>
    <mergeCell ref="B883:C883"/>
    <mergeCell ref="B884:C884"/>
    <mergeCell ref="B885:C885"/>
    <mergeCell ref="B886:C886"/>
    <mergeCell ref="B887:C887"/>
    <mergeCell ref="B888:C888"/>
    <mergeCell ref="B889:C889"/>
    <mergeCell ref="B890:C890"/>
    <mergeCell ref="B891:C891"/>
    <mergeCell ref="B892:C892"/>
    <mergeCell ref="B893:C893"/>
    <mergeCell ref="B894:C894"/>
    <mergeCell ref="B895:C895"/>
    <mergeCell ref="B896:C896"/>
    <mergeCell ref="B897:C897"/>
    <mergeCell ref="B898:C898"/>
    <mergeCell ref="B899:C899"/>
    <mergeCell ref="B900:C900"/>
    <mergeCell ref="B901:C901"/>
    <mergeCell ref="B902:C902"/>
    <mergeCell ref="B903:C903"/>
    <mergeCell ref="B904:C904"/>
    <mergeCell ref="B905:C905"/>
    <mergeCell ref="B906:C906"/>
    <mergeCell ref="B907:C907"/>
    <mergeCell ref="B908:C908"/>
    <mergeCell ref="B909:C909"/>
    <mergeCell ref="B910:C910"/>
    <mergeCell ref="B911:C911"/>
    <mergeCell ref="B912:C912"/>
    <mergeCell ref="B913:C913"/>
    <mergeCell ref="B914:C914"/>
    <mergeCell ref="B915:C915"/>
    <mergeCell ref="B916:C916"/>
    <mergeCell ref="B917:C917"/>
    <mergeCell ref="B918:C918"/>
    <mergeCell ref="B919:C919"/>
    <mergeCell ref="B920:C920"/>
    <mergeCell ref="B921:C921"/>
    <mergeCell ref="B922:C922"/>
    <mergeCell ref="B923:C923"/>
    <mergeCell ref="B924:C924"/>
    <mergeCell ref="B925:C925"/>
    <mergeCell ref="B926:C926"/>
    <mergeCell ref="B927:C927"/>
    <mergeCell ref="B928:C928"/>
    <mergeCell ref="B929:C929"/>
    <mergeCell ref="B930:C930"/>
    <mergeCell ref="B931:C931"/>
    <mergeCell ref="B981:C981"/>
    <mergeCell ref="B982:C982"/>
    <mergeCell ref="B983:C983"/>
    <mergeCell ref="B984:C984"/>
    <mergeCell ref="B985:C985"/>
    <mergeCell ref="B986:C986"/>
    <mergeCell ref="B987:C987"/>
    <mergeCell ref="B995:C995"/>
    <mergeCell ref="B996:C996"/>
    <mergeCell ref="B988:C988"/>
    <mergeCell ref="B989:C989"/>
    <mergeCell ref="B990:C990"/>
    <mergeCell ref="B991:C991"/>
    <mergeCell ref="B992:C992"/>
    <mergeCell ref="B993:C993"/>
    <mergeCell ref="B994:C994"/>
    <mergeCell ref="B932:C932"/>
    <mergeCell ref="B933:C933"/>
    <mergeCell ref="B934:C934"/>
    <mergeCell ref="B935:C935"/>
    <mergeCell ref="B936:C936"/>
    <mergeCell ref="B937:C937"/>
    <mergeCell ref="B938:C938"/>
    <mergeCell ref="B939:C939"/>
    <mergeCell ref="B940:C940"/>
    <mergeCell ref="B941:C941"/>
    <mergeCell ref="B942:C942"/>
    <mergeCell ref="B943:C943"/>
    <mergeCell ref="B944:C944"/>
    <mergeCell ref="B945:C945"/>
    <mergeCell ref="B946:C946"/>
    <mergeCell ref="B947:C947"/>
    <mergeCell ref="B948:C948"/>
    <mergeCell ref="B949:C949"/>
    <mergeCell ref="B950:C950"/>
    <mergeCell ref="B951:C951"/>
    <mergeCell ref="B952:C952"/>
    <mergeCell ref="B953:C953"/>
    <mergeCell ref="B954:C954"/>
    <mergeCell ref="B955:C955"/>
    <mergeCell ref="B956:C956"/>
    <mergeCell ref="B957:C957"/>
    <mergeCell ref="B958:C958"/>
    <mergeCell ref="B959:C959"/>
    <mergeCell ref="B960:C960"/>
    <mergeCell ref="B961:C961"/>
    <mergeCell ref="B962:C962"/>
    <mergeCell ref="B963:C963"/>
    <mergeCell ref="B964:C964"/>
    <mergeCell ref="B965:C965"/>
    <mergeCell ref="B966:C966"/>
    <mergeCell ref="B967:C967"/>
    <mergeCell ref="B968:C968"/>
    <mergeCell ref="B969:C969"/>
    <mergeCell ref="B970:C970"/>
    <mergeCell ref="B971:C971"/>
    <mergeCell ref="B972:C972"/>
    <mergeCell ref="B973:C973"/>
    <mergeCell ref="B974:C974"/>
    <mergeCell ref="B975:C975"/>
    <mergeCell ref="B976:C976"/>
    <mergeCell ref="B977:C977"/>
    <mergeCell ref="B978:C978"/>
    <mergeCell ref="B979:C979"/>
    <mergeCell ref="B980:C980"/>
    <mergeCell ref="B344:C344"/>
    <mergeCell ref="B345:C345"/>
    <mergeCell ref="B346:C346"/>
    <mergeCell ref="B347:C347"/>
    <mergeCell ref="B348:C348"/>
    <mergeCell ref="B349:C349"/>
    <mergeCell ref="B350:C350"/>
    <mergeCell ref="B351:C351"/>
    <mergeCell ref="B352:C352"/>
    <mergeCell ref="B353:C353"/>
    <mergeCell ref="B354:C354"/>
    <mergeCell ref="B355:C355"/>
    <mergeCell ref="B356:C356"/>
    <mergeCell ref="B357:C357"/>
    <mergeCell ref="B358:C358"/>
    <mergeCell ref="B359:C359"/>
    <mergeCell ref="B360:C360"/>
    <mergeCell ref="B361:C361"/>
    <mergeCell ref="B362:C362"/>
    <mergeCell ref="B363:C363"/>
    <mergeCell ref="B364:C364"/>
    <mergeCell ref="B365:C365"/>
    <mergeCell ref="B366:C366"/>
    <mergeCell ref="B367:C367"/>
    <mergeCell ref="B368:C368"/>
    <mergeCell ref="B369:C369"/>
    <mergeCell ref="B370:C370"/>
    <mergeCell ref="B371:C371"/>
    <mergeCell ref="B372:C372"/>
    <mergeCell ref="B373:C373"/>
    <mergeCell ref="B374:C374"/>
    <mergeCell ref="B375:C375"/>
    <mergeCell ref="B376:C376"/>
    <mergeCell ref="B377:C377"/>
    <mergeCell ref="B378:C378"/>
    <mergeCell ref="B379:C379"/>
    <mergeCell ref="B380:C380"/>
    <mergeCell ref="B381:C381"/>
    <mergeCell ref="B382:C382"/>
    <mergeCell ref="B383:C383"/>
    <mergeCell ref="B384:C384"/>
    <mergeCell ref="B385:C385"/>
    <mergeCell ref="B386:C386"/>
    <mergeCell ref="B387:C387"/>
    <mergeCell ref="B388:C388"/>
    <mergeCell ref="B389:C389"/>
    <mergeCell ref="B390:C390"/>
    <mergeCell ref="B391:C391"/>
    <mergeCell ref="B392:C392"/>
    <mergeCell ref="B393:C393"/>
    <mergeCell ref="B394:C394"/>
    <mergeCell ref="B395:C395"/>
    <mergeCell ref="B396:C396"/>
    <mergeCell ref="B397:C397"/>
    <mergeCell ref="B398:C398"/>
    <mergeCell ref="B399:C399"/>
    <mergeCell ref="B400:C400"/>
    <mergeCell ref="B401:C401"/>
    <mergeCell ref="B402:C402"/>
    <mergeCell ref="B403:C403"/>
    <mergeCell ref="B404:C404"/>
    <mergeCell ref="B405:C405"/>
    <mergeCell ref="B406:C406"/>
    <mergeCell ref="B407:C407"/>
    <mergeCell ref="B408:C408"/>
    <mergeCell ref="B409:C409"/>
    <mergeCell ref="B410:C410"/>
    <mergeCell ref="B411:C411"/>
    <mergeCell ref="B412:C412"/>
    <mergeCell ref="B413:C413"/>
    <mergeCell ref="B414:C414"/>
    <mergeCell ref="B415:C415"/>
    <mergeCell ref="B416:C416"/>
    <mergeCell ref="B417:C417"/>
    <mergeCell ref="B418:C418"/>
    <mergeCell ref="B419:C419"/>
    <mergeCell ref="B420:C420"/>
    <mergeCell ref="B421:C421"/>
    <mergeCell ref="B422:C422"/>
    <mergeCell ref="B423:C423"/>
    <mergeCell ref="B424:C424"/>
    <mergeCell ref="B425:C425"/>
    <mergeCell ref="B426:C426"/>
    <mergeCell ref="B427:C427"/>
    <mergeCell ref="B428:C428"/>
    <mergeCell ref="B429:C429"/>
    <mergeCell ref="B430:C430"/>
    <mergeCell ref="B431:C431"/>
    <mergeCell ref="B432:C432"/>
    <mergeCell ref="B433:C433"/>
    <mergeCell ref="B434:C434"/>
    <mergeCell ref="B435:C435"/>
    <mergeCell ref="B436:C436"/>
    <mergeCell ref="B437:C437"/>
    <mergeCell ref="B438:C438"/>
    <mergeCell ref="B439:C439"/>
    <mergeCell ref="B440:C440"/>
    <mergeCell ref="B441:C441"/>
    <mergeCell ref="B442:C442"/>
    <mergeCell ref="B443:C443"/>
    <mergeCell ref="B444:C444"/>
    <mergeCell ref="B445:C445"/>
    <mergeCell ref="B446:C446"/>
    <mergeCell ref="B447:C447"/>
    <mergeCell ref="B448:C448"/>
    <mergeCell ref="B449:C449"/>
    <mergeCell ref="B450:C450"/>
    <mergeCell ref="B451:C451"/>
    <mergeCell ref="B452:C452"/>
    <mergeCell ref="B453:C453"/>
    <mergeCell ref="B454:C454"/>
    <mergeCell ref="B455:C455"/>
    <mergeCell ref="B456:C456"/>
    <mergeCell ref="B457:C457"/>
    <mergeCell ref="B458:C458"/>
    <mergeCell ref="B459:C459"/>
    <mergeCell ref="B460:C460"/>
    <mergeCell ref="B461:C461"/>
    <mergeCell ref="B462:C462"/>
    <mergeCell ref="B463:C463"/>
    <mergeCell ref="B464:C464"/>
    <mergeCell ref="B465:C465"/>
    <mergeCell ref="B466:C466"/>
    <mergeCell ref="B467:C467"/>
    <mergeCell ref="B468:C468"/>
    <mergeCell ref="B469:C469"/>
    <mergeCell ref="B470:C470"/>
    <mergeCell ref="B471:C471"/>
    <mergeCell ref="B472:C472"/>
    <mergeCell ref="B473:C473"/>
    <mergeCell ref="B474:C474"/>
    <mergeCell ref="B475:C475"/>
    <mergeCell ref="B476:C476"/>
    <mergeCell ref="B477:C477"/>
    <mergeCell ref="B478:C478"/>
    <mergeCell ref="B479:C479"/>
    <mergeCell ref="B480:C480"/>
    <mergeCell ref="B481:C481"/>
    <mergeCell ref="B482:C482"/>
    <mergeCell ref="B483:C483"/>
    <mergeCell ref="B484:C484"/>
    <mergeCell ref="B485:C485"/>
    <mergeCell ref="B486:C486"/>
    <mergeCell ref="B487:C487"/>
    <mergeCell ref="B488:C488"/>
    <mergeCell ref="B489:C489"/>
    <mergeCell ref="B490:C490"/>
    <mergeCell ref="B491:C491"/>
    <mergeCell ref="B492:C492"/>
    <mergeCell ref="B493:C493"/>
    <mergeCell ref="B494:C494"/>
    <mergeCell ref="B495:C495"/>
    <mergeCell ref="B496:C496"/>
    <mergeCell ref="B497:C497"/>
    <mergeCell ref="B498:C498"/>
    <mergeCell ref="B499:C499"/>
    <mergeCell ref="B500:C500"/>
    <mergeCell ref="B501:C501"/>
    <mergeCell ref="B502:C502"/>
    <mergeCell ref="B503:C503"/>
    <mergeCell ref="B504:C504"/>
    <mergeCell ref="B505:C505"/>
    <mergeCell ref="B506:C506"/>
    <mergeCell ref="B507:C507"/>
    <mergeCell ref="B508:C508"/>
    <mergeCell ref="B509:C509"/>
    <mergeCell ref="B510:C510"/>
    <mergeCell ref="B511:C511"/>
    <mergeCell ref="B512:C512"/>
    <mergeCell ref="B513:C513"/>
    <mergeCell ref="B514:C514"/>
    <mergeCell ref="B515:C515"/>
    <mergeCell ref="B516:C516"/>
    <mergeCell ref="B517:C517"/>
    <mergeCell ref="B518:C518"/>
    <mergeCell ref="B519:C519"/>
    <mergeCell ref="B520:C520"/>
    <mergeCell ref="B521:C521"/>
    <mergeCell ref="B522:C522"/>
    <mergeCell ref="B523:C523"/>
    <mergeCell ref="B524:C524"/>
    <mergeCell ref="B525:C525"/>
    <mergeCell ref="B526:C526"/>
    <mergeCell ref="B527:C527"/>
    <mergeCell ref="B528:C528"/>
    <mergeCell ref="B529:C529"/>
    <mergeCell ref="B530:C530"/>
    <mergeCell ref="B531:C531"/>
    <mergeCell ref="B532:C532"/>
    <mergeCell ref="B533:C533"/>
    <mergeCell ref="B534:C534"/>
    <mergeCell ref="B535:C535"/>
    <mergeCell ref="B536:C536"/>
    <mergeCell ref="B537:C537"/>
    <mergeCell ref="B538:C538"/>
    <mergeCell ref="B539:C539"/>
    <mergeCell ref="B540:C540"/>
    <mergeCell ref="B541:C541"/>
    <mergeCell ref="B542:C542"/>
    <mergeCell ref="B543:C543"/>
    <mergeCell ref="B544:C544"/>
    <mergeCell ref="B545:C545"/>
    <mergeCell ref="B546:C546"/>
    <mergeCell ref="B547:C547"/>
    <mergeCell ref="B548:C548"/>
    <mergeCell ref="B549:C549"/>
    <mergeCell ref="B550:C550"/>
    <mergeCell ref="B551:C551"/>
    <mergeCell ref="B552:C552"/>
    <mergeCell ref="B553:C553"/>
    <mergeCell ref="B554:C554"/>
    <mergeCell ref="B555:C555"/>
    <mergeCell ref="B556:C556"/>
    <mergeCell ref="B557:C557"/>
    <mergeCell ref="B558:C558"/>
    <mergeCell ref="B559:C559"/>
    <mergeCell ref="B560:C560"/>
    <mergeCell ref="B561:C561"/>
    <mergeCell ref="B562:C562"/>
    <mergeCell ref="B563:C563"/>
    <mergeCell ref="B564:C564"/>
    <mergeCell ref="B565:C565"/>
    <mergeCell ref="B566:C566"/>
    <mergeCell ref="B567:C567"/>
    <mergeCell ref="B568:C568"/>
    <mergeCell ref="B569:C569"/>
    <mergeCell ref="B570:C570"/>
    <mergeCell ref="B571:C571"/>
    <mergeCell ref="B572:C572"/>
    <mergeCell ref="B573:C573"/>
    <mergeCell ref="B574:C574"/>
    <mergeCell ref="B575:C575"/>
    <mergeCell ref="B576:C576"/>
    <mergeCell ref="B577:C577"/>
    <mergeCell ref="B578:C578"/>
    <mergeCell ref="B579:C579"/>
    <mergeCell ref="B580:C580"/>
    <mergeCell ref="B581:C581"/>
    <mergeCell ref="B582:C582"/>
    <mergeCell ref="B583:C583"/>
    <mergeCell ref="B584:C584"/>
    <mergeCell ref="B585:C585"/>
    <mergeCell ref="B586:C586"/>
    <mergeCell ref="B587:C587"/>
    <mergeCell ref="B588:C588"/>
    <mergeCell ref="B589:C589"/>
    <mergeCell ref="B590:C590"/>
    <mergeCell ref="B591:C591"/>
    <mergeCell ref="B592:C592"/>
    <mergeCell ref="B593:C593"/>
    <mergeCell ref="B594:C594"/>
    <mergeCell ref="B595:C595"/>
    <mergeCell ref="B596:C596"/>
    <mergeCell ref="B597:C597"/>
    <mergeCell ref="B598:C598"/>
    <mergeCell ref="B599:C599"/>
    <mergeCell ref="B600:C600"/>
    <mergeCell ref="B601:C601"/>
    <mergeCell ref="B602:C602"/>
    <mergeCell ref="B603:C603"/>
    <mergeCell ref="B604:C604"/>
    <mergeCell ref="B605:C605"/>
    <mergeCell ref="B606:C606"/>
    <mergeCell ref="B607:C607"/>
    <mergeCell ref="B608:C608"/>
    <mergeCell ref="B609:C609"/>
    <mergeCell ref="B610:C610"/>
    <mergeCell ref="B611:C611"/>
    <mergeCell ref="B612:C612"/>
    <mergeCell ref="B613:C613"/>
    <mergeCell ref="B614:C614"/>
    <mergeCell ref="B615:C615"/>
    <mergeCell ref="B616:C616"/>
    <mergeCell ref="B617:C617"/>
    <mergeCell ref="B618:C618"/>
    <mergeCell ref="B619:C619"/>
    <mergeCell ref="B620:C620"/>
    <mergeCell ref="B621:C621"/>
    <mergeCell ref="B622:C622"/>
    <mergeCell ref="B623:C623"/>
    <mergeCell ref="B624:C624"/>
    <mergeCell ref="B625:C625"/>
    <mergeCell ref="B626:C626"/>
    <mergeCell ref="B627:C627"/>
    <mergeCell ref="B628:C628"/>
    <mergeCell ref="B629:C629"/>
    <mergeCell ref="B630:C630"/>
    <mergeCell ref="B631:C631"/>
    <mergeCell ref="B632:C632"/>
    <mergeCell ref="B633:C633"/>
    <mergeCell ref="B634:C634"/>
    <mergeCell ref="B635:C635"/>
    <mergeCell ref="B636:C636"/>
    <mergeCell ref="B637:C637"/>
    <mergeCell ref="B638:C638"/>
    <mergeCell ref="B639:C639"/>
    <mergeCell ref="B640:C640"/>
    <mergeCell ref="B641:C641"/>
    <mergeCell ref="B642:C642"/>
    <mergeCell ref="B643:C643"/>
    <mergeCell ref="B644:C644"/>
    <mergeCell ref="B645:C645"/>
    <mergeCell ref="B646:C646"/>
    <mergeCell ref="B647:C647"/>
    <mergeCell ref="B648:C648"/>
    <mergeCell ref="B649:C649"/>
    <mergeCell ref="B650:C650"/>
    <mergeCell ref="B651:C651"/>
    <mergeCell ref="B652:C652"/>
    <mergeCell ref="B653:C653"/>
    <mergeCell ref="B654:C654"/>
    <mergeCell ref="B655:C655"/>
    <mergeCell ref="B656:C656"/>
    <mergeCell ref="B657:C657"/>
    <mergeCell ref="B658:C658"/>
    <mergeCell ref="B659:C659"/>
    <mergeCell ref="B660:C660"/>
    <mergeCell ref="B661:C661"/>
    <mergeCell ref="B662:C662"/>
    <mergeCell ref="B663:C663"/>
    <mergeCell ref="B664:C664"/>
    <mergeCell ref="B665:C665"/>
    <mergeCell ref="B666:C666"/>
    <mergeCell ref="B667:C667"/>
    <mergeCell ref="B668:C668"/>
    <mergeCell ref="B669:C669"/>
    <mergeCell ref="B670:C670"/>
    <mergeCell ref="B671:C671"/>
    <mergeCell ref="B672:C672"/>
    <mergeCell ref="B673:C673"/>
    <mergeCell ref="B674:C674"/>
    <mergeCell ref="B675:C675"/>
    <mergeCell ref="B676:C676"/>
    <mergeCell ref="B677:C677"/>
    <mergeCell ref="B678:C678"/>
    <mergeCell ref="B679:C679"/>
    <mergeCell ref="B680:C680"/>
    <mergeCell ref="B681:C681"/>
    <mergeCell ref="B682:C682"/>
    <mergeCell ref="B683:C683"/>
    <mergeCell ref="B684:C684"/>
    <mergeCell ref="B685:C685"/>
    <mergeCell ref="B686:C68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6.71"/>
  </cols>
  <sheetData>
    <row r="1">
      <c r="A1" s="77" t="s">
        <v>42</v>
      </c>
      <c r="B1" s="77" t="s">
        <v>43</v>
      </c>
      <c r="C1" s="77" t="s">
        <v>44</v>
      </c>
      <c r="D1" s="77" t="s">
        <v>45</v>
      </c>
      <c r="E1" s="77" t="s">
        <v>46</v>
      </c>
    </row>
    <row r="2">
      <c r="A2" s="78" t="s">
        <v>47</v>
      </c>
      <c r="B2" s="79" t="s">
        <v>48</v>
      </c>
      <c r="C2" s="80" t="s">
        <v>49</v>
      </c>
      <c r="D2" s="81" t="s">
        <v>50</v>
      </c>
      <c r="E2" s="81" t="s">
        <v>51</v>
      </c>
    </row>
    <row r="3">
      <c r="A3" s="82"/>
      <c r="B3" s="83"/>
      <c r="C3" s="84"/>
      <c r="D3" s="85"/>
    </row>
    <row r="4">
      <c r="A4" s="82"/>
      <c r="B4" s="86"/>
      <c r="C4" s="2"/>
      <c r="F4" s="82"/>
      <c r="H4" s="87"/>
      <c r="I4" s="87"/>
      <c r="J4" s="87"/>
      <c r="K4" s="87"/>
    </row>
    <row r="5">
      <c r="B5" s="88"/>
      <c r="F5" s="89"/>
      <c r="G5" s="82"/>
      <c r="H5" s="90"/>
      <c r="I5" s="90"/>
      <c r="J5" s="90"/>
      <c r="K5" s="90"/>
    </row>
    <row r="6">
      <c r="B6" s="91"/>
      <c r="F6" s="89"/>
      <c r="G6" s="82"/>
      <c r="H6" s="90"/>
      <c r="I6" s="90"/>
      <c r="J6" s="90"/>
      <c r="K6" s="90"/>
    </row>
    <row r="7">
      <c r="B7" s="92"/>
      <c r="F7" s="89"/>
      <c r="G7" s="82"/>
      <c r="H7" s="90"/>
      <c r="I7" s="90"/>
      <c r="J7" s="90"/>
      <c r="K7" s="90"/>
    </row>
    <row r="8">
      <c r="B8" s="92"/>
      <c r="F8" s="89"/>
      <c r="G8" s="82"/>
      <c r="H8" s="93"/>
      <c r="I8" s="93"/>
      <c r="J8" s="93"/>
      <c r="K8" s="93"/>
    </row>
    <row r="9">
      <c r="A9" s="94"/>
      <c r="B9" s="95"/>
      <c r="C9" s="82"/>
      <c r="D9" s="82"/>
      <c r="E9" s="94"/>
      <c r="F9" s="89"/>
      <c r="G9" s="96"/>
      <c r="H9" s="97"/>
      <c r="I9" s="97"/>
      <c r="J9" s="97"/>
      <c r="K9" s="97"/>
    </row>
    <row r="10">
      <c r="B10" s="98"/>
      <c r="C10" s="82"/>
      <c r="D10" s="86"/>
      <c r="F10" s="89"/>
      <c r="G10" s="82"/>
    </row>
    <row r="11">
      <c r="F11" s="89"/>
      <c r="G11" s="82"/>
    </row>
    <row r="12">
      <c r="F12" s="89"/>
      <c r="G12" s="82"/>
    </row>
    <row r="13">
      <c r="F13" s="89"/>
      <c r="G13" s="82"/>
    </row>
  </sheetData>
  <mergeCells count="1">
    <mergeCell ref="F4:G4"/>
  </mergeCells>
  <drawing r:id="rId2"/>
  <legacyDrawing r:id="rId3"/>
</worksheet>
</file>