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wx917257\Desktop\13.01.2021\"/>
    </mc:Choice>
  </mc:AlternateContent>
  <bookViews>
    <workbookView xWindow="0" yWindow="0" windowWidth="11496" windowHeight="11724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2" i="1" l="1"/>
  <c r="D4" i="1"/>
  <c r="C4" i="1"/>
  <c r="E35" i="1" l="1"/>
  <c r="C35" i="1"/>
  <c r="Q35" i="1" l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34" i="1"/>
  <c r="I35" i="1"/>
  <c r="I36" i="1"/>
  <c r="I37" i="1"/>
  <c r="I38" i="1"/>
  <c r="J38" i="1" s="1"/>
  <c r="I39" i="1"/>
  <c r="J39" i="1" s="1"/>
  <c r="I40" i="1"/>
  <c r="J40" i="1" s="1"/>
  <c r="I41" i="1"/>
  <c r="I42" i="1"/>
  <c r="I43" i="1"/>
  <c r="I44" i="1"/>
  <c r="I45" i="1"/>
  <c r="I46" i="1"/>
  <c r="J46" i="1" s="1"/>
  <c r="I47" i="1"/>
  <c r="J47" i="1" s="1"/>
  <c r="I48" i="1"/>
  <c r="J48" i="1" s="1"/>
  <c r="I49" i="1"/>
  <c r="I50" i="1"/>
  <c r="I51" i="1"/>
  <c r="I52" i="1"/>
  <c r="I53" i="1"/>
  <c r="I54" i="1"/>
  <c r="J54" i="1" s="1"/>
  <c r="I55" i="1"/>
  <c r="J55" i="1" s="1"/>
  <c r="I56" i="1"/>
  <c r="J56" i="1" s="1"/>
  <c r="I57" i="1"/>
  <c r="I58" i="1"/>
  <c r="I59" i="1"/>
  <c r="I60" i="1"/>
  <c r="I61" i="1"/>
  <c r="I62" i="1"/>
  <c r="I34" i="1"/>
  <c r="J35" i="1"/>
  <c r="J36" i="1"/>
  <c r="J37" i="1"/>
  <c r="J41" i="1"/>
  <c r="J42" i="1"/>
  <c r="J43" i="1"/>
  <c r="J44" i="1"/>
  <c r="J45" i="1"/>
  <c r="J49" i="1"/>
  <c r="J50" i="1"/>
  <c r="J51" i="1"/>
  <c r="J52" i="1"/>
  <c r="J53" i="1"/>
  <c r="J57" i="1"/>
  <c r="J58" i="1"/>
  <c r="J59" i="1"/>
  <c r="J60" i="1"/>
  <c r="J61" i="1"/>
  <c r="J34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4" i="1"/>
  <c r="O2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4" i="1"/>
  <c r="X33" i="1"/>
  <c r="D2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X34" i="1"/>
  <c r="C2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T34" i="1"/>
  <c r="T32" i="1"/>
</calcChain>
</file>

<file path=xl/sharedStrings.xml><?xml version="1.0" encoding="utf-8"?>
<sst xmlns="http://schemas.openxmlformats.org/spreadsheetml/2006/main" count="118" uniqueCount="25">
  <si>
    <t>PRESSURE</t>
  </si>
  <si>
    <t>DARCYS</t>
  </si>
  <si>
    <t>BAR</t>
  </si>
  <si>
    <t>------------</t>
  </si>
  <si>
    <t>Average Darcy Permeability Constant =</t>
  </si>
  <si>
    <t>Filtr V</t>
  </si>
  <si>
    <t>Re</t>
  </si>
  <si>
    <t>mm</t>
  </si>
  <si>
    <t>FLUID VISCOSITY :</t>
  </si>
  <si>
    <t>CP</t>
  </si>
  <si>
    <t>THICKNESS :</t>
  </si>
  <si>
    <t>DIAMETER :</t>
  </si>
  <si>
    <t>S, mm^2</t>
  </si>
  <si>
    <t>S, m^2</t>
  </si>
  <si>
    <t>cc/sec</t>
  </si>
  <si>
    <t>m/s</t>
  </si>
  <si>
    <t>Flow</t>
  </si>
  <si>
    <t>Ro</t>
  </si>
  <si>
    <t>kg/m^3</t>
  </si>
  <si>
    <t>Pa s</t>
  </si>
  <si>
    <t xml:space="preserve">Flow </t>
  </si>
  <si>
    <t>Gas</t>
  </si>
  <si>
    <t>Water</t>
  </si>
  <si>
    <t>WATER</t>
  </si>
  <si>
    <t>ln(Filtr 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</si>
</sst>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/>
    <xf numFmtId="0" fontId="0" fillId="0" borderId="0" xfId="0" applyFill="1" applyBorder="1"/>
    <xf numFmtId="0" fontId="2" fillId="0" borderId="0" xfId="0" applyFont="1" applyAlignment="1"/>
    <xf numFmtId="0" fontId="0" fillId="0" borderId="0" xfId="0" applyAlignment="1"/>
    <xf numFmtId="0" fontId="1" fillId="0" borderId="0" xfId="0" applyFont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10" xfId="0" applyFont="1" applyBorder="1" applyAlignment="1"/>
    <xf numFmtId="0" fontId="0" fillId="0" borderId="11" xfId="0" applyBorder="1" applyAlignment="1"/>
    <xf numFmtId="0" fontId="0" fillId="0" borderId="12" xfId="0" applyBorder="1"/>
    <xf numFmtId="0" fontId="0" fillId="0" borderId="13" xfId="0" applyBorder="1"/>
    <xf numFmtId="0" fontId="0" fillId="0" borderId="20" xfId="0" applyBorder="1"/>
    <xf numFmtId="0" fontId="0" fillId="0" borderId="13" xfId="0" applyFill="1" applyBorder="1"/>
    <xf numFmtId="0" fontId="0" fillId="0" borderId="14" xfId="0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6" xfId="0" applyBorder="1"/>
    <xf numFmtId="0" fontId="0" fillId="0" borderId="21" xfId="0" applyBorder="1"/>
    <xf numFmtId="0" fontId="0" fillId="0" borderId="17" xfId="0" applyBorder="1"/>
    <xf numFmtId="0" fontId="3" fillId="0" borderId="1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- blue; Gas - 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82128538787612E-2"/>
          <c:y val="9.6682138505626097E-2"/>
          <c:w val="0.86186206958960587"/>
          <c:h val="0.821327019488539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Sheet1!$A$35:$A$61</c:f>
              <c:numCache>
                <c:formatCode>General</c:formatCode>
                <c:ptCount val="27"/>
                <c:pt idx="0">
                  <c:v>3.8707999999999999E-2</c:v>
                </c:pt>
                <c:pt idx="1">
                  <c:v>3.9620000000000002E-2</c:v>
                </c:pt>
                <c:pt idx="2">
                  <c:v>4.3136000000000001E-2</c:v>
                </c:pt>
                <c:pt idx="3">
                  <c:v>6.3434000000000004E-2</c:v>
                </c:pt>
                <c:pt idx="4">
                  <c:v>8.2094E-2</c:v>
                </c:pt>
                <c:pt idx="5">
                  <c:v>8.8681999999999997E-2</c:v>
                </c:pt>
                <c:pt idx="6">
                  <c:v>9.5347000000000001E-2</c:v>
                </c:pt>
                <c:pt idx="7">
                  <c:v>0.10392</c:v>
                </c:pt>
                <c:pt idx="8">
                  <c:v>0.11618000000000001</c:v>
                </c:pt>
                <c:pt idx="9">
                  <c:v>0.12928000000000001</c:v>
                </c:pt>
                <c:pt idx="10">
                  <c:v>0.14088999999999999</c:v>
                </c:pt>
                <c:pt idx="11">
                  <c:v>0.15032999999999999</c:v>
                </c:pt>
                <c:pt idx="12">
                  <c:v>0.16084000000000001</c:v>
                </c:pt>
                <c:pt idx="13">
                  <c:v>0.17163999999999999</c:v>
                </c:pt>
                <c:pt idx="14">
                  <c:v>0.17796000000000001</c:v>
                </c:pt>
                <c:pt idx="15">
                  <c:v>0.18353</c:v>
                </c:pt>
                <c:pt idx="16">
                  <c:v>0.19195000000000001</c:v>
                </c:pt>
                <c:pt idx="17">
                  <c:v>0.20000999999999999</c:v>
                </c:pt>
                <c:pt idx="18">
                  <c:v>0.20566000000000001</c:v>
                </c:pt>
                <c:pt idx="19">
                  <c:v>0.21331</c:v>
                </c:pt>
                <c:pt idx="20">
                  <c:v>0.22675999999999999</c:v>
                </c:pt>
                <c:pt idx="21">
                  <c:v>0.24737000000000001</c:v>
                </c:pt>
                <c:pt idx="22">
                  <c:v>0.26650000000000001</c:v>
                </c:pt>
                <c:pt idx="23">
                  <c:v>0.28519</c:v>
                </c:pt>
                <c:pt idx="24">
                  <c:v>0.30409999999999998</c:v>
                </c:pt>
                <c:pt idx="25">
                  <c:v>0.32188</c:v>
                </c:pt>
                <c:pt idx="26">
                  <c:v>0.33463999999999999</c:v>
                </c:pt>
              </c:numCache>
            </c:numRef>
          </c:xVal>
          <c:yVal>
            <c:numRef>
              <c:f>Sheet1!$F$35:$F$61</c:f>
              <c:numCache>
                <c:formatCode>General</c:formatCode>
                <c:ptCount val="27"/>
                <c:pt idx="0">
                  <c:v>1.9096</c:v>
                </c:pt>
                <c:pt idx="1">
                  <c:v>1.6782999999999999</c:v>
                </c:pt>
                <c:pt idx="2">
                  <c:v>1.4722999999999999</c:v>
                </c:pt>
                <c:pt idx="3">
                  <c:v>1.4692000000000001</c:v>
                </c:pt>
                <c:pt idx="4">
                  <c:v>1.1398999999999999</c:v>
                </c:pt>
                <c:pt idx="5">
                  <c:v>1.0708</c:v>
                </c:pt>
                <c:pt idx="6">
                  <c:v>1.0223</c:v>
                </c:pt>
                <c:pt idx="7">
                  <c:v>1.0016</c:v>
                </c:pt>
                <c:pt idx="8">
                  <c:v>1.0047999999999999</c:v>
                </c:pt>
                <c:pt idx="9">
                  <c:v>1.004</c:v>
                </c:pt>
                <c:pt idx="10">
                  <c:v>1.0053000000000001</c:v>
                </c:pt>
                <c:pt idx="11">
                  <c:v>0.98836000000000002</c:v>
                </c:pt>
                <c:pt idx="12">
                  <c:v>1.0068999999999999</c:v>
                </c:pt>
                <c:pt idx="13">
                  <c:v>1.0053000000000001</c:v>
                </c:pt>
                <c:pt idx="14">
                  <c:v>1.0144</c:v>
                </c:pt>
                <c:pt idx="15">
                  <c:v>1.0194000000000001</c:v>
                </c:pt>
                <c:pt idx="16">
                  <c:v>1.0306999999999999</c:v>
                </c:pt>
                <c:pt idx="17">
                  <c:v>1.0279</c:v>
                </c:pt>
                <c:pt idx="18">
                  <c:v>1.0309999999999999</c:v>
                </c:pt>
                <c:pt idx="19">
                  <c:v>1.0441</c:v>
                </c:pt>
                <c:pt idx="20">
                  <c:v>1.0703</c:v>
                </c:pt>
                <c:pt idx="21">
                  <c:v>1.1099000000000001</c:v>
                </c:pt>
                <c:pt idx="22">
                  <c:v>1.1274999999999999</c:v>
                </c:pt>
                <c:pt idx="23">
                  <c:v>1.1456</c:v>
                </c:pt>
                <c:pt idx="24">
                  <c:v>1.1777</c:v>
                </c:pt>
                <c:pt idx="25">
                  <c:v>1.1859</c:v>
                </c:pt>
                <c:pt idx="26">
                  <c:v>1.2040999999999999</c:v>
                </c:pt>
              </c:numCache>
            </c:numRef>
          </c:yVal>
          <c:smooth val="1"/>
        </c:ser>
        <c:ser>
          <c:idx val="1"/>
          <c:order val="1"/>
          <c:tx>
            <c:v>Series 2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Sheet1!$G$34:$G$62</c:f>
              <c:numCache>
                <c:formatCode>General</c:formatCode>
                <c:ptCount val="29"/>
                <c:pt idx="0">
                  <c:v>3.0293E-2</c:v>
                </c:pt>
                <c:pt idx="1">
                  <c:v>3.0405999999999999E-2</c:v>
                </c:pt>
                <c:pt idx="2">
                  <c:v>3.0481999999999999E-2</c:v>
                </c:pt>
                <c:pt idx="3">
                  <c:v>4.4926000000000001E-2</c:v>
                </c:pt>
                <c:pt idx="4">
                  <c:v>6.3876000000000002E-2</c:v>
                </c:pt>
                <c:pt idx="5">
                  <c:v>7.0056999999999994E-2</c:v>
                </c:pt>
                <c:pt idx="6">
                  <c:v>7.6093999999999995E-2</c:v>
                </c:pt>
                <c:pt idx="7">
                  <c:v>8.4301000000000001E-2</c:v>
                </c:pt>
                <c:pt idx="8">
                  <c:v>9.3225000000000002E-2</c:v>
                </c:pt>
                <c:pt idx="9">
                  <c:v>0.10440000000000001</c:v>
                </c:pt>
                <c:pt idx="10">
                  <c:v>0.11736000000000001</c:v>
                </c:pt>
                <c:pt idx="11">
                  <c:v>0.12848000000000001</c:v>
                </c:pt>
                <c:pt idx="12">
                  <c:v>0.13902999999999999</c:v>
                </c:pt>
                <c:pt idx="13">
                  <c:v>0.1484</c:v>
                </c:pt>
                <c:pt idx="14">
                  <c:v>0.15689</c:v>
                </c:pt>
                <c:pt idx="15">
                  <c:v>0.16592999999999999</c:v>
                </c:pt>
                <c:pt idx="16">
                  <c:v>0.17466000000000001</c:v>
                </c:pt>
                <c:pt idx="17">
                  <c:v>0.18246000000000001</c:v>
                </c:pt>
                <c:pt idx="18">
                  <c:v>0.18992000000000001</c:v>
                </c:pt>
                <c:pt idx="19">
                  <c:v>0.19979</c:v>
                </c:pt>
                <c:pt idx="20">
                  <c:v>0.21071000000000001</c:v>
                </c:pt>
                <c:pt idx="21">
                  <c:v>0.23233000000000001</c:v>
                </c:pt>
                <c:pt idx="22">
                  <c:v>0.25946999999999998</c:v>
                </c:pt>
                <c:pt idx="23">
                  <c:v>0.28517999999999999</c:v>
                </c:pt>
                <c:pt idx="24">
                  <c:v>0.30911</c:v>
                </c:pt>
                <c:pt idx="25">
                  <c:v>0.32468000000000002</c:v>
                </c:pt>
                <c:pt idx="26">
                  <c:v>0.34076000000000001</c:v>
                </c:pt>
                <c:pt idx="27">
                  <c:v>0.35631000000000002</c:v>
                </c:pt>
                <c:pt idx="28">
                  <c:v>0.37173</c:v>
                </c:pt>
              </c:numCache>
            </c:numRef>
          </c:xVal>
          <c:yVal>
            <c:numRef>
              <c:f>Sheet1!$L$34:$L$62</c:f>
              <c:numCache>
                <c:formatCode>General</c:formatCode>
                <c:ptCount val="29"/>
                <c:pt idx="0">
                  <c:v>1.0103</c:v>
                </c:pt>
                <c:pt idx="1">
                  <c:v>1.0468</c:v>
                </c:pt>
                <c:pt idx="2">
                  <c:v>1.0869</c:v>
                </c:pt>
                <c:pt idx="3">
                  <c:v>1.2325999999999999</c:v>
                </c:pt>
                <c:pt idx="4">
                  <c:v>1.0365</c:v>
                </c:pt>
                <c:pt idx="5">
                  <c:v>0.99056999999999995</c:v>
                </c:pt>
                <c:pt idx="6">
                  <c:v>1.0176000000000001</c:v>
                </c:pt>
                <c:pt idx="7">
                  <c:v>0.98624999999999996</c:v>
                </c:pt>
                <c:pt idx="8">
                  <c:v>0.98489000000000004</c:v>
                </c:pt>
                <c:pt idx="9">
                  <c:v>0.98995</c:v>
                </c:pt>
                <c:pt idx="10">
                  <c:v>0.99333000000000005</c:v>
                </c:pt>
                <c:pt idx="11">
                  <c:v>0.98136000000000001</c:v>
                </c:pt>
                <c:pt idx="12">
                  <c:v>0.99900999999999995</c:v>
                </c:pt>
                <c:pt idx="13">
                  <c:v>0.99609000000000003</c:v>
                </c:pt>
                <c:pt idx="14">
                  <c:v>0.99680000000000002</c:v>
                </c:pt>
                <c:pt idx="15">
                  <c:v>1.0059</c:v>
                </c:pt>
                <c:pt idx="16">
                  <c:v>1.006</c:v>
                </c:pt>
                <c:pt idx="17">
                  <c:v>1.0085999999999999</c:v>
                </c:pt>
                <c:pt idx="18">
                  <c:v>1.0132000000000001</c:v>
                </c:pt>
                <c:pt idx="19">
                  <c:v>1.0421</c:v>
                </c:pt>
                <c:pt idx="20">
                  <c:v>1.0508999999999999</c:v>
                </c:pt>
                <c:pt idx="21">
                  <c:v>1.0814999999999999</c:v>
                </c:pt>
                <c:pt idx="22">
                  <c:v>1.0881000000000001</c:v>
                </c:pt>
                <c:pt idx="23">
                  <c:v>1.1101000000000001</c:v>
                </c:pt>
                <c:pt idx="24">
                  <c:v>1.1289</c:v>
                </c:pt>
                <c:pt idx="25">
                  <c:v>1.1491</c:v>
                </c:pt>
                <c:pt idx="26">
                  <c:v>1.1842999999999999</c:v>
                </c:pt>
                <c:pt idx="27">
                  <c:v>1.2020999999999999</c:v>
                </c:pt>
                <c:pt idx="28">
                  <c:v>1.2096</c:v>
                </c:pt>
              </c:numCache>
            </c:numRef>
          </c:yVal>
          <c:smooth val="1"/>
        </c:ser>
        <c:ser>
          <c:idx val="2"/>
          <c:order val="2"/>
          <c:tx>
            <c:v>Series3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Sheet1!$M$34:$M$60</c:f>
              <c:numCache>
                <c:formatCode>General</c:formatCode>
                <c:ptCount val="27"/>
                <c:pt idx="0">
                  <c:v>2.9765E-2</c:v>
                </c:pt>
                <c:pt idx="1">
                  <c:v>2.9933999999999999E-2</c:v>
                </c:pt>
                <c:pt idx="2">
                  <c:v>3.0679000000000001E-2</c:v>
                </c:pt>
                <c:pt idx="3">
                  <c:v>4.8027E-2</c:v>
                </c:pt>
                <c:pt idx="4">
                  <c:v>6.9413000000000002E-2</c:v>
                </c:pt>
                <c:pt idx="5">
                  <c:v>7.5406000000000001E-2</c:v>
                </c:pt>
                <c:pt idx="6">
                  <c:v>8.1613000000000005E-2</c:v>
                </c:pt>
                <c:pt idx="7">
                  <c:v>8.9677000000000007E-2</c:v>
                </c:pt>
                <c:pt idx="8">
                  <c:v>9.7780000000000006E-2</c:v>
                </c:pt>
                <c:pt idx="9">
                  <c:v>0.10746</c:v>
                </c:pt>
                <c:pt idx="10">
                  <c:v>0.11828</c:v>
                </c:pt>
                <c:pt idx="11">
                  <c:v>0.13009000000000001</c:v>
                </c:pt>
                <c:pt idx="12">
                  <c:v>0.14086000000000001</c:v>
                </c:pt>
                <c:pt idx="13">
                  <c:v>0.14959</c:v>
                </c:pt>
                <c:pt idx="14">
                  <c:v>0.15747</c:v>
                </c:pt>
                <c:pt idx="15">
                  <c:v>0.16578000000000001</c:v>
                </c:pt>
                <c:pt idx="16">
                  <c:v>0.17416999999999999</c:v>
                </c:pt>
                <c:pt idx="17">
                  <c:v>0.18099000000000001</c:v>
                </c:pt>
                <c:pt idx="18">
                  <c:v>0.18736</c:v>
                </c:pt>
                <c:pt idx="19">
                  <c:v>0.19474</c:v>
                </c:pt>
                <c:pt idx="20">
                  <c:v>0.20326</c:v>
                </c:pt>
                <c:pt idx="21">
                  <c:v>0.21834000000000001</c:v>
                </c:pt>
                <c:pt idx="22">
                  <c:v>0.24360000000000001</c:v>
                </c:pt>
                <c:pt idx="23">
                  <c:v>0.26172000000000001</c:v>
                </c:pt>
                <c:pt idx="24">
                  <c:v>0.28753000000000001</c:v>
                </c:pt>
                <c:pt idx="25">
                  <c:v>0.29864000000000002</c:v>
                </c:pt>
                <c:pt idx="26">
                  <c:v>0.31196000000000002</c:v>
                </c:pt>
              </c:numCache>
            </c:numRef>
          </c:xVal>
          <c:yVal>
            <c:numRef>
              <c:f>Sheet1!$R$34:$R$60</c:f>
              <c:numCache>
                <c:formatCode>General</c:formatCode>
                <c:ptCount val="27"/>
                <c:pt idx="0">
                  <c:v>0.88941999999999999</c:v>
                </c:pt>
                <c:pt idx="1">
                  <c:v>0.87914000000000003</c:v>
                </c:pt>
                <c:pt idx="2">
                  <c:v>0.88288999999999995</c:v>
                </c:pt>
                <c:pt idx="3">
                  <c:v>1.1503000000000001</c:v>
                </c:pt>
                <c:pt idx="4">
                  <c:v>0.95681000000000005</c:v>
                </c:pt>
                <c:pt idx="5">
                  <c:v>0.92259000000000002</c:v>
                </c:pt>
                <c:pt idx="6">
                  <c:v>0.92157999999999995</c:v>
                </c:pt>
                <c:pt idx="7">
                  <c:v>0.90161999999999998</c:v>
                </c:pt>
                <c:pt idx="8">
                  <c:v>0.89754999999999996</c:v>
                </c:pt>
                <c:pt idx="9">
                  <c:v>0.91993000000000003</c:v>
                </c:pt>
                <c:pt idx="10">
                  <c:v>1.0143</c:v>
                </c:pt>
                <c:pt idx="11">
                  <c:v>0.96523999999999999</c:v>
                </c:pt>
                <c:pt idx="12">
                  <c:v>0.94171000000000005</c:v>
                </c:pt>
                <c:pt idx="13">
                  <c:v>0.93718000000000001</c:v>
                </c:pt>
                <c:pt idx="14">
                  <c:v>0.93455999999999995</c:v>
                </c:pt>
                <c:pt idx="15">
                  <c:v>0.94635999999999998</c:v>
                </c:pt>
                <c:pt idx="16">
                  <c:v>0.94899999999999995</c:v>
                </c:pt>
                <c:pt idx="17">
                  <c:v>0.95584000000000002</c:v>
                </c:pt>
                <c:pt idx="18">
                  <c:v>0.96496999999999999</c:v>
                </c:pt>
                <c:pt idx="19">
                  <c:v>0.98760999999999999</c:v>
                </c:pt>
                <c:pt idx="20">
                  <c:v>1.0032000000000001</c:v>
                </c:pt>
                <c:pt idx="21">
                  <c:v>1.0543</c:v>
                </c:pt>
                <c:pt idx="22">
                  <c:v>1.0726</c:v>
                </c:pt>
                <c:pt idx="23">
                  <c:v>1.0809</c:v>
                </c:pt>
                <c:pt idx="24">
                  <c:v>1.0881000000000001</c:v>
                </c:pt>
                <c:pt idx="25">
                  <c:v>1.1114999999999999</c:v>
                </c:pt>
                <c:pt idx="26">
                  <c:v>1.1388</c:v>
                </c:pt>
              </c:numCache>
            </c:numRef>
          </c:yVal>
          <c:smooth val="1"/>
        </c:ser>
        <c:ser>
          <c:idx val="3"/>
          <c:order val="3"/>
          <c:tx>
            <c:v>GAS1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Sheet1!$A$5:$A$26</c:f>
              <c:numCache>
                <c:formatCode>General</c:formatCode>
                <c:ptCount val="22"/>
                <c:pt idx="0">
                  <c:v>8.9630000000000005E-4</c:v>
                </c:pt>
                <c:pt idx="1">
                  <c:v>9.8553000000000009E-3</c:v>
                </c:pt>
                <c:pt idx="2">
                  <c:v>9.8697999999999998E-3</c:v>
                </c:pt>
                <c:pt idx="3">
                  <c:v>2.6356000000000001E-2</c:v>
                </c:pt>
                <c:pt idx="4">
                  <c:v>3.0807000000000001E-2</c:v>
                </c:pt>
                <c:pt idx="5">
                  <c:v>3.1347E-2</c:v>
                </c:pt>
                <c:pt idx="6">
                  <c:v>3.1377000000000002E-2</c:v>
                </c:pt>
                <c:pt idx="7">
                  <c:v>3.3404000000000003E-2</c:v>
                </c:pt>
                <c:pt idx="8">
                  <c:v>3.6180999999999998E-2</c:v>
                </c:pt>
                <c:pt idx="9">
                  <c:v>3.7580000000000002E-2</c:v>
                </c:pt>
                <c:pt idx="10">
                  <c:v>3.8847E-2</c:v>
                </c:pt>
                <c:pt idx="11">
                  <c:v>3.9965000000000001E-2</c:v>
                </c:pt>
                <c:pt idx="12">
                  <c:v>4.1223999999999997E-2</c:v>
                </c:pt>
                <c:pt idx="13">
                  <c:v>4.2592999999999999E-2</c:v>
                </c:pt>
                <c:pt idx="14">
                  <c:v>4.4081000000000002E-2</c:v>
                </c:pt>
                <c:pt idx="15">
                  <c:v>5.2042999999999999E-2</c:v>
                </c:pt>
                <c:pt idx="16">
                  <c:v>5.9650000000000002E-2</c:v>
                </c:pt>
                <c:pt idx="17">
                  <c:v>7.0246000000000003E-2</c:v>
                </c:pt>
                <c:pt idx="18">
                  <c:v>8.1255999999999995E-2</c:v>
                </c:pt>
                <c:pt idx="19">
                  <c:v>0.19972999999999999</c:v>
                </c:pt>
                <c:pt idx="20">
                  <c:v>0.36649999999999999</c:v>
                </c:pt>
                <c:pt idx="21">
                  <c:v>0.53596999999999995</c:v>
                </c:pt>
              </c:numCache>
            </c:numRef>
          </c:xVal>
          <c:yVal>
            <c:numRef>
              <c:f>Sheet1!$F$5:$F$26</c:f>
              <c:numCache>
                <c:formatCode>General</c:formatCode>
                <c:ptCount val="22"/>
                <c:pt idx="0">
                  <c:v>2.6680999999999999</c:v>
                </c:pt>
                <c:pt idx="1">
                  <c:v>2.0794000000000001</c:v>
                </c:pt>
                <c:pt idx="2">
                  <c:v>2.4841000000000002</c:v>
                </c:pt>
                <c:pt idx="3">
                  <c:v>2.2334000000000001</c:v>
                </c:pt>
                <c:pt idx="4">
                  <c:v>2.3454999999999999</c:v>
                </c:pt>
                <c:pt idx="5">
                  <c:v>2.4830000000000001</c:v>
                </c:pt>
                <c:pt idx="6">
                  <c:v>2.5522999999999998</c:v>
                </c:pt>
                <c:pt idx="7">
                  <c:v>2.4748000000000001</c:v>
                </c:pt>
                <c:pt idx="8">
                  <c:v>2.5070000000000001</c:v>
                </c:pt>
                <c:pt idx="9">
                  <c:v>2.5423</c:v>
                </c:pt>
                <c:pt idx="10">
                  <c:v>2.5308999999999999</c:v>
                </c:pt>
                <c:pt idx="11">
                  <c:v>2.5379</c:v>
                </c:pt>
                <c:pt idx="12">
                  <c:v>2.5463</c:v>
                </c:pt>
                <c:pt idx="13">
                  <c:v>2.5442</c:v>
                </c:pt>
                <c:pt idx="14">
                  <c:v>2.5224000000000002</c:v>
                </c:pt>
                <c:pt idx="15">
                  <c:v>2.5324</c:v>
                </c:pt>
                <c:pt idx="16">
                  <c:v>2.4697</c:v>
                </c:pt>
                <c:pt idx="17">
                  <c:v>2.3828999999999998</c:v>
                </c:pt>
                <c:pt idx="18">
                  <c:v>2.4001000000000001</c:v>
                </c:pt>
                <c:pt idx="19">
                  <c:v>2.1968000000000001</c:v>
                </c:pt>
                <c:pt idx="20">
                  <c:v>1.9912000000000001</c:v>
                </c:pt>
                <c:pt idx="21">
                  <c:v>1.7906</c:v>
                </c:pt>
              </c:numCache>
            </c:numRef>
          </c:yVal>
          <c:smooth val="1"/>
        </c:ser>
        <c:ser>
          <c:idx val="4"/>
          <c:order val="4"/>
          <c:tx>
            <c:v>GAS2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Sheet1!$G$6:$G$26</c:f>
              <c:numCache>
                <c:formatCode>General</c:formatCode>
                <c:ptCount val="21"/>
                <c:pt idx="0">
                  <c:v>3.8825000000000001E-3</c:v>
                </c:pt>
                <c:pt idx="1">
                  <c:v>1.7638999999999998E-2</c:v>
                </c:pt>
                <c:pt idx="2">
                  <c:v>3.0842000000000001E-2</c:v>
                </c:pt>
                <c:pt idx="3">
                  <c:v>3.4498000000000001E-2</c:v>
                </c:pt>
                <c:pt idx="4">
                  <c:v>3.6866999999999997E-2</c:v>
                </c:pt>
                <c:pt idx="5">
                  <c:v>3.866E-2</c:v>
                </c:pt>
                <c:pt idx="6">
                  <c:v>3.9622999999999998E-2</c:v>
                </c:pt>
                <c:pt idx="7">
                  <c:v>4.1252999999999998E-2</c:v>
                </c:pt>
                <c:pt idx="8">
                  <c:v>4.2809E-2</c:v>
                </c:pt>
                <c:pt idx="9">
                  <c:v>4.4637000000000003E-2</c:v>
                </c:pt>
                <c:pt idx="10">
                  <c:v>4.7667000000000001E-2</c:v>
                </c:pt>
                <c:pt idx="11">
                  <c:v>4.9467999999999998E-2</c:v>
                </c:pt>
                <c:pt idx="12">
                  <c:v>5.0172000000000001E-2</c:v>
                </c:pt>
                <c:pt idx="13">
                  <c:v>5.2049999999999999E-2</c:v>
                </c:pt>
                <c:pt idx="14">
                  <c:v>6.1100000000000002E-2</c:v>
                </c:pt>
                <c:pt idx="15">
                  <c:v>7.0154999999999995E-2</c:v>
                </c:pt>
                <c:pt idx="16">
                  <c:v>9.8787E-2</c:v>
                </c:pt>
                <c:pt idx="17">
                  <c:v>0.20191999999999999</c:v>
                </c:pt>
                <c:pt idx="18">
                  <c:v>0.33252999999999999</c:v>
                </c:pt>
                <c:pt idx="19">
                  <c:v>0.47758</c:v>
                </c:pt>
                <c:pt idx="20">
                  <c:v>0.61929999999999996</c:v>
                </c:pt>
              </c:numCache>
            </c:numRef>
          </c:xVal>
          <c:yVal>
            <c:numRef>
              <c:f>Sheet1!$L$6:$L$26</c:f>
              <c:numCache>
                <c:formatCode>General</c:formatCode>
                <c:ptCount val="21"/>
                <c:pt idx="0">
                  <c:v>2.1189</c:v>
                </c:pt>
                <c:pt idx="1">
                  <c:v>2.2185999999999999</c:v>
                </c:pt>
                <c:pt idx="2">
                  <c:v>2.4521999999999999</c:v>
                </c:pt>
                <c:pt idx="3">
                  <c:v>2.5327000000000002</c:v>
                </c:pt>
                <c:pt idx="4">
                  <c:v>2.4996999999999998</c:v>
                </c:pt>
                <c:pt idx="5">
                  <c:v>2.5118999999999998</c:v>
                </c:pt>
                <c:pt idx="6">
                  <c:v>2.5605000000000002</c:v>
                </c:pt>
                <c:pt idx="7">
                  <c:v>2.5606</c:v>
                </c:pt>
                <c:pt idx="8">
                  <c:v>2.5659999999999998</c:v>
                </c:pt>
                <c:pt idx="9">
                  <c:v>2.5526</c:v>
                </c:pt>
                <c:pt idx="10">
                  <c:v>2.4954000000000001</c:v>
                </c:pt>
                <c:pt idx="11">
                  <c:v>2.5345</c:v>
                </c:pt>
                <c:pt idx="12">
                  <c:v>2.5482999999999998</c:v>
                </c:pt>
                <c:pt idx="13">
                  <c:v>2.5375000000000001</c:v>
                </c:pt>
                <c:pt idx="14">
                  <c:v>2.4333999999999998</c:v>
                </c:pt>
                <c:pt idx="15">
                  <c:v>2.4493999999999998</c:v>
                </c:pt>
                <c:pt idx="16">
                  <c:v>2.3833000000000002</c:v>
                </c:pt>
                <c:pt idx="17">
                  <c:v>2.1937000000000002</c:v>
                </c:pt>
                <c:pt idx="18">
                  <c:v>1.9973000000000001</c:v>
                </c:pt>
                <c:pt idx="19">
                  <c:v>1.8422000000000001</c:v>
                </c:pt>
                <c:pt idx="20">
                  <c:v>1.7124999999999999</c:v>
                </c:pt>
              </c:numCache>
            </c:numRef>
          </c:yVal>
          <c:smooth val="1"/>
        </c:ser>
        <c:ser>
          <c:idx val="5"/>
          <c:order val="5"/>
          <c:tx>
            <c:v>GAS3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Sheet1!$M$4:$M$25</c:f>
              <c:numCache>
                <c:formatCode>General</c:formatCode>
                <c:ptCount val="22"/>
                <c:pt idx="0">
                  <c:v>1.4293000000000001E-3</c:v>
                </c:pt>
                <c:pt idx="1">
                  <c:v>1.4417E-3</c:v>
                </c:pt>
                <c:pt idx="2">
                  <c:v>1.1747E-2</c:v>
                </c:pt>
                <c:pt idx="3">
                  <c:v>1.1767E-2</c:v>
                </c:pt>
                <c:pt idx="4">
                  <c:v>2.8632000000000001E-2</c:v>
                </c:pt>
                <c:pt idx="5">
                  <c:v>3.3045999999999999E-2</c:v>
                </c:pt>
                <c:pt idx="6">
                  <c:v>3.3883000000000003E-2</c:v>
                </c:pt>
                <c:pt idx="7">
                  <c:v>3.4381000000000002E-2</c:v>
                </c:pt>
                <c:pt idx="8">
                  <c:v>3.7383E-2</c:v>
                </c:pt>
                <c:pt idx="9">
                  <c:v>3.8418000000000001E-2</c:v>
                </c:pt>
                <c:pt idx="10">
                  <c:v>4.0093999999999998E-2</c:v>
                </c:pt>
                <c:pt idx="11">
                  <c:v>4.2088E-2</c:v>
                </c:pt>
                <c:pt idx="12">
                  <c:v>4.4151999999999997E-2</c:v>
                </c:pt>
                <c:pt idx="13">
                  <c:v>4.6921999999999998E-2</c:v>
                </c:pt>
                <c:pt idx="14">
                  <c:v>5.1686000000000003E-2</c:v>
                </c:pt>
                <c:pt idx="15">
                  <c:v>5.9573000000000001E-2</c:v>
                </c:pt>
                <c:pt idx="16">
                  <c:v>5.9742000000000003E-2</c:v>
                </c:pt>
                <c:pt idx="17">
                  <c:v>7.0514999999999994E-2</c:v>
                </c:pt>
                <c:pt idx="18">
                  <c:v>8.2168000000000005E-2</c:v>
                </c:pt>
                <c:pt idx="19">
                  <c:v>0.22519</c:v>
                </c:pt>
                <c:pt idx="20">
                  <c:v>0.42554999999999998</c:v>
                </c:pt>
                <c:pt idx="21">
                  <c:v>0.62265999999999999</c:v>
                </c:pt>
              </c:numCache>
            </c:numRef>
          </c:xVal>
          <c:yVal>
            <c:numRef>
              <c:f>Sheet1!$R$4:$R$25</c:f>
              <c:numCache>
                <c:formatCode>General</c:formatCode>
                <c:ptCount val="22"/>
                <c:pt idx="0">
                  <c:v>2.2553999999999998</c:v>
                </c:pt>
                <c:pt idx="1">
                  <c:v>2.9420000000000002</c:v>
                </c:pt>
                <c:pt idx="2">
                  <c:v>2.2052999999999998</c:v>
                </c:pt>
                <c:pt idx="3">
                  <c:v>2.4912999999999998</c:v>
                </c:pt>
                <c:pt idx="4">
                  <c:v>2.3805000000000001</c:v>
                </c:pt>
                <c:pt idx="5">
                  <c:v>2.3525</c:v>
                </c:pt>
                <c:pt idx="6">
                  <c:v>2.4535</c:v>
                </c:pt>
                <c:pt idx="7">
                  <c:v>2.5289999999999999</c:v>
                </c:pt>
                <c:pt idx="8">
                  <c:v>2.5226000000000002</c:v>
                </c:pt>
                <c:pt idx="9">
                  <c:v>2.5232000000000001</c:v>
                </c:pt>
                <c:pt idx="10">
                  <c:v>2.5345</c:v>
                </c:pt>
                <c:pt idx="11">
                  <c:v>2.5055000000000001</c:v>
                </c:pt>
                <c:pt idx="12">
                  <c:v>2.5154999999999998</c:v>
                </c:pt>
                <c:pt idx="13">
                  <c:v>2.4693999999999998</c:v>
                </c:pt>
                <c:pt idx="14">
                  <c:v>2.4727999999999999</c:v>
                </c:pt>
                <c:pt idx="15">
                  <c:v>2.4169999999999998</c:v>
                </c:pt>
                <c:pt idx="16">
                  <c:v>2.5225</c:v>
                </c:pt>
                <c:pt idx="17">
                  <c:v>2.4376000000000002</c:v>
                </c:pt>
                <c:pt idx="18">
                  <c:v>2.4203999999999999</c:v>
                </c:pt>
                <c:pt idx="19">
                  <c:v>2.1456</c:v>
                </c:pt>
                <c:pt idx="20">
                  <c:v>1.8945000000000001</c:v>
                </c:pt>
                <c:pt idx="21">
                  <c:v>1.7095</c:v>
                </c:pt>
              </c:numCache>
            </c:numRef>
          </c:yVal>
          <c:smooth val="1"/>
        </c:ser>
        <c:ser>
          <c:idx val="6"/>
          <c:order val="6"/>
          <c:tx>
            <c:v>GAS4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Sheet1!$S$4:$S$25</c:f>
              <c:numCache>
                <c:formatCode>General</c:formatCode>
                <c:ptCount val="22"/>
                <c:pt idx="0">
                  <c:v>7.4600000000000003E-4</c:v>
                </c:pt>
                <c:pt idx="1">
                  <c:v>9.7195000000000007E-3</c:v>
                </c:pt>
                <c:pt idx="2">
                  <c:v>9.7429000000000005E-3</c:v>
                </c:pt>
                <c:pt idx="3">
                  <c:v>2.6495999999999999E-2</c:v>
                </c:pt>
                <c:pt idx="4">
                  <c:v>3.1870000000000002E-2</c:v>
                </c:pt>
                <c:pt idx="5">
                  <c:v>3.4999000000000002E-2</c:v>
                </c:pt>
                <c:pt idx="6">
                  <c:v>3.9810999999999999E-2</c:v>
                </c:pt>
                <c:pt idx="7">
                  <c:v>4.0305000000000001E-2</c:v>
                </c:pt>
                <c:pt idx="8">
                  <c:v>4.0320000000000002E-2</c:v>
                </c:pt>
                <c:pt idx="9">
                  <c:v>4.1992000000000002E-2</c:v>
                </c:pt>
                <c:pt idx="10">
                  <c:v>4.3622000000000001E-2</c:v>
                </c:pt>
                <c:pt idx="11">
                  <c:v>4.4850000000000001E-2</c:v>
                </c:pt>
                <c:pt idx="12">
                  <c:v>4.6704000000000002E-2</c:v>
                </c:pt>
                <c:pt idx="13">
                  <c:v>4.8885999999999999E-2</c:v>
                </c:pt>
                <c:pt idx="14">
                  <c:v>4.8913999999999999E-2</c:v>
                </c:pt>
                <c:pt idx="15">
                  <c:v>5.8746E-2</c:v>
                </c:pt>
                <c:pt idx="16">
                  <c:v>5.9152000000000003E-2</c:v>
                </c:pt>
                <c:pt idx="17">
                  <c:v>7.4430999999999997E-2</c:v>
                </c:pt>
                <c:pt idx="18">
                  <c:v>7.5509999999999994E-2</c:v>
                </c:pt>
                <c:pt idx="19">
                  <c:v>0.15770000000000001</c:v>
                </c:pt>
                <c:pt idx="20">
                  <c:v>0.30196000000000001</c:v>
                </c:pt>
                <c:pt idx="21">
                  <c:v>0.47198000000000001</c:v>
                </c:pt>
              </c:numCache>
            </c:numRef>
          </c:xVal>
          <c:yVal>
            <c:numRef>
              <c:f>Sheet1!$X$4:$X$25</c:f>
              <c:numCache>
                <c:formatCode>General</c:formatCode>
                <c:ptCount val="22"/>
                <c:pt idx="0">
                  <c:v>3.3917000000000002</c:v>
                </c:pt>
                <c:pt idx="1">
                  <c:v>2.0026000000000002</c:v>
                </c:pt>
                <c:pt idx="2">
                  <c:v>2.4045999999999998</c:v>
                </c:pt>
                <c:pt idx="3">
                  <c:v>2.2075</c:v>
                </c:pt>
                <c:pt idx="4">
                  <c:v>2.2879999999999998</c:v>
                </c:pt>
                <c:pt idx="5">
                  <c:v>2.3874</c:v>
                </c:pt>
                <c:pt idx="6">
                  <c:v>2.4859</c:v>
                </c:pt>
                <c:pt idx="7">
                  <c:v>2.5209000000000001</c:v>
                </c:pt>
                <c:pt idx="8">
                  <c:v>2.5278</c:v>
                </c:pt>
                <c:pt idx="9">
                  <c:v>2.5156999999999998</c:v>
                </c:pt>
                <c:pt idx="10">
                  <c:v>2.5026000000000002</c:v>
                </c:pt>
                <c:pt idx="11">
                  <c:v>2.4786000000000001</c:v>
                </c:pt>
                <c:pt idx="12">
                  <c:v>2.4811999999999999</c:v>
                </c:pt>
                <c:pt idx="13">
                  <c:v>2.4925999999999999</c:v>
                </c:pt>
                <c:pt idx="14">
                  <c:v>2.5442</c:v>
                </c:pt>
                <c:pt idx="15">
                  <c:v>2.4906000000000001</c:v>
                </c:pt>
                <c:pt idx="16">
                  <c:v>2.5234999999999999</c:v>
                </c:pt>
                <c:pt idx="17">
                  <c:v>2.4289999999999998</c:v>
                </c:pt>
                <c:pt idx="18">
                  <c:v>2.4474999999999998</c:v>
                </c:pt>
                <c:pt idx="19">
                  <c:v>2.2408000000000001</c:v>
                </c:pt>
                <c:pt idx="20">
                  <c:v>2.0404</c:v>
                </c:pt>
                <c:pt idx="21">
                  <c:v>1.8411</c:v>
                </c:pt>
              </c:numCache>
            </c:numRef>
          </c:yVal>
          <c:smooth val="1"/>
        </c:ser>
        <c:ser>
          <c:idx val="7"/>
          <c:order val="7"/>
          <c:tx>
            <c:v>GAS5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Sheet1!$Y$6:$Y$26</c:f>
              <c:numCache>
                <c:formatCode>General</c:formatCode>
                <c:ptCount val="21"/>
                <c:pt idx="0">
                  <c:v>7.9089999999999998E-4</c:v>
                </c:pt>
                <c:pt idx="1">
                  <c:v>8.8418000000000004E-3</c:v>
                </c:pt>
                <c:pt idx="2">
                  <c:v>3.0418000000000001E-2</c:v>
                </c:pt>
                <c:pt idx="3">
                  <c:v>3.2836999999999998E-2</c:v>
                </c:pt>
                <c:pt idx="4">
                  <c:v>3.6073000000000001E-2</c:v>
                </c:pt>
                <c:pt idx="5">
                  <c:v>3.7282999999999997E-2</c:v>
                </c:pt>
                <c:pt idx="6">
                  <c:v>4.104E-2</c:v>
                </c:pt>
                <c:pt idx="7">
                  <c:v>4.2166000000000002E-2</c:v>
                </c:pt>
                <c:pt idx="8">
                  <c:v>4.4333999999999998E-2</c:v>
                </c:pt>
                <c:pt idx="9">
                  <c:v>4.6137999999999998E-2</c:v>
                </c:pt>
                <c:pt idx="10">
                  <c:v>4.7309999999999998E-2</c:v>
                </c:pt>
                <c:pt idx="11">
                  <c:v>4.9083000000000002E-2</c:v>
                </c:pt>
                <c:pt idx="12">
                  <c:v>5.1122000000000001E-2</c:v>
                </c:pt>
                <c:pt idx="13">
                  <c:v>5.1991999999999997E-2</c:v>
                </c:pt>
                <c:pt idx="14">
                  <c:v>5.4197000000000002E-2</c:v>
                </c:pt>
                <c:pt idx="15">
                  <c:v>6.3870999999999997E-2</c:v>
                </c:pt>
                <c:pt idx="16">
                  <c:v>7.1081000000000005E-2</c:v>
                </c:pt>
                <c:pt idx="17">
                  <c:v>0.1197</c:v>
                </c:pt>
                <c:pt idx="18">
                  <c:v>0.25074000000000002</c:v>
                </c:pt>
                <c:pt idx="19">
                  <c:v>0.4103</c:v>
                </c:pt>
                <c:pt idx="20">
                  <c:v>0.57562000000000002</c:v>
                </c:pt>
              </c:numCache>
            </c:numRef>
          </c:xVal>
          <c:yVal>
            <c:numRef>
              <c:f>Sheet1!$AD$6:$AD$26</c:f>
              <c:numCache>
                <c:formatCode>General</c:formatCode>
                <c:ptCount val="21"/>
                <c:pt idx="0">
                  <c:v>2.9066999999999998</c:v>
                </c:pt>
                <c:pt idx="1">
                  <c:v>2.1728000000000001</c:v>
                </c:pt>
                <c:pt idx="2">
                  <c:v>2.3919000000000001</c:v>
                </c:pt>
                <c:pt idx="3">
                  <c:v>2.4763999999999999</c:v>
                </c:pt>
                <c:pt idx="4">
                  <c:v>2.4788000000000001</c:v>
                </c:pt>
                <c:pt idx="5">
                  <c:v>2.5348000000000002</c:v>
                </c:pt>
                <c:pt idx="6">
                  <c:v>2.5162</c:v>
                </c:pt>
                <c:pt idx="7">
                  <c:v>2.5101</c:v>
                </c:pt>
                <c:pt idx="8">
                  <c:v>2.5084</c:v>
                </c:pt>
                <c:pt idx="9">
                  <c:v>2.5266999999999999</c:v>
                </c:pt>
                <c:pt idx="10">
                  <c:v>2.5194999999999999</c:v>
                </c:pt>
                <c:pt idx="11">
                  <c:v>2.5076000000000001</c:v>
                </c:pt>
                <c:pt idx="12">
                  <c:v>2.5225</c:v>
                </c:pt>
                <c:pt idx="13">
                  <c:v>2.5019</c:v>
                </c:pt>
                <c:pt idx="14">
                  <c:v>2.4874999999999998</c:v>
                </c:pt>
                <c:pt idx="15">
                  <c:v>2.4209000000000001</c:v>
                </c:pt>
                <c:pt idx="16">
                  <c:v>2.4582000000000002</c:v>
                </c:pt>
                <c:pt idx="17">
                  <c:v>2.3342000000000001</c:v>
                </c:pt>
                <c:pt idx="18">
                  <c:v>2.1086</c:v>
                </c:pt>
                <c:pt idx="19">
                  <c:v>1.9167000000000001</c:v>
                </c:pt>
                <c:pt idx="20">
                  <c:v>1.7566999999999999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09616"/>
        <c:axId val="806210704"/>
      </c:scatterChart>
      <c:valAx>
        <c:axId val="80620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Bar</a:t>
                </a:r>
              </a:p>
            </c:rich>
          </c:tx>
          <c:layout>
            <c:manualLayout>
              <c:xMode val="edge"/>
              <c:yMode val="edge"/>
              <c:x val="0.93195107313002301"/>
              <c:y val="0.95877286631455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10704"/>
        <c:crosses val="autoZero"/>
        <c:crossBetween val="midCat"/>
      </c:valAx>
      <c:valAx>
        <c:axId val="8062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Darcy</a:t>
                </a:r>
              </a:p>
            </c:rich>
          </c:tx>
          <c:layout>
            <c:manualLayout>
              <c:xMode val="edge"/>
              <c:yMode val="edge"/>
              <c:x val="4.1670571407054727E-2"/>
              <c:y val="3.47683707236108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0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 (Darcy)</a:t>
            </a:r>
            <a:r>
              <a:rPr lang="en-US" baseline="0"/>
              <a:t>: </a:t>
            </a:r>
            <a:r>
              <a:rPr lang="en-US"/>
              <a:t>Water - Blue;</a:t>
            </a:r>
            <a:r>
              <a:rPr lang="en-US" baseline="0"/>
              <a:t> Gas - 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999776500827926E-2"/>
          <c:y val="9.5713261874571756E-2"/>
          <c:w val="0.94532307402797111"/>
          <c:h val="0.82771117819198903"/>
        </c:manualLayout>
      </c:layout>
      <c:scatterChart>
        <c:scatterStyle val="smoothMarker"/>
        <c:varyColors val="0"/>
        <c:ser>
          <c:idx val="0"/>
          <c:order val="0"/>
          <c:tx>
            <c:v>GAS1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Sheet1!$D$4:$D$23</c:f>
              <c:numCache>
                <c:formatCode>General</c:formatCode>
                <c:ptCount val="20"/>
                <c:pt idx="0">
                  <c:v>50.315186093218529</c:v>
                </c:pt>
                <c:pt idx="1">
                  <c:v>458.74749054868408</c:v>
                </c:pt>
                <c:pt idx="2">
                  <c:v>3948.1798309793267</c:v>
                </c:pt>
                <c:pt idx="3">
                  <c:v>4723.7246682412551</c:v>
                </c:pt>
                <c:pt idx="4">
                  <c:v>11430.329559246653</c:v>
                </c:pt>
                <c:pt idx="5">
                  <c:v>14061.827909688207</c:v>
                </c:pt>
                <c:pt idx="6">
                  <c:v>15151.293265828101</c:v>
                </c:pt>
                <c:pt idx="7">
                  <c:v>15588.144900074905</c:v>
                </c:pt>
                <c:pt idx="8">
                  <c:v>16106.2402833737</c:v>
                </c:pt>
                <c:pt idx="9">
                  <c:v>17696.486781211144</c:v>
                </c:pt>
                <c:pt idx="10">
                  <c:v>18651.433798756741</c:v>
                </c:pt>
                <c:pt idx="11">
                  <c:v>19205.489529996586</c:v>
                </c:pt>
                <c:pt idx="12">
                  <c:v>19823.474768687189</c:v>
                </c:pt>
                <c:pt idx="13">
                  <c:v>20528.03121538401</c:v>
                </c:pt>
                <c:pt idx="14">
                  <c:v>21205.950367309688</c:v>
                </c:pt>
                <c:pt idx="15">
                  <c:v>21774.656610673665</c:v>
                </c:pt>
                <c:pt idx="16">
                  <c:v>25906.101029678481</c:v>
                </c:pt>
                <c:pt idx="17">
                  <c:v>29061.288595320773</c:v>
                </c:pt>
                <c:pt idx="18">
                  <c:v>33184.741825894242</c:v>
                </c:pt>
                <c:pt idx="19">
                  <c:v>38861.149341625547</c:v>
                </c:pt>
              </c:numCache>
            </c:numRef>
          </c:xVal>
          <c:yVal>
            <c:numRef>
              <c:f>Sheet1!$F$5:$F$23</c:f>
              <c:numCache>
                <c:formatCode>General</c:formatCode>
                <c:ptCount val="19"/>
                <c:pt idx="0">
                  <c:v>2.6680999999999999</c:v>
                </c:pt>
                <c:pt idx="1">
                  <c:v>2.0794000000000001</c:v>
                </c:pt>
                <c:pt idx="2">
                  <c:v>2.4841000000000002</c:v>
                </c:pt>
                <c:pt idx="3">
                  <c:v>2.2334000000000001</c:v>
                </c:pt>
                <c:pt idx="4">
                  <c:v>2.3454999999999999</c:v>
                </c:pt>
                <c:pt idx="5">
                  <c:v>2.4830000000000001</c:v>
                </c:pt>
                <c:pt idx="6">
                  <c:v>2.5522999999999998</c:v>
                </c:pt>
                <c:pt idx="7">
                  <c:v>2.4748000000000001</c:v>
                </c:pt>
                <c:pt idx="8">
                  <c:v>2.5070000000000001</c:v>
                </c:pt>
                <c:pt idx="9">
                  <c:v>2.5423</c:v>
                </c:pt>
                <c:pt idx="10">
                  <c:v>2.5308999999999999</c:v>
                </c:pt>
                <c:pt idx="11">
                  <c:v>2.5379</c:v>
                </c:pt>
                <c:pt idx="12">
                  <c:v>2.5463</c:v>
                </c:pt>
                <c:pt idx="13">
                  <c:v>2.5442</c:v>
                </c:pt>
                <c:pt idx="14">
                  <c:v>2.5224000000000002</c:v>
                </c:pt>
                <c:pt idx="15">
                  <c:v>2.5324</c:v>
                </c:pt>
                <c:pt idx="16">
                  <c:v>2.4697</c:v>
                </c:pt>
                <c:pt idx="17">
                  <c:v>2.3828999999999998</c:v>
                </c:pt>
                <c:pt idx="18">
                  <c:v>2.4001000000000001</c:v>
                </c:pt>
              </c:numCache>
            </c:numRef>
          </c:yVal>
          <c:smooth val="1"/>
        </c:ser>
        <c:ser>
          <c:idx val="1"/>
          <c:order val="1"/>
          <c:tx>
            <c:v>GAS2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Sheet1!$J$6:$J$22</c:f>
              <c:numCache>
                <c:formatCode>General</c:formatCode>
                <c:ptCount val="17"/>
                <c:pt idx="0">
                  <c:v>1580.5238852459745</c:v>
                </c:pt>
                <c:pt idx="1">
                  <c:v>7567.9218174304178</c:v>
                </c:pt>
                <c:pt idx="2">
                  <c:v>14718.43722579697</c:v>
                </c:pt>
                <c:pt idx="3">
                  <c:v>17033.218141409594</c:v>
                </c:pt>
                <c:pt idx="4">
                  <c:v>17985.501429478085</c:v>
                </c:pt>
                <c:pt idx="5">
                  <c:v>18968.417606533385</c:v>
                </c:pt>
                <c:pt idx="6">
                  <c:v>19827.470362902859</c:v>
                </c:pt>
                <c:pt idx="7">
                  <c:v>20658.55395976263</c:v>
                </c:pt>
                <c:pt idx="8">
                  <c:v>21498.960609792299</c:v>
                </c:pt>
                <c:pt idx="9">
                  <c:v>22319.389288743609</c:v>
                </c:pt>
                <c:pt idx="10">
                  <c:v>23334.270219524285</c:v>
                </c:pt>
                <c:pt idx="11">
                  <c:v>24615.524098016431</c:v>
                </c:pt>
                <c:pt idx="12">
                  <c:v>25109.6459160212</c:v>
                </c:pt>
                <c:pt idx="13">
                  <c:v>25962.039348697886</c:v>
                </c:pt>
                <c:pt idx="14">
                  <c:v>29351.635108326271</c:v>
                </c:pt>
                <c:pt idx="15">
                  <c:v>34066.436282819188</c:v>
                </c:pt>
                <c:pt idx="16">
                  <c:v>47298.512460386191</c:v>
                </c:pt>
              </c:numCache>
            </c:numRef>
          </c:xVal>
          <c:yVal>
            <c:numRef>
              <c:f>Sheet1!$L$6:$L$22</c:f>
              <c:numCache>
                <c:formatCode>General</c:formatCode>
                <c:ptCount val="17"/>
                <c:pt idx="0">
                  <c:v>2.1189</c:v>
                </c:pt>
                <c:pt idx="1">
                  <c:v>2.2185999999999999</c:v>
                </c:pt>
                <c:pt idx="2">
                  <c:v>2.4521999999999999</c:v>
                </c:pt>
                <c:pt idx="3">
                  <c:v>2.5327000000000002</c:v>
                </c:pt>
                <c:pt idx="4">
                  <c:v>2.4996999999999998</c:v>
                </c:pt>
                <c:pt idx="5">
                  <c:v>2.5118999999999998</c:v>
                </c:pt>
                <c:pt idx="6">
                  <c:v>2.5605000000000002</c:v>
                </c:pt>
                <c:pt idx="7">
                  <c:v>2.5606</c:v>
                </c:pt>
                <c:pt idx="8">
                  <c:v>2.5659999999999998</c:v>
                </c:pt>
                <c:pt idx="9">
                  <c:v>2.5526</c:v>
                </c:pt>
                <c:pt idx="10">
                  <c:v>2.4954000000000001</c:v>
                </c:pt>
                <c:pt idx="11">
                  <c:v>2.5345</c:v>
                </c:pt>
                <c:pt idx="12">
                  <c:v>2.5482999999999998</c:v>
                </c:pt>
                <c:pt idx="13">
                  <c:v>2.5375000000000001</c:v>
                </c:pt>
                <c:pt idx="14">
                  <c:v>2.4333999999999998</c:v>
                </c:pt>
                <c:pt idx="15">
                  <c:v>2.4493999999999998</c:v>
                </c:pt>
                <c:pt idx="16">
                  <c:v>2.3833000000000002</c:v>
                </c:pt>
              </c:numCache>
            </c:numRef>
          </c:yVal>
          <c:smooth val="1"/>
        </c:ser>
        <c:ser>
          <c:idx val="2"/>
          <c:order val="2"/>
          <c:tx>
            <c:v>GAS3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Sheet1!$P$4:$P$22</c:f>
              <c:numCache>
                <c:formatCode>General</c:formatCode>
                <c:ptCount val="19"/>
                <c:pt idx="0">
                  <c:v>618.57125917556277</c:v>
                </c:pt>
                <c:pt idx="1">
                  <c:v>813.91586037976526</c:v>
                </c:pt>
                <c:pt idx="2">
                  <c:v>4995.9578208023722</c:v>
                </c:pt>
                <c:pt idx="3">
                  <c:v>5652.966696332699</c:v>
                </c:pt>
                <c:pt idx="4">
                  <c:v>13250.589097432947</c:v>
                </c:pt>
                <c:pt idx="5">
                  <c:v>15144.633942135315</c:v>
                </c:pt>
                <c:pt idx="6">
                  <c:v>16200.80267981127</c:v>
                </c:pt>
                <c:pt idx="7">
                  <c:v>16950.642527619042</c:v>
                </c:pt>
                <c:pt idx="8">
                  <c:v>18409.034416339309</c:v>
                </c:pt>
                <c:pt idx="9">
                  <c:v>18933.789123330895</c:v>
                </c:pt>
                <c:pt idx="10">
                  <c:v>19862.098846105349</c:v>
                </c:pt>
                <c:pt idx="11">
                  <c:v>20631.916664991481</c:v>
                </c:pt>
                <c:pt idx="12">
                  <c:v>21750.683045379632</c:v>
                </c:pt>
                <c:pt idx="13">
                  <c:v>22721.612439787918</c:v>
                </c:pt>
                <c:pt idx="14">
                  <c:v>25118.968969191101</c:v>
                </c:pt>
                <c:pt idx="15">
                  <c:v>28404.679279212014</c:v>
                </c:pt>
                <c:pt idx="16">
                  <c:v>29729.884694076551</c:v>
                </c:pt>
                <c:pt idx="17">
                  <c:v>34081.086794943323</c:v>
                </c:pt>
                <c:pt idx="18">
                  <c:v>39648.281402112931</c:v>
                </c:pt>
              </c:numCache>
            </c:numRef>
          </c:xVal>
          <c:yVal>
            <c:numRef>
              <c:f>Sheet1!$R$4:$R$22</c:f>
              <c:numCache>
                <c:formatCode>General</c:formatCode>
                <c:ptCount val="19"/>
                <c:pt idx="0">
                  <c:v>2.2553999999999998</c:v>
                </c:pt>
                <c:pt idx="1">
                  <c:v>2.9420000000000002</c:v>
                </c:pt>
                <c:pt idx="2">
                  <c:v>2.2052999999999998</c:v>
                </c:pt>
                <c:pt idx="3">
                  <c:v>2.4912999999999998</c:v>
                </c:pt>
                <c:pt idx="4">
                  <c:v>2.3805000000000001</c:v>
                </c:pt>
                <c:pt idx="5">
                  <c:v>2.3525</c:v>
                </c:pt>
                <c:pt idx="6">
                  <c:v>2.4535</c:v>
                </c:pt>
                <c:pt idx="7">
                  <c:v>2.5289999999999999</c:v>
                </c:pt>
                <c:pt idx="8">
                  <c:v>2.5226000000000002</c:v>
                </c:pt>
                <c:pt idx="9">
                  <c:v>2.5232000000000001</c:v>
                </c:pt>
                <c:pt idx="10">
                  <c:v>2.5345</c:v>
                </c:pt>
                <c:pt idx="11">
                  <c:v>2.5055000000000001</c:v>
                </c:pt>
                <c:pt idx="12">
                  <c:v>2.5154999999999998</c:v>
                </c:pt>
                <c:pt idx="13">
                  <c:v>2.4693999999999998</c:v>
                </c:pt>
                <c:pt idx="14">
                  <c:v>2.4727999999999999</c:v>
                </c:pt>
                <c:pt idx="15">
                  <c:v>2.4169999999999998</c:v>
                </c:pt>
                <c:pt idx="16">
                  <c:v>2.5225</c:v>
                </c:pt>
                <c:pt idx="17">
                  <c:v>2.4376000000000002</c:v>
                </c:pt>
                <c:pt idx="18">
                  <c:v>2.4203999999999999</c:v>
                </c:pt>
              </c:numCache>
            </c:numRef>
          </c:yVal>
          <c:smooth val="1"/>
        </c:ser>
        <c:ser>
          <c:idx val="3"/>
          <c:order val="3"/>
          <c:tx>
            <c:v>GAS4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Sheet1!$V$4:$V$22</c:f>
              <c:numCache>
                <c:formatCode>General</c:formatCode>
                <c:ptCount val="19"/>
                <c:pt idx="0">
                  <c:v>485.3847853198306</c:v>
                </c:pt>
                <c:pt idx="1">
                  <c:v>3749.9983578819974</c:v>
                </c:pt>
                <c:pt idx="2">
                  <c:v>4513.5564124969114</c:v>
                </c:pt>
                <c:pt idx="3">
                  <c:v>11359.341168681549</c:v>
                </c:pt>
                <c:pt idx="4">
                  <c:v>14197.678113021057</c:v>
                </c:pt>
                <c:pt idx="5">
                  <c:v>16292.701346771724</c:v>
                </c:pt>
                <c:pt idx="6">
                  <c:v>19341.339733329434</c:v>
                </c:pt>
                <c:pt idx="7">
                  <c:v>19862.098846105349</c:v>
                </c:pt>
                <c:pt idx="8">
                  <c:v>19924.696488817543</c:v>
                </c:pt>
                <c:pt idx="9">
                  <c:v>20667.877012932528</c:v>
                </c:pt>
                <c:pt idx="10">
                  <c:v>21375.097189106469</c:v>
                </c:pt>
                <c:pt idx="11">
                  <c:v>21777.320340150778</c:v>
                </c:pt>
                <c:pt idx="12">
                  <c:v>22721.612439787918</c:v>
                </c:pt>
                <c:pt idx="13">
                  <c:v>23917.626975012397</c:v>
                </c:pt>
                <c:pt idx="14">
                  <c:v>24426.399305141294</c:v>
                </c:pt>
                <c:pt idx="15">
                  <c:v>28850.853966628714</c:v>
                </c:pt>
                <c:pt idx="16">
                  <c:v>29439.53818107105</c:v>
                </c:pt>
                <c:pt idx="17">
                  <c:v>35912.400810459651</c:v>
                </c:pt>
                <c:pt idx="18">
                  <c:v>36730.165759933836</c:v>
                </c:pt>
              </c:numCache>
            </c:numRef>
          </c:xVal>
          <c:yVal>
            <c:numRef>
              <c:f>Sheet1!$X$4:$X$22</c:f>
              <c:numCache>
                <c:formatCode>General</c:formatCode>
                <c:ptCount val="19"/>
                <c:pt idx="0">
                  <c:v>3.3917000000000002</c:v>
                </c:pt>
                <c:pt idx="1">
                  <c:v>2.0026000000000002</c:v>
                </c:pt>
                <c:pt idx="2">
                  <c:v>2.4045999999999998</c:v>
                </c:pt>
                <c:pt idx="3">
                  <c:v>2.2075</c:v>
                </c:pt>
                <c:pt idx="4">
                  <c:v>2.2879999999999998</c:v>
                </c:pt>
                <c:pt idx="5">
                  <c:v>2.3874</c:v>
                </c:pt>
                <c:pt idx="6">
                  <c:v>2.4859</c:v>
                </c:pt>
                <c:pt idx="7">
                  <c:v>2.5209000000000001</c:v>
                </c:pt>
                <c:pt idx="8">
                  <c:v>2.5278</c:v>
                </c:pt>
                <c:pt idx="9">
                  <c:v>2.5156999999999998</c:v>
                </c:pt>
                <c:pt idx="10">
                  <c:v>2.5026000000000002</c:v>
                </c:pt>
                <c:pt idx="11">
                  <c:v>2.4786000000000001</c:v>
                </c:pt>
                <c:pt idx="12">
                  <c:v>2.4811999999999999</c:v>
                </c:pt>
                <c:pt idx="13">
                  <c:v>2.4925999999999999</c:v>
                </c:pt>
                <c:pt idx="14">
                  <c:v>2.5442</c:v>
                </c:pt>
                <c:pt idx="15">
                  <c:v>2.4906000000000001</c:v>
                </c:pt>
                <c:pt idx="16">
                  <c:v>2.5234999999999999</c:v>
                </c:pt>
                <c:pt idx="17">
                  <c:v>2.4289999999999998</c:v>
                </c:pt>
                <c:pt idx="18">
                  <c:v>2.4474999999999998</c:v>
                </c:pt>
              </c:numCache>
            </c:numRef>
          </c:yVal>
          <c:smooth val="1"/>
        </c:ser>
        <c:ser>
          <c:idx val="4"/>
          <c:order val="4"/>
          <c:tx>
            <c:v>GAS5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Sheet1!$AB$6:$AB$23</c:f>
              <c:numCache>
                <c:formatCode>General</c:formatCode>
                <c:ptCount val="18"/>
                <c:pt idx="0">
                  <c:v>440.99373358371503</c:v>
                </c:pt>
                <c:pt idx="1">
                  <c:v>3699.65387076453</c:v>
                </c:pt>
                <c:pt idx="2">
                  <c:v>14156.390306125781</c:v>
                </c:pt>
                <c:pt idx="3">
                  <c:v>15839.867335662235</c:v>
                </c:pt>
                <c:pt idx="4">
                  <c:v>17444.764345623807</c:v>
                </c:pt>
                <c:pt idx="5">
                  <c:v>18447.65849375747</c:v>
                </c:pt>
                <c:pt idx="6">
                  <c:v>20193.733166006125</c:v>
                </c:pt>
                <c:pt idx="7">
                  <c:v>20709.164819827805</c:v>
                </c:pt>
                <c:pt idx="8">
                  <c:v>21779.984069627895</c:v>
                </c:pt>
                <c:pt idx="9">
                  <c:v>22852.135184166542</c:v>
                </c:pt>
                <c:pt idx="10">
                  <c:v>23378.22175589668</c:v>
                </c:pt>
                <c:pt idx="11">
                  <c:v>24160.02635742983</c:v>
                </c:pt>
                <c:pt idx="12">
                  <c:v>25337.3947863145</c:v>
                </c:pt>
                <c:pt idx="13">
                  <c:v>25569.139250823475</c:v>
                </c:pt>
                <c:pt idx="14">
                  <c:v>26528.081862584746</c:v>
                </c:pt>
                <c:pt idx="15">
                  <c:v>30564.963885151992</c:v>
                </c:pt>
                <c:pt idx="16">
                  <c:v>34655.120497261531</c:v>
                </c:pt>
                <c:pt idx="17">
                  <c:v>56672.176490352627</c:v>
                </c:pt>
              </c:numCache>
            </c:numRef>
          </c:xVal>
          <c:yVal>
            <c:numRef>
              <c:f>Sheet1!$AD$6:$AD$23</c:f>
              <c:numCache>
                <c:formatCode>General</c:formatCode>
                <c:ptCount val="18"/>
                <c:pt idx="0">
                  <c:v>2.9066999999999998</c:v>
                </c:pt>
                <c:pt idx="1">
                  <c:v>2.1728000000000001</c:v>
                </c:pt>
                <c:pt idx="2">
                  <c:v>2.3919000000000001</c:v>
                </c:pt>
                <c:pt idx="3">
                  <c:v>2.4763999999999999</c:v>
                </c:pt>
                <c:pt idx="4">
                  <c:v>2.4788000000000001</c:v>
                </c:pt>
                <c:pt idx="5">
                  <c:v>2.5348000000000002</c:v>
                </c:pt>
                <c:pt idx="6">
                  <c:v>2.5162</c:v>
                </c:pt>
                <c:pt idx="7">
                  <c:v>2.5101</c:v>
                </c:pt>
                <c:pt idx="8">
                  <c:v>2.5084</c:v>
                </c:pt>
                <c:pt idx="9">
                  <c:v>2.5266999999999999</c:v>
                </c:pt>
                <c:pt idx="10">
                  <c:v>2.5194999999999999</c:v>
                </c:pt>
                <c:pt idx="11">
                  <c:v>2.5076000000000001</c:v>
                </c:pt>
                <c:pt idx="12">
                  <c:v>2.5225</c:v>
                </c:pt>
                <c:pt idx="13">
                  <c:v>2.5019</c:v>
                </c:pt>
                <c:pt idx="14">
                  <c:v>2.4874999999999998</c:v>
                </c:pt>
                <c:pt idx="15">
                  <c:v>2.4209000000000001</c:v>
                </c:pt>
                <c:pt idx="16">
                  <c:v>2.4582000000000002</c:v>
                </c:pt>
                <c:pt idx="17">
                  <c:v>2.3342000000000001</c:v>
                </c:pt>
              </c:numCache>
            </c:numRef>
          </c:yVal>
          <c:smooth val="1"/>
        </c:ser>
        <c:ser>
          <c:idx val="5"/>
          <c:order val="5"/>
          <c:tx>
            <c:v>WATER1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Sheet1!$D$35:$D$61</c:f>
              <c:numCache>
                <c:formatCode>General</c:formatCode>
                <c:ptCount val="27"/>
                <c:pt idx="0">
                  <c:v>3807.1759564684703</c:v>
                </c:pt>
                <c:pt idx="1">
                  <c:v>3424.7967023973097</c:v>
                </c:pt>
                <c:pt idx="2">
                  <c:v>3271.0932981483229</c:v>
                </c:pt>
                <c:pt idx="3">
                  <c:v>4800.4124979538783</c:v>
                </c:pt>
                <c:pt idx="4">
                  <c:v>4819.7985129042017</c:v>
                </c:pt>
                <c:pt idx="5">
                  <c:v>4891.0124453747758</c:v>
                </c:pt>
                <c:pt idx="6">
                  <c:v>5020.7800556544862</c:v>
                </c:pt>
                <c:pt idx="7">
                  <c:v>5361.2222161596419</c:v>
                </c:pt>
                <c:pt idx="8">
                  <c:v>6013.02751474447</c:v>
                </c:pt>
                <c:pt idx="9">
                  <c:v>6685.0100941959608</c:v>
                </c:pt>
                <c:pt idx="10">
                  <c:v>7295.273932172955</c:v>
                </c:pt>
                <c:pt idx="11">
                  <c:v>7652.7283098794151</c:v>
                </c:pt>
                <c:pt idx="12">
                  <c:v>8341.3274735740397</c:v>
                </c:pt>
                <c:pt idx="13">
                  <c:v>8887.3009558484355</c:v>
                </c:pt>
                <c:pt idx="14">
                  <c:v>9297.9679664287396</c:v>
                </c:pt>
                <c:pt idx="15">
                  <c:v>9636.4319621430459</c:v>
                </c:pt>
                <c:pt idx="16">
                  <c:v>10190.515920059921</c:v>
                </c:pt>
                <c:pt idx="17">
                  <c:v>10589.709574853299</c:v>
                </c:pt>
                <c:pt idx="18">
                  <c:v>10920.65654436238</c:v>
                </c:pt>
                <c:pt idx="19">
                  <c:v>11470.586356218471</c:v>
                </c:pt>
                <c:pt idx="20">
                  <c:v>12500.221129855507</c:v>
                </c:pt>
                <c:pt idx="21">
                  <c:v>14140.713190906792</c:v>
                </c:pt>
                <c:pt idx="22">
                  <c:v>15477.161323604549</c:v>
                </c:pt>
                <c:pt idx="23">
                  <c:v>16828.247875754583</c:v>
                </c:pt>
                <c:pt idx="24">
                  <c:v>18446.78230762744</c:v>
                </c:pt>
                <c:pt idx="25">
                  <c:v>19661.177672729798</c:v>
                </c:pt>
                <c:pt idx="26">
                  <c:v>20754.904985590354</c:v>
                </c:pt>
              </c:numCache>
            </c:numRef>
          </c:xVal>
          <c:yVal>
            <c:numRef>
              <c:f>Sheet1!$F$35:$F$61</c:f>
              <c:numCache>
                <c:formatCode>General</c:formatCode>
                <c:ptCount val="27"/>
                <c:pt idx="0">
                  <c:v>1.9096</c:v>
                </c:pt>
                <c:pt idx="1">
                  <c:v>1.6782999999999999</c:v>
                </c:pt>
                <c:pt idx="2">
                  <c:v>1.4722999999999999</c:v>
                </c:pt>
                <c:pt idx="3">
                  <c:v>1.4692000000000001</c:v>
                </c:pt>
                <c:pt idx="4">
                  <c:v>1.1398999999999999</c:v>
                </c:pt>
                <c:pt idx="5">
                  <c:v>1.0708</c:v>
                </c:pt>
                <c:pt idx="6">
                  <c:v>1.0223</c:v>
                </c:pt>
                <c:pt idx="7">
                  <c:v>1.0016</c:v>
                </c:pt>
                <c:pt idx="8">
                  <c:v>1.0047999999999999</c:v>
                </c:pt>
                <c:pt idx="9">
                  <c:v>1.004</c:v>
                </c:pt>
                <c:pt idx="10">
                  <c:v>1.0053000000000001</c:v>
                </c:pt>
                <c:pt idx="11">
                  <c:v>0.98836000000000002</c:v>
                </c:pt>
                <c:pt idx="12">
                  <c:v>1.0068999999999999</c:v>
                </c:pt>
                <c:pt idx="13">
                  <c:v>1.0053000000000001</c:v>
                </c:pt>
                <c:pt idx="14">
                  <c:v>1.0144</c:v>
                </c:pt>
                <c:pt idx="15">
                  <c:v>1.0194000000000001</c:v>
                </c:pt>
                <c:pt idx="16">
                  <c:v>1.0306999999999999</c:v>
                </c:pt>
                <c:pt idx="17">
                  <c:v>1.0279</c:v>
                </c:pt>
                <c:pt idx="18">
                  <c:v>1.0309999999999999</c:v>
                </c:pt>
                <c:pt idx="19">
                  <c:v>1.0441</c:v>
                </c:pt>
                <c:pt idx="20">
                  <c:v>1.0703</c:v>
                </c:pt>
                <c:pt idx="21">
                  <c:v>1.1099000000000001</c:v>
                </c:pt>
                <c:pt idx="22">
                  <c:v>1.1274999999999999</c:v>
                </c:pt>
                <c:pt idx="23">
                  <c:v>1.1456</c:v>
                </c:pt>
                <c:pt idx="24">
                  <c:v>1.1777</c:v>
                </c:pt>
                <c:pt idx="25">
                  <c:v>1.1859</c:v>
                </c:pt>
                <c:pt idx="26">
                  <c:v>1.2040999999999999</c:v>
                </c:pt>
              </c:numCache>
            </c:numRef>
          </c:yVal>
          <c:smooth val="1"/>
        </c:ser>
        <c:ser>
          <c:idx val="6"/>
          <c:order val="6"/>
          <c:tx>
            <c:v>WATER2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Sheet1!$J$34:$J$62</c:f>
              <c:numCache>
                <c:formatCode>General</c:formatCode>
                <c:ptCount val="29"/>
                <c:pt idx="0">
                  <c:v>1576.3599585319519</c:v>
                </c:pt>
                <c:pt idx="1">
                  <c:v>1639.4238520642261</c:v>
                </c:pt>
                <c:pt idx="2">
                  <c:v>1706.4440751781988</c:v>
                </c:pt>
                <c:pt idx="3">
                  <c:v>2852.3158119255359</c:v>
                </c:pt>
                <c:pt idx="4">
                  <c:v>3409.9604664659405</c:v>
                </c:pt>
                <c:pt idx="5">
                  <c:v>3574.3459605855132</c:v>
                </c:pt>
                <c:pt idx="6">
                  <c:v>3988.1780348311763</c:v>
                </c:pt>
                <c:pt idx="7">
                  <c:v>4282.3311392304613</c:v>
                </c:pt>
                <c:pt idx="8">
                  <c:v>4729.1985654833061</c:v>
                </c:pt>
                <c:pt idx="9">
                  <c:v>5323.4392686544215</c:v>
                </c:pt>
                <c:pt idx="10">
                  <c:v>6004.3235896647338</c:v>
                </c:pt>
                <c:pt idx="11">
                  <c:v>6494.315008358094</c:v>
                </c:pt>
                <c:pt idx="12">
                  <c:v>7153.6373331481491</c:v>
                </c:pt>
                <c:pt idx="13">
                  <c:v>7613.7584634996856</c:v>
                </c:pt>
                <c:pt idx="14">
                  <c:v>8055.0870283381537</c:v>
                </c:pt>
                <c:pt idx="15">
                  <c:v>8596.9063645517654</c:v>
                </c:pt>
                <c:pt idx="16">
                  <c:v>9049.5104686980721</c:v>
                </c:pt>
                <c:pt idx="17">
                  <c:v>9478.9700447914456</c:v>
                </c:pt>
                <c:pt idx="18">
                  <c:v>9911.1990515920061</c:v>
                </c:pt>
                <c:pt idx="19">
                  <c:v>10723.235698235623</c:v>
                </c:pt>
                <c:pt idx="20">
                  <c:v>11405.900367557701</c:v>
                </c:pt>
                <c:pt idx="21">
                  <c:v>12941.549694693977</c:v>
                </c:pt>
                <c:pt idx="22">
                  <c:v>14542.280643449189</c:v>
                </c:pt>
                <c:pt idx="23">
                  <c:v>16305.814554491299</c:v>
                </c:pt>
                <c:pt idx="24">
                  <c:v>17972.81402373996</c:v>
                </c:pt>
                <c:pt idx="25">
                  <c:v>19216.684044225971</c:v>
                </c:pt>
                <c:pt idx="26">
                  <c:v>20786.555622243934</c:v>
                </c:pt>
                <c:pt idx="27">
                  <c:v>22060.493747550856</c:v>
                </c:pt>
                <c:pt idx="28">
                  <c:v>23158.375206472192</c:v>
                </c:pt>
              </c:numCache>
            </c:numRef>
          </c:xVal>
          <c:yVal>
            <c:numRef>
              <c:f>Sheet1!$L$34:$L$62</c:f>
              <c:numCache>
                <c:formatCode>General</c:formatCode>
                <c:ptCount val="29"/>
                <c:pt idx="0">
                  <c:v>1.0103</c:v>
                </c:pt>
                <c:pt idx="1">
                  <c:v>1.0468</c:v>
                </c:pt>
                <c:pt idx="2">
                  <c:v>1.0869</c:v>
                </c:pt>
                <c:pt idx="3">
                  <c:v>1.2325999999999999</c:v>
                </c:pt>
                <c:pt idx="4">
                  <c:v>1.0365</c:v>
                </c:pt>
                <c:pt idx="5">
                  <c:v>0.99056999999999995</c:v>
                </c:pt>
                <c:pt idx="6">
                  <c:v>1.0176000000000001</c:v>
                </c:pt>
                <c:pt idx="7">
                  <c:v>0.98624999999999996</c:v>
                </c:pt>
                <c:pt idx="8">
                  <c:v>0.98489000000000004</c:v>
                </c:pt>
                <c:pt idx="9">
                  <c:v>0.98995</c:v>
                </c:pt>
                <c:pt idx="10">
                  <c:v>0.99333000000000005</c:v>
                </c:pt>
                <c:pt idx="11">
                  <c:v>0.98136000000000001</c:v>
                </c:pt>
                <c:pt idx="12">
                  <c:v>0.99900999999999995</c:v>
                </c:pt>
                <c:pt idx="13">
                  <c:v>0.99609000000000003</c:v>
                </c:pt>
                <c:pt idx="14">
                  <c:v>0.99680000000000002</c:v>
                </c:pt>
                <c:pt idx="15">
                  <c:v>1.0059</c:v>
                </c:pt>
                <c:pt idx="16">
                  <c:v>1.006</c:v>
                </c:pt>
                <c:pt idx="17">
                  <c:v>1.0085999999999999</c:v>
                </c:pt>
                <c:pt idx="18">
                  <c:v>1.0132000000000001</c:v>
                </c:pt>
                <c:pt idx="19">
                  <c:v>1.0421</c:v>
                </c:pt>
                <c:pt idx="20">
                  <c:v>1.0508999999999999</c:v>
                </c:pt>
                <c:pt idx="21">
                  <c:v>1.0814999999999999</c:v>
                </c:pt>
                <c:pt idx="22">
                  <c:v>1.0881000000000001</c:v>
                </c:pt>
                <c:pt idx="23">
                  <c:v>1.1101000000000001</c:v>
                </c:pt>
                <c:pt idx="24">
                  <c:v>1.1289</c:v>
                </c:pt>
                <c:pt idx="25">
                  <c:v>1.1491</c:v>
                </c:pt>
                <c:pt idx="26">
                  <c:v>1.1842999999999999</c:v>
                </c:pt>
                <c:pt idx="27">
                  <c:v>1.2020999999999999</c:v>
                </c:pt>
                <c:pt idx="28">
                  <c:v>1.2096</c:v>
                </c:pt>
              </c:numCache>
            </c:numRef>
          </c:yVal>
          <c:smooth val="1"/>
        </c:ser>
        <c:ser>
          <c:idx val="7"/>
          <c:order val="7"/>
          <c:tx>
            <c:v>WATER3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Sheet1!$P$34:$P$60</c:f>
              <c:numCache>
                <c:formatCode>General</c:formatCode>
                <c:ptCount val="27"/>
                <c:pt idx="0">
                  <c:v>1363.5687719802977</c:v>
                </c:pt>
                <c:pt idx="1">
                  <c:v>1355.4385146899074</c:v>
                </c:pt>
                <c:pt idx="2">
                  <c:v>1395.1007187464347</c:v>
                </c:pt>
                <c:pt idx="3">
                  <c:v>2845.3922351575634</c:v>
                </c:pt>
                <c:pt idx="4">
                  <c:v>3420.8403728156113</c:v>
                </c:pt>
                <c:pt idx="5">
                  <c:v>3583.2477021443342</c:v>
                </c:pt>
                <c:pt idx="6">
                  <c:v>3874.0379263991745</c:v>
                </c:pt>
                <c:pt idx="7">
                  <c:v>4164.4325176958446</c:v>
                </c:pt>
                <c:pt idx="8">
                  <c:v>4520.3043635696258</c:v>
                </c:pt>
                <c:pt idx="9">
                  <c:v>5091.5983551668887</c:v>
                </c:pt>
                <c:pt idx="10">
                  <c:v>6179.3911736548926</c:v>
                </c:pt>
                <c:pt idx="11">
                  <c:v>6467.609783681628</c:v>
                </c:pt>
                <c:pt idx="12">
                  <c:v>6832.1855546351462</c:v>
                </c:pt>
                <c:pt idx="13">
                  <c:v>7220.8949360370252</c:v>
                </c:pt>
                <c:pt idx="14">
                  <c:v>7579.9318455761631</c:v>
                </c:pt>
                <c:pt idx="15">
                  <c:v>8080.6053541401116</c:v>
                </c:pt>
                <c:pt idx="16">
                  <c:v>8513.4278103779252</c:v>
                </c:pt>
                <c:pt idx="17">
                  <c:v>8910.2476674222835</c:v>
                </c:pt>
                <c:pt idx="18">
                  <c:v>9312.2107529228524</c:v>
                </c:pt>
                <c:pt idx="19">
                  <c:v>9905.8580066567138</c:v>
                </c:pt>
                <c:pt idx="20">
                  <c:v>10503.065957014105</c:v>
                </c:pt>
                <c:pt idx="21">
                  <c:v>11856.52630691316</c:v>
                </c:pt>
                <c:pt idx="22">
                  <c:v>13457.455072147461</c:v>
                </c:pt>
                <c:pt idx="23">
                  <c:v>14571.161849395587</c:v>
                </c:pt>
                <c:pt idx="24">
                  <c:v>16114.328202737091</c:v>
                </c:pt>
                <c:pt idx="25">
                  <c:v>17097.278287310084</c:v>
                </c:pt>
                <c:pt idx="26">
                  <c:v>18298.617764792834</c:v>
                </c:pt>
              </c:numCache>
            </c:numRef>
          </c:xVal>
          <c:yVal>
            <c:numRef>
              <c:f>Sheet1!$R$34:$R$60</c:f>
              <c:numCache>
                <c:formatCode>General</c:formatCode>
                <c:ptCount val="27"/>
                <c:pt idx="0">
                  <c:v>0.88941999999999999</c:v>
                </c:pt>
                <c:pt idx="1">
                  <c:v>0.87914000000000003</c:v>
                </c:pt>
                <c:pt idx="2">
                  <c:v>0.88288999999999995</c:v>
                </c:pt>
                <c:pt idx="3">
                  <c:v>1.1503000000000001</c:v>
                </c:pt>
                <c:pt idx="4">
                  <c:v>0.95681000000000005</c:v>
                </c:pt>
                <c:pt idx="5">
                  <c:v>0.92259000000000002</c:v>
                </c:pt>
                <c:pt idx="6">
                  <c:v>0.92157999999999995</c:v>
                </c:pt>
                <c:pt idx="7">
                  <c:v>0.90161999999999998</c:v>
                </c:pt>
                <c:pt idx="8">
                  <c:v>0.89754999999999996</c:v>
                </c:pt>
                <c:pt idx="9">
                  <c:v>0.91993000000000003</c:v>
                </c:pt>
                <c:pt idx="10">
                  <c:v>1.0143</c:v>
                </c:pt>
                <c:pt idx="11">
                  <c:v>0.96523999999999999</c:v>
                </c:pt>
                <c:pt idx="12">
                  <c:v>0.94171000000000005</c:v>
                </c:pt>
                <c:pt idx="13">
                  <c:v>0.93718000000000001</c:v>
                </c:pt>
                <c:pt idx="14">
                  <c:v>0.93455999999999995</c:v>
                </c:pt>
                <c:pt idx="15">
                  <c:v>0.94635999999999998</c:v>
                </c:pt>
                <c:pt idx="16">
                  <c:v>0.94899999999999995</c:v>
                </c:pt>
                <c:pt idx="17">
                  <c:v>0.95584000000000002</c:v>
                </c:pt>
                <c:pt idx="18">
                  <c:v>0.96496999999999999</c:v>
                </c:pt>
                <c:pt idx="19">
                  <c:v>0.98760999999999999</c:v>
                </c:pt>
                <c:pt idx="20">
                  <c:v>1.0032000000000001</c:v>
                </c:pt>
                <c:pt idx="21">
                  <c:v>1.0543</c:v>
                </c:pt>
                <c:pt idx="22">
                  <c:v>1.0726</c:v>
                </c:pt>
                <c:pt idx="23">
                  <c:v>1.0809</c:v>
                </c:pt>
                <c:pt idx="24">
                  <c:v>1.0881000000000001</c:v>
                </c:pt>
                <c:pt idx="25">
                  <c:v>1.1114999999999999</c:v>
                </c:pt>
                <c:pt idx="26">
                  <c:v>1.1388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11792"/>
        <c:axId val="806207984"/>
      </c:scatterChart>
      <c:valAx>
        <c:axId val="8062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L*^(-1)</a:t>
                </a:r>
              </a:p>
            </c:rich>
          </c:tx>
          <c:layout>
            <c:manualLayout>
              <c:xMode val="edge"/>
              <c:yMode val="edge"/>
              <c:x val="0.91731656152780106"/>
              <c:y val="0.93695622258635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07984"/>
        <c:crosses val="autoZero"/>
        <c:crossBetween val="midCat"/>
      </c:valAx>
      <c:valAx>
        <c:axId val="8062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Darcy</a:t>
                </a:r>
              </a:p>
            </c:rich>
          </c:tx>
          <c:layout>
            <c:manualLayout>
              <c:xMode val="edge"/>
              <c:yMode val="edge"/>
              <c:x val="5.5835283977814665E-3"/>
              <c:y val="2.09638190919535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</a:t>
            </a:r>
            <a:r>
              <a:rPr lang="en-US" baseline="0"/>
              <a:t> Rate (Darcy): </a:t>
            </a:r>
            <a:r>
              <a:rPr lang="en-US"/>
              <a:t>Water - Blue; Gas - 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22331135337058E-2"/>
          <c:y val="8.8595084683604289E-2"/>
          <c:w val="0.90429459678034751"/>
          <c:h val="0.8153004235741736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990000"/>
              </a:solidFill>
              <a:round/>
            </a:ln>
            <a:effectLst/>
          </c:spPr>
          <c:marker>
            <c:symbol val="none"/>
          </c:marker>
          <c:xVal>
            <c:numRef>
              <c:f>Sheet1!$C$5:$C$26</c:f>
              <c:numCache>
                <c:formatCode>General</c:formatCode>
                <c:ptCount val="22"/>
                <c:pt idx="0">
                  <c:v>6.8340930848557304E-3</c:v>
                </c:pt>
                <c:pt idx="1">
                  <c:v>5.8817168565632121E-2</c:v>
                </c:pt>
                <c:pt idx="2">
                  <c:v>7.0370682685105726E-2</c:v>
                </c:pt>
                <c:pt idx="3">
                  <c:v>0.17028090138441776</c:v>
                </c:pt>
                <c:pt idx="4">
                  <c:v>0.20948308788150852</c:v>
                </c:pt>
                <c:pt idx="5">
                  <c:v>0.22571316610532688</c:v>
                </c:pt>
                <c:pt idx="6">
                  <c:v>0.23222107033199246</c:v>
                </c:pt>
                <c:pt idx="7">
                  <c:v>0.2399392860154464</c:v>
                </c:pt>
                <c:pt idx="8">
                  <c:v>0.26362964469422279</c:v>
                </c:pt>
                <c:pt idx="9">
                  <c:v>0.27785576460434225</c:v>
                </c:pt>
                <c:pt idx="10">
                  <c:v>0.28610969191621072</c:v>
                </c:pt>
                <c:pt idx="11">
                  <c:v>0.29531599545637177</c:v>
                </c:pt>
                <c:pt idx="12">
                  <c:v>0.3058119751390122</c:v>
                </c:pt>
                <c:pt idx="13">
                  <c:v>0.31591113139319749</c:v>
                </c:pt>
                <c:pt idx="14">
                  <c:v>0.32438331159071637</c:v>
                </c:pt>
                <c:pt idx="15">
                  <c:v>0.38593062534412037</c:v>
                </c:pt>
                <c:pt idx="16">
                  <c:v>0.43293436044464062</c:v>
                </c:pt>
                <c:pt idx="17">
                  <c:v>0.49436262716950807</c:v>
                </c:pt>
                <c:pt idx="18">
                  <c:v>0.57892569977331454</c:v>
                </c:pt>
                <c:pt idx="19">
                  <c:v>1.3741201680547219</c:v>
                </c:pt>
                <c:pt idx="20">
                  <c:v>2.4529640229959178</c:v>
                </c:pt>
                <c:pt idx="21">
                  <c:v>3.4499828869896478</c:v>
                </c:pt>
              </c:numCache>
            </c:numRef>
          </c:xVal>
          <c:yVal>
            <c:numRef>
              <c:f>Sheet1!$F$5:$F$26</c:f>
              <c:numCache>
                <c:formatCode>General</c:formatCode>
                <c:ptCount val="22"/>
                <c:pt idx="0">
                  <c:v>2.6680999999999999</c:v>
                </c:pt>
                <c:pt idx="1">
                  <c:v>2.0794000000000001</c:v>
                </c:pt>
                <c:pt idx="2">
                  <c:v>2.4841000000000002</c:v>
                </c:pt>
                <c:pt idx="3">
                  <c:v>2.2334000000000001</c:v>
                </c:pt>
                <c:pt idx="4">
                  <c:v>2.3454999999999999</c:v>
                </c:pt>
                <c:pt idx="5">
                  <c:v>2.4830000000000001</c:v>
                </c:pt>
                <c:pt idx="6">
                  <c:v>2.5522999999999998</c:v>
                </c:pt>
                <c:pt idx="7">
                  <c:v>2.4748000000000001</c:v>
                </c:pt>
                <c:pt idx="8">
                  <c:v>2.5070000000000001</c:v>
                </c:pt>
                <c:pt idx="9">
                  <c:v>2.5423</c:v>
                </c:pt>
                <c:pt idx="10">
                  <c:v>2.5308999999999999</c:v>
                </c:pt>
                <c:pt idx="11">
                  <c:v>2.5379</c:v>
                </c:pt>
                <c:pt idx="12">
                  <c:v>2.5463</c:v>
                </c:pt>
                <c:pt idx="13">
                  <c:v>2.5442</c:v>
                </c:pt>
                <c:pt idx="14">
                  <c:v>2.5224000000000002</c:v>
                </c:pt>
                <c:pt idx="15">
                  <c:v>2.5324</c:v>
                </c:pt>
                <c:pt idx="16">
                  <c:v>2.4697</c:v>
                </c:pt>
                <c:pt idx="17">
                  <c:v>2.3828999999999998</c:v>
                </c:pt>
                <c:pt idx="18">
                  <c:v>2.4001000000000001</c:v>
                </c:pt>
                <c:pt idx="19">
                  <c:v>2.1968000000000001</c:v>
                </c:pt>
                <c:pt idx="20">
                  <c:v>1.9912000000000001</c:v>
                </c:pt>
                <c:pt idx="21">
                  <c:v>1.7906</c:v>
                </c:pt>
              </c:numCache>
            </c:numRef>
          </c:yVal>
          <c:smooth val="1"/>
        </c:ser>
        <c:ser>
          <c:idx val="1"/>
          <c:order val="1"/>
          <c:tx>
            <c:v>Gas2</c:v>
          </c:tx>
          <c:spPr>
            <a:ln w="19050" cap="rnd">
              <a:solidFill>
                <a:srgbClr val="CC3300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Sheet1!$I$6:$I$26</c:f>
              <c:numCache>
                <c:formatCode>General</c:formatCode>
                <c:ptCount val="21"/>
                <c:pt idx="0">
                  <c:v>2.3545518127390242E-2</c:v>
                </c:pt>
                <c:pt idx="1">
                  <c:v>0.11274150425841142</c:v>
                </c:pt>
                <c:pt idx="2">
                  <c:v>0.21926478539292962</c:v>
                </c:pt>
                <c:pt idx="3">
                  <c:v>0.25374874132568787</c:v>
                </c:pt>
                <c:pt idx="4">
                  <c:v>0.26793517889296187</c:v>
                </c:pt>
                <c:pt idx="5">
                  <c:v>0.28257796340295932</c:v>
                </c:pt>
                <c:pt idx="6">
                  <c:v>0.29537551897064007</c:v>
                </c:pt>
                <c:pt idx="7">
                  <c:v>0.30775640993844283</c:v>
                </c:pt>
                <c:pt idx="8">
                  <c:v>0.32027618910620487</c:v>
                </c:pt>
                <c:pt idx="9">
                  <c:v>0.33249835070262551</c:v>
                </c:pt>
                <c:pt idx="10">
                  <c:v>0.3476173233267692</c:v>
                </c:pt>
                <c:pt idx="11">
                  <c:v>0.36670453023546512</c:v>
                </c:pt>
                <c:pt idx="12">
                  <c:v>0.37406560483330936</c:v>
                </c:pt>
                <c:pt idx="13">
                  <c:v>0.3867639545438763</c:v>
                </c:pt>
                <c:pt idx="14">
                  <c:v>0.43725973581480254</c:v>
                </c:pt>
                <c:pt idx="15">
                  <c:v>0.50749748265137573</c:v>
                </c:pt>
                <c:pt idx="16">
                  <c:v>0.70461952073650436</c:v>
                </c:pt>
                <c:pt idx="17">
                  <c:v>1.3886240643647603</c:v>
                </c:pt>
                <c:pt idx="18">
                  <c:v>2.2015763810695383</c:v>
                </c:pt>
                <c:pt idx="19">
                  <c:v>3.0920481545230434</c:v>
                </c:pt>
                <c:pt idx="20">
                  <c:v>3.9347027048476946</c:v>
                </c:pt>
              </c:numCache>
            </c:numRef>
          </c:xVal>
          <c:yVal>
            <c:numRef>
              <c:f>Sheet1!$L$6:$L$26</c:f>
              <c:numCache>
                <c:formatCode>General</c:formatCode>
                <c:ptCount val="21"/>
                <c:pt idx="0">
                  <c:v>2.1189</c:v>
                </c:pt>
                <c:pt idx="1">
                  <c:v>2.2185999999999999</c:v>
                </c:pt>
                <c:pt idx="2">
                  <c:v>2.4521999999999999</c:v>
                </c:pt>
                <c:pt idx="3">
                  <c:v>2.5327000000000002</c:v>
                </c:pt>
                <c:pt idx="4">
                  <c:v>2.4996999999999998</c:v>
                </c:pt>
                <c:pt idx="5">
                  <c:v>2.5118999999999998</c:v>
                </c:pt>
                <c:pt idx="6">
                  <c:v>2.5605000000000002</c:v>
                </c:pt>
                <c:pt idx="7">
                  <c:v>2.5606</c:v>
                </c:pt>
                <c:pt idx="8">
                  <c:v>2.5659999999999998</c:v>
                </c:pt>
                <c:pt idx="9">
                  <c:v>2.5526</c:v>
                </c:pt>
                <c:pt idx="10">
                  <c:v>2.4954000000000001</c:v>
                </c:pt>
                <c:pt idx="11">
                  <c:v>2.5345</c:v>
                </c:pt>
                <c:pt idx="12">
                  <c:v>2.5482999999999998</c:v>
                </c:pt>
                <c:pt idx="13">
                  <c:v>2.5375000000000001</c:v>
                </c:pt>
                <c:pt idx="14">
                  <c:v>2.4333999999999998</c:v>
                </c:pt>
                <c:pt idx="15">
                  <c:v>2.4493999999999998</c:v>
                </c:pt>
                <c:pt idx="16">
                  <c:v>2.3833000000000002</c:v>
                </c:pt>
                <c:pt idx="17">
                  <c:v>2.1937000000000002</c:v>
                </c:pt>
                <c:pt idx="18">
                  <c:v>1.9973000000000001</c:v>
                </c:pt>
                <c:pt idx="19">
                  <c:v>1.8422000000000001</c:v>
                </c:pt>
                <c:pt idx="20">
                  <c:v>1.7124999999999999</c:v>
                </c:pt>
              </c:numCache>
            </c:numRef>
          </c:yVal>
          <c:smooth val="1"/>
        </c:ser>
        <c:ser>
          <c:idx val="2"/>
          <c:order val="2"/>
          <c:tx>
            <c:v>GAS3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Sheet1!$O$4:$O$25</c:f>
              <c:numCache>
                <c:formatCode>General</c:formatCode>
                <c:ptCount val="22"/>
                <c:pt idx="0">
                  <c:v>9.2150336555870266E-3</c:v>
                </c:pt>
                <c:pt idx="1">
                  <c:v>1.2125138268163353E-2</c:v>
                </c:pt>
                <c:pt idx="2">
                  <c:v>7.4426218123918045E-2</c:v>
                </c:pt>
                <c:pt idx="3">
                  <c:v>8.4213867986765945E-2</c:v>
                </c:pt>
                <c:pt idx="4">
                  <c:v>0.19739783036790495</c:v>
                </c:pt>
                <c:pt idx="5">
                  <c:v>0.22561396024821306</c:v>
                </c:pt>
                <c:pt idx="6">
                  <c:v>0.24134800918646238</c:v>
                </c:pt>
                <c:pt idx="7">
                  <c:v>0.25251858869747673</c:v>
                </c:pt>
                <c:pt idx="8">
                  <c:v>0.27424467140539976</c:v>
                </c:pt>
                <c:pt idx="9">
                  <c:v>0.28206209294596757</c:v>
                </c:pt>
                <c:pt idx="10">
                  <c:v>0.29589138942763182</c:v>
                </c:pt>
                <c:pt idx="11">
                  <c:v>0.30735958650998757</c:v>
                </c:pt>
                <c:pt idx="12">
                  <c:v>0.32402617050510663</c:v>
                </c:pt>
                <c:pt idx="13">
                  <c:v>0.33849038447229923</c:v>
                </c:pt>
                <c:pt idx="14">
                  <c:v>0.37420449303326869</c:v>
                </c:pt>
                <c:pt idx="15">
                  <c:v>0.42315266293321963</c:v>
                </c:pt>
                <c:pt idx="16">
                  <c:v>0.44289462849886657</c:v>
                </c:pt>
                <c:pt idx="17">
                  <c:v>0.50771573553702609</c:v>
                </c:pt>
                <c:pt idx="18">
                  <c:v>0.59065183208416627</c:v>
                </c:pt>
                <c:pt idx="19">
                  <c:v>1.530151140123313</c:v>
                </c:pt>
                <c:pt idx="20">
                  <c:v>2.7755814703300086</c:v>
                </c:pt>
                <c:pt idx="21">
                  <c:v>3.9537502294135454</c:v>
                </c:pt>
              </c:numCache>
            </c:numRef>
          </c:xVal>
          <c:yVal>
            <c:numRef>
              <c:f>Sheet1!$R$4:$R$25</c:f>
              <c:numCache>
                <c:formatCode>General</c:formatCode>
                <c:ptCount val="22"/>
                <c:pt idx="0">
                  <c:v>2.2553999999999998</c:v>
                </c:pt>
                <c:pt idx="1">
                  <c:v>2.9420000000000002</c:v>
                </c:pt>
                <c:pt idx="2">
                  <c:v>2.2052999999999998</c:v>
                </c:pt>
                <c:pt idx="3">
                  <c:v>2.4912999999999998</c:v>
                </c:pt>
                <c:pt idx="4">
                  <c:v>2.3805000000000001</c:v>
                </c:pt>
                <c:pt idx="5">
                  <c:v>2.3525</c:v>
                </c:pt>
                <c:pt idx="6">
                  <c:v>2.4535</c:v>
                </c:pt>
                <c:pt idx="7">
                  <c:v>2.5289999999999999</c:v>
                </c:pt>
                <c:pt idx="8">
                  <c:v>2.5226000000000002</c:v>
                </c:pt>
                <c:pt idx="9">
                  <c:v>2.5232000000000001</c:v>
                </c:pt>
                <c:pt idx="10">
                  <c:v>2.5345</c:v>
                </c:pt>
                <c:pt idx="11">
                  <c:v>2.5055000000000001</c:v>
                </c:pt>
                <c:pt idx="12">
                  <c:v>2.5154999999999998</c:v>
                </c:pt>
                <c:pt idx="13">
                  <c:v>2.4693999999999998</c:v>
                </c:pt>
                <c:pt idx="14">
                  <c:v>2.4727999999999999</c:v>
                </c:pt>
                <c:pt idx="15">
                  <c:v>2.4169999999999998</c:v>
                </c:pt>
                <c:pt idx="16">
                  <c:v>2.5225</c:v>
                </c:pt>
                <c:pt idx="17">
                  <c:v>2.4376000000000002</c:v>
                </c:pt>
                <c:pt idx="18">
                  <c:v>2.4203999999999999</c:v>
                </c:pt>
                <c:pt idx="19">
                  <c:v>2.1456</c:v>
                </c:pt>
                <c:pt idx="20">
                  <c:v>1.8945000000000001</c:v>
                </c:pt>
                <c:pt idx="21">
                  <c:v>1.7095</c:v>
                </c:pt>
              </c:numCache>
            </c:numRef>
          </c:yVal>
          <c:smooth val="1"/>
        </c:ser>
        <c:ser>
          <c:idx val="3"/>
          <c:order val="3"/>
          <c:tx>
            <c:v>Gas4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Sheet1!$U$4:$U$25</c:f>
              <c:numCache>
                <c:formatCode>General</c:formatCode>
                <c:ptCount val="22"/>
                <c:pt idx="0">
                  <c:v>7.2309165133109471E-3</c:v>
                </c:pt>
                <c:pt idx="1">
                  <c:v>5.5864802257925311E-2</c:v>
                </c:pt>
                <c:pt idx="2">
                  <c:v>6.7239745834594092E-2</c:v>
                </c:pt>
                <c:pt idx="3">
                  <c:v>0.16922336694758461</c:v>
                </c:pt>
                <c:pt idx="4">
                  <c:v>0.21150688736663015</c:v>
                </c:pt>
                <c:pt idx="5">
                  <c:v>0.24271705001463287</c:v>
                </c:pt>
                <c:pt idx="6">
                  <c:v>0.28813349140133232</c:v>
                </c:pt>
                <c:pt idx="7">
                  <c:v>0.29589138942763182</c:v>
                </c:pt>
                <c:pt idx="8">
                  <c:v>0.29682392448450157</c:v>
                </c:pt>
                <c:pt idx="9">
                  <c:v>0.30789529813840211</c:v>
                </c:pt>
                <c:pt idx="10">
                  <c:v>0.31843096016388811</c:v>
                </c:pt>
                <c:pt idx="11">
                  <c:v>0.32442299393356183</c:v>
                </c:pt>
                <c:pt idx="12">
                  <c:v>0.33849038447229923</c:v>
                </c:pt>
                <c:pt idx="13">
                  <c:v>0.35630775640993845</c:v>
                </c:pt>
                <c:pt idx="14">
                  <c:v>0.36388708389343311</c:v>
                </c:pt>
                <c:pt idx="15">
                  <c:v>0.42979945535984443</c:v>
                </c:pt>
                <c:pt idx="16">
                  <c:v>0.43856925312870471</c:v>
                </c:pt>
                <c:pt idx="17">
                  <c:v>0.53499734624332229</c:v>
                </c:pt>
                <c:pt idx="18">
                  <c:v>0.54717982549689737</c:v>
                </c:pt>
                <c:pt idx="19">
                  <c:v>1.0862446118818856</c:v>
                </c:pt>
                <c:pt idx="20">
                  <c:v>2.0164582516951799</c:v>
                </c:pt>
                <c:pt idx="21">
                  <c:v>3.0474055188218316</c:v>
                </c:pt>
              </c:numCache>
            </c:numRef>
          </c:xVal>
          <c:yVal>
            <c:numRef>
              <c:f>Sheet1!$X$4:$X$25</c:f>
              <c:numCache>
                <c:formatCode>General</c:formatCode>
                <c:ptCount val="22"/>
                <c:pt idx="0">
                  <c:v>3.3917000000000002</c:v>
                </c:pt>
                <c:pt idx="1">
                  <c:v>2.0026000000000002</c:v>
                </c:pt>
                <c:pt idx="2">
                  <c:v>2.4045999999999998</c:v>
                </c:pt>
                <c:pt idx="3">
                  <c:v>2.2075</c:v>
                </c:pt>
                <c:pt idx="4">
                  <c:v>2.2879999999999998</c:v>
                </c:pt>
                <c:pt idx="5">
                  <c:v>2.3874</c:v>
                </c:pt>
                <c:pt idx="6">
                  <c:v>2.4859</c:v>
                </c:pt>
                <c:pt idx="7">
                  <c:v>2.5209000000000001</c:v>
                </c:pt>
                <c:pt idx="8">
                  <c:v>2.5278</c:v>
                </c:pt>
                <c:pt idx="9">
                  <c:v>2.5156999999999998</c:v>
                </c:pt>
                <c:pt idx="10">
                  <c:v>2.5026000000000002</c:v>
                </c:pt>
                <c:pt idx="11">
                  <c:v>2.4786000000000001</c:v>
                </c:pt>
                <c:pt idx="12">
                  <c:v>2.4811999999999999</c:v>
                </c:pt>
                <c:pt idx="13">
                  <c:v>2.4925999999999999</c:v>
                </c:pt>
                <c:pt idx="14">
                  <c:v>2.5442</c:v>
                </c:pt>
                <c:pt idx="15">
                  <c:v>2.4906000000000001</c:v>
                </c:pt>
                <c:pt idx="16">
                  <c:v>2.5234999999999999</c:v>
                </c:pt>
                <c:pt idx="17">
                  <c:v>2.4289999999999998</c:v>
                </c:pt>
                <c:pt idx="18">
                  <c:v>2.4474999999999998</c:v>
                </c:pt>
                <c:pt idx="19">
                  <c:v>2.2408000000000001</c:v>
                </c:pt>
                <c:pt idx="20">
                  <c:v>2.0404</c:v>
                </c:pt>
                <c:pt idx="21">
                  <c:v>1.8411</c:v>
                </c:pt>
              </c:numCache>
            </c:numRef>
          </c:yVal>
          <c:smooth val="1"/>
        </c:ser>
        <c:ser>
          <c:idx val="4"/>
          <c:order val="4"/>
          <c:tx>
            <c:v>GAS5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Sheet1!$AA$6:$AA$26</c:f>
              <c:numCache>
                <c:formatCode>General</c:formatCode>
                <c:ptCount val="21"/>
                <c:pt idx="0">
                  <c:v>6.569610269790329E-3</c:v>
                </c:pt>
                <c:pt idx="1">
                  <c:v>5.511480597814495E-2</c:v>
                </c:pt>
                <c:pt idx="2">
                  <c:v>0.21089181105252455</c:v>
                </c:pt>
                <c:pt idx="3">
                  <c:v>0.23597105173089422</c:v>
                </c:pt>
                <c:pt idx="4">
                  <c:v>0.25987966329532097</c:v>
                </c:pt>
                <c:pt idx="5">
                  <c:v>0.27482006537665982</c:v>
                </c:pt>
                <c:pt idx="6">
                  <c:v>0.30083184111189926</c:v>
                </c:pt>
                <c:pt idx="7">
                  <c:v>0.30851037445250767</c:v>
                </c:pt>
                <c:pt idx="8">
                  <c:v>0.3244626762764074</c:v>
                </c:pt>
                <c:pt idx="9">
                  <c:v>0.34043481927172986</c:v>
                </c:pt>
                <c:pt idx="10">
                  <c:v>0.34827208198372034</c:v>
                </c:pt>
                <c:pt idx="11">
                  <c:v>0.35991884960888099</c:v>
                </c:pt>
                <c:pt idx="12">
                  <c:v>0.37745844514660148</c:v>
                </c:pt>
                <c:pt idx="13">
                  <c:v>0.38091080897416185</c:v>
                </c:pt>
                <c:pt idx="14">
                  <c:v>0.39519645239854961</c:v>
                </c:pt>
                <c:pt idx="15">
                  <c:v>0.45533504298093763</c:v>
                </c:pt>
                <c:pt idx="16">
                  <c:v>0.51626728042023606</c:v>
                </c:pt>
                <c:pt idx="17">
                  <c:v>0.84426168520989486</c:v>
                </c:pt>
                <c:pt idx="18">
                  <c:v>1.6929876339899108</c:v>
                </c:pt>
                <c:pt idx="19">
                  <c:v>2.6910580800690473</c:v>
                </c:pt>
                <c:pt idx="20">
                  <c:v>3.690457884633509</c:v>
                </c:pt>
              </c:numCache>
            </c:numRef>
          </c:xVal>
          <c:yVal>
            <c:numRef>
              <c:f>Sheet1!$AD$6:$AD$26</c:f>
              <c:numCache>
                <c:formatCode>General</c:formatCode>
                <c:ptCount val="21"/>
                <c:pt idx="0">
                  <c:v>2.9066999999999998</c:v>
                </c:pt>
                <c:pt idx="1">
                  <c:v>2.1728000000000001</c:v>
                </c:pt>
                <c:pt idx="2">
                  <c:v>2.3919000000000001</c:v>
                </c:pt>
                <c:pt idx="3">
                  <c:v>2.4763999999999999</c:v>
                </c:pt>
                <c:pt idx="4">
                  <c:v>2.4788000000000001</c:v>
                </c:pt>
                <c:pt idx="5">
                  <c:v>2.5348000000000002</c:v>
                </c:pt>
                <c:pt idx="6">
                  <c:v>2.5162</c:v>
                </c:pt>
                <c:pt idx="7">
                  <c:v>2.5101</c:v>
                </c:pt>
                <c:pt idx="8">
                  <c:v>2.5084</c:v>
                </c:pt>
                <c:pt idx="9">
                  <c:v>2.5266999999999999</c:v>
                </c:pt>
                <c:pt idx="10">
                  <c:v>2.5194999999999999</c:v>
                </c:pt>
                <c:pt idx="11">
                  <c:v>2.5076000000000001</c:v>
                </c:pt>
                <c:pt idx="12">
                  <c:v>2.5225</c:v>
                </c:pt>
                <c:pt idx="13">
                  <c:v>2.5019</c:v>
                </c:pt>
                <c:pt idx="14">
                  <c:v>2.4874999999999998</c:v>
                </c:pt>
                <c:pt idx="15">
                  <c:v>2.4209000000000001</c:v>
                </c:pt>
                <c:pt idx="16">
                  <c:v>2.4582000000000002</c:v>
                </c:pt>
                <c:pt idx="17">
                  <c:v>2.3342000000000001</c:v>
                </c:pt>
                <c:pt idx="18">
                  <c:v>2.1086</c:v>
                </c:pt>
                <c:pt idx="19">
                  <c:v>1.9167000000000001</c:v>
                </c:pt>
                <c:pt idx="20">
                  <c:v>1.7566999999999999</c:v>
                </c:pt>
              </c:numCache>
            </c:numRef>
          </c:yVal>
          <c:smooth val="1"/>
        </c:ser>
        <c:ser>
          <c:idx val="5"/>
          <c:order val="5"/>
          <c:tx>
            <c:v>WATER1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Sheet1!$E$35:$E$61</c:f>
              <c:numCache>
                <c:formatCode>General</c:formatCode>
                <c:ptCount val="27"/>
                <c:pt idx="0">
                  <c:v>2.4180922092205872</c:v>
                </c:pt>
                <c:pt idx="1">
                  <c:v>2.4640603616503589</c:v>
                </c:pt>
                <c:pt idx="2">
                  <c:v>2.484002227059452</c:v>
                </c:pt>
                <c:pt idx="3">
                  <c:v>2.3174166005427388</c:v>
                </c:pt>
                <c:pt idx="4">
                  <c:v>2.3156662749613703</c:v>
                </c:pt>
                <c:pt idx="5">
                  <c:v>2.3092963904094668</c:v>
                </c:pt>
                <c:pt idx="6">
                  <c:v>2.2979239615753846</c:v>
                </c:pt>
                <c:pt idx="7">
                  <c:v>2.269431349733646</c:v>
                </c:pt>
                <c:pt idx="8">
                  <c:v>2.2196019671928564</c:v>
                </c:pt>
                <c:pt idx="9">
                  <c:v>2.1735930909394874</c:v>
                </c:pt>
                <c:pt idx="10">
                  <c:v>2.1356535543374924</c:v>
                </c:pt>
                <c:pt idx="11">
                  <c:v>2.1148788631991975</c:v>
                </c:pt>
                <c:pt idx="12">
                  <c:v>2.0774599867421197</c:v>
                </c:pt>
                <c:pt idx="13">
                  <c:v>2.0499252711273845</c:v>
                </c:pt>
                <c:pt idx="14">
                  <c:v>2.0303071127032624</c:v>
                </c:pt>
                <c:pt idx="15">
                  <c:v>2.0147788988896247</c:v>
                </c:pt>
                <c:pt idx="16">
                  <c:v>1.9904989865168874</c:v>
                </c:pt>
                <c:pt idx="17">
                  <c:v>1.9738111086638661</c:v>
                </c:pt>
                <c:pt idx="18">
                  <c:v>1.9604464095928924</c:v>
                </c:pt>
                <c:pt idx="19">
                  <c:v>1.939109539472172</c:v>
                </c:pt>
                <c:pt idx="20">
                  <c:v>1.9017774625334722</c:v>
                </c:pt>
                <c:pt idx="21">
                  <c:v>1.8482238445322143</c:v>
                </c:pt>
                <c:pt idx="22">
                  <c:v>1.8090038488991389</c:v>
                </c:pt>
                <c:pt idx="23">
                  <c:v>1.7726562578737819</c:v>
                </c:pt>
                <c:pt idx="24">
                  <c:v>1.7327745356708883</c:v>
                </c:pt>
                <c:pt idx="25">
                  <c:v>1.7050856304996682</c:v>
                </c:pt>
                <c:pt idx="26">
                  <c:v>1.6815744087603679</c:v>
                </c:pt>
              </c:numCache>
            </c:numRef>
          </c:xVal>
          <c:yVal>
            <c:numRef>
              <c:f>Sheet1!$F$35:$F$61</c:f>
              <c:numCache>
                <c:formatCode>General</c:formatCode>
                <c:ptCount val="27"/>
                <c:pt idx="0">
                  <c:v>1.9096</c:v>
                </c:pt>
                <c:pt idx="1">
                  <c:v>1.6782999999999999</c:v>
                </c:pt>
                <c:pt idx="2">
                  <c:v>1.4722999999999999</c:v>
                </c:pt>
                <c:pt idx="3">
                  <c:v>1.4692000000000001</c:v>
                </c:pt>
                <c:pt idx="4">
                  <c:v>1.1398999999999999</c:v>
                </c:pt>
                <c:pt idx="5">
                  <c:v>1.0708</c:v>
                </c:pt>
                <c:pt idx="6">
                  <c:v>1.0223</c:v>
                </c:pt>
                <c:pt idx="7">
                  <c:v>1.0016</c:v>
                </c:pt>
                <c:pt idx="8">
                  <c:v>1.0047999999999999</c:v>
                </c:pt>
                <c:pt idx="9">
                  <c:v>1.004</c:v>
                </c:pt>
                <c:pt idx="10">
                  <c:v>1.0053000000000001</c:v>
                </c:pt>
                <c:pt idx="11">
                  <c:v>0.98836000000000002</c:v>
                </c:pt>
                <c:pt idx="12">
                  <c:v>1.0068999999999999</c:v>
                </c:pt>
                <c:pt idx="13">
                  <c:v>1.0053000000000001</c:v>
                </c:pt>
                <c:pt idx="14">
                  <c:v>1.0144</c:v>
                </c:pt>
                <c:pt idx="15">
                  <c:v>1.0194000000000001</c:v>
                </c:pt>
                <c:pt idx="16">
                  <c:v>1.0306999999999999</c:v>
                </c:pt>
                <c:pt idx="17">
                  <c:v>1.0279</c:v>
                </c:pt>
                <c:pt idx="18">
                  <c:v>1.0309999999999999</c:v>
                </c:pt>
                <c:pt idx="19">
                  <c:v>1.0441</c:v>
                </c:pt>
                <c:pt idx="20">
                  <c:v>1.0703</c:v>
                </c:pt>
                <c:pt idx="21">
                  <c:v>1.1099000000000001</c:v>
                </c:pt>
                <c:pt idx="22">
                  <c:v>1.1274999999999999</c:v>
                </c:pt>
                <c:pt idx="23">
                  <c:v>1.1456</c:v>
                </c:pt>
                <c:pt idx="24">
                  <c:v>1.1777</c:v>
                </c:pt>
                <c:pt idx="25">
                  <c:v>1.1859</c:v>
                </c:pt>
                <c:pt idx="26">
                  <c:v>1.2040999999999999</c:v>
                </c:pt>
              </c:numCache>
            </c:numRef>
          </c:yVal>
          <c:smooth val="1"/>
        </c:ser>
        <c:ser>
          <c:idx val="6"/>
          <c:order val="6"/>
          <c:tx>
            <c:v>WATER 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Sheet1!$K$34:$K$62</c:f>
              <c:numCache>
                <c:formatCode>General</c:formatCode>
                <c:ptCount val="29"/>
                <c:pt idx="0">
                  <c:v>2.8010397635881992</c:v>
                </c:pt>
                <c:pt idx="1">
                  <c:v>2.7840039089417306</c:v>
                </c:pt>
                <c:pt idx="2">
                  <c:v>2.7666030984772467</c:v>
                </c:pt>
                <c:pt idx="3">
                  <c:v>2.5434975488487654</c:v>
                </c:pt>
                <c:pt idx="4">
                  <c:v>2.465945814303093</c:v>
                </c:pt>
                <c:pt idx="5">
                  <c:v>2.4454985727884408</c:v>
                </c:pt>
                <c:pt idx="6">
                  <c:v>2.3979206210544488</c:v>
                </c:pt>
                <c:pt idx="7">
                  <c:v>2.367014911425136</c:v>
                </c:pt>
                <c:pt idx="8">
                  <c:v>2.3239076091337698</c:v>
                </c:pt>
                <c:pt idx="9">
                  <c:v>2.2725028544380539</c:v>
                </c:pt>
                <c:pt idx="10">
                  <c:v>2.2202310687745892</c:v>
                </c:pt>
                <c:pt idx="11">
                  <c:v>2.1861618079493437</c:v>
                </c:pt>
                <c:pt idx="12">
                  <c:v>2.1441682393011852</c:v>
                </c:pt>
                <c:pt idx="13">
                  <c:v>2.1170960630375526</c:v>
                </c:pt>
                <c:pt idx="14">
                  <c:v>2.0926249213499815</c:v>
                </c:pt>
                <c:pt idx="15">
                  <c:v>2.0643529617792784</c:v>
                </c:pt>
                <c:pt idx="16">
                  <c:v>2.0420700715366555</c:v>
                </c:pt>
                <c:pt idx="17">
                  <c:v>2.0219340074887922</c:v>
                </c:pt>
                <c:pt idx="18">
                  <c:v>2.0025689599324208</c:v>
                </c:pt>
                <c:pt idx="19">
                  <c:v>1.9683693063640899</c:v>
                </c:pt>
                <c:pt idx="20">
                  <c:v>1.9415655846807429</c:v>
                </c:pt>
                <c:pt idx="21">
                  <c:v>1.8867088739761326</c:v>
                </c:pt>
                <c:pt idx="22">
                  <c:v>1.836062636713389</c:v>
                </c:pt>
                <c:pt idx="23">
                  <c:v>1.7863526595128443</c:v>
                </c:pt>
                <c:pt idx="24">
                  <c:v>1.7440790779025563</c:v>
                </c:pt>
                <c:pt idx="25">
                  <c:v>1.7150167086699133</c:v>
                </c:pt>
                <c:pt idx="26">
                  <c:v>1.6809126265646512</c:v>
                </c:pt>
                <c:pt idx="27">
                  <c:v>1.6550799299247498</c:v>
                </c:pt>
                <c:pt idx="28">
                  <c:v>1.6339870723243322</c:v>
                </c:pt>
              </c:numCache>
            </c:numRef>
          </c:xVal>
          <c:yVal>
            <c:numRef>
              <c:f>Sheet1!$L$34:$L$62</c:f>
              <c:numCache>
                <c:formatCode>General</c:formatCode>
                <c:ptCount val="29"/>
                <c:pt idx="0">
                  <c:v>1.0103</c:v>
                </c:pt>
                <c:pt idx="1">
                  <c:v>1.0468</c:v>
                </c:pt>
                <c:pt idx="2">
                  <c:v>1.0869</c:v>
                </c:pt>
                <c:pt idx="3">
                  <c:v>1.2325999999999999</c:v>
                </c:pt>
                <c:pt idx="4">
                  <c:v>1.0365</c:v>
                </c:pt>
                <c:pt idx="5">
                  <c:v>0.99056999999999995</c:v>
                </c:pt>
                <c:pt idx="6">
                  <c:v>1.0176000000000001</c:v>
                </c:pt>
                <c:pt idx="7">
                  <c:v>0.98624999999999996</c:v>
                </c:pt>
                <c:pt idx="8">
                  <c:v>0.98489000000000004</c:v>
                </c:pt>
                <c:pt idx="9">
                  <c:v>0.98995</c:v>
                </c:pt>
                <c:pt idx="10">
                  <c:v>0.99333000000000005</c:v>
                </c:pt>
                <c:pt idx="11">
                  <c:v>0.98136000000000001</c:v>
                </c:pt>
                <c:pt idx="12">
                  <c:v>0.99900999999999995</c:v>
                </c:pt>
                <c:pt idx="13">
                  <c:v>0.99609000000000003</c:v>
                </c:pt>
                <c:pt idx="14">
                  <c:v>0.99680000000000002</c:v>
                </c:pt>
                <c:pt idx="15">
                  <c:v>1.0059</c:v>
                </c:pt>
                <c:pt idx="16">
                  <c:v>1.006</c:v>
                </c:pt>
                <c:pt idx="17">
                  <c:v>1.0085999999999999</c:v>
                </c:pt>
                <c:pt idx="18">
                  <c:v>1.0132000000000001</c:v>
                </c:pt>
                <c:pt idx="19">
                  <c:v>1.0421</c:v>
                </c:pt>
                <c:pt idx="20">
                  <c:v>1.0508999999999999</c:v>
                </c:pt>
                <c:pt idx="21">
                  <c:v>1.0814999999999999</c:v>
                </c:pt>
                <c:pt idx="22">
                  <c:v>1.0881000000000001</c:v>
                </c:pt>
                <c:pt idx="23">
                  <c:v>1.1101000000000001</c:v>
                </c:pt>
                <c:pt idx="24">
                  <c:v>1.1289</c:v>
                </c:pt>
                <c:pt idx="25">
                  <c:v>1.1491</c:v>
                </c:pt>
                <c:pt idx="26">
                  <c:v>1.1842999999999999</c:v>
                </c:pt>
                <c:pt idx="27">
                  <c:v>1.2020999999999999</c:v>
                </c:pt>
                <c:pt idx="28">
                  <c:v>1.2096</c:v>
                </c:pt>
              </c:numCache>
            </c:numRef>
          </c:yVal>
          <c:smooth val="1"/>
        </c:ser>
        <c:ser>
          <c:idx val="7"/>
          <c:order val="7"/>
          <c:tx>
            <c:v>WATER3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Sheet1!$Q$34:$Q$60</c:f>
              <c:numCache>
                <c:formatCode>General</c:formatCode>
                <c:ptCount val="27"/>
                <c:pt idx="0">
                  <c:v>2.8640181117154464</c:v>
                </c:pt>
                <c:pt idx="1">
                  <c:v>2.8666153363852112</c:v>
                </c:pt>
                <c:pt idx="2">
                  <c:v>2.85408959585128</c:v>
                </c:pt>
                <c:pt idx="3">
                  <c:v>2.5445530162895302</c:v>
                </c:pt>
                <c:pt idx="4">
                  <c:v>2.4645623492019464</c:v>
                </c:pt>
                <c:pt idx="5">
                  <c:v>2.4444183272719426</c:v>
                </c:pt>
                <c:pt idx="6">
                  <c:v>2.4105312902132168</c:v>
                </c:pt>
                <c:pt idx="7">
                  <c:v>2.379139329333444</c:v>
                </c:pt>
                <c:pt idx="8">
                  <c:v>2.343527480365637</c:v>
                </c:pt>
                <c:pt idx="9">
                  <c:v>2.2918410207955646</c:v>
                </c:pt>
                <c:pt idx="10">
                  <c:v>2.2077494701075038</c:v>
                </c:pt>
                <c:pt idx="11">
                  <c:v>2.187951348979901</c:v>
                </c:pt>
                <c:pt idx="12">
                  <c:v>2.1641355055107097</c:v>
                </c:pt>
                <c:pt idx="13">
                  <c:v>2.1401041322521959</c:v>
                </c:pt>
                <c:pt idx="14">
                  <c:v>2.1190298575903221</c:v>
                </c:pt>
                <c:pt idx="15">
                  <c:v>2.0912512613842451</c:v>
                </c:pt>
                <c:pt idx="16">
                  <c:v>2.068590700530923</c:v>
                </c:pt>
                <c:pt idx="17">
                  <c:v>2.0488053825463899</c:v>
                </c:pt>
                <c:pt idx="18">
                  <c:v>2.0296423619899815</c:v>
                </c:pt>
                <c:pt idx="19">
                  <c:v>2.00280305991935</c:v>
                </c:pt>
                <c:pt idx="20">
                  <c:v>1.9773790655416779</c:v>
                </c:pt>
                <c:pt idx="21">
                  <c:v>1.9247376890735874</c:v>
                </c:pt>
                <c:pt idx="22">
                  <c:v>1.8697322197181165</c:v>
                </c:pt>
                <c:pt idx="23">
                  <c:v>1.8352009761597898</c:v>
                </c:pt>
                <c:pt idx="24">
                  <c:v>1.7914829535781498</c:v>
                </c:pt>
                <c:pt idx="25">
                  <c:v>1.7657681776786085</c:v>
                </c:pt>
                <c:pt idx="26">
                  <c:v>1.7362768729416154</c:v>
                </c:pt>
              </c:numCache>
            </c:numRef>
          </c:xVal>
          <c:yVal>
            <c:numRef>
              <c:f>Sheet1!$R$34:$R$60</c:f>
              <c:numCache>
                <c:formatCode>General</c:formatCode>
                <c:ptCount val="27"/>
                <c:pt idx="0">
                  <c:v>0.88941999999999999</c:v>
                </c:pt>
                <c:pt idx="1">
                  <c:v>0.87914000000000003</c:v>
                </c:pt>
                <c:pt idx="2">
                  <c:v>0.88288999999999995</c:v>
                </c:pt>
                <c:pt idx="3">
                  <c:v>1.1503000000000001</c:v>
                </c:pt>
                <c:pt idx="4">
                  <c:v>0.95681000000000005</c:v>
                </c:pt>
                <c:pt idx="5">
                  <c:v>0.92259000000000002</c:v>
                </c:pt>
                <c:pt idx="6">
                  <c:v>0.92157999999999995</c:v>
                </c:pt>
                <c:pt idx="7">
                  <c:v>0.90161999999999998</c:v>
                </c:pt>
                <c:pt idx="8">
                  <c:v>0.89754999999999996</c:v>
                </c:pt>
                <c:pt idx="9">
                  <c:v>0.91993000000000003</c:v>
                </c:pt>
                <c:pt idx="10">
                  <c:v>1.0143</c:v>
                </c:pt>
                <c:pt idx="11">
                  <c:v>0.96523999999999999</c:v>
                </c:pt>
                <c:pt idx="12">
                  <c:v>0.94171000000000005</c:v>
                </c:pt>
                <c:pt idx="13">
                  <c:v>0.93718000000000001</c:v>
                </c:pt>
                <c:pt idx="14">
                  <c:v>0.93455999999999995</c:v>
                </c:pt>
                <c:pt idx="15">
                  <c:v>0.94635999999999998</c:v>
                </c:pt>
                <c:pt idx="16">
                  <c:v>0.94899999999999995</c:v>
                </c:pt>
                <c:pt idx="17">
                  <c:v>0.95584000000000002</c:v>
                </c:pt>
                <c:pt idx="18">
                  <c:v>0.96496999999999999</c:v>
                </c:pt>
                <c:pt idx="19">
                  <c:v>0.98760999999999999</c:v>
                </c:pt>
                <c:pt idx="20">
                  <c:v>1.0032000000000001</c:v>
                </c:pt>
                <c:pt idx="21">
                  <c:v>1.0543</c:v>
                </c:pt>
                <c:pt idx="22">
                  <c:v>1.0726</c:v>
                </c:pt>
                <c:pt idx="23">
                  <c:v>1.0809</c:v>
                </c:pt>
                <c:pt idx="24">
                  <c:v>1.0881000000000001</c:v>
                </c:pt>
                <c:pt idx="25">
                  <c:v>1.1114999999999999</c:v>
                </c:pt>
                <c:pt idx="26">
                  <c:v>1.1388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06896"/>
        <c:axId val="806203632"/>
      </c:scatterChart>
      <c:valAx>
        <c:axId val="8062068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ln(Flow</a:t>
                </a:r>
                <a:r>
                  <a:rPr lang="en-US" baseline="0">
                    <a:solidFill>
                      <a:srgbClr val="FF0000"/>
                    </a:solidFill>
                  </a:rPr>
                  <a:t> rate m/s)</a:t>
                </a:r>
              </a:p>
            </c:rich>
          </c:tx>
          <c:layout>
            <c:manualLayout>
              <c:xMode val="edge"/>
              <c:yMode val="edge"/>
              <c:x val="0.86030938440387261"/>
              <c:y val="0.9474072071296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03632"/>
        <c:crosses val="autoZero"/>
        <c:crossBetween val="midCat"/>
      </c:valAx>
      <c:valAx>
        <c:axId val="8062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Darcy</a:t>
                </a:r>
              </a:p>
            </c:rich>
          </c:tx>
          <c:layout>
            <c:manualLayout>
              <c:xMode val="edge"/>
              <c:yMode val="edge"/>
              <c:x val="2.3278803564039816E-2"/>
              <c:y val="2.57553085078000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0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 (Darcy)</a:t>
            </a:r>
            <a:r>
              <a:rPr lang="en-US" baseline="0"/>
              <a:t>: </a:t>
            </a:r>
            <a:r>
              <a:rPr lang="en-US"/>
              <a:t>Water - Blue;</a:t>
            </a:r>
            <a:r>
              <a:rPr lang="en-US" baseline="0"/>
              <a:t> Gas -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999776500827926E-2"/>
          <c:y val="9.5713261874571756E-2"/>
          <c:w val="0.94532307402797111"/>
          <c:h val="0.82771117819198903"/>
        </c:manualLayout>
      </c:layout>
      <c:scatterChart>
        <c:scatterStyle val="smoothMarker"/>
        <c:varyColors val="0"/>
        <c:ser>
          <c:idx val="0"/>
          <c:order val="0"/>
          <c:tx>
            <c:v>GAS1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Sheet1!$D$4:$D$23</c:f>
              <c:numCache>
                <c:formatCode>General</c:formatCode>
                <c:ptCount val="20"/>
                <c:pt idx="0">
                  <c:v>50.315186093218529</c:v>
                </c:pt>
                <c:pt idx="1">
                  <c:v>458.74749054868408</c:v>
                </c:pt>
                <c:pt idx="2">
                  <c:v>3948.1798309793267</c:v>
                </c:pt>
                <c:pt idx="3">
                  <c:v>4723.7246682412551</c:v>
                </c:pt>
                <c:pt idx="4">
                  <c:v>11430.329559246653</c:v>
                </c:pt>
                <c:pt idx="5">
                  <c:v>14061.827909688207</c:v>
                </c:pt>
                <c:pt idx="6">
                  <c:v>15151.293265828101</c:v>
                </c:pt>
                <c:pt idx="7">
                  <c:v>15588.144900074905</c:v>
                </c:pt>
                <c:pt idx="8">
                  <c:v>16106.2402833737</c:v>
                </c:pt>
                <c:pt idx="9">
                  <c:v>17696.486781211144</c:v>
                </c:pt>
                <c:pt idx="10">
                  <c:v>18651.433798756741</c:v>
                </c:pt>
                <c:pt idx="11">
                  <c:v>19205.489529996586</c:v>
                </c:pt>
                <c:pt idx="12">
                  <c:v>19823.474768687189</c:v>
                </c:pt>
                <c:pt idx="13">
                  <c:v>20528.03121538401</c:v>
                </c:pt>
                <c:pt idx="14">
                  <c:v>21205.950367309688</c:v>
                </c:pt>
                <c:pt idx="15">
                  <c:v>21774.656610673665</c:v>
                </c:pt>
                <c:pt idx="16">
                  <c:v>25906.101029678481</c:v>
                </c:pt>
                <c:pt idx="17">
                  <c:v>29061.288595320773</c:v>
                </c:pt>
                <c:pt idx="18">
                  <c:v>33184.741825894242</c:v>
                </c:pt>
                <c:pt idx="19">
                  <c:v>38861.149341625547</c:v>
                </c:pt>
              </c:numCache>
            </c:numRef>
          </c:xVal>
          <c:yVal>
            <c:numRef>
              <c:f>Sheet1!$F$5:$F$23</c:f>
              <c:numCache>
                <c:formatCode>General</c:formatCode>
                <c:ptCount val="19"/>
                <c:pt idx="0">
                  <c:v>2.6680999999999999</c:v>
                </c:pt>
                <c:pt idx="1">
                  <c:v>2.0794000000000001</c:v>
                </c:pt>
                <c:pt idx="2">
                  <c:v>2.4841000000000002</c:v>
                </c:pt>
                <c:pt idx="3">
                  <c:v>2.2334000000000001</c:v>
                </c:pt>
                <c:pt idx="4">
                  <c:v>2.3454999999999999</c:v>
                </c:pt>
                <c:pt idx="5">
                  <c:v>2.4830000000000001</c:v>
                </c:pt>
                <c:pt idx="6">
                  <c:v>2.5522999999999998</c:v>
                </c:pt>
                <c:pt idx="7">
                  <c:v>2.4748000000000001</c:v>
                </c:pt>
                <c:pt idx="8">
                  <c:v>2.5070000000000001</c:v>
                </c:pt>
                <c:pt idx="9">
                  <c:v>2.5423</c:v>
                </c:pt>
                <c:pt idx="10">
                  <c:v>2.5308999999999999</c:v>
                </c:pt>
                <c:pt idx="11">
                  <c:v>2.5379</c:v>
                </c:pt>
                <c:pt idx="12">
                  <c:v>2.5463</c:v>
                </c:pt>
                <c:pt idx="13">
                  <c:v>2.5442</c:v>
                </c:pt>
                <c:pt idx="14">
                  <c:v>2.5224000000000002</c:v>
                </c:pt>
                <c:pt idx="15">
                  <c:v>2.5324</c:v>
                </c:pt>
                <c:pt idx="16">
                  <c:v>2.4697</c:v>
                </c:pt>
                <c:pt idx="17">
                  <c:v>2.3828999999999998</c:v>
                </c:pt>
                <c:pt idx="18">
                  <c:v>2.4001000000000001</c:v>
                </c:pt>
              </c:numCache>
            </c:numRef>
          </c:yVal>
          <c:smooth val="1"/>
        </c:ser>
        <c:ser>
          <c:idx val="1"/>
          <c:order val="1"/>
          <c:tx>
            <c:v>GAS2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Sheet1!$J$6:$J$22</c:f>
              <c:numCache>
                <c:formatCode>General</c:formatCode>
                <c:ptCount val="17"/>
                <c:pt idx="0">
                  <c:v>1580.5238852459745</c:v>
                </c:pt>
                <c:pt idx="1">
                  <c:v>7567.9218174304178</c:v>
                </c:pt>
                <c:pt idx="2">
                  <c:v>14718.43722579697</c:v>
                </c:pt>
                <c:pt idx="3">
                  <c:v>17033.218141409594</c:v>
                </c:pt>
                <c:pt idx="4">
                  <c:v>17985.501429478085</c:v>
                </c:pt>
                <c:pt idx="5">
                  <c:v>18968.417606533385</c:v>
                </c:pt>
                <c:pt idx="6">
                  <c:v>19827.470362902859</c:v>
                </c:pt>
                <c:pt idx="7">
                  <c:v>20658.55395976263</c:v>
                </c:pt>
                <c:pt idx="8">
                  <c:v>21498.960609792299</c:v>
                </c:pt>
                <c:pt idx="9">
                  <c:v>22319.389288743609</c:v>
                </c:pt>
                <c:pt idx="10">
                  <c:v>23334.270219524285</c:v>
                </c:pt>
                <c:pt idx="11">
                  <c:v>24615.524098016431</c:v>
                </c:pt>
                <c:pt idx="12">
                  <c:v>25109.6459160212</c:v>
                </c:pt>
                <c:pt idx="13">
                  <c:v>25962.039348697886</c:v>
                </c:pt>
                <c:pt idx="14">
                  <c:v>29351.635108326271</c:v>
                </c:pt>
                <c:pt idx="15">
                  <c:v>34066.436282819188</c:v>
                </c:pt>
                <c:pt idx="16">
                  <c:v>47298.512460386191</c:v>
                </c:pt>
              </c:numCache>
            </c:numRef>
          </c:xVal>
          <c:yVal>
            <c:numRef>
              <c:f>Sheet1!$L$6:$L$22</c:f>
              <c:numCache>
                <c:formatCode>General</c:formatCode>
                <c:ptCount val="17"/>
                <c:pt idx="0">
                  <c:v>2.1189</c:v>
                </c:pt>
                <c:pt idx="1">
                  <c:v>2.2185999999999999</c:v>
                </c:pt>
                <c:pt idx="2">
                  <c:v>2.4521999999999999</c:v>
                </c:pt>
                <c:pt idx="3">
                  <c:v>2.5327000000000002</c:v>
                </c:pt>
                <c:pt idx="4">
                  <c:v>2.4996999999999998</c:v>
                </c:pt>
                <c:pt idx="5">
                  <c:v>2.5118999999999998</c:v>
                </c:pt>
                <c:pt idx="6">
                  <c:v>2.5605000000000002</c:v>
                </c:pt>
                <c:pt idx="7">
                  <c:v>2.5606</c:v>
                </c:pt>
                <c:pt idx="8">
                  <c:v>2.5659999999999998</c:v>
                </c:pt>
                <c:pt idx="9">
                  <c:v>2.5526</c:v>
                </c:pt>
                <c:pt idx="10">
                  <c:v>2.4954000000000001</c:v>
                </c:pt>
                <c:pt idx="11">
                  <c:v>2.5345</c:v>
                </c:pt>
                <c:pt idx="12">
                  <c:v>2.5482999999999998</c:v>
                </c:pt>
                <c:pt idx="13">
                  <c:v>2.5375000000000001</c:v>
                </c:pt>
                <c:pt idx="14">
                  <c:v>2.4333999999999998</c:v>
                </c:pt>
                <c:pt idx="15">
                  <c:v>2.4493999999999998</c:v>
                </c:pt>
                <c:pt idx="16">
                  <c:v>2.3833000000000002</c:v>
                </c:pt>
              </c:numCache>
            </c:numRef>
          </c:yVal>
          <c:smooth val="1"/>
        </c:ser>
        <c:ser>
          <c:idx val="2"/>
          <c:order val="2"/>
          <c:tx>
            <c:v>GAS3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Sheet1!$P$4:$P$22</c:f>
              <c:numCache>
                <c:formatCode>General</c:formatCode>
                <c:ptCount val="19"/>
                <c:pt idx="0">
                  <c:v>618.57125917556277</c:v>
                </c:pt>
                <c:pt idx="1">
                  <c:v>813.91586037976526</c:v>
                </c:pt>
                <c:pt idx="2">
                  <c:v>4995.9578208023722</c:v>
                </c:pt>
                <c:pt idx="3">
                  <c:v>5652.966696332699</c:v>
                </c:pt>
                <c:pt idx="4">
                  <c:v>13250.589097432947</c:v>
                </c:pt>
                <c:pt idx="5">
                  <c:v>15144.633942135315</c:v>
                </c:pt>
                <c:pt idx="6">
                  <c:v>16200.80267981127</c:v>
                </c:pt>
                <c:pt idx="7">
                  <c:v>16950.642527619042</c:v>
                </c:pt>
                <c:pt idx="8">
                  <c:v>18409.034416339309</c:v>
                </c:pt>
                <c:pt idx="9">
                  <c:v>18933.789123330895</c:v>
                </c:pt>
                <c:pt idx="10">
                  <c:v>19862.098846105349</c:v>
                </c:pt>
                <c:pt idx="11">
                  <c:v>20631.916664991481</c:v>
                </c:pt>
                <c:pt idx="12">
                  <c:v>21750.683045379632</c:v>
                </c:pt>
                <c:pt idx="13">
                  <c:v>22721.612439787918</c:v>
                </c:pt>
                <c:pt idx="14">
                  <c:v>25118.968969191101</c:v>
                </c:pt>
                <c:pt idx="15">
                  <c:v>28404.679279212014</c:v>
                </c:pt>
                <c:pt idx="16">
                  <c:v>29729.884694076551</c:v>
                </c:pt>
                <c:pt idx="17">
                  <c:v>34081.086794943323</c:v>
                </c:pt>
                <c:pt idx="18">
                  <c:v>39648.281402112931</c:v>
                </c:pt>
              </c:numCache>
            </c:numRef>
          </c:xVal>
          <c:yVal>
            <c:numRef>
              <c:f>Sheet1!$R$4:$R$22</c:f>
              <c:numCache>
                <c:formatCode>General</c:formatCode>
                <c:ptCount val="19"/>
                <c:pt idx="0">
                  <c:v>2.2553999999999998</c:v>
                </c:pt>
                <c:pt idx="1">
                  <c:v>2.9420000000000002</c:v>
                </c:pt>
                <c:pt idx="2">
                  <c:v>2.2052999999999998</c:v>
                </c:pt>
                <c:pt idx="3">
                  <c:v>2.4912999999999998</c:v>
                </c:pt>
                <c:pt idx="4">
                  <c:v>2.3805000000000001</c:v>
                </c:pt>
                <c:pt idx="5">
                  <c:v>2.3525</c:v>
                </c:pt>
                <c:pt idx="6">
                  <c:v>2.4535</c:v>
                </c:pt>
                <c:pt idx="7">
                  <c:v>2.5289999999999999</c:v>
                </c:pt>
                <c:pt idx="8">
                  <c:v>2.5226000000000002</c:v>
                </c:pt>
                <c:pt idx="9">
                  <c:v>2.5232000000000001</c:v>
                </c:pt>
                <c:pt idx="10">
                  <c:v>2.5345</c:v>
                </c:pt>
                <c:pt idx="11">
                  <c:v>2.5055000000000001</c:v>
                </c:pt>
                <c:pt idx="12">
                  <c:v>2.5154999999999998</c:v>
                </c:pt>
                <c:pt idx="13">
                  <c:v>2.4693999999999998</c:v>
                </c:pt>
                <c:pt idx="14">
                  <c:v>2.4727999999999999</c:v>
                </c:pt>
                <c:pt idx="15">
                  <c:v>2.4169999999999998</c:v>
                </c:pt>
                <c:pt idx="16">
                  <c:v>2.5225</c:v>
                </c:pt>
                <c:pt idx="17">
                  <c:v>2.4376000000000002</c:v>
                </c:pt>
                <c:pt idx="18">
                  <c:v>2.4203999999999999</c:v>
                </c:pt>
              </c:numCache>
            </c:numRef>
          </c:yVal>
          <c:smooth val="1"/>
        </c:ser>
        <c:ser>
          <c:idx val="3"/>
          <c:order val="3"/>
          <c:tx>
            <c:v>GAS4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Sheet1!$V$4:$V$22</c:f>
              <c:numCache>
                <c:formatCode>General</c:formatCode>
                <c:ptCount val="19"/>
                <c:pt idx="0">
                  <c:v>485.3847853198306</c:v>
                </c:pt>
                <c:pt idx="1">
                  <c:v>3749.9983578819974</c:v>
                </c:pt>
                <c:pt idx="2">
                  <c:v>4513.5564124969114</c:v>
                </c:pt>
                <c:pt idx="3">
                  <c:v>11359.341168681549</c:v>
                </c:pt>
                <c:pt idx="4">
                  <c:v>14197.678113021057</c:v>
                </c:pt>
                <c:pt idx="5">
                  <c:v>16292.701346771724</c:v>
                </c:pt>
                <c:pt idx="6">
                  <c:v>19341.339733329434</c:v>
                </c:pt>
                <c:pt idx="7">
                  <c:v>19862.098846105349</c:v>
                </c:pt>
                <c:pt idx="8">
                  <c:v>19924.696488817543</c:v>
                </c:pt>
                <c:pt idx="9">
                  <c:v>20667.877012932528</c:v>
                </c:pt>
                <c:pt idx="10">
                  <c:v>21375.097189106469</c:v>
                </c:pt>
                <c:pt idx="11">
                  <c:v>21777.320340150778</c:v>
                </c:pt>
                <c:pt idx="12">
                  <c:v>22721.612439787918</c:v>
                </c:pt>
                <c:pt idx="13">
                  <c:v>23917.626975012397</c:v>
                </c:pt>
                <c:pt idx="14">
                  <c:v>24426.399305141294</c:v>
                </c:pt>
                <c:pt idx="15">
                  <c:v>28850.853966628714</c:v>
                </c:pt>
                <c:pt idx="16">
                  <c:v>29439.53818107105</c:v>
                </c:pt>
                <c:pt idx="17">
                  <c:v>35912.400810459651</c:v>
                </c:pt>
                <c:pt idx="18">
                  <c:v>36730.165759933836</c:v>
                </c:pt>
              </c:numCache>
            </c:numRef>
          </c:xVal>
          <c:yVal>
            <c:numRef>
              <c:f>Sheet1!$X$4:$X$22</c:f>
              <c:numCache>
                <c:formatCode>General</c:formatCode>
                <c:ptCount val="19"/>
                <c:pt idx="0">
                  <c:v>3.3917000000000002</c:v>
                </c:pt>
                <c:pt idx="1">
                  <c:v>2.0026000000000002</c:v>
                </c:pt>
                <c:pt idx="2">
                  <c:v>2.4045999999999998</c:v>
                </c:pt>
                <c:pt idx="3">
                  <c:v>2.2075</c:v>
                </c:pt>
                <c:pt idx="4">
                  <c:v>2.2879999999999998</c:v>
                </c:pt>
                <c:pt idx="5">
                  <c:v>2.3874</c:v>
                </c:pt>
                <c:pt idx="6">
                  <c:v>2.4859</c:v>
                </c:pt>
                <c:pt idx="7">
                  <c:v>2.5209000000000001</c:v>
                </c:pt>
                <c:pt idx="8">
                  <c:v>2.5278</c:v>
                </c:pt>
                <c:pt idx="9">
                  <c:v>2.5156999999999998</c:v>
                </c:pt>
                <c:pt idx="10">
                  <c:v>2.5026000000000002</c:v>
                </c:pt>
                <c:pt idx="11">
                  <c:v>2.4786000000000001</c:v>
                </c:pt>
                <c:pt idx="12">
                  <c:v>2.4811999999999999</c:v>
                </c:pt>
                <c:pt idx="13">
                  <c:v>2.4925999999999999</c:v>
                </c:pt>
                <c:pt idx="14">
                  <c:v>2.5442</c:v>
                </c:pt>
                <c:pt idx="15">
                  <c:v>2.4906000000000001</c:v>
                </c:pt>
                <c:pt idx="16">
                  <c:v>2.5234999999999999</c:v>
                </c:pt>
                <c:pt idx="17">
                  <c:v>2.4289999999999998</c:v>
                </c:pt>
                <c:pt idx="18">
                  <c:v>2.4474999999999998</c:v>
                </c:pt>
              </c:numCache>
            </c:numRef>
          </c:yVal>
          <c:smooth val="1"/>
        </c:ser>
        <c:ser>
          <c:idx val="4"/>
          <c:order val="4"/>
          <c:tx>
            <c:v>GAS5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Sheet1!$AB$6:$AB$23</c:f>
              <c:numCache>
                <c:formatCode>General</c:formatCode>
                <c:ptCount val="18"/>
                <c:pt idx="0">
                  <c:v>440.99373358371503</c:v>
                </c:pt>
                <c:pt idx="1">
                  <c:v>3699.65387076453</c:v>
                </c:pt>
                <c:pt idx="2">
                  <c:v>14156.390306125781</c:v>
                </c:pt>
                <c:pt idx="3">
                  <c:v>15839.867335662235</c:v>
                </c:pt>
                <c:pt idx="4">
                  <c:v>17444.764345623807</c:v>
                </c:pt>
                <c:pt idx="5">
                  <c:v>18447.65849375747</c:v>
                </c:pt>
                <c:pt idx="6">
                  <c:v>20193.733166006125</c:v>
                </c:pt>
                <c:pt idx="7">
                  <c:v>20709.164819827805</c:v>
                </c:pt>
                <c:pt idx="8">
                  <c:v>21779.984069627895</c:v>
                </c:pt>
                <c:pt idx="9">
                  <c:v>22852.135184166542</c:v>
                </c:pt>
                <c:pt idx="10">
                  <c:v>23378.22175589668</c:v>
                </c:pt>
                <c:pt idx="11">
                  <c:v>24160.02635742983</c:v>
                </c:pt>
                <c:pt idx="12">
                  <c:v>25337.3947863145</c:v>
                </c:pt>
                <c:pt idx="13">
                  <c:v>25569.139250823475</c:v>
                </c:pt>
                <c:pt idx="14">
                  <c:v>26528.081862584746</c:v>
                </c:pt>
                <c:pt idx="15">
                  <c:v>30564.963885151992</c:v>
                </c:pt>
                <c:pt idx="16">
                  <c:v>34655.120497261531</c:v>
                </c:pt>
                <c:pt idx="17">
                  <c:v>56672.176490352627</c:v>
                </c:pt>
              </c:numCache>
            </c:numRef>
          </c:xVal>
          <c:yVal>
            <c:numRef>
              <c:f>Sheet1!$AD$6:$AD$23</c:f>
              <c:numCache>
                <c:formatCode>General</c:formatCode>
                <c:ptCount val="18"/>
                <c:pt idx="0">
                  <c:v>2.9066999999999998</c:v>
                </c:pt>
                <c:pt idx="1">
                  <c:v>2.1728000000000001</c:v>
                </c:pt>
                <c:pt idx="2">
                  <c:v>2.3919000000000001</c:v>
                </c:pt>
                <c:pt idx="3">
                  <c:v>2.4763999999999999</c:v>
                </c:pt>
                <c:pt idx="4">
                  <c:v>2.4788000000000001</c:v>
                </c:pt>
                <c:pt idx="5">
                  <c:v>2.5348000000000002</c:v>
                </c:pt>
                <c:pt idx="6">
                  <c:v>2.5162</c:v>
                </c:pt>
                <c:pt idx="7">
                  <c:v>2.5101</c:v>
                </c:pt>
                <c:pt idx="8">
                  <c:v>2.5084</c:v>
                </c:pt>
                <c:pt idx="9">
                  <c:v>2.5266999999999999</c:v>
                </c:pt>
                <c:pt idx="10">
                  <c:v>2.5194999999999999</c:v>
                </c:pt>
                <c:pt idx="11">
                  <c:v>2.5076000000000001</c:v>
                </c:pt>
                <c:pt idx="12">
                  <c:v>2.5225</c:v>
                </c:pt>
                <c:pt idx="13">
                  <c:v>2.5019</c:v>
                </c:pt>
                <c:pt idx="14">
                  <c:v>2.4874999999999998</c:v>
                </c:pt>
                <c:pt idx="15">
                  <c:v>2.4209000000000001</c:v>
                </c:pt>
                <c:pt idx="16">
                  <c:v>2.4582000000000002</c:v>
                </c:pt>
                <c:pt idx="17">
                  <c:v>2.3342000000000001</c:v>
                </c:pt>
              </c:numCache>
            </c:numRef>
          </c:yVal>
          <c:smooth val="1"/>
        </c:ser>
        <c:ser>
          <c:idx val="5"/>
          <c:order val="5"/>
          <c:tx>
            <c:v>WATER1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Sheet1!$D$35:$D$61</c:f>
              <c:numCache>
                <c:formatCode>General</c:formatCode>
                <c:ptCount val="27"/>
                <c:pt idx="0">
                  <c:v>3807.1759564684703</c:v>
                </c:pt>
                <c:pt idx="1">
                  <c:v>3424.7967023973097</c:v>
                </c:pt>
                <c:pt idx="2">
                  <c:v>3271.0932981483229</c:v>
                </c:pt>
                <c:pt idx="3">
                  <c:v>4800.4124979538783</c:v>
                </c:pt>
                <c:pt idx="4">
                  <c:v>4819.7985129042017</c:v>
                </c:pt>
                <c:pt idx="5">
                  <c:v>4891.0124453747758</c:v>
                </c:pt>
                <c:pt idx="6">
                  <c:v>5020.7800556544862</c:v>
                </c:pt>
                <c:pt idx="7">
                  <c:v>5361.2222161596419</c:v>
                </c:pt>
                <c:pt idx="8">
                  <c:v>6013.02751474447</c:v>
                </c:pt>
                <c:pt idx="9">
                  <c:v>6685.0100941959608</c:v>
                </c:pt>
                <c:pt idx="10">
                  <c:v>7295.273932172955</c:v>
                </c:pt>
                <c:pt idx="11">
                  <c:v>7652.7283098794151</c:v>
                </c:pt>
                <c:pt idx="12">
                  <c:v>8341.3274735740397</c:v>
                </c:pt>
                <c:pt idx="13">
                  <c:v>8887.3009558484355</c:v>
                </c:pt>
                <c:pt idx="14">
                  <c:v>9297.9679664287396</c:v>
                </c:pt>
                <c:pt idx="15">
                  <c:v>9636.4319621430459</c:v>
                </c:pt>
                <c:pt idx="16">
                  <c:v>10190.515920059921</c:v>
                </c:pt>
                <c:pt idx="17">
                  <c:v>10589.709574853299</c:v>
                </c:pt>
                <c:pt idx="18">
                  <c:v>10920.65654436238</c:v>
                </c:pt>
                <c:pt idx="19">
                  <c:v>11470.586356218471</c:v>
                </c:pt>
                <c:pt idx="20">
                  <c:v>12500.221129855507</c:v>
                </c:pt>
                <c:pt idx="21">
                  <c:v>14140.713190906792</c:v>
                </c:pt>
                <c:pt idx="22">
                  <c:v>15477.161323604549</c:v>
                </c:pt>
                <c:pt idx="23">
                  <c:v>16828.247875754583</c:v>
                </c:pt>
                <c:pt idx="24">
                  <c:v>18446.78230762744</c:v>
                </c:pt>
                <c:pt idx="25">
                  <c:v>19661.177672729798</c:v>
                </c:pt>
                <c:pt idx="26">
                  <c:v>20754.904985590354</c:v>
                </c:pt>
              </c:numCache>
            </c:numRef>
          </c:xVal>
          <c:yVal>
            <c:numRef>
              <c:f>Sheet1!$F$35:$F$61</c:f>
              <c:numCache>
                <c:formatCode>General</c:formatCode>
                <c:ptCount val="27"/>
                <c:pt idx="0">
                  <c:v>1.9096</c:v>
                </c:pt>
                <c:pt idx="1">
                  <c:v>1.6782999999999999</c:v>
                </c:pt>
                <c:pt idx="2">
                  <c:v>1.4722999999999999</c:v>
                </c:pt>
                <c:pt idx="3">
                  <c:v>1.4692000000000001</c:v>
                </c:pt>
                <c:pt idx="4">
                  <c:v>1.1398999999999999</c:v>
                </c:pt>
                <c:pt idx="5">
                  <c:v>1.0708</c:v>
                </c:pt>
                <c:pt idx="6">
                  <c:v>1.0223</c:v>
                </c:pt>
                <c:pt idx="7">
                  <c:v>1.0016</c:v>
                </c:pt>
                <c:pt idx="8">
                  <c:v>1.0047999999999999</c:v>
                </c:pt>
                <c:pt idx="9">
                  <c:v>1.004</c:v>
                </c:pt>
                <c:pt idx="10">
                  <c:v>1.0053000000000001</c:v>
                </c:pt>
                <c:pt idx="11">
                  <c:v>0.98836000000000002</c:v>
                </c:pt>
                <c:pt idx="12">
                  <c:v>1.0068999999999999</c:v>
                </c:pt>
                <c:pt idx="13">
                  <c:v>1.0053000000000001</c:v>
                </c:pt>
                <c:pt idx="14">
                  <c:v>1.0144</c:v>
                </c:pt>
                <c:pt idx="15">
                  <c:v>1.0194000000000001</c:v>
                </c:pt>
                <c:pt idx="16">
                  <c:v>1.0306999999999999</c:v>
                </c:pt>
                <c:pt idx="17">
                  <c:v>1.0279</c:v>
                </c:pt>
                <c:pt idx="18">
                  <c:v>1.0309999999999999</c:v>
                </c:pt>
                <c:pt idx="19">
                  <c:v>1.0441</c:v>
                </c:pt>
                <c:pt idx="20">
                  <c:v>1.0703</c:v>
                </c:pt>
                <c:pt idx="21">
                  <c:v>1.1099000000000001</c:v>
                </c:pt>
                <c:pt idx="22">
                  <c:v>1.1274999999999999</c:v>
                </c:pt>
                <c:pt idx="23">
                  <c:v>1.1456</c:v>
                </c:pt>
                <c:pt idx="24">
                  <c:v>1.1777</c:v>
                </c:pt>
                <c:pt idx="25">
                  <c:v>1.1859</c:v>
                </c:pt>
                <c:pt idx="26">
                  <c:v>1.2040999999999999</c:v>
                </c:pt>
              </c:numCache>
            </c:numRef>
          </c:yVal>
          <c:smooth val="1"/>
        </c:ser>
        <c:ser>
          <c:idx val="6"/>
          <c:order val="6"/>
          <c:tx>
            <c:v>WATER2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Sheet1!$J$34:$J$62</c:f>
              <c:numCache>
                <c:formatCode>General</c:formatCode>
                <c:ptCount val="29"/>
                <c:pt idx="0">
                  <c:v>1576.3599585319519</c:v>
                </c:pt>
                <c:pt idx="1">
                  <c:v>1639.4238520642261</c:v>
                </c:pt>
                <c:pt idx="2">
                  <c:v>1706.4440751781988</c:v>
                </c:pt>
                <c:pt idx="3">
                  <c:v>2852.3158119255359</c:v>
                </c:pt>
                <c:pt idx="4">
                  <c:v>3409.9604664659405</c:v>
                </c:pt>
                <c:pt idx="5">
                  <c:v>3574.3459605855132</c:v>
                </c:pt>
                <c:pt idx="6">
                  <c:v>3988.1780348311763</c:v>
                </c:pt>
                <c:pt idx="7">
                  <c:v>4282.3311392304613</c:v>
                </c:pt>
                <c:pt idx="8">
                  <c:v>4729.1985654833061</c:v>
                </c:pt>
                <c:pt idx="9">
                  <c:v>5323.4392686544215</c:v>
                </c:pt>
                <c:pt idx="10">
                  <c:v>6004.3235896647338</c:v>
                </c:pt>
                <c:pt idx="11">
                  <c:v>6494.315008358094</c:v>
                </c:pt>
                <c:pt idx="12">
                  <c:v>7153.6373331481491</c:v>
                </c:pt>
                <c:pt idx="13">
                  <c:v>7613.7584634996856</c:v>
                </c:pt>
                <c:pt idx="14">
                  <c:v>8055.0870283381537</c:v>
                </c:pt>
                <c:pt idx="15">
                  <c:v>8596.9063645517654</c:v>
                </c:pt>
                <c:pt idx="16">
                  <c:v>9049.5104686980721</c:v>
                </c:pt>
                <c:pt idx="17">
                  <c:v>9478.9700447914456</c:v>
                </c:pt>
                <c:pt idx="18">
                  <c:v>9911.1990515920061</c:v>
                </c:pt>
                <c:pt idx="19">
                  <c:v>10723.235698235623</c:v>
                </c:pt>
                <c:pt idx="20">
                  <c:v>11405.900367557701</c:v>
                </c:pt>
                <c:pt idx="21">
                  <c:v>12941.549694693977</c:v>
                </c:pt>
                <c:pt idx="22">
                  <c:v>14542.280643449189</c:v>
                </c:pt>
                <c:pt idx="23">
                  <c:v>16305.814554491299</c:v>
                </c:pt>
                <c:pt idx="24">
                  <c:v>17972.81402373996</c:v>
                </c:pt>
                <c:pt idx="25">
                  <c:v>19216.684044225971</c:v>
                </c:pt>
                <c:pt idx="26">
                  <c:v>20786.555622243934</c:v>
                </c:pt>
                <c:pt idx="27">
                  <c:v>22060.493747550856</c:v>
                </c:pt>
                <c:pt idx="28">
                  <c:v>23158.375206472192</c:v>
                </c:pt>
              </c:numCache>
            </c:numRef>
          </c:xVal>
          <c:yVal>
            <c:numRef>
              <c:f>Sheet1!$L$34:$L$62</c:f>
              <c:numCache>
                <c:formatCode>General</c:formatCode>
                <c:ptCount val="29"/>
                <c:pt idx="0">
                  <c:v>1.0103</c:v>
                </c:pt>
                <c:pt idx="1">
                  <c:v>1.0468</c:v>
                </c:pt>
                <c:pt idx="2">
                  <c:v>1.0869</c:v>
                </c:pt>
                <c:pt idx="3">
                  <c:v>1.2325999999999999</c:v>
                </c:pt>
                <c:pt idx="4">
                  <c:v>1.0365</c:v>
                </c:pt>
                <c:pt idx="5">
                  <c:v>0.99056999999999995</c:v>
                </c:pt>
                <c:pt idx="6">
                  <c:v>1.0176000000000001</c:v>
                </c:pt>
                <c:pt idx="7">
                  <c:v>0.98624999999999996</c:v>
                </c:pt>
                <c:pt idx="8">
                  <c:v>0.98489000000000004</c:v>
                </c:pt>
                <c:pt idx="9">
                  <c:v>0.98995</c:v>
                </c:pt>
                <c:pt idx="10">
                  <c:v>0.99333000000000005</c:v>
                </c:pt>
                <c:pt idx="11">
                  <c:v>0.98136000000000001</c:v>
                </c:pt>
                <c:pt idx="12">
                  <c:v>0.99900999999999995</c:v>
                </c:pt>
                <c:pt idx="13">
                  <c:v>0.99609000000000003</c:v>
                </c:pt>
                <c:pt idx="14">
                  <c:v>0.99680000000000002</c:v>
                </c:pt>
                <c:pt idx="15">
                  <c:v>1.0059</c:v>
                </c:pt>
                <c:pt idx="16">
                  <c:v>1.006</c:v>
                </c:pt>
                <c:pt idx="17">
                  <c:v>1.0085999999999999</c:v>
                </c:pt>
                <c:pt idx="18">
                  <c:v>1.0132000000000001</c:v>
                </c:pt>
                <c:pt idx="19">
                  <c:v>1.0421</c:v>
                </c:pt>
                <c:pt idx="20">
                  <c:v>1.0508999999999999</c:v>
                </c:pt>
                <c:pt idx="21">
                  <c:v>1.0814999999999999</c:v>
                </c:pt>
                <c:pt idx="22">
                  <c:v>1.0881000000000001</c:v>
                </c:pt>
                <c:pt idx="23">
                  <c:v>1.1101000000000001</c:v>
                </c:pt>
                <c:pt idx="24">
                  <c:v>1.1289</c:v>
                </c:pt>
                <c:pt idx="25">
                  <c:v>1.1491</c:v>
                </c:pt>
                <c:pt idx="26">
                  <c:v>1.1842999999999999</c:v>
                </c:pt>
                <c:pt idx="27">
                  <c:v>1.2020999999999999</c:v>
                </c:pt>
                <c:pt idx="28">
                  <c:v>1.2096</c:v>
                </c:pt>
              </c:numCache>
            </c:numRef>
          </c:yVal>
          <c:smooth val="1"/>
        </c:ser>
        <c:ser>
          <c:idx val="7"/>
          <c:order val="7"/>
          <c:tx>
            <c:v>WATER3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Sheet1!$P$34:$P$60</c:f>
              <c:numCache>
                <c:formatCode>General</c:formatCode>
                <c:ptCount val="27"/>
                <c:pt idx="0">
                  <c:v>1363.5687719802977</c:v>
                </c:pt>
                <c:pt idx="1">
                  <c:v>1355.4385146899074</c:v>
                </c:pt>
                <c:pt idx="2">
                  <c:v>1395.1007187464347</c:v>
                </c:pt>
                <c:pt idx="3">
                  <c:v>2845.3922351575634</c:v>
                </c:pt>
                <c:pt idx="4">
                  <c:v>3420.8403728156113</c:v>
                </c:pt>
                <c:pt idx="5">
                  <c:v>3583.2477021443342</c:v>
                </c:pt>
                <c:pt idx="6">
                  <c:v>3874.0379263991745</c:v>
                </c:pt>
                <c:pt idx="7">
                  <c:v>4164.4325176958446</c:v>
                </c:pt>
                <c:pt idx="8">
                  <c:v>4520.3043635696258</c:v>
                </c:pt>
                <c:pt idx="9">
                  <c:v>5091.5983551668887</c:v>
                </c:pt>
                <c:pt idx="10">
                  <c:v>6179.3911736548926</c:v>
                </c:pt>
                <c:pt idx="11">
                  <c:v>6467.609783681628</c:v>
                </c:pt>
                <c:pt idx="12">
                  <c:v>6832.1855546351462</c:v>
                </c:pt>
                <c:pt idx="13">
                  <c:v>7220.8949360370252</c:v>
                </c:pt>
                <c:pt idx="14">
                  <c:v>7579.9318455761631</c:v>
                </c:pt>
                <c:pt idx="15">
                  <c:v>8080.6053541401116</c:v>
                </c:pt>
                <c:pt idx="16">
                  <c:v>8513.4278103779252</c:v>
                </c:pt>
                <c:pt idx="17">
                  <c:v>8910.2476674222835</c:v>
                </c:pt>
                <c:pt idx="18">
                  <c:v>9312.2107529228524</c:v>
                </c:pt>
                <c:pt idx="19">
                  <c:v>9905.8580066567138</c:v>
                </c:pt>
                <c:pt idx="20">
                  <c:v>10503.065957014105</c:v>
                </c:pt>
                <c:pt idx="21">
                  <c:v>11856.52630691316</c:v>
                </c:pt>
                <c:pt idx="22">
                  <c:v>13457.455072147461</c:v>
                </c:pt>
                <c:pt idx="23">
                  <c:v>14571.161849395587</c:v>
                </c:pt>
                <c:pt idx="24">
                  <c:v>16114.328202737091</c:v>
                </c:pt>
                <c:pt idx="25">
                  <c:v>17097.278287310084</c:v>
                </c:pt>
                <c:pt idx="26">
                  <c:v>18298.617764792834</c:v>
                </c:pt>
              </c:numCache>
            </c:numRef>
          </c:xVal>
          <c:yVal>
            <c:numRef>
              <c:f>Sheet1!$R$34:$R$60</c:f>
              <c:numCache>
                <c:formatCode>General</c:formatCode>
                <c:ptCount val="27"/>
                <c:pt idx="0">
                  <c:v>0.88941999999999999</c:v>
                </c:pt>
                <c:pt idx="1">
                  <c:v>0.87914000000000003</c:v>
                </c:pt>
                <c:pt idx="2">
                  <c:v>0.88288999999999995</c:v>
                </c:pt>
                <c:pt idx="3">
                  <c:v>1.1503000000000001</c:v>
                </c:pt>
                <c:pt idx="4">
                  <c:v>0.95681000000000005</c:v>
                </c:pt>
                <c:pt idx="5">
                  <c:v>0.92259000000000002</c:v>
                </c:pt>
                <c:pt idx="6">
                  <c:v>0.92157999999999995</c:v>
                </c:pt>
                <c:pt idx="7">
                  <c:v>0.90161999999999998</c:v>
                </c:pt>
                <c:pt idx="8">
                  <c:v>0.89754999999999996</c:v>
                </c:pt>
                <c:pt idx="9">
                  <c:v>0.91993000000000003</c:v>
                </c:pt>
                <c:pt idx="10">
                  <c:v>1.0143</c:v>
                </c:pt>
                <c:pt idx="11">
                  <c:v>0.96523999999999999</c:v>
                </c:pt>
                <c:pt idx="12">
                  <c:v>0.94171000000000005</c:v>
                </c:pt>
                <c:pt idx="13">
                  <c:v>0.93718000000000001</c:v>
                </c:pt>
                <c:pt idx="14">
                  <c:v>0.93455999999999995</c:v>
                </c:pt>
                <c:pt idx="15">
                  <c:v>0.94635999999999998</c:v>
                </c:pt>
                <c:pt idx="16">
                  <c:v>0.94899999999999995</c:v>
                </c:pt>
                <c:pt idx="17">
                  <c:v>0.95584000000000002</c:v>
                </c:pt>
                <c:pt idx="18">
                  <c:v>0.96496999999999999</c:v>
                </c:pt>
                <c:pt idx="19">
                  <c:v>0.98760999999999999</c:v>
                </c:pt>
                <c:pt idx="20">
                  <c:v>1.0032000000000001</c:v>
                </c:pt>
                <c:pt idx="21">
                  <c:v>1.0543</c:v>
                </c:pt>
                <c:pt idx="22">
                  <c:v>1.0726</c:v>
                </c:pt>
                <c:pt idx="23">
                  <c:v>1.0809</c:v>
                </c:pt>
                <c:pt idx="24">
                  <c:v>1.0881000000000001</c:v>
                </c:pt>
                <c:pt idx="25">
                  <c:v>1.1114999999999999</c:v>
                </c:pt>
                <c:pt idx="26">
                  <c:v>1.1388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16144"/>
        <c:axId val="806208528"/>
      </c:scatterChart>
      <c:valAx>
        <c:axId val="8062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layout>
            <c:manualLayout>
              <c:xMode val="edge"/>
              <c:yMode val="edge"/>
              <c:x val="0.92625020696425142"/>
              <c:y val="0.92814448520775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08528"/>
        <c:crosses val="autoZero"/>
        <c:crossBetween val="midCat"/>
      </c:valAx>
      <c:valAx>
        <c:axId val="8062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Darcy</a:t>
                </a:r>
              </a:p>
            </c:rich>
          </c:tx>
          <c:layout>
            <c:manualLayout>
              <c:xMode val="edge"/>
              <c:yMode val="edge"/>
              <c:x val="5.5835283977814665E-3"/>
              <c:y val="2.09638190919535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1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</a:t>
            </a:r>
            <a:r>
              <a:rPr lang="en-US" baseline="0"/>
              <a:t> Rate (Darcy): </a:t>
            </a:r>
            <a:r>
              <a:rPr lang="en-US"/>
              <a:t>Water - Blue; Gas -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22331135337058E-2"/>
          <c:y val="8.8595084683604289E-2"/>
          <c:w val="0.90429459678034751"/>
          <c:h val="0.8153004235741736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990000"/>
              </a:solidFill>
              <a:round/>
            </a:ln>
            <a:effectLst/>
          </c:spPr>
          <c:marker>
            <c:symbol val="none"/>
          </c:marker>
          <c:xVal>
            <c:numRef>
              <c:f>Sheet1!$C$5:$C$26</c:f>
              <c:numCache>
                <c:formatCode>General</c:formatCode>
                <c:ptCount val="22"/>
                <c:pt idx="0">
                  <c:v>6.8340930848557304E-3</c:v>
                </c:pt>
                <c:pt idx="1">
                  <c:v>5.8817168565632121E-2</c:v>
                </c:pt>
                <c:pt idx="2">
                  <c:v>7.0370682685105726E-2</c:v>
                </c:pt>
                <c:pt idx="3">
                  <c:v>0.17028090138441776</c:v>
                </c:pt>
                <c:pt idx="4">
                  <c:v>0.20948308788150852</c:v>
                </c:pt>
                <c:pt idx="5">
                  <c:v>0.22571316610532688</c:v>
                </c:pt>
                <c:pt idx="6">
                  <c:v>0.23222107033199246</c:v>
                </c:pt>
                <c:pt idx="7">
                  <c:v>0.2399392860154464</c:v>
                </c:pt>
                <c:pt idx="8">
                  <c:v>0.26362964469422279</c:v>
                </c:pt>
                <c:pt idx="9">
                  <c:v>0.27785576460434225</c:v>
                </c:pt>
                <c:pt idx="10">
                  <c:v>0.28610969191621072</c:v>
                </c:pt>
                <c:pt idx="11">
                  <c:v>0.29531599545637177</c:v>
                </c:pt>
                <c:pt idx="12">
                  <c:v>0.3058119751390122</c:v>
                </c:pt>
                <c:pt idx="13">
                  <c:v>0.31591113139319749</c:v>
                </c:pt>
                <c:pt idx="14">
                  <c:v>0.32438331159071637</c:v>
                </c:pt>
                <c:pt idx="15">
                  <c:v>0.38593062534412037</c:v>
                </c:pt>
                <c:pt idx="16">
                  <c:v>0.43293436044464062</c:v>
                </c:pt>
                <c:pt idx="17">
                  <c:v>0.49436262716950807</c:v>
                </c:pt>
                <c:pt idx="18">
                  <c:v>0.57892569977331454</c:v>
                </c:pt>
                <c:pt idx="19">
                  <c:v>1.3741201680547219</c:v>
                </c:pt>
                <c:pt idx="20">
                  <c:v>2.4529640229959178</c:v>
                </c:pt>
                <c:pt idx="21">
                  <c:v>3.4499828869896478</c:v>
                </c:pt>
              </c:numCache>
            </c:numRef>
          </c:xVal>
          <c:yVal>
            <c:numRef>
              <c:f>Sheet1!$F$5:$F$26</c:f>
              <c:numCache>
                <c:formatCode>General</c:formatCode>
                <c:ptCount val="22"/>
                <c:pt idx="0">
                  <c:v>2.6680999999999999</c:v>
                </c:pt>
                <c:pt idx="1">
                  <c:v>2.0794000000000001</c:v>
                </c:pt>
                <c:pt idx="2">
                  <c:v>2.4841000000000002</c:v>
                </c:pt>
                <c:pt idx="3">
                  <c:v>2.2334000000000001</c:v>
                </c:pt>
                <c:pt idx="4">
                  <c:v>2.3454999999999999</c:v>
                </c:pt>
                <c:pt idx="5">
                  <c:v>2.4830000000000001</c:v>
                </c:pt>
                <c:pt idx="6">
                  <c:v>2.5522999999999998</c:v>
                </c:pt>
                <c:pt idx="7">
                  <c:v>2.4748000000000001</c:v>
                </c:pt>
                <c:pt idx="8">
                  <c:v>2.5070000000000001</c:v>
                </c:pt>
                <c:pt idx="9">
                  <c:v>2.5423</c:v>
                </c:pt>
                <c:pt idx="10">
                  <c:v>2.5308999999999999</c:v>
                </c:pt>
                <c:pt idx="11">
                  <c:v>2.5379</c:v>
                </c:pt>
                <c:pt idx="12">
                  <c:v>2.5463</c:v>
                </c:pt>
                <c:pt idx="13">
                  <c:v>2.5442</c:v>
                </c:pt>
                <c:pt idx="14">
                  <c:v>2.5224000000000002</c:v>
                </c:pt>
                <c:pt idx="15">
                  <c:v>2.5324</c:v>
                </c:pt>
                <c:pt idx="16">
                  <c:v>2.4697</c:v>
                </c:pt>
                <c:pt idx="17">
                  <c:v>2.3828999999999998</c:v>
                </c:pt>
                <c:pt idx="18">
                  <c:v>2.4001000000000001</c:v>
                </c:pt>
                <c:pt idx="19">
                  <c:v>2.1968000000000001</c:v>
                </c:pt>
                <c:pt idx="20">
                  <c:v>1.9912000000000001</c:v>
                </c:pt>
                <c:pt idx="21">
                  <c:v>1.7906</c:v>
                </c:pt>
              </c:numCache>
            </c:numRef>
          </c:yVal>
          <c:smooth val="1"/>
        </c:ser>
        <c:ser>
          <c:idx val="1"/>
          <c:order val="1"/>
          <c:tx>
            <c:v>Gas2</c:v>
          </c:tx>
          <c:spPr>
            <a:ln w="19050" cap="rnd">
              <a:solidFill>
                <a:srgbClr val="CC3300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Sheet1!$I$6:$I$26</c:f>
              <c:numCache>
                <c:formatCode>General</c:formatCode>
                <c:ptCount val="21"/>
                <c:pt idx="0">
                  <c:v>2.3545518127390242E-2</c:v>
                </c:pt>
                <c:pt idx="1">
                  <c:v>0.11274150425841142</c:v>
                </c:pt>
                <c:pt idx="2">
                  <c:v>0.21926478539292962</c:v>
                </c:pt>
                <c:pt idx="3">
                  <c:v>0.25374874132568787</c:v>
                </c:pt>
                <c:pt idx="4">
                  <c:v>0.26793517889296187</c:v>
                </c:pt>
                <c:pt idx="5">
                  <c:v>0.28257796340295932</c:v>
                </c:pt>
                <c:pt idx="6">
                  <c:v>0.29537551897064007</c:v>
                </c:pt>
                <c:pt idx="7">
                  <c:v>0.30775640993844283</c:v>
                </c:pt>
                <c:pt idx="8">
                  <c:v>0.32027618910620487</c:v>
                </c:pt>
                <c:pt idx="9">
                  <c:v>0.33249835070262551</c:v>
                </c:pt>
                <c:pt idx="10">
                  <c:v>0.3476173233267692</c:v>
                </c:pt>
                <c:pt idx="11">
                  <c:v>0.36670453023546512</c:v>
                </c:pt>
                <c:pt idx="12">
                  <c:v>0.37406560483330936</c:v>
                </c:pt>
                <c:pt idx="13">
                  <c:v>0.3867639545438763</c:v>
                </c:pt>
                <c:pt idx="14">
                  <c:v>0.43725973581480254</c:v>
                </c:pt>
                <c:pt idx="15">
                  <c:v>0.50749748265137573</c:v>
                </c:pt>
                <c:pt idx="16">
                  <c:v>0.70461952073650436</c:v>
                </c:pt>
                <c:pt idx="17">
                  <c:v>1.3886240643647603</c:v>
                </c:pt>
                <c:pt idx="18">
                  <c:v>2.2015763810695383</c:v>
                </c:pt>
                <c:pt idx="19">
                  <c:v>3.0920481545230434</c:v>
                </c:pt>
                <c:pt idx="20">
                  <c:v>3.9347027048476946</c:v>
                </c:pt>
              </c:numCache>
            </c:numRef>
          </c:xVal>
          <c:yVal>
            <c:numRef>
              <c:f>Sheet1!$L$6:$L$26</c:f>
              <c:numCache>
                <c:formatCode>General</c:formatCode>
                <c:ptCount val="21"/>
                <c:pt idx="0">
                  <c:v>2.1189</c:v>
                </c:pt>
                <c:pt idx="1">
                  <c:v>2.2185999999999999</c:v>
                </c:pt>
                <c:pt idx="2">
                  <c:v>2.4521999999999999</c:v>
                </c:pt>
                <c:pt idx="3">
                  <c:v>2.5327000000000002</c:v>
                </c:pt>
                <c:pt idx="4">
                  <c:v>2.4996999999999998</c:v>
                </c:pt>
                <c:pt idx="5">
                  <c:v>2.5118999999999998</c:v>
                </c:pt>
                <c:pt idx="6">
                  <c:v>2.5605000000000002</c:v>
                </c:pt>
                <c:pt idx="7">
                  <c:v>2.5606</c:v>
                </c:pt>
                <c:pt idx="8">
                  <c:v>2.5659999999999998</c:v>
                </c:pt>
                <c:pt idx="9">
                  <c:v>2.5526</c:v>
                </c:pt>
                <c:pt idx="10">
                  <c:v>2.4954000000000001</c:v>
                </c:pt>
                <c:pt idx="11">
                  <c:v>2.5345</c:v>
                </c:pt>
                <c:pt idx="12">
                  <c:v>2.5482999999999998</c:v>
                </c:pt>
                <c:pt idx="13">
                  <c:v>2.5375000000000001</c:v>
                </c:pt>
                <c:pt idx="14">
                  <c:v>2.4333999999999998</c:v>
                </c:pt>
                <c:pt idx="15">
                  <c:v>2.4493999999999998</c:v>
                </c:pt>
                <c:pt idx="16">
                  <c:v>2.3833000000000002</c:v>
                </c:pt>
                <c:pt idx="17">
                  <c:v>2.1937000000000002</c:v>
                </c:pt>
                <c:pt idx="18">
                  <c:v>1.9973000000000001</c:v>
                </c:pt>
                <c:pt idx="19">
                  <c:v>1.8422000000000001</c:v>
                </c:pt>
                <c:pt idx="20">
                  <c:v>1.7124999999999999</c:v>
                </c:pt>
              </c:numCache>
            </c:numRef>
          </c:yVal>
          <c:smooth val="1"/>
        </c:ser>
        <c:ser>
          <c:idx val="2"/>
          <c:order val="2"/>
          <c:tx>
            <c:v>GAS3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Sheet1!$O$4:$O$25</c:f>
              <c:numCache>
                <c:formatCode>General</c:formatCode>
                <c:ptCount val="22"/>
                <c:pt idx="0">
                  <c:v>9.2150336555870266E-3</c:v>
                </c:pt>
                <c:pt idx="1">
                  <c:v>1.2125138268163353E-2</c:v>
                </c:pt>
                <c:pt idx="2">
                  <c:v>7.4426218123918045E-2</c:v>
                </c:pt>
                <c:pt idx="3">
                  <c:v>8.4213867986765945E-2</c:v>
                </c:pt>
                <c:pt idx="4">
                  <c:v>0.19739783036790495</c:v>
                </c:pt>
                <c:pt idx="5">
                  <c:v>0.22561396024821306</c:v>
                </c:pt>
                <c:pt idx="6">
                  <c:v>0.24134800918646238</c:v>
                </c:pt>
                <c:pt idx="7">
                  <c:v>0.25251858869747673</c:v>
                </c:pt>
                <c:pt idx="8">
                  <c:v>0.27424467140539976</c:v>
                </c:pt>
                <c:pt idx="9">
                  <c:v>0.28206209294596757</c:v>
                </c:pt>
                <c:pt idx="10">
                  <c:v>0.29589138942763182</c:v>
                </c:pt>
                <c:pt idx="11">
                  <c:v>0.30735958650998757</c:v>
                </c:pt>
                <c:pt idx="12">
                  <c:v>0.32402617050510663</c:v>
                </c:pt>
                <c:pt idx="13">
                  <c:v>0.33849038447229923</c:v>
                </c:pt>
                <c:pt idx="14">
                  <c:v>0.37420449303326869</c:v>
                </c:pt>
                <c:pt idx="15">
                  <c:v>0.42315266293321963</c:v>
                </c:pt>
                <c:pt idx="16">
                  <c:v>0.44289462849886657</c:v>
                </c:pt>
                <c:pt idx="17">
                  <c:v>0.50771573553702609</c:v>
                </c:pt>
                <c:pt idx="18">
                  <c:v>0.59065183208416627</c:v>
                </c:pt>
                <c:pt idx="19">
                  <c:v>1.530151140123313</c:v>
                </c:pt>
                <c:pt idx="20">
                  <c:v>2.7755814703300086</c:v>
                </c:pt>
                <c:pt idx="21">
                  <c:v>3.9537502294135454</c:v>
                </c:pt>
              </c:numCache>
            </c:numRef>
          </c:xVal>
          <c:yVal>
            <c:numRef>
              <c:f>Sheet1!$R$4:$R$25</c:f>
              <c:numCache>
                <c:formatCode>General</c:formatCode>
                <c:ptCount val="22"/>
                <c:pt idx="0">
                  <c:v>2.2553999999999998</c:v>
                </c:pt>
                <c:pt idx="1">
                  <c:v>2.9420000000000002</c:v>
                </c:pt>
                <c:pt idx="2">
                  <c:v>2.2052999999999998</c:v>
                </c:pt>
                <c:pt idx="3">
                  <c:v>2.4912999999999998</c:v>
                </c:pt>
                <c:pt idx="4">
                  <c:v>2.3805000000000001</c:v>
                </c:pt>
                <c:pt idx="5">
                  <c:v>2.3525</c:v>
                </c:pt>
                <c:pt idx="6">
                  <c:v>2.4535</c:v>
                </c:pt>
                <c:pt idx="7">
                  <c:v>2.5289999999999999</c:v>
                </c:pt>
                <c:pt idx="8">
                  <c:v>2.5226000000000002</c:v>
                </c:pt>
                <c:pt idx="9">
                  <c:v>2.5232000000000001</c:v>
                </c:pt>
                <c:pt idx="10">
                  <c:v>2.5345</c:v>
                </c:pt>
                <c:pt idx="11">
                  <c:v>2.5055000000000001</c:v>
                </c:pt>
                <c:pt idx="12">
                  <c:v>2.5154999999999998</c:v>
                </c:pt>
                <c:pt idx="13">
                  <c:v>2.4693999999999998</c:v>
                </c:pt>
                <c:pt idx="14">
                  <c:v>2.4727999999999999</c:v>
                </c:pt>
                <c:pt idx="15">
                  <c:v>2.4169999999999998</c:v>
                </c:pt>
                <c:pt idx="16">
                  <c:v>2.5225</c:v>
                </c:pt>
                <c:pt idx="17">
                  <c:v>2.4376000000000002</c:v>
                </c:pt>
                <c:pt idx="18">
                  <c:v>2.4203999999999999</c:v>
                </c:pt>
                <c:pt idx="19">
                  <c:v>2.1456</c:v>
                </c:pt>
                <c:pt idx="20">
                  <c:v>1.8945000000000001</c:v>
                </c:pt>
                <c:pt idx="21">
                  <c:v>1.7095</c:v>
                </c:pt>
              </c:numCache>
            </c:numRef>
          </c:yVal>
          <c:smooth val="1"/>
        </c:ser>
        <c:ser>
          <c:idx val="3"/>
          <c:order val="3"/>
          <c:tx>
            <c:v>Gas4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Sheet1!$U$4:$U$25</c:f>
              <c:numCache>
                <c:formatCode>General</c:formatCode>
                <c:ptCount val="22"/>
                <c:pt idx="0">
                  <c:v>7.2309165133109471E-3</c:v>
                </c:pt>
                <c:pt idx="1">
                  <c:v>5.5864802257925311E-2</c:v>
                </c:pt>
                <c:pt idx="2">
                  <c:v>6.7239745834594092E-2</c:v>
                </c:pt>
                <c:pt idx="3">
                  <c:v>0.16922336694758461</c:v>
                </c:pt>
                <c:pt idx="4">
                  <c:v>0.21150688736663015</c:v>
                </c:pt>
                <c:pt idx="5">
                  <c:v>0.24271705001463287</c:v>
                </c:pt>
                <c:pt idx="6">
                  <c:v>0.28813349140133232</c:v>
                </c:pt>
                <c:pt idx="7">
                  <c:v>0.29589138942763182</c:v>
                </c:pt>
                <c:pt idx="8">
                  <c:v>0.29682392448450157</c:v>
                </c:pt>
                <c:pt idx="9">
                  <c:v>0.30789529813840211</c:v>
                </c:pt>
                <c:pt idx="10">
                  <c:v>0.31843096016388811</c:v>
                </c:pt>
                <c:pt idx="11">
                  <c:v>0.32442299393356183</c:v>
                </c:pt>
                <c:pt idx="12">
                  <c:v>0.33849038447229923</c:v>
                </c:pt>
                <c:pt idx="13">
                  <c:v>0.35630775640993845</c:v>
                </c:pt>
                <c:pt idx="14">
                  <c:v>0.36388708389343311</c:v>
                </c:pt>
                <c:pt idx="15">
                  <c:v>0.42979945535984443</c:v>
                </c:pt>
                <c:pt idx="16">
                  <c:v>0.43856925312870471</c:v>
                </c:pt>
                <c:pt idx="17">
                  <c:v>0.53499734624332229</c:v>
                </c:pt>
                <c:pt idx="18">
                  <c:v>0.54717982549689737</c:v>
                </c:pt>
                <c:pt idx="19">
                  <c:v>1.0862446118818856</c:v>
                </c:pt>
                <c:pt idx="20">
                  <c:v>2.0164582516951799</c:v>
                </c:pt>
                <c:pt idx="21">
                  <c:v>3.0474055188218316</c:v>
                </c:pt>
              </c:numCache>
            </c:numRef>
          </c:xVal>
          <c:yVal>
            <c:numRef>
              <c:f>Sheet1!$X$4:$X$25</c:f>
              <c:numCache>
                <c:formatCode>General</c:formatCode>
                <c:ptCount val="22"/>
                <c:pt idx="0">
                  <c:v>3.3917000000000002</c:v>
                </c:pt>
                <c:pt idx="1">
                  <c:v>2.0026000000000002</c:v>
                </c:pt>
                <c:pt idx="2">
                  <c:v>2.4045999999999998</c:v>
                </c:pt>
                <c:pt idx="3">
                  <c:v>2.2075</c:v>
                </c:pt>
                <c:pt idx="4">
                  <c:v>2.2879999999999998</c:v>
                </c:pt>
                <c:pt idx="5">
                  <c:v>2.3874</c:v>
                </c:pt>
                <c:pt idx="6">
                  <c:v>2.4859</c:v>
                </c:pt>
                <c:pt idx="7">
                  <c:v>2.5209000000000001</c:v>
                </c:pt>
                <c:pt idx="8">
                  <c:v>2.5278</c:v>
                </c:pt>
                <c:pt idx="9">
                  <c:v>2.5156999999999998</c:v>
                </c:pt>
                <c:pt idx="10">
                  <c:v>2.5026000000000002</c:v>
                </c:pt>
                <c:pt idx="11">
                  <c:v>2.4786000000000001</c:v>
                </c:pt>
                <c:pt idx="12">
                  <c:v>2.4811999999999999</c:v>
                </c:pt>
                <c:pt idx="13">
                  <c:v>2.4925999999999999</c:v>
                </c:pt>
                <c:pt idx="14">
                  <c:v>2.5442</c:v>
                </c:pt>
                <c:pt idx="15">
                  <c:v>2.4906000000000001</c:v>
                </c:pt>
                <c:pt idx="16">
                  <c:v>2.5234999999999999</c:v>
                </c:pt>
                <c:pt idx="17">
                  <c:v>2.4289999999999998</c:v>
                </c:pt>
                <c:pt idx="18">
                  <c:v>2.4474999999999998</c:v>
                </c:pt>
                <c:pt idx="19">
                  <c:v>2.2408000000000001</c:v>
                </c:pt>
                <c:pt idx="20">
                  <c:v>2.0404</c:v>
                </c:pt>
                <c:pt idx="21">
                  <c:v>1.8411</c:v>
                </c:pt>
              </c:numCache>
            </c:numRef>
          </c:yVal>
          <c:smooth val="1"/>
        </c:ser>
        <c:ser>
          <c:idx val="4"/>
          <c:order val="4"/>
          <c:tx>
            <c:v>GAS5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Sheet1!$AA$6:$AA$26</c:f>
              <c:numCache>
                <c:formatCode>General</c:formatCode>
                <c:ptCount val="21"/>
                <c:pt idx="0">
                  <c:v>6.569610269790329E-3</c:v>
                </c:pt>
                <c:pt idx="1">
                  <c:v>5.511480597814495E-2</c:v>
                </c:pt>
                <c:pt idx="2">
                  <c:v>0.21089181105252455</c:v>
                </c:pt>
                <c:pt idx="3">
                  <c:v>0.23597105173089422</c:v>
                </c:pt>
                <c:pt idx="4">
                  <c:v>0.25987966329532097</c:v>
                </c:pt>
                <c:pt idx="5">
                  <c:v>0.27482006537665982</c:v>
                </c:pt>
                <c:pt idx="6">
                  <c:v>0.30083184111189926</c:v>
                </c:pt>
                <c:pt idx="7">
                  <c:v>0.30851037445250767</c:v>
                </c:pt>
                <c:pt idx="8">
                  <c:v>0.3244626762764074</c:v>
                </c:pt>
                <c:pt idx="9">
                  <c:v>0.34043481927172986</c:v>
                </c:pt>
                <c:pt idx="10">
                  <c:v>0.34827208198372034</c:v>
                </c:pt>
                <c:pt idx="11">
                  <c:v>0.35991884960888099</c:v>
                </c:pt>
                <c:pt idx="12">
                  <c:v>0.37745844514660148</c:v>
                </c:pt>
                <c:pt idx="13">
                  <c:v>0.38091080897416185</c:v>
                </c:pt>
                <c:pt idx="14">
                  <c:v>0.39519645239854961</c:v>
                </c:pt>
                <c:pt idx="15">
                  <c:v>0.45533504298093763</c:v>
                </c:pt>
                <c:pt idx="16">
                  <c:v>0.51626728042023606</c:v>
                </c:pt>
                <c:pt idx="17">
                  <c:v>0.84426168520989486</c:v>
                </c:pt>
                <c:pt idx="18">
                  <c:v>1.6929876339899108</c:v>
                </c:pt>
                <c:pt idx="19">
                  <c:v>2.6910580800690473</c:v>
                </c:pt>
                <c:pt idx="20">
                  <c:v>3.690457884633509</c:v>
                </c:pt>
              </c:numCache>
            </c:numRef>
          </c:xVal>
          <c:yVal>
            <c:numRef>
              <c:f>Sheet1!$AD$6:$AD$26</c:f>
              <c:numCache>
                <c:formatCode>General</c:formatCode>
                <c:ptCount val="21"/>
                <c:pt idx="0">
                  <c:v>2.9066999999999998</c:v>
                </c:pt>
                <c:pt idx="1">
                  <c:v>2.1728000000000001</c:v>
                </c:pt>
                <c:pt idx="2">
                  <c:v>2.3919000000000001</c:v>
                </c:pt>
                <c:pt idx="3">
                  <c:v>2.4763999999999999</c:v>
                </c:pt>
                <c:pt idx="4">
                  <c:v>2.4788000000000001</c:v>
                </c:pt>
                <c:pt idx="5">
                  <c:v>2.5348000000000002</c:v>
                </c:pt>
                <c:pt idx="6">
                  <c:v>2.5162</c:v>
                </c:pt>
                <c:pt idx="7">
                  <c:v>2.5101</c:v>
                </c:pt>
                <c:pt idx="8">
                  <c:v>2.5084</c:v>
                </c:pt>
                <c:pt idx="9">
                  <c:v>2.5266999999999999</c:v>
                </c:pt>
                <c:pt idx="10">
                  <c:v>2.5194999999999999</c:v>
                </c:pt>
                <c:pt idx="11">
                  <c:v>2.5076000000000001</c:v>
                </c:pt>
                <c:pt idx="12">
                  <c:v>2.5225</c:v>
                </c:pt>
                <c:pt idx="13">
                  <c:v>2.5019</c:v>
                </c:pt>
                <c:pt idx="14">
                  <c:v>2.4874999999999998</c:v>
                </c:pt>
                <c:pt idx="15">
                  <c:v>2.4209000000000001</c:v>
                </c:pt>
                <c:pt idx="16">
                  <c:v>2.4582000000000002</c:v>
                </c:pt>
                <c:pt idx="17">
                  <c:v>2.3342000000000001</c:v>
                </c:pt>
                <c:pt idx="18">
                  <c:v>2.1086</c:v>
                </c:pt>
                <c:pt idx="19">
                  <c:v>1.9167000000000001</c:v>
                </c:pt>
                <c:pt idx="20">
                  <c:v>1.7566999999999999</c:v>
                </c:pt>
              </c:numCache>
            </c:numRef>
          </c:yVal>
          <c:smooth val="1"/>
        </c:ser>
        <c:ser>
          <c:idx val="5"/>
          <c:order val="5"/>
          <c:tx>
            <c:v>WATER1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Sheet1!$E$35:$E$61</c:f>
              <c:numCache>
                <c:formatCode>General</c:formatCode>
                <c:ptCount val="27"/>
                <c:pt idx="0">
                  <c:v>2.4180922092205872</c:v>
                </c:pt>
                <c:pt idx="1">
                  <c:v>2.4640603616503589</c:v>
                </c:pt>
                <c:pt idx="2">
                  <c:v>2.484002227059452</c:v>
                </c:pt>
                <c:pt idx="3">
                  <c:v>2.3174166005427388</c:v>
                </c:pt>
                <c:pt idx="4">
                  <c:v>2.3156662749613703</c:v>
                </c:pt>
                <c:pt idx="5">
                  <c:v>2.3092963904094668</c:v>
                </c:pt>
                <c:pt idx="6">
                  <c:v>2.2979239615753846</c:v>
                </c:pt>
                <c:pt idx="7">
                  <c:v>2.269431349733646</c:v>
                </c:pt>
                <c:pt idx="8">
                  <c:v>2.2196019671928564</c:v>
                </c:pt>
                <c:pt idx="9">
                  <c:v>2.1735930909394874</c:v>
                </c:pt>
                <c:pt idx="10">
                  <c:v>2.1356535543374924</c:v>
                </c:pt>
                <c:pt idx="11">
                  <c:v>2.1148788631991975</c:v>
                </c:pt>
                <c:pt idx="12">
                  <c:v>2.0774599867421197</c:v>
                </c:pt>
                <c:pt idx="13">
                  <c:v>2.0499252711273845</c:v>
                </c:pt>
                <c:pt idx="14">
                  <c:v>2.0303071127032624</c:v>
                </c:pt>
                <c:pt idx="15">
                  <c:v>2.0147788988896247</c:v>
                </c:pt>
                <c:pt idx="16">
                  <c:v>1.9904989865168874</c:v>
                </c:pt>
                <c:pt idx="17">
                  <c:v>1.9738111086638661</c:v>
                </c:pt>
                <c:pt idx="18">
                  <c:v>1.9604464095928924</c:v>
                </c:pt>
                <c:pt idx="19">
                  <c:v>1.939109539472172</c:v>
                </c:pt>
                <c:pt idx="20">
                  <c:v>1.9017774625334722</c:v>
                </c:pt>
                <c:pt idx="21">
                  <c:v>1.8482238445322143</c:v>
                </c:pt>
                <c:pt idx="22">
                  <c:v>1.8090038488991389</c:v>
                </c:pt>
                <c:pt idx="23">
                  <c:v>1.7726562578737819</c:v>
                </c:pt>
                <c:pt idx="24">
                  <c:v>1.7327745356708883</c:v>
                </c:pt>
                <c:pt idx="25">
                  <c:v>1.7050856304996682</c:v>
                </c:pt>
                <c:pt idx="26">
                  <c:v>1.6815744087603679</c:v>
                </c:pt>
              </c:numCache>
            </c:numRef>
          </c:xVal>
          <c:yVal>
            <c:numRef>
              <c:f>Sheet1!$F$35:$F$61</c:f>
              <c:numCache>
                <c:formatCode>General</c:formatCode>
                <c:ptCount val="27"/>
                <c:pt idx="0">
                  <c:v>1.9096</c:v>
                </c:pt>
                <c:pt idx="1">
                  <c:v>1.6782999999999999</c:v>
                </c:pt>
                <c:pt idx="2">
                  <c:v>1.4722999999999999</c:v>
                </c:pt>
                <c:pt idx="3">
                  <c:v>1.4692000000000001</c:v>
                </c:pt>
                <c:pt idx="4">
                  <c:v>1.1398999999999999</c:v>
                </c:pt>
                <c:pt idx="5">
                  <c:v>1.0708</c:v>
                </c:pt>
                <c:pt idx="6">
                  <c:v>1.0223</c:v>
                </c:pt>
                <c:pt idx="7">
                  <c:v>1.0016</c:v>
                </c:pt>
                <c:pt idx="8">
                  <c:v>1.0047999999999999</c:v>
                </c:pt>
                <c:pt idx="9">
                  <c:v>1.004</c:v>
                </c:pt>
                <c:pt idx="10">
                  <c:v>1.0053000000000001</c:v>
                </c:pt>
                <c:pt idx="11">
                  <c:v>0.98836000000000002</c:v>
                </c:pt>
                <c:pt idx="12">
                  <c:v>1.0068999999999999</c:v>
                </c:pt>
                <c:pt idx="13">
                  <c:v>1.0053000000000001</c:v>
                </c:pt>
                <c:pt idx="14">
                  <c:v>1.0144</c:v>
                </c:pt>
                <c:pt idx="15">
                  <c:v>1.0194000000000001</c:v>
                </c:pt>
                <c:pt idx="16">
                  <c:v>1.0306999999999999</c:v>
                </c:pt>
                <c:pt idx="17">
                  <c:v>1.0279</c:v>
                </c:pt>
                <c:pt idx="18">
                  <c:v>1.0309999999999999</c:v>
                </c:pt>
                <c:pt idx="19">
                  <c:v>1.0441</c:v>
                </c:pt>
                <c:pt idx="20">
                  <c:v>1.0703</c:v>
                </c:pt>
                <c:pt idx="21">
                  <c:v>1.1099000000000001</c:v>
                </c:pt>
                <c:pt idx="22">
                  <c:v>1.1274999999999999</c:v>
                </c:pt>
                <c:pt idx="23">
                  <c:v>1.1456</c:v>
                </c:pt>
                <c:pt idx="24">
                  <c:v>1.1777</c:v>
                </c:pt>
                <c:pt idx="25">
                  <c:v>1.1859</c:v>
                </c:pt>
                <c:pt idx="26">
                  <c:v>1.2040999999999999</c:v>
                </c:pt>
              </c:numCache>
            </c:numRef>
          </c:yVal>
          <c:smooth val="1"/>
        </c:ser>
        <c:ser>
          <c:idx val="6"/>
          <c:order val="6"/>
          <c:tx>
            <c:v>WATER 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Sheet1!$K$34:$K$62</c:f>
              <c:numCache>
                <c:formatCode>General</c:formatCode>
                <c:ptCount val="29"/>
                <c:pt idx="0">
                  <c:v>2.8010397635881992</c:v>
                </c:pt>
                <c:pt idx="1">
                  <c:v>2.7840039089417306</c:v>
                </c:pt>
                <c:pt idx="2">
                  <c:v>2.7666030984772467</c:v>
                </c:pt>
                <c:pt idx="3">
                  <c:v>2.5434975488487654</c:v>
                </c:pt>
                <c:pt idx="4">
                  <c:v>2.465945814303093</c:v>
                </c:pt>
                <c:pt idx="5">
                  <c:v>2.4454985727884408</c:v>
                </c:pt>
                <c:pt idx="6">
                  <c:v>2.3979206210544488</c:v>
                </c:pt>
                <c:pt idx="7">
                  <c:v>2.367014911425136</c:v>
                </c:pt>
                <c:pt idx="8">
                  <c:v>2.3239076091337698</c:v>
                </c:pt>
                <c:pt idx="9">
                  <c:v>2.2725028544380539</c:v>
                </c:pt>
                <c:pt idx="10">
                  <c:v>2.2202310687745892</c:v>
                </c:pt>
                <c:pt idx="11">
                  <c:v>2.1861618079493437</c:v>
                </c:pt>
                <c:pt idx="12">
                  <c:v>2.1441682393011852</c:v>
                </c:pt>
                <c:pt idx="13">
                  <c:v>2.1170960630375526</c:v>
                </c:pt>
                <c:pt idx="14">
                  <c:v>2.0926249213499815</c:v>
                </c:pt>
                <c:pt idx="15">
                  <c:v>2.0643529617792784</c:v>
                </c:pt>
                <c:pt idx="16">
                  <c:v>2.0420700715366555</c:v>
                </c:pt>
                <c:pt idx="17">
                  <c:v>2.0219340074887922</c:v>
                </c:pt>
                <c:pt idx="18">
                  <c:v>2.0025689599324208</c:v>
                </c:pt>
                <c:pt idx="19">
                  <c:v>1.9683693063640899</c:v>
                </c:pt>
                <c:pt idx="20">
                  <c:v>1.9415655846807429</c:v>
                </c:pt>
                <c:pt idx="21">
                  <c:v>1.8867088739761326</c:v>
                </c:pt>
                <c:pt idx="22">
                  <c:v>1.836062636713389</c:v>
                </c:pt>
                <c:pt idx="23">
                  <c:v>1.7863526595128443</c:v>
                </c:pt>
                <c:pt idx="24">
                  <c:v>1.7440790779025563</c:v>
                </c:pt>
                <c:pt idx="25">
                  <c:v>1.7150167086699133</c:v>
                </c:pt>
                <c:pt idx="26">
                  <c:v>1.6809126265646512</c:v>
                </c:pt>
                <c:pt idx="27">
                  <c:v>1.6550799299247498</c:v>
                </c:pt>
                <c:pt idx="28">
                  <c:v>1.6339870723243322</c:v>
                </c:pt>
              </c:numCache>
            </c:numRef>
          </c:xVal>
          <c:yVal>
            <c:numRef>
              <c:f>Sheet1!$L$34:$L$62</c:f>
              <c:numCache>
                <c:formatCode>General</c:formatCode>
                <c:ptCount val="29"/>
                <c:pt idx="0">
                  <c:v>1.0103</c:v>
                </c:pt>
                <c:pt idx="1">
                  <c:v>1.0468</c:v>
                </c:pt>
                <c:pt idx="2">
                  <c:v>1.0869</c:v>
                </c:pt>
                <c:pt idx="3">
                  <c:v>1.2325999999999999</c:v>
                </c:pt>
                <c:pt idx="4">
                  <c:v>1.0365</c:v>
                </c:pt>
                <c:pt idx="5">
                  <c:v>0.99056999999999995</c:v>
                </c:pt>
                <c:pt idx="6">
                  <c:v>1.0176000000000001</c:v>
                </c:pt>
                <c:pt idx="7">
                  <c:v>0.98624999999999996</c:v>
                </c:pt>
                <c:pt idx="8">
                  <c:v>0.98489000000000004</c:v>
                </c:pt>
                <c:pt idx="9">
                  <c:v>0.98995</c:v>
                </c:pt>
                <c:pt idx="10">
                  <c:v>0.99333000000000005</c:v>
                </c:pt>
                <c:pt idx="11">
                  <c:v>0.98136000000000001</c:v>
                </c:pt>
                <c:pt idx="12">
                  <c:v>0.99900999999999995</c:v>
                </c:pt>
                <c:pt idx="13">
                  <c:v>0.99609000000000003</c:v>
                </c:pt>
                <c:pt idx="14">
                  <c:v>0.99680000000000002</c:v>
                </c:pt>
                <c:pt idx="15">
                  <c:v>1.0059</c:v>
                </c:pt>
                <c:pt idx="16">
                  <c:v>1.006</c:v>
                </c:pt>
                <c:pt idx="17">
                  <c:v>1.0085999999999999</c:v>
                </c:pt>
                <c:pt idx="18">
                  <c:v>1.0132000000000001</c:v>
                </c:pt>
                <c:pt idx="19">
                  <c:v>1.0421</c:v>
                </c:pt>
                <c:pt idx="20">
                  <c:v>1.0508999999999999</c:v>
                </c:pt>
                <c:pt idx="21">
                  <c:v>1.0814999999999999</c:v>
                </c:pt>
                <c:pt idx="22">
                  <c:v>1.0881000000000001</c:v>
                </c:pt>
                <c:pt idx="23">
                  <c:v>1.1101000000000001</c:v>
                </c:pt>
                <c:pt idx="24">
                  <c:v>1.1289</c:v>
                </c:pt>
                <c:pt idx="25">
                  <c:v>1.1491</c:v>
                </c:pt>
                <c:pt idx="26">
                  <c:v>1.1842999999999999</c:v>
                </c:pt>
                <c:pt idx="27">
                  <c:v>1.2020999999999999</c:v>
                </c:pt>
                <c:pt idx="28">
                  <c:v>1.2096</c:v>
                </c:pt>
              </c:numCache>
            </c:numRef>
          </c:yVal>
          <c:smooth val="1"/>
        </c:ser>
        <c:ser>
          <c:idx val="7"/>
          <c:order val="7"/>
          <c:tx>
            <c:v>WATER3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Sheet1!$Q$34:$Q$60</c:f>
              <c:numCache>
                <c:formatCode>General</c:formatCode>
                <c:ptCount val="27"/>
                <c:pt idx="0">
                  <c:v>2.8640181117154464</c:v>
                </c:pt>
                <c:pt idx="1">
                  <c:v>2.8666153363852112</c:v>
                </c:pt>
                <c:pt idx="2">
                  <c:v>2.85408959585128</c:v>
                </c:pt>
                <c:pt idx="3">
                  <c:v>2.5445530162895302</c:v>
                </c:pt>
                <c:pt idx="4">
                  <c:v>2.4645623492019464</c:v>
                </c:pt>
                <c:pt idx="5">
                  <c:v>2.4444183272719426</c:v>
                </c:pt>
                <c:pt idx="6">
                  <c:v>2.4105312902132168</c:v>
                </c:pt>
                <c:pt idx="7">
                  <c:v>2.379139329333444</c:v>
                </c:pt>
                <c:pt idx="8">
                  <c:v>2.343527480365637</c:v>
                </c:pt>
                <c:pt idx="9">
                  <c:v>2.2918410207955646</c:v>
                </c:pt>
                <c:pt idx="10">
                  <c:v>2.2077494701075038</c:v>
                </c:pt>
                <c:pt idx="11">
                  <c:v>2.187951348979901</c:v>
                </c:pt>
                <c:pt idx="12">
                  <c:v>2.1641355055107097</c:v>
                </c:pt>
                <c:pt idx="13">
                  <c:v>2.1401041322521959</c:v>
                </c:pt>
                <c:pt idx="14">
                  <c:v>2.1190298575903221</c:v>
                </c:pt>
                <c:pt idx="15">
                  <c:v>2.0912512613842451</c:v>
                </c:pt>
                <c:pt idx="16">
                  <c:v>2.068590700530923</c:v>
                </c:pt>
                <c:pt idx="17">
                  <c:v>2.0488053825463899</c:v>
                </c:pt>
                <c:pt idx="18">
                  <c:v>2.0296423619899815</c:v>
                </c:pt>
                <c:pt idx="19">
                  <c:v>2.00280305991935</c:v>
                </c:pt>
                <c:pt idx="20">
                  <c:v>1.9773790655416779</c:v>
                </c:pt>
                <c:pt idx="21">
                  <c:v>1.9247376890735874</c:v>
                </c:pt>
                <c:pt idx="22">
                  <c:v>1.8697322197181165</c:v>
                </c:pt>
                <c:pt idx="23">
                  <c:v>1.8352009761597898</c:v>
                </c:pt>
                <c:pt idx="24">
                  <c:v>1.7914829535781498</c:v>
                </c:pt>
                <c:pt idx="25">
                  <c:v>1.7657681776786085</c:v>
                </c:pt>
                <c:pt idx="26">
                  <c:v>1.7362768729416154</c:v>
                </c:pt>
              </c:numCache>
            </c:numRef>
          </c:xVal>
          <c:yVal>
            <c:numRef>
              <c:f>Sheet1!$R$34:$R$60</c:f>
              <c:numCache>
                <c:formatCode>General</c:formatCode>
                <c:ptCount val="27"/>
                <c:pt idx="0">
                  <c:v>0.88941999999999999</c:v>
                </c:pt>
                <c:pt idx="1">
                  <c:v>0.87914000000000003</c:v>
                </c:pt>
                <c:pt idx="2">
                  <c:v>0.88288999999999995</c:v>
                </c:pt>
                <c:pt idx="3">
                  <c:v>1.1503000000000001</c:v>
                </c:pt>
                <c:pt idx="4">
                  <c:v>0.95681000000000005</c:v>
                </c:pt>
                <c:pt idx="5">
                  <c:v>0.92259000000000002</c:v>
                </c:pt>
                <c:pt idx="6">
                  <c:v>0.92157999999999995</c:v>
                </c:pt>
                <c:pt idx="7">
                  <c:v>0.90161999999999998</c:v>
                </c:pt>
                <c:pt idx="8">
                  <c:v>0.89754999999999996</c:v>
                </c:pt>
                <c:pt idx="9">
                  <c:v>0.91993000000000003</c:v>
                </c:pt>
                <c:pt idx="10">
                  <c:v>1.0143</c:v>
                </c:pt>
                <c:pt idx="11">
                  <c:v>0.96523999999999999</c:v>
                </c:pt>
                <c:pt idx="12">
                  <c:v>0.94171000000000005</c:v>
                </c:pt>
                <c:pt idx="13">
                  <c:v>0.93718000000000001</c:v>
                </c:pt>
                <c:pt idx="14">
                  <c:v>0.93455999999999995</c:v>
                </c:pt>
                <c:pt idx="15">
                  <c:v>0.94635999999999998</c:v>
                </c:pt>
                <c:pt idx="16">
                  <c:v>0.94899999999999995</c:v>
                </c:pt>
                <c:pt idx="17">
                  <c:v>0.95584000000000002</c:v>
                </c:pt>
                <c:pt idx="18">
                  <c:v>0.96496999999999999</c:v>
                </c:pt>
                <c:pt idx="19">
                  <c:v>0.98760999999999999</c:v>
                </c:pt>
                <c:pt idx="20">
                  <c:v>1.0032000000000001</c:v>
                </c:pt>
                <c:pt idx="21">
                  <c:v>1.0543</c:v>
                </c:pt>
                <c:pt idx="22">
                  <c:v>1.0726</c:v>
                </c:pt>
                <c:pt idx="23">
                  <c:v>1.0809</c:v>
                </c:pt>
                <c:pt idx="24">
                  <c:v>1.0881000000000001</c:v>
                </c:pt>
                <c:pt idx="25">
                  <c:v>1.1114999999999999</c:v>
                </c:pt>
                <c:pt idx="26">
                  <c:v>1.1388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97200"/>
        <c:axId val="880774272"/>
      </c:scatterChart>
      <c:valAx>
        <c:axId val="57869720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m/s</a:t>
                </a:r>
              </a:p>
            </c:rich>
          </c:tx>
          <c:layout>
            <c:manualLayout>
              <c:xMode val="edge"/>
              <c:yMode val="edge"/>
              <c:x val="0.91321656242978611"/>
              <c:y val="0.9474072031701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74272"/>
        <c:crosses val="autoZero"/>
        <c:crossBetween val="midCat"/>
      </c:valAx>
      <c:valAx>
        <c:axId val="8807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Darcy</a:t>
                </a:r>
              </a:p>
            </c:rich>
          </c:tx>
          <c:layout>
            <c:manualLayout>
              <c:xMode val="edge"/>
              <c:yMode val="edge"/>
              <c:x val="2.3278803564039816E-2"/>
              <c:y val="2.57553085078000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9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388208</xdr:colOff>
      <xdr:row>37</xdr:row>
      <xdr:rowOff>28924</xdr:rowOff>
    </xdr:from>
    <xdr:to>
      <xdr:col>29</xdr:col>
      <xdr:colOff>408542</xdr:colOff>
      <xdr:row>60</xdr:row>
      <xdr:rowOff>155965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174172</xdr:colOff>
      <xdr:row>65</xdr:row>
      <xdr:rowOff>141515</xdr:rowOff>
    </xdr:from>
    <xdr:to>
      <xdr:col>18</xdr:col>
      <xdr:colOff>574109</xdr:colOff>
      <xdr:row>89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94836</xdr:colOff>
      <xdr:row>64</xdr:row>
      <xdr:rowOff>126817</xdr:rowOff>
    </xdr:from>
    <xdr:to>
      <xdr:col>31</xdr:col>
      <xdr:colOff>580611</xdr:colOff>
      <xdr:row>88</xdr:row>
      <xdr:rowOff>172278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17</xdr:col>
      <xdr:colOff>182881</xdr:colOff>
      <xdr:row>31</xdr:row>
      <xdr:rowOff>6096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510540</xdr:colOff>
      <xdr:row>34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8"/>
  <sheetViews>
    <sheetView tabSelected="1" topLeftCell="B3" zoomScaleNormal="100" workbookViewId="0">
      <selection activeCell="I34" sqref="I34"/>
    </sheetView>
  </sheetViews>
  <sheetFormatPr defaultRowHeight="14.4" x14ac:dyDescent="0.3"/>
  <sheetData>
    <row r="1" spans="1:30" x14ac:dyDescent="0.3">
      <c r="A1" s="26" t="s">
        <v>0</v>
      </c>
      <c r="B1" s="27" t="s">
        <v>16</v>
      </c>
      <c r="C1" s="27" t="s">
        <v>5</v>
      </c>
      <c r="D1" s="27" t="s">
        <v>6</v>
      </c>
      <c r="E1" s="27"/>
      <c r="F1" s="27" t="s">
        <v>1</v>
      </c>
      <c r="G1" s="28" t="s">
        <v>0</v>
      </c>
      <c r="H1" s="27" t="s">
        <v>16</v>
      </c>
      <c r="I1" s="29" t="s">
        <v>5</v>
      </c>
      <c r="J1" s="29" t="s">
        <v>6</v>
      </c>
      <c r="K1" s="27"/>
      <c r="L1" s="27" t="s">
        <v>1</v>
      </c>
      <c r="M1" s="28" t="s">
        <v>0</v>
      </c>
      <c r="N1" s="27" t="s">
        <v>16</v>
      </c>
      <c r="O1" s="29" t="s">
        <v>5</v>
      </c>
      <c r="P1" s="29" t="s">
        <v>6</v>
      </c>
      <c r="Q1" s="27"/>
      <c r="R1" s="27" t="s">
        <v>1</v>
      </c>
      <c r="S1" s="28" t="s">
        <v>0</v>
      </c>
      <c r="T1" s="27" t="s">
        <v>16</v>
      </c>
      <c r="U1" s="29" t="s">
        <v>5</v>
      </c>
      <c r="V1" s="29" t="s">
        <v>6</v>
      </c>
      <c r="W1" s="27"/>
      <c r="X1" s="27" t="s">
        <v>1</v>
      </c>
      <c r="Y1" s="28" t="s">
        <v>0</v>
      </c>
      <c r="Z1" s="27" t="s">
        <v>16</v>
      </c>
      <c r="AA1" s="29" t="s">
        <v>5</v>
      </c>
      <c r="AB1" s="29" t="s">
        <v>6</v>
      </c>
      <c r="AC1" s="27"/>
      <c r="AD1" s="30" t="s">
        <v>1</v>
      </c>
    </row>
    <row r="2" spans="1:30" x14ac:dyDescent="0.3">
      <c r="A2" s="31" t="s">
        <v>2</v>
      </c>
      <c r="B2" s="2" t="s">
        <v>14</v>
      </c>
      <c r="C2" s="2" t="s">
        <v>15</v>
      </c>
      <c r="D2" s="2"/>
      <c r="E2" s="2"/>
      <c r="F2" s="2"/>
      <c r="G2" s="1" t="s">
        <v>2</v>
      </c>
      <c r="H2" s="2" t="s">
        <v>14</v>
      </c>
      <c r="I2" s="2" t="s">
        <v>15</v>
      </c>
      <c r="J2" s="2"/>
      <c r="K2" s="2"/>
      <c r="L2" s="2"/>
      <c r="M2" s="1" t="s">
        <v>2</v>
      </c>
      <c r="N2" s="2" t="s">
        <v>14</v>
      </c>
      <c r="O2" s="2" t="s">
        <v>15</v>
      </c>
      <c r="P2" s="2"/>
      <c r="Q2" s="2"/>
      <c r="R2" s="2"/>
      <c r="S2" s="1" t="s">
        <v>2</v>
      </c>
      <c r="T2" s="2" t="s">
        <v>14</v>
      </c>
      <c r="U2" s="2" t="s">
        <v>15</v>
      </c>
      <c r="V2" s="2"/>
      <c r="W2" s="2"/>
      <c r="X2" s="2"/>
      <c r="Y2" s="1" t="s">
        <v>2</v>
      </c>
      <c r="Z2" s="2" t="s">
        <v>14</v>
      </c>
      <c r="AA2" s="2" t="s">
        <v>15</v>
      </c>
      <c r="AB2" s="2"/>
      <c r="AC2" s="2"/>
      <c r="AD2" s="32"/>
    </row>
    <row r="3" spans="1:30" x14ac:dyDescent="0.3">
      <c r="A3" s="31" t="s">
        <v>3</v>
      </c>
      <c r="B3" s="2" t="s">
        <v>3</v>
      </c>
      <c r="C3" s="2"/>
      <c r="D3" s="2"/>
      <c r="E3" s="2"/>
      <c r="F3" s="2" t="s">
        <v>3</v>
      </c>
      <c r="G3" s="1" t="s">
        <v>3</v>
      </c>
      <c r="H3" s="2" t="s">
        <v>3</v>
      </c>
      <c r="I3" s="2"/>
      <c r="J3" s="2"/>
      <c r="K3" s="2"/>
      <c r="L3" s="2" t="s">
        <v>3</v>
      </c>
      <c r="M3" s="1" t="s">
        <v>3</v>
      </c>
      <c r="N3" s="2" t="s">
        <v>3</v>
      </c>
      <c r="O3" s="2"/>
      <c r="P3" s="2"/>
      <c r="Q3" s="2"/>
      <c r="R3" s="2" t="s">
        <v>3</v>
      </c>
      <c r="S3" s="1" t="s">
        <v>3</v>
      </c>
      <c r="T3" s="2" t="s">
        <v>3</v>
      </c>
      <c r="U3" s="2"/>
      <c r="V3" s="2"/>
      <c r="W3" s="2"/>
      <c r="X3" s="2" t="s">
        <v>3</v>
      </c>
      <c r="Y3" s="1" t="s">
        <v>3</v>
      </c>
      <c r="Z3" s="2" t="s">
        <v>3</v>
      </c>
      <c r="AA3" s="2"/>
      <c r="AB3" s="2"/>
      <c r="AC3" s="2"/>
      <c r="AD3" s="32" t="s">
        <v>3</v>
      </c>
    </row>
    <row r="4" spans="1:30" x14ac:dyDescent="0.3">
      <c r="A4" s="31">
        <v>3.4000000000000001E-6</v>
      </c>
      <c r="B4" s="2">
        <v>0.37778</v>
      </c>
      <c r="C4" s="2">
        <f>(B4*0.00001)/$T$34</f>
        <v>7.495597740090576E-4</v>
      </c>
      <c r="D4" s="2">
        <f>$U$35*C4/$X$34</f>
        <v>50.315186093218529</v>
      </c>
      <c r="E4" s="2"/>
      <c r="F4" s="2">
        <v>76.742999999999995</v>
      </c>
      <c r="G4" s="1">
        <v>2.7999999999999999E-6</v>
      </c>
      <c r="H4" s="2">
        <v>0.62222</v>
      </c>
      <c r="I4" s="2">
        <f>(H4*0.00001)/$T$34</f>
        <v>1.2345573682670226E-3</v>
      </c>
      <c r="J4" s="2">
        <f>$U$35*I4/$X$34</f>
        <v>82.871287762513717</v>
      </c>
      <c r="K4" s="2"/>
      <c r="L4" s="2">
        <v>156.49</v>
      </c>
      <c r="M4" s="1">
        <v>1.4293000000000001E-3</v>
      </c>
      <c r="N4" s="2">
        <v>4.6444000000000001</v>
      </c>
      <c r="O4" s="2">
        <f>(N4*0.00001)/$T$34</f>
        <v>9.2150336555870266E-3</v>
      </c>
      <c r="P4" s="2">
        <f>$U$35*O4/$X$34</f>
        <v>618.57125917556277</v>
      </c>
      <c r="Q4" s="2"/>
      <c r="R4" s="2">
        <v>2.2553999999999998</v>
      </c>
      <c r="S4" s="1">
        <v>7.4600000000000003E-4</v>
      </c>
      <c r="T4" s="2">
        <v>3.6444000000000001</v>
      </c>
      <c r="U4" s="2">
        <f>(T4*0.00001)/$T$34</f>
        <v>7.2309165133109471E-3</v>
      </c>
      <c r="V4" s="2">
        <f>$U$35*U4/$X$34</f>
        <v>485.3847853198306</v>
      </c>
      <c r="W4" s="2"/>
      <c r="X4" s="2">
        <v>3.3917000000000002</v>
      </c>
      <c r="Y4" s="1">
        <v>4.8999999999999997E-6</v>
      </c>
      <c r="Z4" s="2">
        <v>1.7333000000000001</v>
      </c>
      <c r="AA4" s="2">
        <f>(Z4*0.00001)/$T$34</f>
        <v>3.4390702427071298E-3</v>
      </c>
      <c r="AB4" s="2">
        <f>$U$35*AA4/$X$34</f>
        <v>230.85211513414069</v>
      </c>
      <c r="AC4" s="2"/>
      <c r="AD4" s="32">
        <v>247.42</v>
      </c>
    </row>
    <row r="5" spans="1:30" x14ac:dyDescent="0.3">
      <c r="A5" s="31">
        <v>8.9630000000000005E-4</v>
      </c>
      <c r="B5" s="2">
        <v>3.4443999999999999</v>
      </c>
      <c r="C5" s="2">
        <f t="shared" ref="C5:C26" si="0">(B5*0.00001)/$T$34</f>
        <v>6.8340930848557304E-3</v>
      </c>
      <c r="D5" s="2">
        <f t="shared" ref="D5:D25" si="1">$U$35*C5/$X$34</f>
        <v>458.74749054868408</v>
      </c>
      <c r="E5" s="2"/>
      <c r="F5" s="2">
        <v>2.6680999999999999</v>
      </c>
      <c r="G5" s="1">
        <v>3.4999999999999999E-6</v>
      </c>
      <c r="H5" s="2">
        <v>0.71111000000000002</v>
      </c>
      <c r="I5" s="2">
        <f t="shared" ref="I5:I26" si="2">(H5*0.00001)/$T$34</f>
        <v>1.4109255410439433E-3</v>
      </c>
      <c r="J5" s="2">
        <f t="shared" ref="J5:J26" si="3">$U$35*I5/$X$34</f>
        <v>94.710233423549752</v>
      </c>
      <c r="K5" s="2"/>
      <c r="L5" s="2">
        <v>141.72999999999999</v>
      </c>
      <c r="M5" s="1">
        <v>1.4417E-3</v>
      </c>
      <c r="N5" s="2">
        <v>6.1111000000000004</v>
      </c>
      <c r="O5" s="2">
        <f t="shared" ref="O5:O24" si="4">(N5*0.00001)/$T$34</f>
        <v>1.2125138268163353E-2</v>
      </c>
      <c r="P5" s="2">
        <f t="shared" ref="P5:P25" si="5">$U$35*O5/$X$34</f>
        <v>813.91586037976526</v>
      </c>
      <c r="Q5" s="2"/>
      <c r="R5" s="2">
        <v>2.9420000000000002</v>
      </c>
      <c r="S5" s="1">
        <v>9.7195000000000007E-3</v>
      </c>
      <c r="T5" s="2">
        <v>28.155999999999999</v>
      </c>
      <c r="U5" s="2">
        <f t="shared" ref="U5:U25" si="6">(T5*0.00001)/$T$34</f>
        <v>5.5864802257925311E-2</v>
      </c>
      <c r="V5" s="2">
        <f t="shared" ref="V5:V25" si="7">$U$35*U5/$X$34</f>
        <v>3749.9983578819974</v>
      </c>
      <c r="W5" s="2"/>
      <c r="X5" s="2">
        <v>2.0026000000000002</v>
      </c>
      <c r="Y5" s="1">
        <v>6.1999999999999999E-6</v>
      </c>
      <c r="Z5" s="2">
        <v>1.6444000000000001</v>
      </c>
      <c r="AA5" s="2">
        <f t="shared" ref="AA5:AA26" si="8">(Z5*0.00001)/$T$34</f>
        <v>3.2626822287587865E-3</v>
      </c>
      <c r="AB5" s="2">
        <f t="shared" ref="AB5:AB26" si="9">$U$35*AA5/$X$34</f>
        <v>219.01183760836611</v>
      </c>
      <c r="AC5" s="2"/>
      <c r="AD5" s="32">
        <v>182.84</v>
      </c>
    </row>
    <row r="6" spans="1:30" x14ac:dyDescent="0.3">
      <c r="A6" s="31">
        <v>9.8553000000000009E-3</v>
      </c>
      <c r="B6" s="2">
        <v>29.643999999999998</v>
      </c>
      <c r="C6" s="2">
        <f t="shared" si="0"/>
        <v>5.8817168565632121E-2</v>
      </c>
      <c r="D6" s="2">
        <f t="shared" si="1"/>
        <v>3948.1798309793267</v>
      </c>
      <c r="E6" s="2"/>
      <c r="F6" s="2">
        <v>2.0794000000000001</v>
      </c>
      <c r="G6" s="1">
        <v>3.8825000000000001E-3</v>
      </c>
      <c r="H6" s="2">
        <v>11.867000000000001</v>
      </c>
      <c r="I6" s="2">
        <f t="shared" si="2"/>
        <v>2.3545518127390242E-2</v>
      </c>
      <c r="J6" s="2">
        <f t="shared" si="3"/>
        <v>1580.5238852459745</v>
      </c>
      <c r="K6" s="2"/>
      <c r="L6" s="2">
        <v>2.1189</v>
      </c>
      <c r="M6" s="1">
        <v>1.1747E-2</v>
      </c>
      <c r="N6" s="2">
        <v>37.511000000000003</v>
      </c>
      <c r="O6" s="2">
        <f t="shared" si="4"/>
        <v>7.4426218123918045E-2</v>
      </c>
      <c r="P6" s="2">
        <f t="shared" si="5"/>
        <v>4995.9578208023722</v>
      </c>
      <c r="Q6" s="2"/>
      <c r="R6" s="2">
        <v>2.2052999999999998</v>
      </c>
      <c r="S6" s="1">
        <v>9.7429000000000005E-3</v>
      </c>
      <c r="T6" s="2">
        <v>33.889000000000003</v>
      </c>
      <c r="U6" s="2">
        <f t="shared" si="6"/>
        <v>6.7239745834594092E-2</v>
      </c>
      <c r="V6" s="2">
        <f t="shared" si="7"/>
        <v>4513.5564124969114</v>
      </c>
      <c r="W6" s="2"/>
      <c r="X6" s="2">
        <v>2.4045999999999998</v>
      </c>
      <c r="Y6" s="1">
        <v>7.9089999999999998E-4</v>
      </c>
      <c r="Z6" s="2">
        <v>3.3111000000000002</v>
      </c>
      <c r="AA6" s="2">
        <f t="shared" si="8"/>
        <v>6.569610269790329E-3</v>
      </c>
      <c r="AB6" s="2">
        <f t="shared" si="9"/>
        <v>440.99373358371503</v>
      </c>
      <c r="AC6" s="2"/>
      <c r="AD6" s="32">
        <v>2.9066999999999998</v>
      </c>
    </row>
    <row r="7" spans="1:30" x14ac:dyDescent="0.3">
      <c r="A7" s="31">
        <v>9.8697999999999998E-3</v>
      </c>
      <c r="B7" s="2">
        <v>35.466999999999999</v>
      </c>
      <c r="C7" s="2">
        <f t="shared" si="0"/>
        <v>7.0370682685105726E-2</v>
      </c>
      <c r="D7" s="2">
        <f t="shared" si="1"/>
        <v>4723.7246682412551</v>
      </c>
      <c r="E7" s="2"/>
      <c r="F7" s="2">
        <v>2.4841000000000002</v>
      </c>
      <c r="G7" s="1">
        <v>1.7638999999999998E-2</v>
      </c>
      <c r="H7" s="2">
        <v>56.822000000000003</v>
      </c>
      <c r="I7" s="2">
        <f t="shared" si="2"/>
        <v>0.11274150425841142</v>
      </c>
      <c r="J7" s="2">
        <f t="shared" si="3"/>
        <v>7567.9218174304178</v>
      </c>
      <c r="K7" s="2"/>
      <c r="L7" s="2">
        <v>2.2185999999999999</v>
      </c>
      <c r="M7" s="1">
        <v>1.1767E-2</v>
      </c>
      <c r="N7" s="2">
        <v>42.444000000000003</v>
      </c>
      <c r="O7" s="2">
        <f t="shared" si="4"/>
        <v>8.4213867986765945E-2</v>
      </c>
      <c r="P7" s="2">
        <f t="shared" si="5"/>
        <v>5652.966696332699</v>
      </c>
      <c r="Q7" s="2"/>
      <c r="R7" s="2">
        <v>2.4912999999999998</v>
      </c>
      <c r="S7" s="1">
        <v>2.6495999999999999E-2</v>
      </c>
      <c r="T7" s="2">
        <v>85.289000000000001</v>
      </c>
      <c r="U7" s="2">
        <f t="shared" si="6"/>
        <v>0.16922336694758461</v>
      </c>
      <c r="V7" s="2">
        <f t="shared" si="7"/>
        <v>11359.341168681549</v>
      </c>
      <c r="W7" s="2"/>
      <c r="X7" s="2">
        <v>2.2075</v>
      </c>
      <c r="Y7" s="1">
        <v>8.8418000000000004E-3</v>
      </c>
      <c r="Z7" s="2">
        <v>27.777999999999999</v>
      </c>
      <c r="AA7" s="2">
        <f t="shared" si="8"/>
        <v>5.511480597814495E-2</v>
      </c>
      <c r="AB7" s="2">
        <f t="shared" si="9"/>
        <v>3699.65387076453</v>
      </c>
      <c r="AC7" s="2"/>
      <c r="AD7" s="32">
        <v>2.1728000000000001</v>
      </c>
    </row>
    <row r="8" spans="1:30" x14ac:dyDescent="0.3">
      <c r="A8" s="31">
        <v>2.6356000000000001E-2</v>
      </c>
      <c r="B8" s="2">
        <v>85.822000000000003</v>
      </c>
      <c r="C8" s="2">
        <f t="shared" si="0"/>
        <v>0.17028090138441776</v>
      </c>
      <c r="D8" s="2">
        <f t="shared" si="1"/>
        <v>11430.329559246653</v>
      </c>
      <c r="E8" s="2"/>
      <c r="F8" s="2">
        <v>2.2334000000000001</v>
      </c>
      <c r="G8" s="1">
        <v>3.0842000000000001E-2</v>
      </c>
      <c r="H8" s="2">
        <v>110.51</v>
      </c>
      <c r="I8" s="2">
        <f t="shared" si="2"/>
        <v>0.21926478539292962</v>
      </c>
      <c r="J8" s="2">
        <f t="shared" si="3"/>
        <v>14718.43722579697</v>
      </c>
      <c r="K8" s="2"/>
      <c r="L8" s="2">
        <v>2.4521999999999999</v>
      </c>
      <c r="M8" s="1">
        <v>2.8632000000000001E-2</v>
      </c>
      <c r="N8" s="2">
        <v>99.489000000000004</v>
      </c>
      <c r="O8" s="2">
        <f t="shared" si="4"/>
        <v>0.19739783036790495</v>
      </c>
      <c r="P8" s="2">
        <f t="shared" si="5"/>
        <v>13250.589097432947</v>
      </c>
      <c r="Q8" s="2"/>
      <c r="R8" s="2">
        <v>2.3805000000000001</v>
      </c>
      <c r="S8" s="1">
        <v>3.1870000000000002E-2</v>
      </c>
      <c r="T8" s="2">
        <v>106.6</v>
      </c>
      <c r="U8" s="2">
        <f t="shared" si="6"/>
        <v>0.21150688736663015</v>
      </c>
      <c r="V8" s="2">
        <f t="shared" si="7"/>
        <v>14197.678113021057</v>
      </c>
      <c r="W8" s="2"/>
      <c r="X8" s="2">
        <v>2.2879999999999998</v>
      </c>
      <c r="Y8" s="1">
        <v>3.0418000000000001E-2</v>
      </c>
      <c r="Z8" s="2">
        <v>106.29</v>
      </c>
      <c r="AA8" s="2">
        <f t="shared" si="8"/>
        <v>0.21089181105252455</v>
      </c>
      <c r="AB8" s="2">
        <f t="shared" si="9"/>
        <v>14156.390306125781</v>
      </c>
      <c r="AC8" s="2"/>
      <c r="AD8" s="32">
        <v>2.3919000000000001</v>
      </c>
    </row>
    <row r="9" spans="1:30" x14ac:dyDescent="0.3">
      <c r="A9" s="31">
        <v>3.0807000000000001E-2</v>
      </c>
      <c r="B9" s="2">
        <v>105.58</v>
      </c>
      <c r="C9" s="2">
        <f t="shared" si="0"/>
        <v>0.20948308788150852</v>
      </c>
      <c r="D9" s="2">
        <f t="shared" si="1"/>
        <v>14061.827909688207</v>
      </c>
      <c r="E9" s="2"/>
      <c r="F9" s="2">
        <v>2.3454999999999999</v>
      </c>
      <c r="G9" s="1">
        <v>3.4498000000000001E-2</v>
      </c>
      <c r="H9" s="2">
        <v>127.89</v>
      </c>
      <c r="I9" s="2">
        <f t="shared" si="2"/>
        <v>0.25374874132568787</v>
      </c>
      <c r="J9" s="2">
        <f t="shared" si="3"/>
        <v>17033.218141409594</v>
      </c>
      <c r="K9" s="2"/>
      <c r="L9" s="2">
        <v>2.5327000000000002</v>
      </c>
      <c r="M9" s="1">
        <v>3.3045999999999999E-2</v>
      </c>
      <c r="N9" s="2">
        <v>113.71</v>
      </c>
      <c r="O9" s="2">
        <f t="shared" si="4"/>
        <v>0.22561396024821306</v>
      </c>
      <c r="P9" s="2">
        <f t="shared" si="5"/>
        <v>15144.633942135315</v>
      </c>
      <c r="Q9" s="2"/>
      <c r="R9" s="2">
        <v>2.3525</v>
      </c>
      <c r="S9" s="1">
        <v>3.4999000000000002E-2</v>
      </c>
      <c r="T9" s="2">
        <v>122.33</v>
      </c>
      <c r="U9" s="2">
        <f t="shared" si="6"/>
        <v>0.24271705001463287</v>
      </c>
      <c r="V9" s="2">
        <f t="shared" si="7"/>
        <v>16292.701346771724</v>
      </c>
      <c r="W9" s="2"/>
      <c r="X9" s="2">
        <v>2.3874</v>
      </c>
      <c r="Y9" s="1">
        <v>3.2836999999999998E-2</v>
      </c>
      <c r="Z9" s="2">
        <v>118.93</v>
      </c>
      <c r="AA9" s="2">
        <f t="shared" si="8"/>
        <v>0.23597105173089422</v>
      </c>
      <c r="AB9" s="2">
        <f t="shared" si="9"/>
        <v>15839.867335662235</v>
      </c>
      <c r="AC9" s="2"/>
      <c r="AD9" s="32">
        <v>2.4763999999999999</v>
      </c>
    </row>
    <row r="10" spans="1:30" x14ac:dyDescent="0.3">
      <c r="A10" s="31">
        <v>3.1347E-2</v>
      </c>
      <c r="B10" s="2">
        <v>113.76</v>
      </c>
      <c r="C10" s="2">
        <f t="shared" si="0"/>
        <v>0.22571316610532688</v>
      </c>
      <c r="D10" s="2">
        <f t="shared" si="1"/>
        <v>15151.293265828101</v>
      </c>
      <c r="E10" s="2"/>
      <c r="F10" s="2">
        <v>2.4830000000000001</v>
      </c>
      <c r="G10" s="1">
        <v>3.6866999999999997E-2</v>
      </c>
      <c r="H10" s="2">
        <v>135.04</v>
      </c>
      <c r="I10" s="2">
        <f t="shared" si="2"/>
        <v>0.26793517889296187</v>
      </c>
      <c r="J10" s="2">
        <f t="shared" si="3"/>
        <v>17985.501429478085</v>
      </c>
      <c r="K10" s="2"/>
      <c r="L10" s="2">
        <v>2.4996999999999998</v>
      </c>
      <c r="M10" s="1">
        <v>3.3883000000000003E-2</v>
      </c>
      <c r="N10" s="2">
        <v>121.64</v>
      </c>
      <c r="O10" s="2">
        <f t="shared" si="4"/>
        <v>0.24134800918646238</v>
      </c>
      <c r="P10" s="2">
        <f t="shared" si="5"/>
        <v>16200.80267981127</v>
      </c>
      <c r="Q10" s="2"/>
      <c r="R10" s="2">
        <v>2.4535</v>
      </c>
      <c r="S10" s="1">
        <v>3.9810999999999999E-2</v>
      </c>
      <c r="T10" s="2">
        <v>145.22</v>
      </c>
      <c r="U10" s="2">
        <f t="shared" si="6"/>
        <v>0.28813349140133232</v>
      </c>
      <c r="V10" s="2">
        <f t="shared" si="7"/>
        <v>19341.339733329434</v>
      </c>
      <c r="W10" s="2"/>
      <c r="X10" s="2">
        <v>2.4859</v>
      </c>
      <c r="Y10" s="1">
        <v>3.6073000000000001E-2</v>
      </c>
      <c r="Z10" s="2">
        <v>130.97999999999999</v>
      </c>
      <c r="AA10" s="2">
        <f t="shared" si="8"/>
        <v>0.25987966329532097</v>
      </c>
      <c r="AB10" s="2">
        <f t="shared" si="9"/>
        <v>17444.764345623807</v>
      </c>
      <c r="AC10" s="2"/>
      <c r="AD10" s="32">
        <v>2.4788000000000001</v>
      </c>
    </row>
    <row r="11" spans="1:30" x14ac:dyDescent="0.3">
      <c r="A11" s="31">
        <v>3.1377000000000002E-2</v>
      </c>
      <c r="B11" s="2">
        <v>117.04</v>
      </c>
      <c r="C11" s="2">
        <f t="shared" si="0"/>
        <v>0.23222107033199246</v>
      </c>
      <c r="D11" s="2">
        <f t="shared" si="1"/>
        <v>15588.144900074905</v>
      </c>
      <c r="E11" s="2"/>
      <c r="F11" s="2">
        <v>2.5522999999999998</v>
      </c>
      <c r="G11" s="1">
        <v>3.866E-2</v>
      </c>
      <c r="H11" s="2">
        <v>142.41999999999999</v>
      </c>
      <c r="I11" s="2">
        <f t="shared" si="2"/>
        <v>0.28257796340295932</v>
      </c>
      <c r="J11" s="2">
        <f t="shared" si="3"/>
        <v>18968.417606533385</v>
      </c>
      <c r="K11" s="2"/>
      <c r="L11" s="2">
        <v>2.5118999999999998</v>
      </c>
      <c r="M11" s="1">
        <v>3.4381000000000002E-2</v>
      </c>
      <c r="N11" s="2">
        <v>127.27</v>
      </c>
      <c r="O11" s="2">
        <f t="shared" si="4"/>
        <v>0.25251858869747673</v>
      </c>
      <c r="P11" s="2">
        <f t="shared" si="5"/>
        <v>16950.642527619042</v>
      </c>
      <c r="Q11" s="2"/>
      <c r="R11" s="2">
        <v>2.5289999999999999</v>
      </c>
      <c r="S11" s="1">
        <v>4.0305000000000001E-2</v>
      </c>
      <c r="T11" s="2">
        <v>149.13</v>
      </c>
      <c r="U11" s="2">
        <f t="shared" si="6"/>
        <v>0.29589138942763182</v>
      </c>
      <c r="V11" s="2">
        <f t="shared" si="7"/>
        <v>19862.098846105349</v>
      </c>
      <c r="W11" s="2"/>
      <c r="X11" s="2">
        <v>2.5209000000000001</v>
      </c>
      <c r="Y11" s="1">
        <v>3.7282999999999997E-2</v>
      </c>
      <c r="Z11" s="2">
        <v>138.51</v>
      </c>
      <c r="AA11" s="2">
        <f t="shared" si="8"/>
        <v>0.27482006537665982</v>
      </c>
      <c r="AB11" s="2">
        <f t="shared" si="9"/>
        <v>18447.65849375747</v>
      </c>
      <c r="AC11" s="2"/>
      <c r="AD11" s="32">
        <v>2.5348000000000002</v>
      </c>
    </row>
    <row r="12" spans="1:30" x14ac:dyDescent="0.3">
      <c r="A12" s="31">
        <v>3.3404000000000003E-2</v>
      </c>
      <c r="B12" s="2">
        <v>120.93</v>
      </c>
      <c r="C12" s="2">
        <f t="shared" si="0"/>
        <v>0.2399392860154464</v>
      </c>
      <c r="D12" s="2">
        <f t="shared" si="1"/>
        <v>16106.2402833737</v>
      </c>
      <c r="E12" s="2"/>
      <c r="F12" s="2">
        <v>2.4748000000000001</v>
      </c>
      <c r="G12" s="1">
        <v>3.9622999999999998E-2</v>
      </c>
      <c r="H12" s="2">
        <v>148.87</v>
      </c>
      <c r="I12" s="2">
        <f t="shared" si="2"/>
        <v>0.29537551897064007</v>
      </c>
      <c r="J12" s="2">
        <f t="shared" si="3"/>
        <v>19827.470362902859</v>
      </c>
      <c r="K12" s="2"/>
      <c r="L12" s="2">
        <v>2.5605000000000002</v>
      </c>
      <c r="M12" s="1">
        <v>3.7383E-2</v>
      </c>
      <c r="N12" s="2">
        <v>138.22</v>
      </c>
      <c r="O12" s="2">
        <f t="shared" si="4"/>
        <v>0.27424467140539976</v>
      </c>
      <c r="P12" s="2">
        <f t="shared" si="5"/>
        <v>18409.034416339309</v>
      </c>
      <c r="Q12" s="2"/>
      <c r="R12" s="2">
        <v>2.5226000000000002</v>
      </c>
      <c r="S12" s="1">
        <v>4.0320000000000002E-2</v>
      </c>
      <c r="T12" s="2">
        <v>149.6</v>
      </c>
      <c r="U12" s="2">
        <f t="shared" si="6"/>
        <v>0.29682392448450157</v>
      </c>
      <c r="V12" s="2">
        <f t="shared" si="7"/>
        <v>19924.696488817543</v>
      </c>
      <c r="W12" s="2"/>
      <c r="X12" s="2">
        <v>2.5278</v>
      </c>
      <c r="Y12" s="1">
        <v>4.104E-2</v>
      </c>
      <c r="Z12" s="2">
        <v>151.62</v>
      </c>
      <c r="AA12" s="2">
        <f t="shared" si="8"/>
        <v>0.30083184111189926</v>
      </c>
      <c r="AB12" s="2">
        <f t="shared" si="9"/>
        <v>20193.733166006125</v>
      </c>
      <c r="AC12" s="2"/>
      <c r="AD12" s="32">
        <v>2.5162</v>
      </c>
    </row>
    <row r="13" spans="1:30" x14ac:dyDescent="0.3">
      <c r="A13" s="31">
        <v>3.6180999999999998E-2</v>
      </c>
      <c r="B13" s="2">
        <v>132.87</v>
      </c>
      <c r="C13" s="2">
        <f t="shared" si="0"/>
        <v>0.26362964469422279</v>
      </c>
      <c r="D13" s="2">
        <f t="shared" si="1"/>
        <v>17696.486781211144</v>
      </c>
      <c r="E13" s="2"/>
      <c r="F13" s="2">
        <v>2.5070000000000001</v>
      </c>
      <c r="G13" s="1">
        <v>4.1252999999999998E-2</v>
      </c>
      <c r="H13" s="2">
        <v>155.11000000000001</v>
      </c>
      <c r="I13" s="2">
        <f t="shared" si="2"/>
        <v>0.30775640993844283</v>
      </c>
      <c r="J13" s="2">
        <f t="shared" si="3"/>
        <v>20658.55395976263</v>
      </c>
      <c r="K13" s="2"/>
      <c r="L13" s="2">
        <v>2.5606</v>
      </c>
      <c r="M13" s="1">
        <v>3.8418000000000001E-2</v>
      </c>
      <c r="N13" s="2">
        <v>142.16</v>
      </c>
      <c r="O13" s="2">
        <f t="shared" si="4"/>
        <v>0.28206209294596757</v>
      </c>
      <c r="P13" s="2">
        <f t="shared" si="5"/>
        <v>18933.789123330895</v>
      </c>
      <c r="Q13" s="2"/>
      <c r="R13" s="2">
        <v>2.5232000000000001</v>
      </c>
      <c r="S13" s="1">
        <v>4.1992000000000002E-2</v>
      </c>
      <c r="T13" s="2">
        <v>155.18</v>
      </c>
      <c r="U13" s="2">
        <f t="shared" si="6"/>
        <v>0.30789529813840211</v>
      </c>
      <c r="V13" s="2">
        <f t="shared" si="7"/>
        <v>20667.877012932528</v>
      </c>
      <c r="W13" s="2"/>
      <c r="X13" s="2">
        <v>2.5156999999999998</v>
      </c>
      <c r="Y13" s="1">
        <v>4.2166000000000002E-2</v>
      </c>
      <c r="Z13" s="2">
        <v>155.49</v>
      </c>
      <c r="AA13" s="2">
        <f t="shared" si="8"/>
        <v>0.30851037445250767</v>
      </c>
      <c r="AB13" s="2">
        <f t="shared" si="9"/>
        <v>20709.164819827805</v>
      </c>
      <c r="AC13" s="2"/>
      <c r="AD13" s="32">
        <v>2.5101</v>
      </c>
    </row>
    <row r="14" spans="1:30" x14ac:dyDescent="0.3">
      <c r="A14" s="31">
        <v>3.7580000000000002E-2</v>
      </c>
      <c r="B14" s="2">
        <v>140.04</v>
      </c>
      <c r="C14" s="2">
        <f t="shared" si="0"/>
        <v>0.27785576460434225</v>
      </c>
      <c r="D14" s="2">
        <f t="shared" si="1"/>
        <v>18651.433798756741</v>
      </c>
      <c r="E14" s="2"/>
      <c r="F14" s="2">
        <v>2.5423</v>
      </c>
      <c r="G14" s="1">
        <v>4.2809E-2</v>
      </c>
      <c r="H14" s="2">
        <v>161.41999999999999</v>
      </c>
      <c r="I14" s="2">
        <f t="shared" si="2"/>
        <v>0.32027618910620487</v>
      </c>
      <c r="J14" s="2">
        <f t="shared" si="3"/>
        <v>21498.960609792299</v>
      </c>
      <c r="K14" s="2"/>
      <c r="L14" s="2">
        <v>2.5659999999999998</v>
      </c>
      <c r="M14" s="1">
        <v>4.0093999999999998E-2</v>
      </c>
      <c r="N14" s="2">
        <v>149.13</v>
      </c>
      <c r="O14" s="2">
        <f t="shared" si="4"/>
        <v>0.29589138942763182</v>
      </c>
      <c r="P14" s="2">
        <f t="shared" si="5"/>
        <v>19862.098846105349</v>
      </c>
      <c r="Q14" s="2"/>
      <c r="R14" s="2">
        <v>2.5345</v>
      </c>
      <c r="S14" s="1">
        <v>4.3622000000000001E-2</v>
      </c>
      <c r="T14" s="2">
        <v>160.49</v>
      </c>
      <c r="U14" s="2">
        <f t="shared" si="6"/>
        <v>0.31843096016388811</v>
      </c>
      <c r="V14" s="2">
        <f t="shared" si="7"/>
        <v>21375.097189106469</v>
      </c>
      <c r="W14" s="2"/>
      <c r="X14" s="2">
        <v>2.5026000000000002</v>
      </c>
      <c r="Y14" s="1">
        <v>4.4333999999999998E-2</v>
      </c>
      <c r="Z14" s="2">
        <v>163.53</v>
      </c>
      <c r="AA14" s="2">
        <f t="shared" si="8"/>
        <v>0.3244626762764074</v>
      </c>
      <c r="AB14" s="2">
        <f t="shared" si="9"/>
        <v>21779.984069627895</v>
      </c>
      <c r="AC14" s="2"/>
      <c r="AD14" s="32">
        <v>2.5084</v>
      </c>
    </row>
    <row r="15" spans="1:30" x14ac:dyDescent="0.3">
      <c r="A15" s="31">
        <v>3.8847E-2</v>
      </c>
      <c r="B15" s="2">
        <v>144.19999999999999</v>
      </c>
      <c r="C15" s="2">
        <f t="shared" si="0"/>
        <v>0.28610969191621072</v>
      </c>
      <c r="D15" s="2">
        <f t="shared" si="1"/>
        <v>19205.489529996586</v>
      </c>
      <c r="E15" s="2"/>
      <c r="F15" s="2">
        <v>2.5308999999999999</v>
      </c>
      <c r="G15" s="1">
        <v>4.4637000000000003E-2</v>
      </c>
      <c r="H15" s="2">
        <v>167.58</v>
      </c>
      <c r="I15" s="2">
        <f t="shared" si="2"/>
        <v>0.33249835070262551</v>
      </c>
      <c r="J15" s="2">
        <f t="shared" si="3"/>
        <v>22319.389288743609</v>
      </c>
      <c r="K15" s="2"/>
      <c r="L15" s="2">
        <v>2.5526</v>
      </c>
      <c r="M15" s="1">
        <v>4.2088E-2</v>
      </c>
      <c r="N15" s="2">
        <v>154.91</v>
      </c>
      <c r="O15" s="2">
        <f t="shared" si="4"/>
        <v>0.30735958650998757</v>
      </c>
      <c r="P15" s="2">
        <f t="shared" si="5"/>
        <v>20631.916664991481</v>
      </c>
      <c r="Q15" s="2"/>
      <c r="R15" s="2">
        <v>2.5055000000000001</v>
      </c>
      <c r="S15" s="1">
        <v>4.4850000000000001E-2</v>
      </c>
      <c r="T15" s="2">
        <v>163.51</v>
      </c>
      <c r="U15" s="2">
        <f t="shared" si="6"/>
        <v>0.32442299393356183</v>
      </c>
      <c r="V15" s="2">
        <f t="shared" si="7"/>
        <v>21777.320340150778</v>
      </c>
      <c r="W15" s="2"/>
      <c r="X15" s="2">
        <v>2.4786000000000001</v>
      </c>
      <c r="Y15" s="1">
        <v>4.6137999999999998E-2</v>
      </c>
      <c r="Z15" s="2">
        <v>171.58</v>
      </c>
      <c r="AA15" s="2">
        <f t="shared" si="8"/>
        <v>0.34043481927172986</v>
      </c>
      <c r="AB15" s="2">
        <f t="shared" si="9"/>
        <v>22852.135184166542</v>
      </c>
      <c r="AC15" s="2"/>
      <c r="AD15" s="32">
        <v>2.5266999999999999</v>
      </c>
    </row>
    <row r="16" spans="1:30" x14ac:dyDescent="0.3">
      <c r="A16" s="31">
        <v>3.9965000000000001E-2</v>
      </c>
      <c r="B16" s="2">
        <v>148.84</v>
      </c>
      <c r="C16" s="2">
        <f t="shared" si="0"/>
        <v>0.29531599545637177</v>
      </c>
      <c r="D16" s="2">
        <f t="shared" si="1"/>
        <v>19823.474768687189</v>
      </c>
      <c r="E16" s="2"/>
      <c r="F16" s="2">
        <v>2.5379</v>
      </c>
      <c r="G16" s="1">
        <v>4.7667000000000001E-2</v>
      </c>
      <c r="H16" s="2">
        <v>175.2</v>
      </c>
      <c r="I16" s="2">
        <f t="shared" si="2"/>
        <v>0.3476173233267692</v>
      </c>
      <c r="J16" s="2">
        <f t="shared" si="3"/>
        <v>23334.270219524285</v>
      </c>
      <c r="K16" s="2"/>
      <c r="L16" s="2">
        <v>2.4954000000000001</v>
      </c>
      <c r="M16" s="1">
        <v>4.4151999999999997E-2</v>
      </c>
      <c r="N16" s="2">
        <v>163.31</v>
      </c>
      <c r="O16" s="2">
        <f t="shared" si="4"/>
        <v>0.32402617050510663</v>
      </c>
      <c r="P16" s="2">
        <f t="shared" si="5"/>
        <v>21750.683045379632</v>
      </c>
      <c r="Q16" s="2"/>
      <c r="R16" s="2">
        <v>2.5154999999999998</v>
      </c>
      <c r="S16" s="1">
        <v>4.6704000000000002E-2</v>
      </c>
      <c r="T16" s="2">
        <v>170.6</v>
      </c>
      <c r="U16" s="2">
        <f t="shared" si="6"/>
        <v>0.33849038447229923</v>
      </c>
      <c r="V16" s="2">
        <f t="shared" si="7"/>
        <v>22721.612439787918</v>
      </c>
      <c r="W16" s="2"/>
      <c r="X16" s="2">
        <v>2.4811999999999999</v>
      </c>
      <c r="Y16" s="1">
        <v>4.7309999999999998E-2</v>
      </c>
      <c r="Z16" s="2">
        <v>175.53</v>
      </c>
      <c r="AA16" s="2">
        <f t="shared" si="8"/>
        <v>0.34827208198372034</v>
      </c>
      <c r="AB16" s="2">
        <f t="shared" si="9"/>
        <v>23378.22175589668</v>
      </c>
      <c r="AC16" s="2"/>
      <c r="AD16" s="32">
        <v>2.5194999999999999</v>
      </c>
    </row>
    <row r="17" spans="1:30" x14ac:dyDescent="0.3">
      <c r="A17" s="31">
        <v>4.1223999999999997E-2</v>
      </c>
      <c r="B17" s="2">
        <v>154.13</v>
      </c>
      <c r="C17" s="2">
        <f t="shared" si="0"/>
        <v>0.3058119751390122</v>
      </c>
      <c r="D17" s="2">
        <f t="shared" si="1"/>
        <v>20528.03121538401</v>
      </c>
      <c r="E17" s="2"/>
      <c r="F17" s="2">
        <v>2.5463</v>
      </c>
      <c r="G17" s="1">
        <v>4.9467999999999998E-2</v>
      </c>
      <c r="H17" s="2">
        <v>184.82</v>
      </c>
      <c r="I17" s="2">
        <f t="shared" si="2"/>
        <v>0.36670453023546512</v>
      </c>
      <c r="J17" s="2">
        <f t="shared" si="3"/>
        <v>24615.524098016431</v>
      </c>
      <c r="K17" s="2"/>
      <c r="L17" s="2">
        <v>2.5345</v>
      </c>
      <c r="M17" s="1">
        <v>4.6921999999999998E-2</v>
      </c>
      <c r="N17" s="2">
        <v>170.6</v>
      </c>
      <c r="O17" s="2">
        <f t="shared" si="4"/>
        <v>0.33849038447229923</v>
      </c>
      <c r="P17" s="2">
        <f t="shared" si="5"/>
        <v>22721.612439787918</v>
      </c>
      <c r="Q17" s="2"/>
      <c r="R17" s="2">
        <v>2.4693999999999998</v>
      </c>
      <c r="S17" s="1">
        <v>4.8885999999999999E-2</v>
      </c>
      <c r="T17" s="2">
        <v>179.58</v>
      </c>
      <c r="U17" s="2">
        <f t="shared" si="6"/>
        <v>0.35630775640993845</v>
      </c>
      <c r="V17" s="2">
        <f t="shared" si="7"/>
        <v>23917.626975012397</v>
      </c>
      <c r="W17" s="2"/>
      <c r="X17" s="2">
        <v>2.4925999999999999</v>
      </c>
      <c r="Y17" s="1">
        <v>4.9083000000000002E-2</v>
      </c>
      <c r="Z17" s="2">
        <v>181.4</v>
      </c>
      <c r="AA17" s="2">
        <f t="shared" si="8"/>
        <v>0.35991884960888099</v>
      </c>
      <c r="AB17" s="2">
        <f t="shared" si="9"/>
        <v>24160.02635742983</v>
      </c>
      <c r="AC17" s="2"/>
      <c r="AD17" s="32">
        <v>2.5076000000000001</v>
      </c>
    </row>
    <row r="18" spans="1:30" x14ac:dyDescent="0.3">
      <c r="A18" s="31">
        <v>4.2592999999999999E-2</v>
      </c>
      <c r="B18" s="2">
        <v>159.22</v>
      </c>
      <c r="C18" s="2">
        <f t="shared" si="0"/>
        <v>0.31591113139319749</v>
      </c>
      <c r="D18" s="2">
        <f t="shared" si="1"/>
        <v>21205.950367309688</v>
      </c>
      <c r="E18" s="2"/>
      <c r="F18" s="2">
        <v>2.5442</v>
      </c>
      <c r="G18" s="1">
        <v>5.0172000000000001E-2</v>
      </c>
      <c r="H18" s="2">
        <v>188.53</v>
      </c>
      <c r="I18" s="2">
        <f t="shared" si="2"/>
        <v>0.37406560483330936</v>
      </c>
      <c r="J18" s="2">
        <f t="shared" si="3"/>
        <v>25109.6459160212</v>
      </c>
      <c r="K18" s="2"/>
      <c r="L18" s="2">
        <v>2.5482999999999998</v>
      </c>
      <c r="M18" s="1">
        <v>5.1686000000000003E-2</v>
      </c>
      <c r="N18" s="2">
        <v>188.6</v>
      </c>
      <c r="O18" s="2">
        <f t="shared" si="4"/>
        <v>0.37420449303326869</v>
      </c>
      <c r="P18" s="2">
        <f t="shared" si="5"/>
        <v>25118.968969191101</v>
      </c>
      <c r="Q18" s="2"/>
      <c r="R18" s="2">
        <v>2.4727999999999999</v>
      </c>
      <c r="S18" s="1">
        <v>4.8913999999999999E-2</v>
      </c>
      <c r="T18" s="2">
        <v>183.4</v>
      </c>
      <c r="U18" s="2">
        <f t="shared" si="6"/>
        <v>0.36388708389343311</v>
      </c>
      <c r="V18" s="2">
        <f t="shared" si="7"/>
        <v>24426.399305141294</v>
      </c>
      <c r="W18" s="2"/>
      <c r="X18" s="2">
        <v>2.5442</v>
      </c>
      <c r="Y18" s="1">
        <v>5.1122000000000001E-2</v>
      </c>
      <c r="Z18" s="2">
        <v>190.24</v>
      </c>
      <c r="AA18" s="2">
        <f t="shared" si="8"/>
        <v>0.37745844514660148</v>
      </c>
      <c r="AB18" s="2">
        <f t="shared" si="9"/>
        <v>25337.3947863145</v>
      </c>
      <c r="AC18" s="2"/>
      <c r="AD18" s="32">
        <v>2.5225</v>
      </c>
    </row>
    <row r="19" spans="1:30" x14ac:dyDescent="0.3">
      <c r="A19" s="31">
        <v>4.4081000000000002E-2</v>
      </c>
      <c r="B19" s="2">
        <v>163.49</v>
      </c>
      <c r="C19" s="2">
        <f t="shared" si="0"/>
        <v>0.32438331159071637</v>
      </c>
      <c r="D19" s="2">
        <f t="shared" si="1"/>
        <v>21774.656610673665</v>
      </c>
      <c r="E19" s="2"/>
      <c r="F19" s="2">
        <v>2.5224000000000002</v>
      </c>
      <c r="G19" s="1">
        <v>5.2049999999999999E-2</v>
      </c>
      <c r="H19" s="2">
        <v>194.93</v>
      </c>
      <c r="I19" s="2">
        <f t="shared" si="2"/>
        <v>0.3867639545438763</v>
      </c>
      <c r="J19" s="2">
        <f t="shared" si="3"/>
        <v>25962.039348697886</v>
      </c>
      <c r="K19" s="2"/>
      <c r="L19" s="2">
        <v>2.5375000000000001</v>
      </c>
      <c r="M19" s="1">
        <v>5.9573000000000001E-2</v>
      </c>
      <c r="N19" s="2">
        <v>213.27</v>
      </c>
      <c r="O19" s="2">
        <f t="shared" si="4"/>
        <v>0.42315266293321963</v>
      </c>
      <c r="P19" s="2">
        <f t="shared" si="5"/>
        <v>28404.679279212014</v>
      </c>
      <c r="Q19" s="2"/>
      <c r="R19" s="2">
        <v>2.4169999999999998</v>
      </c>
      <c r="S19" s="1">
        <v>5.8746E-2</v>
      </c>
      <c r="T19" s="2">
        <v>216.62</v>
      </c>
      <c r="U19" s="2">
        <f t="shared" si="6"/>
        <v>0.42979945535984443</v>
      </c>
      <c r="V19" s="2">
        <f t="shared" si="7"/>
        <v>28850.853966628714</v>
      </c>
      <c r="W19" s="2"/>
      <c r="X19" s="2">
        <v>2.4906000000000001</v>
      </c>
      <c r="Y19" s="1">
        <v>5.1991999999999997E-2</v>
      </c>
      <c r="Z19" s="2">
        <v>191.98</v>
      </c>
      <c r="AA19" s="2">
        <f t="shared" si="8"/>
        <v>0.38091080897416185</v>
      </c>
      <c r="AB19" s="2">
        <f t="shared" si="9"/>
        <v>25569.139250823475</v>
      </c>
      <c r="AC19" s="2"/>
      <c r="AD19" s="32">
        <v>2.5019</v>
      </c>
    </row>
    <row r="20" spans="1:30" x14ac:dyDescent="0.3">
      <c r="A20" s="31">
        <v>5.2042999999999999E-2</v>
      </c>
      <c r="B20" s="2">
        <v>194.51</v>
      </c>
      <c r="C20" s="2">
        <f t="shared" si="0"/>
        <v>0.38593062534412037</v>
      </c>
      <c r="D20" s="2">
        <f t="shared" si="1"/>
        <v>25906.101029678481</v>
      </c>
      <c r="E20" s="2"/>
      <c r="F20" s="2">
        <v>2.5324</v>
      </c>
      <c r="G20" s="1">
        <v>6.1100000000000002E-2</v>
      </c>
      <c r="H20" s="2">
        <v>220.38</v>
      </c>
      <c r="I20" s="2">
        <f t="shared" si="2"/>
        <v>0.43725973581480254</v>
      </c>
      <c r="J20" s="2">
        <f t="shared" si="3"/>
        <v>29351.635108326271</v>
      </c>
      <c r="K20" s="2"/>
      <c r="L20" s="2">
        <v>2.4333999999999998</v>
      </c>
      <c r="M20" s="1">
        <v>5.9742000000000003E-2</v>
      </c>
      <c r="N20" s="2">
        <v>223.22</v>
      </c>
      <c r="O20" s="2">
        <f t="shared" si="4"/>
        <v>0.44289462849886657</v>
      </c>
      <c r="P20" s="2">
        <f t="shared" si="5"/>
        <v>29729.884694076551</v>
      </c>
      <c r="Q20" s="2"/>
      <c r="R20" s="2">
        <v>2.5225</v>
      </c>
      <c r="S20" s="1">
        <v>5.9152000000000003E-2</v>
      </c>
      <c r="T20" s="2">
        <v>221.04</v>
      </c>
      <c r="U20" s="2">
        <f t="shared" si="6"/>
        <v>0.43856925312870471</v>
      </c>
      <c r="V20" s="2">
        <f t="shared" si="7"/>
        <v>29439.53818107105</v>
      </c>
      <c r="W20" s="2"/>
      <c r="X20" s="2">
        <v>2.5234999999999999</v>
      </c>
      <c r="Y20" s="1">
        <v>5.4197000000000002E-2</v>
      </c>
      <c r="Z20" s="2">
        <v>199.18</v>
      </c>
      <c r="AA20" s="2">
        <f t="shared" si="8"/>
        <v>0.39519645239854961</v>
      </c>
      <c r="AB20" s="2">
        <f t="shared" si="9"/>
        <v>26528.081862584746</v>
      </c>
      <c r="AC20" s="2"/>
      <c r="AD20" s="32">
        <v>2.4874999999999998</v>
      </c>
    </row>
    <row r="21" spans="1:30" x14ac:dyDescent="0.3">
      <c r="A21" s="31">
        <v>5.9650000000000002E-2</v>
      </c>
      <c r="B21" s="2">
        <v>218.2</v>
      </c>
      <c r="C21" s="2">
        <f t="shared" si="0"/>
        <v>0.43293436044464062</v>
      </c>
      <c r="D21" s="2">
        <f t="shared" si="1"/>
        <v>29061.288595320773</v>
      </c>
      <c r="E21" s="2"/>
      <c r="F21" s="2">
        <v>2.4697</v>
      </c>
      <c r="G21" s="1">
        <v>7.0154999999999995E-2</v>
      </c>
      <c r="H21" s="2">
        <v>255.78</v>
      </c>
      <c r="I21" s="2">
        <f t="shared" si="2"/>
        <v>0.50749748265137573</v>
      </c>
      <c r="J21" s="2">
        <f t="shared" si="3"/>
        <v>34066.436282819188</v>
      </c>
      <c r="K21" s="2"/>
      <c r="L21" s="2">
        <v>2.4493999999999998</v>
      </c>
      <c r="M21" s="1">
        <v>7.0514999999999994E-2</v>
      </c>
      <c r="N21" s="2">
        <v>255.89</v>
      </c>
      <c r="O21" s="2">
        <f t="shared" si="4"/>
        <v>0.50771573553702609</v>
      </c>
      <c r="P21" s="2">
        <f t="shared" si="5"/>
        <v>34081.086794943323</v>
      </c>
      <c r="Q21" s="2"/>
      <c r="R21" s="2">
        <v>2.4376000000000002</v>
      </c>
      <c r="S21" s="1">
        <v>7.4430999999999997E-2</v>
      </c>
      <c r="T21" s="2">
        <v>269.64</v>
      </c>
      <c r="U21" s="2">
        <f t="shared" si="6"/>
        <v>0.53499734624332229</v>
      </c>
      <c r="V21" s="2">
        <f t="shared" si="7"/>
        <v>35912.400810459651</v>
      </c>
      <c r="W21" s="2"/>
      <c r="X21" s="2">
        <v>2.4289999999999998</v>
      </c>
      <c r="Y21" s="1">
        <v>6.3870999999999997E-2</v>
      </c>
      <c r="Z21" s="2">
        <v>229.49</v>
      </c>
      <c r="AA21" s="2">
        <f t="shared" si="8"/>
        <v>0.45533504298093763</v>
      </c>
      <c r="AB21" s="2">
        <f t="shared" si="9"/>
        <v>30564.963885151992</v>
      </c>
      <c r="AC21" s="2"/>
      <c r="AD21" s="32">
        <v>2.4209000000000001</v>
      </c>
    </row>
    <row r="22" spans="1:30" x14ac:dyDescent="0.3">
      <c r="A22" s="31">
        <v>7.0246000000000003E-2</v>
      </c>
      <c r="B22" s="2">
        <v>249.16</v>
      </c>
      <c r="C22" s="2">
        <f t="shared" si="0"/>
        <v>0.49436262716950807</v>
      </c>
      <c r="D22" s="2">
        <f t="shared" si="1"/>
        <v>33184.741825894242</v>
      </c>
      <c r="E22" s="2"/>
      <c r="F22" s="2">
        <v>2.3828999999999998</v>
      </c>
      <c r="G22" s="1">
        <v>9.8787E-2</v>
      </c>
      <c r="H22" s="2">
        <v>355.13</v>
      </c>
      <c r="I22" s="2">
        <f t="shared" si="2"/>
        <v>0.70461952073650436</v>
      </c>
      <c r="J22" s="2">
        <f t="shared" si="3"/>
        <v>47298.512460386191</v>
      </c>
      <c r="K22" s="2"/>
      <c r="L22" s="2">
        <v>2.3833000000000002</v>
      </c>
      <c r="M22" s="1">
        <v>8.2168000000000005E-2</v>
      </c>
      <c r="N22" s="2">
        <v>297.69</v>
      </c>
      <c r="O22" s="2">
        <f t="shared" si="4"/>
        <v>0.59065183208416627</v>
      </c>
      <c r="P22" s="2">
        <f t="shared" si="5"/>
        <v>39648.281402112931</v>
      </c>
      <c r="Q22" s="2"/>
      <c r="R22" s="2">
        <v>2.4203999999999999</v>
      </c>
      <c r="S22" s="1">
        <v>7.5509999999999994E-2</v>
      </c>
      <c r="T22" s="2">
        <v>275.77999999999997</v>
      </c>
      <c r="U22" s="2">
        <f t="shared" si="6"/>
        <v>0.54717982549689737</v>
      </c>
      <c r="V22" s="2">
        <f t="shared" si="7"/>
        <v>36730.165759933836</v>
      </c>
      <c r="W22" s="2"/>
      <c r="X22" s="2">
        <v>2.4474999999999998</v>
      </c>
      <c r="Y22" s="1">
        <v>7.1081000000000005E-2</v>
      </c>
      <c r="Z22" s="2">
        <v>260.2</v>
      </c>
      <c r="AA22" s="2">
        <f t="shared" si="8"/>
        <v>0.51626728042023606</v>
      </c>
      <c r="AB22" s="2">
        <f t="shared" si="9"/>
        <v>34655.120497261531</v>
      </c>
      <c r="AC22" s="2"/>
      <c r="AD22" s="32">
        <v>2.4582000000000002</v>
      </c>
    </row>
    <row r="23" spans="1:30" x14ac:dyDescent="0.3">
      <c r="A23" s="31">
        <v>8.1255999999999995E-2</v>
      </c>
      <c r="B23" s="2">
        <v>291.77999999999997</v>
      </c>
      <c r="C23" s="2">
        <f t="shared" si="0"/>
        <v>0.57892569977331454</v>
      </c>
      <c r="D23" s="2">
        <f t="shared" si="1"/>
        <v>38861.149341625547</v>
      </c>
      <c r="E23" s="2"/>
      <c r="F23" s="2">
        <v>2.4001000000000001</v>
      </c>
      <c r="G23" s="1">
        <v>0.20191999999999999</v>
      </c>
      <c r="H23" s="2">
        <v>699.87</v>
      </c>
      <c r="I23" s="2">
        <f t="shared" si="2"/>
        <v>1.3886240643647603</v>
      </c>
      <c r="J23" s="2">
        <f t="shared" si="3"/>
        <v>93213.217457411331</v>
      </c>
      <c r="K23" s="2"/>
      <c r="L23" s="2">
        <v>2.1937000000000002</v>
      </c>
      <c r="M23" s="1">
        <v>0.22519</v>
      </c>
      <c r="N23" s="2">
        <v>771.2</v>
      </c>
      <c r="O23" s="2">
        <f t="shared" si="4"/>
        <v>1.530151140123313</v>
      </c>
      <c r="P23" s="2">
        <f t="shared" si="5"/>
        <v>102713.40863754071</v>
      </c>
      <c r="Q23" s="2"/>
      <c r="R23" s="2">
        <v>2.1456</v>
      </c>
      <c r="S23" s="1">
        <v>0.15770000000000001</v>
      </c>
      <c r="T23" s="2">
        <v>547.47</v>
      </c>
      <c r="U23" s="2">
        <f t="shared" si="6"/>
        <v>1.0862446118818856</v>
      </c>
      <c r="V23" s="2">
        <f t="shared" si="7"/>
        <v>72915.598841797735</v>
      </c>
      <c r="W23" s="2"/>
      <c r="X23" s="2">
        <v>2.2408000000000001</v>
      </c>
      <c r="Y23" s="1">
        <v>0.1197</v>
      </c>
      <c r="Z23" s="2">
        <v>425.51</v>
      </c>
      <c r="AA23" s="2">
        <f t="shared" si="8"/>
        <v>0.84426168520989486</v>
      </c>
      <c r="AB23" s="2">
        <f t="shared" si="9"/>
        <v>56672.176490352627</v>
      </c>
      <c r="AC23" s="2"/>
      <c r="AD23" s="32">
        <v>2.3342000000000001</v>
      </c>
    </row>
    <row r="24" spans="1:30" x14ac:dyDescent="0.3">
      <c r="A24" s="31">
        <v>0.19972999999999999</v>
      </c>
      <c r="B24" s="2">
        <v>692.56</v>
      </c>
      <c r="C24" s="2">
        <f t="shared" si="0"/>
        <v>1.3741201680547219</v>
      </c>
      <c r="D24" s="2">
        <f t="shared" si="1"/>
        <v>92239.624333525906</v>
      </c>
      <c r="E24" s="2"/>
      <c r="F24" s="2">
        <v>2.1968000000000001</v>
      </c>
      <c r="G24" s="1">
        <v>0.33252999999999999</v>
      </c>
      <c r="H24" s="2">
        <v>1109.5999999999999</v>
      </c>
      <c r="I24" s="2">
        <f t="shared" si="2"/>
        <v>2.2015763810695383</v>
      </c>
      <c r="J24" s="2">
        <f t="shared" si="3"/>
        <v>147783.7113903205</v>
      </c>
      <c r="K24" s="2"/>
      <c r="L24" s="2">
        <v>1.9973000000000001</v>
      </c>
      <c r="M24" s="1">
        <v>0.42554999999999998</v>
      </c>
      <c r="N24" s="2">
        <v>1398.9</v>
      </c>
      <c r="O24" s="2">
        <f t="shared" si="4"/>
        <v>2.7755814703300086</v>
      </c>
      <c r="P24" s="2">
        <f t="shared" si="5"/>
        <v>186314.55827678385</v>
      </c>
      <c r="Q24" s="2"/>
      <c r="R24" s="2">
        <v>1.8945000000000001</v>
      </c>
      <c r="S24" s="1">
        <v>0.30196000000000001</v>
      </c>
      <c r="T24" s="2">
        <v>1016.3</v>
      </c>
      <c r="U24" s="2">
        <f t="shared" si="6"/>
        <v>2.0164582516951799</v>
      </c>
      <c r="V24" s="2">
        <f t="shared" si="7"/>
        <v>135357.41337958066</v>
      </c>
      <c r="W24" s="2"/>
      <c r="X24" s="2">
        <v>2.0404</v>
      </c>
      <c r="Y24" s="1">
        <v>0.25074000000000002</v>
      </c>
      <c r="Z24" s="2">
        <v>853.27</v>
      </c>
      <c r="AA24" s="2">
        <f t="shared" si="8"/>
        <v>1.6929876339899108</v>
      </c>
      <c r="AB24" s="2">
        <f t="shared" si="9"/>
        <v>113644.02254688066</v>
      </c>
      <c r="AC24" s="2"/>
      <c r="AD24" s="32">
        <v>2.1086</v>
      </c>
    </row>
    <row r="25" spans="1:30" x14ac:dyDescent="0.3">
      <c r="A25" s="31">
        <v>0.36649999999999999</v>
      </c>
      <c r="B25" s="2">
        <v>1236.3</v>
      </c>
      <c r="C25" s="2">
        <f t="shared" si="0"/>
        <v>2.4529640229959178</v>
      </c>
      <c r="D25" s="2">
        <f t="shared" si="1"/>
        <v>164658.43762784178</v>
      </c>
      <c r="E25" s="2"/>
      <c r="F25" s="2">
        <v>1.9912000000000001</v>
      </c>
      <c r="G25" s="1">
        <v>0.47758</v>
      </c>
      <c r="H25" s="2">
        <v>1558.4</v>
      </c>
      <c r="I25" s="2">
        <f t="shared" si="2"/>
        <v>3.0920481545230434</v>
      </c>
      <c r="J25" s="2">
        <f t="shared" si="3"/>
        <v>207557.80085677313</v>
      </c>
      <c r="K25" s="2"/>
      <c r="L25" s="2">
        <v>1.8422000000000001</v>
      </c>
      <c r="M25" s="1">
        <v>0.62265999999999999</v>
      </c>
      <c r="N25" s="2">
        <v>1992.7</v>
      </c>
      <c r="O25" s="2">
        <f>(N25*0.00001)/$T$34</f>
        <v>3.9537502294135454</v>
      </c>
      <c r="P25" s="2">
        <f t="shared" si="5"/>
        <v>265400.68645231769</v>
      </c>
      <c r="Q25" s="2"/>
      <c r="R25" s="2">
        <v>1.7095</v>
      </c>
      <c r="S25" s="1">
        <v>0.47198000000000001</v>
      </c>
      <c r="T25" s="2">
        <v>1535.9</v>
      </c>
      <c r="U25" s="2">
        <f t="shared" si="6"/>
        <v>3.0474055188218316</v>
      </c>
      <c r="V25" s="2">
        <f t="shared" si="7"/>
        <v>204561.10519501916</v>
      </c>
      <c r="W25" s="2"/>
      <c r="X25" s="2">
        <v>1.8411</v>
      </c>
      <c r="Y25" s="1">
        <v>0.4103</v>
      </c>
      <c r="Z25" s="2">
        <v>1356.3</v>
      </c>
      <c r="AA25" s="2">
        <f t="shared" si="8"/>
        <v>2.6910580800690473</v>
      </c>
      <c r="AB25" s="2">
        <f t="shared" si="9"/>
        <v>180640.81449052965</v>
      </c>
      <c r="AC25" s="2"/>
      <c r="AD25" s="32">
        <v>1.9167000000000001</v>
      </c>
    </row>
    <row r="26" spans="1:30" x14ac:dyDescent="0.3">
      <c r="A26" s="31">
        <v>0.53596999999999995</v>
      </c>
      <c r="B26" s="2">
        <v>1738.8</v>
      </c>
      <c r="C26" s="2">
        <f t="shared" si="0"/>
        <v>3.4499828869896478</v>
      </c>
      <c r="D26" s="2">
        <f>$U$35*C26/$X$34</f>
        <v>231584.64074034721</v>
      </c>
      <c r="E26" s="2"/>
      <c r="F26" s="2">
        <v>1.7906</v>
      </c>
      <c r="G26" s="1">
        <v>0.61929999999999996</v>
      </c>
      <c r="H26" s="2">
        <v>1983.1</v>
      </c>
      <c r="I26" s="2">
        <f t="shared" si="2"/>
        <v>3.9347027048476946</v>
      </c>
      <c r="J26" s="2">
        <f t="shared" si="3"/>
        <v>264122.09630330262</v>
      </c>
      <c r="K26" s="2"/>
      <c r="L26" s="2">
        <v>1.7124999999999999</v>
      </c>
      <c r="M26" s="1"/>
      <c r="N26" s="2"/>
      <c r="O26" s="2"/>
      <c r="P26" s="2"/>
      <c r="Q26" s="2"/>
      <c r="R26" s="2"/>
      <c r="S26" s="1"/>
      <c r="T26" s="2"/>
      <c r="U26" s="2"/>
      <c r="V26" s="2"/>
      <c r="W26" s="2"/>
      <c r="X26" s="2"/>
      <c r="Y26" s="1">
        <v>0.57562000000000002</v>
      </c>
      <c r="Z26" s="2">
        <v>1860</v>
      </c>
      <c r="AA26" s="2">
        <f t="shared" si="8"/>
        <v>3.690457884633509</v>
      </c>
      <c r="AB26" s="2">
        <f t="shared" si="9"/>
        <v>247726.84137166198</v>
      </c>
      <c r="AC26" s="2"/>
      <c r="AD26" s="32">
        <v>1.7566999999999999</v>
      </c>
    </row>
    <row r="27" spans="1:30" x14ac:dyDescent="0.3">
      <c r="A27" s="31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1" t="s">
        <v>4</v>
      </c>
      <c r="N27" s="2">
        <v>2.0699000000000001</v>
      </c>
      <c r="O27" s="2"/>
      <c r="P27" s="2"/>
      <c r="Q27" s="2"/>
      <c r="R27" s="2"/>
      <c r="S27" s="1" t="s">
        <v>4</v>
      </c>
      <c r="T27" s="2">
        <v>2.1526999999999998</v>
      </c>
      <c r="U27" s="2"/>
      <c r="V27" s="2"/>
      <c r="W27" s="2"/>
      <c r="X27" s="2"/>
      <c r="Y27" s="1"/>
      <c r="Z27" s="2"/>
      <c r="AA27" s="2"/>
      <c r="AB27" s="2"/>
      <c r="AC27" s="2"/>
      <c r="AD27" s="32"/>
    </row>
    <row r="28" spans="1:30" ht="15" thickBot="1" x14ac:dyDescent="0.35">
      <c r="A28" s="33" t="s">
        <v>4</v>
      </c>
      <c r="B28" s="34">
        <v>2.1875</v>
      </c>
      <c r="C28" s="34"/>
      <c r="D28" s="34"/>
      <c r="E28" s="34"/>
      <c r="F28" s="34"/>
      <c r="G28" s="35" t="s">
        <v>4</v>
      </c>
      <c r="H28" s="34">
        <v>2.4983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5" t="s">
        <v>4</v>
      </c>
      <c r="Z28" s="34">
        <v>2.2168000000000001</v>
      </c>
      <c r="AA28" s="34"/>
      <c r="AB28" s="34"/>
      <c r="AC28" s="34"/>
      <c r="AD28" s="36"/>
    </row>
    <row r="29" spans="1:30" x14ac:dyDescent="0.3">
      <c r="G29" s="37" t="s">
        <v>23</v>
      </c>
      <c r="H29" s="38"/>
      <c r="I29" s="38"/>
      <c r="J29" s="38"/>
      <c r="K29" s="38"/>
      <c r="L29" s="38"/>
      <c r="M29" s="38"/>
      <c r="N29" s="38"/>
      <c r="O29" s="39"/>
    </row>
    <row r="30" spans="1:30" ht="15" thickBot="1" x14ac:dyDescent="0.35">
      <c r="A30" s="3"/>
      <c r="B30" s="3"/>
      <c r="C30" s="3"/>
      <c r="D30" s="3"/>
      <c r="E30" s="3"/>
      <c r="F30" s="3"/>
      <c r="G30" s="40"/>
      <c r="H30" s="38"/>
      <c r="I30" s="38"/>
      <c r="J30" s="38"/>
      <c r="K30" s="38"/>
      <c r="L30" s="38"/>
      <c r="M30" s="38"/>
      <c r="N30" s="38"/>
      <c r="O30" s="39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3">
      <c r="A31" s="26"/>
      <c r="B31" s="27"/>
      <c r="C31" s="27"/>
      <c r="D31" s="27"/>
      <c r="E31" s="27"/>
      <c r="F31" s="27"/>
      <c r="G31" s="28" t="s">
        <v>0</v>
      </c>
      <c r="H31" s="27" t="s">
        <v>16</v>
      </c>
      <c r="I31" s="27" t="s">
        <v>5</v>
      </c>
      <c r="J31" s="29" t="s">
        <v>6</v>
      </c>
      <c r="K31" s="27" t="s">
        <v>24</v>
      </c>
      <c r="L31" s="27" t="s">
        <v>1</v>
      </c>
      <c r="M31" s="28" t="s">
        <v>0</v>
      </c>
      <c r="N31" s="27" t="s">
        <v>16</v>
      </c>
      <c r="O31" s="29" t="s">
        <v>5</v>
      </c>
      <c r="P31" s="29" t="s">
        <v>6</v>
      </c>
      <c r="Q31" s="27" t="s">
        <v>24</v>
      </c>
      <c r="R31" s="27" t="s">
        <v>1</v>
      </c>
      <c r="S31" s="30"/>
      <c r="T31" s="10" t="s">
        <v>12</v>
      </c>
      <c r="U31" s="8" t="s">
        <v>10</v>
      </c>
      <c r="V31" s="9">
        <v>1.5</v>
      </c>
      <c r="W31" s="10" t="s">
        <v>7</v>
      </c>
      <c r="X31" s="16"/>
      <c r="Y31" s="17"/>
    </row>
    <row r="32" spans="1:30" x14ac:dyDescent="0.3">
      <c r="A32" s="31" t="s">
        <v>0</v>
      </c>
      <c r="B32" s="2" t="s">
        <v>20</v>
      </c>
      <c r="C32" s="2" t="s">
        <v>5</v>
      </c>
      <c r="D32" s="2" t="s">
        <v>6</v>
      </c>
      <c r="E32" s="4" t="s">
        <v>24</v>
      </c>
      <c r="F32" s="2" t="s">
        <v>1</v>
      </c>
      <c r="G32" s="1" t="s">
        <v>2</v>
      </c>
      <c r="H32" s="4" t="s">
        <v>14</v>
      </c>
      <c r="I32" s="4" t="s">
        <v>15</v>
      </c>
      <c r="J32" s="2"/>
      <c r="K32" s="2"/>
      <c r="L32" s="2"/>
      <c r="M32" s="1" t="s">
        <v>2</v>
      </c>
      <c r="N32" s="2" t="s">
        <v>14</v>
      </c>
      <c r="O32" s="2" t="s">
        <v>15</v>
      </c>
      <c r="P32" s="2"/>
      <c r="Q32" s="2"/>
      <c r="R32" s="2"/>
      <c r="S32" s="32"/>
      <c r="T32" s="11">
        <f>V32^2</f>
        <v>504.00249999999994</v>
      </c>
      <c r="U32" s="1" t="s">
        <v>11</v>
      </c>
      <c r="V32" s="2">
        <v>22.45</v>
      </c>
      <c r="W32" s="11" t="s">
        <v>7</v>
      </c>
      <c r="X32" s="18"/>
      <c r="Y32" s="19"/>
    </row>
    <row r="33" spans="1:26" x14ac:dyDescent="0.3">
      <c r="A33" s="31" t="s">
        <v>2</v>
      </c>
      <c r="B33" s="2" t="s">
        <v>14</v>
      </c>
      <c r="C33" s="2" t="s">
        <v>15</v>
      </c>
      <c r="D33" s="2"/>
      <c r="E33" s="2"/>
      <c r="F33" s="2"/>
      <c r="G33" s="1" t="s">
        <v>3</v>
      </c>
      <c r="H33" s="2" t="s">
        <v>3</v>
      </c>
      <c r="I33" s="2"/>
      <c r="J33" s="2"/>
      <c r="K33" s="2"/>
      <c r="L33" s="2" t="s">
        <v>3</v>
      </c>
      <c r="M33" s="1" t="s">
        <v>3</v>
      </c>
      <c r="N33" s="2" t="s">
        <v>3</v>
      </c>
      <c r="O33" s="2"/>
      <c r="P33" s="2"/>
      <c r="Q33" s="2"/>
      <c r="R33" s="2" t="s">
        <v>3</v>
      </c>
      <c r="S33" s="32"/>
      <c r="T33" s="11" t="s">
        <v>13</v>
      </c>
      <c r="U33" s="21" t="s">
        <v>8</v>
      </c>
      <c r="V33" s="22">
        <v>1</v>
      </c>
      <c r="W33" s="23" t="s">
        <v>9</v>
      </c>
      <c r="X33" s="24">
        <f>V33*0.001</f>
        <v>1E-3</v>
      </c>
      <c r="Y33" s="25" t="s">
        <v>19</v>
      </c>
      <c r="Z33" s="10" t="s">
        <v>22</v>
      </c>
    </row>
    <row r="34" spans="1:26" x14ac:dyDescent="0.3">
      <c r="A34" s="31" t="s">
        <v>3</v>
      </c>
      <c r="B34" s="2" t="s">
        <v>3</v>
      </c>
      <c r="C34" s="2"/>
      <c r="D34" s="2"/>
      <c r="E34" s="2"/>
      <c r="F34" s="2" t="s">
        <v>3</v>
      </c>
      <c r="G34" s="1">
        <v>3.0293E-2</v>
      </c>
      <c r="H34" s="2">
        <v>0.79688000000000003</v>
      </c>
      <c r="I34" s="2">
        <f>H34*0.00001/$T$34</f>
        <v>1.5811032683369628E-3</v>
      </c>
      <c r="J34" s="2">
        <f>$X$35*I34/$X$33</f>
        <v>1576.3599585319519</v>
      </c>
      <c r="K34" s="2">
        <f>ABS(LOG(I34))</f>
        <v>2.8010397635881992</v>
      </c>
      <c r="L34" s="2">
        <v>1.0103</v>
      </c>
      <c r="M34" s="1">
        <v>2.9765E-2</v>
      </c>
      <c r="N34" s="2">
        <v>0.68930999999999998</v>
      </c>
      <c r="O34" s="2">
        <f>N34*0.00001/$T$34</f>
        <v>1.3676717873423248E-3</v>
      </c>
      <c r="P34" s="2">
        <f>$X$35*O34/$X$33</f>
        <v>1363.5687719802977</v>
      </c>
      <c r="Q34" s="2">
        <f>ABS(LOG(O34))</f>
        <v>2.8640181117154464</v>
      </c>
      <c r="R34" s="2">
        <v>0.88941999999999999</v>
      </c>
      <c r="S34" s="32"/>
      <c r="T34" s="15">
        <f>T32*0.00001</f>
        <v>5.0400250000000001E-3</v>
      </c>
      <c r="U34" s="12" t="s">
        <v>8</v>
      </c>
      <c r="V34" s="14">
        <v>1.9E-2</v>
      </c>
      <c r="W34" s="14" t="s">
        <v>9</v>
      </c>
      <c r="X34" s="14">
        <f>V34*0.001</f>
        <v>1.9000000000000001E-5</v>
      </c>
      <c r="Y34" s="15" t="s">
        <v>19</v>
      </c>
      <c r="Z34" s="20" t="s">
        <v>21</v>
      </c>
    </row>
    <row r="35" spans="1:26" x14ac:dyDescent="0.3">
      <c r="A35" s="31">
        <v>3.8707999999999999E-2</v>
      </c>
      <c r="B35" s="2">
        <v>1.9246000000000001</v>
      </c>
      <c r="C35" s="2">
        <f>B35*0.00001/$T$34</f>
        <v>3.8186318520245436E-3</v>
      </c>
      <c r="D35" s="2">
        <f>$X$35*C35/$X$33</f>
        <v>3807.1759564684703</v>
      </c>
      <c r="E35" s="2">
        <f>ABS(LOG(C35))</f>
        <v>2.4180922092205872</v>
      </c>
      <c r="F35" s="2">
        <v>1.9096</v>
      </c>
      <c r="G35" s="1">
        <v>3.0405999999999999E-2</v>
      </c>
      <c r="H35" s="2">
        <v>0.82876000000000005</v>
      </c>
      <c r="I35" s="2">
        <f t="shared" ref="I35:I62" si="10">H35*0.00001/$T$34</f>
        <v>1.6443569228327243E-3</v>
      </c>
      <c r="J35" s="2">
        <f t="shared" ref="J35:J62" si="11">$X$35*I35/$X$33</f>
        <v>1639.4238520642261</v>
      </c>
      <c r="K35" s="2">
        <f t="shared" ref="K35:K62" si="12">ABS(LOG(I35))</f>
        <v>2.7840039089417306</v>
      </c>
      <c r="L35" s="2">
        <v>1.0468</v>
      </c>
      <c r="M35" s="1">
        <v>2.9933999999999999E-2</v>
      </c>
      <c r="N35" s="2">
        <v>0.68520000000000003</v>
      </c>
      <c r="O35" s="2">
        <f t="shared" ref="O35:O60" si="13">N35*0.00001/$T$34</f>
        <v>1.3595170658875701E-3</v>
      </c>
      <c r="P35" s="2">
        <f t="shared" ref="P35:P60" si="14">$X$35*O35/$X$33</f>
        <v>1355.4385146899074</v>
      </c>
      <c r="Q35" s="2">
        <f t="shared" ref="Q35:Q60" si="15">ABS(LOG(O35))</f>
        <v>2.8666153363852112</v>
      </c>
      <c r="R35" s="2">
        <v>0.87914000000000003</v>
      </c>
      <c r="S35" s="32"/>
      <c r="T35" s="14" t="s">
        <v>17</v>
      </c>
      <c r="U35" s="13">
        <v>1.2754000000000001</v>
      </c>
      <c r="V35" s="14" t="s">
        <v>18</v>
      </c>
      <c r="W35" s="14" t="s">
        <v>17</v>
      </c>
      <c r="X35" s="14">
        <v>997</v>
      </c>
      <c r="Y35" s="15" t="s">
        <v>18</v>
      </c>
    </row>
    <row r="36" spans="1:26" x14ac:dyDescent="0.3">
      <c r="A36" s="31">
        <v>3.9620000000000002E-2</v>
      </c>
      <c r="B36" s="2">
        <v>1.7313000000000001</v>
      </c>
      <c r="C36" s="2">
        <f t="shared" ref="C36:C61" si="16">B36*0.00001/$T$34</f>
        <v>3.4351020084225775E-3</v>
      </c>
      <c r="D36" s="2">
        <f t="shared" ref="D36:D61" si="17">$X$35*C36/$X$33</f>
        <v>3424.7967023973097</v>
      </c>
      <c r="E36" s="2">
        <f t="shared" ref="E36:E61" si="18">ABS(LOG(C36))</f>
        <v>2.4640603616503589</v>
      </c>
      <c r="F36" s="2">
        <v>1.6782999999999999</v>
      </c>
      <c r="G36" s="1">
        <v>3.0481999999999999E-2</v>
      </c>
      <c r="H36" s="2">
        <v>0.86263999999999996</v>
      </c>
      <c r="I36" s="2">
        <f t="shared" si="10"/>
        <v>1.7115788116130379E-3</v>
      </c>
      <c r="J36" s="2">
        <f t="shared" si="11"/>
        <v>1706.4440751781988</v>
      </c>
      <c r="K36" s="2">
        <f t="shared" si="12"/>
        <v>2.7666030984772467</v>
      </c>
      <c r="L36" s="2">
        <v>1.0869</v>
      </c>
      <c r="M36" s="1">
        <v>3.0679000000000001E-2</v>
      </c>
      <c r="N36" s="2">
        <v>0.70525000000000004</v>
      </c>
      <c r="O36" s="2">
        <f t="shared" si="13"/>
        <v>1.3992986145902055E-3</v>
      </c>
      <c r="P36" s="2">
        <f t="shared" si="14"/>
        <v>1395.1007187464347</v>
      </c>
      <c r="Q36" s="2">
        <f t="shared" si="15"/>
        <v>2.85408959585128</v>
      </c>
      <c r="R36" s="2">
        <v>0.88288999999999995</v>
      </c>
      <c r="S36" s="32"/>
    </row>
    <row r="37" spans="1:26" x14ac:dyDescent="0.3">
      <c r="A37" s="31">
        <v>4.3136000000000001E-2</v>
      </c>
      <c r="B37" s="2">
        <v>1.6536</v>
      </c>
      <c r="C37" s="2">
        <f t="shared" si="16"/>
        <v>3.2809361064677261E-3</v>
      </c>
      <c r="D37" s="2">
        <f t="shared" si="17"/>
        <v>3271.0932981483229</v>
      </c>
      <c r="E37" s="2">
        <f t="shared" si="18"/>
        <v>2.484002227059452</v>
      </c>
      <c r="F37" s="2">
        <v>1.4722999999999999</v>
      </c>
      <c r="G37" s="1">
        <v>4.4926000000000001E-2</v>
      </c>
      <c r="H37" s="2">
        <v>1.4419</v>
      </c>
      <c r="I37" s="2">
        <f t="shared" si="10"/>
        <v>2.8608985074478799E-3</v>
      </c>
      <c r="J37" s="2">
        <f t="shared" si="11"/>
        <v>2852.3158119255359</v>
      </c>
      <c r="K37" s="2">
        <f t="shared" si="12"/>
        <v>2.5434975488487654</v>
      </c>
      <c r="L37" s="2">
        <v>1.2325999999999999</v>
      </c>
      <c r="M37" s="1">
        <v>4.8027E-2</v>
      </c>
      <c r="N37" s="2">
        <v>1.4383999999999999</v>
      </c>
      <c r="O37" s="2">
        <f t="shared" si="13"/>
        <v>2.8539540974499133E-3</v>
      </c>
      <c r="P37" s="2">
        <f t="shared" si="14"/>
        <v>2845.3922351575634</v>
      </c>
      <c r="Q37" s="2">
        <f t="shared" si="15"/>
        <v>2.5445530162895302</v>
      </c>
      <c r="R37" s="2">
        <v>1.1503000000000001</v>
      </c>
      <c r="S37" s="32"/>
    </row>
    <row r="38" spans="1:26" x14ac:dyDescent="0.3">
      <c r="A38" s="31">
        <v>6.3434000000000004E-2</v>
      </c>
      <c r="B38" s="2">
        <v>2.4266999999999999</v>
      </c>
      <c r="C38" s="2">
        <f t="shared" si="16"/>
        <v>4.8148570691613629E-3</v>
      </c>
      <c r="D38" s="2">
        <f t="shared" si="17"/>
        <v>4800.4124979538783</v>
      </c>
      <c r="E38" s="2">
        <f t="shared" si="18"/>
        <v>2.3174166005427388</v>
      </c>
      <c r="F38" s="2">
        <v>1.4692000000000001</v>
      </c>
      <c r="G38" s="1">
        <v>6.3876000000000002E-2</v>
      </c>
      <c r="H38" s="2">
        <v>1.7238</v>
      </c>
      <c r="I38" s="2">
        <f t="shared" si="10"/>
        <v>3.4202211298555068E-3</v>
      </c>
      <c r="J38" s="2">
        <f t="shared" si="11"/>
        <v>3409.9604664659405</v>
      </c>
      <c r="K38" s="2">
        <f t="shared" si="12"/>
        <v>2.465945814303093</v>
      </c>
      <c r="L38" s="2">
        <v>1.0365</v>
      </c>
      <c r="M38" s="1">
        <v>6.9413000000000002E-2</v>
      </c>
      <c r="N38" s="2">
        <v>1.7293000000000001</v>
      </c>
      <c r="O38" s="2">
        <f t="shared" si="13"/>
        <v>3.4311337741380257E-3</v>
      </c>
      <c r="P38" s="2">
        <f t="shared" si="14"/>
        <v>3420.8403728156113</v>
      </c>
      <c r="Q38" s="2">
        <f t="shared" si="15"/>
        <v>2.4645623492019464</v>
      </c>
      <c r="R38" s="2">
        <v>0.95681000000000005</v>
      </c>
      <c r="S38" s="32"/>
    </row>
    <row r="39" spans="1:26" x14ac:dyDescent="0.3">
      <c r="A39" s="31">
        <v>8.2094E-2</v>
      </c>
      <c r="B39" s="2">
        <v>2.4365000000000001</v>
      </c>
      <c r="C39" s="2">
        <f t="shared" si="16"/>
        <v>4.8343014171556694E-3</v>
      </c>
      <c r="D39" s="2">
        <f t="shared" si="17"/>
        <v>4819.7985129042017</v>
      </c>
      <c r="E39" s="2">
        <f t="shared" si="18"/>
        <v>2.3156662749613703</v>
      </c>
      <c r="F39" s="2">
        <v>1.1398999999999999</v>
      </c>
      <c r="G39" s="1">
        <v>7.0056999999999994E-2</v>
      </c>
      <c r="H39" s="2">
        <v>1.8069</v>
      </c>
      <c r="I39" s="2">
        <f t="shared" si="10"/>
        <v>3.5851012643786494E-3</v>
      </c>
      <c r="J39" s="2">
        <f t="shared" si="11"/>
        <v>3574.3459605855132</v>
      </c>
      <c r="K39" s="2">
        <f t="shared" si="12"/>
        <v>2.4454985727884408</v>
      </c>
      <c r="L39" s="2">
        <v>0.99056999999999995</v>
      </c>
      <c r="M39" s="1">
        <v>7.5406000000000001E-2</v>
      </c>
      <c r="N39" s="2">
        <v>1.8113999999999999</v>
      </c>
      <c r="O39" s="2">
        <f t="shared" si="13"/>
        <v>3.5940297915188911E-3</v>
      </c>
      <c r="P39" s="2">
        <f t="shared" si="14"/>
        <v>3583.2477021443342</v>
      </c>
      <c r="Q39" s="2">
        <f t="shared" si="15"/>
        <v>2.4444183272719426</v>
      </c>
      <c r="R39" s="2">
        <v>0.92259000000000002</v>
      </c>
      <c r="S39" s="32"/>
    </row>
    <row r="40" spans="1:26" x14ac:dyDescent="0.3">
      <c r="A40" s="31">
        <v>8.8681999999999997E-2</v>
      </c>
      <c r="B40" s="2">
        <v>2.4725000000000001</v>
      </c>
      <c r="C40" s="2">
        <f t="shared" si="16"/>
        <v>4.9057296342776089E-3</v>
      </c>
      <c r="D40" s="2">
        <f t="shared" si="17"/>
        <v>4891.0124453747758</v>
      </c>
      <c r="E40" s="2">
        <f t="shared" si="18"/>
        <v>2.3092963904094668</v>
      </c>
      <c r="F40" s="2">
        <v>1.0708</v>
      </c>
      <c r="G40" s="1">
        <v>7.6093999999999995E-2</v>
      </c>
      <c r="H40" s="2">
        <v>2.0160999999999998</v>
      </c>
      <c r="I40" s="2">
        <f t="shared" si="10"/>
        <v>4.0001785705428049E-3</v>
      </c>
      <c r="J40" s="2">
        <f t="shared" si="11"/>
        <v>3988.1780348311763</v>
      </c>
      <c r="K40" s="2">
        <f t="shared" si="12"/>
        <v>2.3979206210544488</v>
      </c>
      <c r="L40" s="2">
        <v>1.0176000000000001</v>
      </c>
      <c r="M40" s="1">
        <v>8.1613000000000005E-2</v>
      </c>
      <c r="N40" s="2">
        <v>1.9583999999999999</v>
      </c>
      <c r="O40" s="2">
        <f t="shared" si="13"/>
        <v>3.885695011433475E-3</v>
      </c>
      <c r="P40" s="2">
        <f t="shared" si="14"/>
        <v>3874.0379263991745</v>
      </c>
      <c r="Q40" s="2">
        <f t="shared" si="15"/>
        <v>2.4105312902132168</v>
      </c>
      <c r="R40" s="2">
        <v>0.92157999999999995</v>
      </c>
      <c r="S40" s="32"/>
    </row>
    <row r="41" spans="1:26" x14ac:dyDescent="0.3">
      <c r="A41" s="31">
        <v>9.5347000000000001E-2</v>
      </c>
      <c r="B41" s="2">
        <v>2.5381</v>
      </c>
      <c r="C41" s="2">
        <f t="shared" si="16"/>
        <v>5.0358877188109189E-3</v>
      </c>
      <c r="D41" s="2">
        <f t="shared" si="17"/>
        <v>5020.7800556544862</v>
      </c>
      <c r="E41" s="2">
        <f t="shared" si="18"/>
        <v>2.2979239615753846</v>
      </c>
      <c r="F41" s="2">
        <v>1.0223</v>
      </c>
      <c r="G41" s="1">
        <v>8.4301000000000001E-2</v>
      </c>
      <c r="H41" s="2">
        <v>2.1648000000000001</v>
      </c>
      <c r="I41" s="2">
        <f t="shared" si="10"/>
        <v>4.2952167895992585E-3</v>
      </c>
      <c r="J41" s="2">
        <f t="shared" si="11"/>
        <v>4282.3311392304613</v>
      </c>
      <c r="K41" s="2">
        <f t="shared" si="12"/>
        <v>2.367014911425136</v>
      </c>
      <c r="L41" s="2">
        <v>0.98624999999999996</v>
      </c>
      <c r="M41" s="1">
        <v>8.9677000000000007E-2</v>
      </c>
      <c r="N41" s="2">
        <v>2.1052</v>
      </c>
      <c r="O41" s="2">
        <f t="shared" si="13"/>
        <v>4.176963407919604E-3</v>
      </c>
      <c r="P41" s="2">
        <f t="shared" si="14"/>
        <v>4164.4325176958446</v>
      </c>
      <c r="Q41" s="2">
        <f t="shared" si="15"/>
        <v>2.379139329333444</v>
      </c>
      <c r="R41" s="2">
        <v>0.90161999999999998</v>
      </c>
      <c r="S41" s="32"/>
    </row>
    <row r="42" spans="1:26" x14ac:dyDescent="0.3">
      <c r="A42" s="31">
        <v>0.10392</v>
      </c>
      <c r="B42" s="2">
        <v>2.7101999999999999</v>
      </c>
      <c r="C42" s="2">
        <f t="shared" si="16"/>
        <v>5.3773542789966322E-3</v>
      </c>
      <c r="D42" s="2">
        <f t="shared" si="17"/>
        <v>5361.2222161596419</v>
      </c>
      <c r="E42" s="2">
        <f t="shared" si="18"/>
        <v>2.269431349733646</v>
      </c>
      <c r="F42" s="2">
        <v>1.0016</v>
      </c>
      <c r="G42" s="1">
        <v>9.3225000000000002E-2</v>
      </c>
      <c r="H42" s="2">
        <v>2.3906999999999998</v>
      </c>
      <c r="I42" s="2">
        <f t="shared" si="10"/>
        <v>4.7434288520394243E-3</v>
      </c>
      <c r="J42" s="2">
        <f t="shared" si="11"/>
        <v>4729.1985654833061</v>
      </c>
      <c r="K42" s="2">
        <f t="shared" si="12"/>
        <v>2.3239076091337698</v>
      </c>
      <c r="L42" s="2">
        <v>0.98489000000000004</v>
      </c>
      <c r="M42" s="1">
        <v>9.7780000000000006E-2</v>
      </c>
      <c r="N42" s="2">
        <v>2.2850999999999999</v>
      </c>
      <c r="O42" s="2">
        <f t="shared" si="13"/>
        <v>4.5339060818150711E-3</v>
      </c>
      <c r="P42" s="2">
        <f t="shared" si="14"/>
        <v>4520.3043635696258</v>
      </c>
      <c r="Q42" s="2">
        <f t="shared" si="15"/>
        <v>2.343527480365637</v>
      </c>
      <c r="R42" s="2">
        <v>0.89754999999999996</v>
      </c>
      <c r="S42" s="32"/>
    </row>
    <row r="43" spans="1:26" x14ac:dyDescent="0.3">
      <c r="A43" s="31">
        <v>0.11618000000000001</v>
      </c>
      <c r="B43" s="2">
        <v>3.0396999999999998</v>
      </c>
      <c r="C43" s="2">
        <f t="shared" si="16"/>
        <v>6.0311208773766002E-3</v>
      </c>
      <c r="D43" s="2">
        <f t="shared" si="17"/>
        <v>6013.02751474447</v>
      </c>
      <c r="E43" s="2">
        <f t="shared" si="18"/>
        <v>2.2196019671928564</v>
      </c>
      <c r="F43" s="2">
        <v>1.0047999999999999</v>
      </c>
      <c r="G43" s="1">
        <v>0.10440000000000001</v>
      </c>
      <c r="H43" s="2">
        <v>2.6911</v>
      </c>
      <c r="I43" s="2">
        <f t="shared" si="10"/>
        <v>5.3394576415791593E-3</v>
      </c>
      <c r="J43" s="2">
        <f t="shared" si="11"/>
        <v>5323.4392686544215</v>
      </c>
      <c r="K43" s="2">
        <f t="shared" si="12"/>
        <v>2.2725028544380539</v>
      </c>
      <c r="L43" s="2">
        <v>0.98995</v>
      </c>
      <c r="M43" s="1">
        <v>0.10746</v>
      </c>
      <c r="N43" s="2">
        <v>2.5739000000000001</v>
      </c>
      <c r="O43" s="2">
        <f t="shared" si="13"/>
        <v>5.1069191125044022E-3</v>
      </c>
      <c r="P43" s="2">
        <f t="shared" si="14"/>
        <v>5091.5983551668887</v>
      </c>
      <c r="Q43" s="2">
        <f t="shared" si="15"/>
        <v>2.2918410207955646</v>
      </c>
      <c r="R43" s="2">
        <v>0.91993000000000003</v>
      </c>
      <c r="S43" s="32"/>
    </row>
    <row r="44" spans="1:26" x14ac:dyDescent="0.3">
      <c r="A44" s="31">
        <v>0.12928000000000001</v>
      </c>
      <c r="B44" s="2">
        <v>3.3794</v>
      </c>
      <c r="C44" s="2">
        <f t="shared" si="16"/>
        <v>6.7051254706077847E-3</v>
      </c>
      <c r="D44" s="2">
        <f t="shared" si="17"/>
        <v>6685.0100941959608</v>
      </c>
      <c r="E44" s="2">
        <f t="shared" si="18"/>
        <v>2.1735930909394874</v>
      </c>
      <c r="F44" s="2">
        <v>1.004</v>
      </c>
      <c r="G44" s="1">
        <v>0.11736000000000001</v>
      </c>
      <c r="H44" s="2">
        <v>3.0352999999999999</v>
      </c>
      <c r="I44" s="2">
        <f t="shared" si="10"/>
        <v>6.0223907619505858E-3</v>
      </c>
      <c r="J44" s="2">
        <f t="shared" si="11"/>
        <v>6004.3235896647338</v>
      </c>
      <c r="K44" s="2">
        <f t="shared" si="12"/>
        <v>2.2202310687745892</v>
      </c>
      <c r="L44" s="2">
        <v>0.99333000000000005</v>
      </c>
      <c r="M44" s="1">
        <v>0.11828</v>
      </c>
      <c r="N44" s="2">
        <v>3.1238000000000001</v>
      </c>
      <c r="O44" s="2">
        <f t="shared" si="13"/>
        <v>6.1979851290420189E-3</v>
      </c>
      <c r="P44" s="2">
        <f t="shared" si="14"/>
        <v>6179.3911736548926</v>
      </c>
      <c r="Q44" s="2">
        <f t="shared" si="15"/>
        <v>2.2077494701075038</v>
      </c>
      <c r="R44" s="2">
        <v>1.0143</v>
      </c>
      <c r="S44" s="32"/>
    </row>
    <row r="45" spans="1:26" x14ac:dyDescent="0.3">
      <c r="A45" s="31">
        <v>0.14088999999999999</v>
      </c>
      <c r="B45" s="2">
        <v>3.6879</v>
      </c>
      <c r="C45" s="2">
        <f t="shared" si="16"/>
        <v>7.3172256089999556E-3</v>
      </c>
      <c r="D45" s="2">
        <f t="shared" si="17"/>
        <v>7295.273932172955</v>
      </c>
      <c r="E45" s="2">
        <f t="shared" si="18"/>
        <v>2.1356535543374924</v>
      </c>
      <c r="F45" s="2">
        <v>1.0053000000000001</v>
      </c>
      <c r="G45" s="1">
        <v>0.12848000000000001</v>
      </c>
      <c r="H45" s="2">
        <v>3.2829999999999999</v>
      </c>
      <c r="I45" s="2">
        <f t="shared" si="10"/>
        <v>6.513856578092371E-3</v>
      </c>
      <c r="J45" s="2">
        <f t="shared" si="11"/>
        <v>6494.315008358094</v>
      </c>
      <c r="K45" s="2">
        <f t="shared" si="12"/>
        <v>2.1861618079493437</v>
      </c>
      <c r="L45" s="2">
        <v>0.98136000000000001</v>
      </c>
      <c r="M45" s="1">
        <v>0.13009000000000001</v>
      </c>
      <c r="N45" s="2">
        <v>3.2694999999999999</v>
      </c>
      <c r="O45" s="2">
        <f t="shared" si="13"/>
        <v>6.4870709966716429E-3</v>
      </c>
      <c r="P45" s="2">
        <f t="shared" si="14"/>
        <v>6467.609783681628</v>
      </c>
      <c r="Q45" s="2">
        <f t="shared" si="15"/>
        <v>2.187951348979901</v>
      </c>
      <c r="R45" s="2">
        <v>0.96523999999999999</v>
      </c>
      <c r="S45" s="32"/>
    </row>
    <row r="46" spans="1:26" x14ac:dyDescent="0.3">
      <c r="A46" s="31">
        <v>0.15032999999999999</v>
      </c>
      <c r="B46" s="2">
        <v>3.8685999999999998</v>
      </c>
      <c r="C46" s="2">
        <f t="shared" si="16"/>
        <v>7.6757555766092432E-3</v>
      </c>
      <c r="D46" s="2">
        <f t="shared" si="17"/>
        <v>7652.7283098794151</v>
      </c>
      <c r="E46" s="2">
        <f t="shared" si="18"/>
        <v>2.1148788631991975</v>
      </c>
      <c r="F46" s="2">
        <v>0.98836000000000002</v>
      </c>
      <c r="G46" s="1">
        <v>0.13902999999999999</v>
      </c>
      <c r="H46" s="2">
        <v>3.6162999999999998</v>
      </c>
      <c r="I46" s="2">
        <f t="shared" si="10"/>
        <v>7.1751628216129874E-3</v>
      </c>
      <c r="J46" s="2">
        <f t="shared" si="11"/>
        <v>7153.6373331481491</v>
      </c>
      <c r="K46" s="2">
        <f t="shared" si="12"/>
        <v>2.1441682393011852</v>
      </c>
      <c r="L46" s="2">
        <v>0.99900999999999995</v>
      </c>
      <c r="M46" s="1">
        <v>0.14086000000000001</v>
      </c>
      <c r="N46" s="2">
        <v>3.4538000000000002</v>
      </c>
      <c r="O46" s="2">
        <f t="shared" si="13"/>
        <v>6.8527437859931262E-3</v>
      </c>
      <c r="P46" s="2">
        <f t="shared" si="14"/>
        <v>6832.1855546351462</v>
      </c>
      <c r="Q46" s="2">
        <f t="shared" si="15"/>
        <v>2.1641355055107097</v>
      </c>
      <c r="R46" s="2">
        <v>0.94171000000000005</v>
      </c>
      <c r="S46" s="32"/>
    </row>
    <row r="47" spans="1:26" x14ac:dyDescent="0.3">
      <c r="A47" s="31">
        <v>0.16084000000000001</v>
      </c>
      <c r="B47" s="2">
        <v>4.2167000000000003</v>
      </c>
      <c r="C47" s="2">
        <f t="shared" si="16"/>
        <v>8.3664267538355475E-3</v>
      </c>
      <c r="D47" s="2">
        <f t="shared" si="17"/>
        <v>8341.3274735740397</v>
      </c>
      <c r="E47" s="2">
        <f t="shared" si="18"/>
        <v>2.0774599867421197</v>
      </c>
      <c r="F47" s="2">
        <v>1.0068999999999999</v>
      </c>
      <c r="G47" s="1">
        <v>0.1484</v>
      </c>
      <c r="H47" s="2">
        <v>3.8489</v>
      </c>
      <c r="I47" s="2">
        <f t="shared" si="10"/>
        <v>7.6366684689064051E-3</v>
      </c>
      <c r="J47" s="2">
        <f t="shared" si="11"/>
        <v>7613.7584634996856</v>
      </c>
      <c r="K47" s="2">
        <f t="shared" si="12"/>
        <v>2.1170960630375526</v>
      </c>
      <c r="L47" s="2">
        <v>0.99609000000000003</v>
      </c>
      <c r="M47" s="1">
        <v>0.14959</v>
      </c>
      <c r="N47" s="2">
        <v>3.6503000000000001</v>
      </c>
      <c r="O47" s="2">
        <f t="shared" si="13"/>
        <v>7.2426228044503759E-3</v>
      </c>
      <c r="P47" s="2">
        <f t="shared" si="14"/>
        <v>7220.8949360370252</v>
      </c>
      <c r="Q47" s="2">
        <f t="shared" si="15"/>
        <v>2.1401041322521959</v>
      </c>
      <c r="R47" s="2">
        <v>0.93718000000000001</v>
      </c>
      <c r="S47" s="32"/>
    </row>
    <row r="48" spans="1:26" x14ac:dyDescent="0.3">
      <c r="A48" s="31">
        <v>0.17163999999999999</v>
      </c>
      <c r="B48" s="2">
        <v>4.4927000000000001</v>
      </c>
      <c r="C48" s="2">
        <f t="shared" si="16"/>
        <v>8.9140430851037452E-3</v>
      </c>
      <c r="D48" s="2">
        <f t="shared" si="17"/>
        <v>8887.3009558484355</v>
      </c>
      <c r="E48" s="2">
        <f t="shared" si="18"/>
        <v>2.0499252711273845</v>
      </c>
      <c r="F48" s="2">
        <v>1.0053000000000001</v>
      </c>
      <c r="G48" s="1">
        <v>0.15689</v>
      </c>
      <c r="H48" s="2">
        <v>4.0720000000000001</v>
      </c>
      <c r="I48" s="2">
        <f t="shared" si="10"/>
        <v>8.0793250033481985E-3</v>
      </c>
      <c r="J48" s="2">
        <f t="shared" si="11"/>
        <v>8055.0870283381537</v>
      </c>
      <c r="K48" s="2">
        <f t="shared" si="12"/>
        <v>2.0926249213499815</v>
      </c>
      <c r="L48" s="2">
        <v>0.99680000000000002</v>
      </c>
      <c r="M48" s="1">
        <v>0.15747</v>
      </c>
      <c r="N48" s="2">
        <v>3.8317999999999999</v>
      </c>
      <c r="O48" s="2">
        <f t="shared" si="13"/>
        <v>7.6027400657734832E-3</v>
      </c>
      <c r="P48" s="2">
        <f t="shared" si="14"/>
        <v>7579.9318455761631</v>
      </c>
      <c r="Q48" s="2">
        <f t="shared" si="15"/>
        <v>2.1190298575903221</v>
      </c>
      <c r="R48" s="2">
        <v>0.93455999999999995</v>
      </c>
      <c r="S48" s="32"/>
    </row>
    <row r="49" spans="1:19" x14ac:dyDescent="0.3">
      <c r="A49" s="31">
        <v>0.17796000000000001</v>
      </c>
      <c r="B49" s="2">
        <v>4.7003000000000004</v>
      </c>
      <c r="C49" s="2">
        <f t="shared" si="16"/>
        <v>9.3259458038402604E-3</v>
      </c>
      <c r="D49" s="2">
        <f t="shared" si="17"/>
        <v>9297.9679664287396</v>
      </c>
      <c r="E49" s="2">
        <f t="shared" si="18"/>
        <v>2.0303071127032624</v>
      </c>
      <c r="F49" s="2">
        <v>1.0144</v>
      </c>
      <c r="G49" s="1">
        <v>0.16592999999999999</v>
      </c>
      <c r="H49" s="2">
        <v>4.3459000000000003</v>
      </c>
      <c r="I49" s="2">
        <f t="shared" si="10"/>
        <v>8.6227746886176175E-3</v>
      </c>
      <c r="J49" s="2">
        <f t="shared" si="11"/>
        <v>8596.9063645517654</v>
      </c>
      <c r="K49" s="2">
        <f t="shared" si="12"/>
        <v>2.0643529617792784</v>
      </c>
      <c r="L49" s="2">
        <v>1.0059</v>
      </c>
      <c r="M49" s="1">
        <v>0.16578000000000001</v>
      </c>
      <c r="N49" s="2">
        <v>4.0849000000000002</v>
      </c>
      <c r="O49" s="2">
        <f t="shared" si="13"/>
        <v>8.1049201144835614E-3</v>
      </c>
      <c r="P49" s="2">
        <f t="shared" si="14"/>
        <v>8080.6053541401116</v>
      </c>
      <c r="Q49" s="2">
        <f t="shared" si="15"/>
        <v>2.0912512613842451</v>
      </c>
      <c r="R49" s="2">
        <v>0.94635999999999998</v>
      </c>
      <c r="S49" s="32"/>
    </row>
    <row r="50" spans="1:19" x14ac:dyDescent="0.3">
      <c r="A50" s="31">
        <v>0.18353</v>
      </c>
      <c r="B50" s="2">
        <v>4.8714000000000004</v>
      </c>
      <c r="C50" s="2">
        <f t="shared" si="16"/>
        <v>9.6654282468836977E-3</v>
      </c>
      <c r="D50" s="2">
        <f t="shared" si="17"/>
        <v>9636.4319621430459</v>
      </c>
      <c r="E50" s="2">
        <f t="shared" si="18"/>
        <v>2.0147788988896247</v>
      </c>
      <c r="F50" s="2">
        <v>1.0194000000000001</v>
      </c>
      <c r="G50" s="1">
        <v>0.17466000000000001</v>
      </c>
      <c r="H50" s="2">
        <v>4.5747</v>
      </c>
      <c r="I50" s="2">
        <f t="shared" si="10"/>
        <v>9.0767406907703834E-3</v>
      </c>
      <c r="J50" s="2">
        <f t="shared" si="11"/>
        <v>9049.5104686980721</v>
      </c>
      <c r="K50" s="2">
        <f t="shared" si="12"/>
        <v>2.0420700715366555</v>
      </c>
      <c r="L50" s="2">
        <v>1.006</v>
      </c>
      <c r="M50" s="1">
        <v>0.17416999999999999</v>
      </c>
      <c r="N50" s="2">
        <v>4.3037000000000001</v>
      </c>
      <c r="O50" s="2">
        <f t="shared" si="13"/>
        <v>8.5390449452135662E-3</v>
      </c>
      <c r="P50" s="2">
        <f t="shared" si="14"/>
        <v>8513.4278103779252</v>
      </c>
      <c r="Q50" s="2">
        <f t="shared" si="15"/>
        <v>2.068590700530923</v>
      </c>
      <c r="R50" s="2">
        <v>0.94899999999999995</v>
      </c>
      <c r="S50" s="32"/>
    </row>
    <row r="51" spans="1:19" x14ac:dyDescent="0.3">
      <c r="A51" s="31">
        <v>0.19195000000000001</v>
      </c>
      <c r="B51" s="2">
        <v>5.1515000000000004</v>
      </c>
      <c r="C51" s="2">
        <f t="shared" si="16"/>
        <v>1.0221179458435228E-2</v>
      </c>
      <c r="D51" s="2">
        <f t="shared" si="17"/>
        <v>10190.515920059921</v>
      </c>
      <c r="E51" s="2">
        <f t="shared" si="18"/>
        <v>1.9904989865168874</v>
      </c>
      <c r="F51" s="2">
        <v>1.0306999999999999</v>
      </c>
      <c r="G51" s="1">
        <v>0.18246000000000001</v>
      </c>
      <c r="H51" s="2">
        <v>4.7918000000000003</v>
      </c>
      <c r="I51" s="2">
        <f t="shared" si="10"/>
        <v>9.5074925223585204E-3</v>
      </c>
      <c r="J51" s="2">
        <f t="shared" si="11"/>
        <v>9478.9700447914456</v>
      </c>
      <c r="K51" s="2">
        <f t="shared" si="12"/>
        <v>2.0219340074887922</v>
      </c>
      <c r="L51" s="2">
        <v>1.0085999999999999</v>
      </c>
      <c r="M51" s="1">
        <v>0.18099000000000001</v>
      </c>
      <c r="N51" s="2">
        <v>4.5042999999999997</v>
      </c>
      <c r="O51" s="2">
        <f t="shared" si="13"/>
        <v>8.9370588439541473E-3</v>
      </c>
      <c r="P51" s="2">
        <f t="shared" si="14"/>
        <v>8910.2476674222835</v>
      </c>
      <c r="Q51" s="2">
        <f t="shared" si="15"/>
        <v>2.0488053825463899</v>
      </c>
      <c r="R51" s="2">
        <v>0.95584000000000002</v>
      </c>
      <c r="S51" s="32"/>
    </row>
    <row r="52" spans="1:19" x14ac:dyDescent="0.3">
      <c r="A52" s="31">
        <v>0.20000999999999999</v>
      </c>
      <c r="B52" s="2">
        <v>5.3532999999999999</v>
      </c>
      <c r="C52" s="2">
        <f t="shared" si="16"/>
        <v>1.0621574297746539E-2</v>
      </c>
      <c r="D52" s="2">
        <f t="shared" si="17"/>
        <v>10589.709574853299</v>
      </c>
      <c r="E52" s="2">
        <f t="shared" si="18"/>
        <v>1.9738111086638661</v>
      </c>
      <c r="F52" s="2">
        <v>1.0279</v>
      </c>
      <c r="G52" s="1">
        <v>0.18992000000000001</v>
      </c>
      <c r="H52" s="2">
        <v>5.0103</v>
      </c>
      <c r="I52" s="2">
        <f t="shared" si="10"/>
        <v>9.9410221179458448E-3</v>
      </c>
      <c r="J52" s="2">
        <f t="shared" si="11"/>
        <v>9911.1990515920061</v>
      </c>
      <c r="K52" s="2">
        <f t="shared" si="12"/>
        <v>2.0025689599324208</v>
      </c>
      <c r="L52" s="2">
        <v>1.0132000000000001</v>
      </c>
      <c r="M52" s="1">
        <v>0.18736</v>
      </c>
      <c r="N52" s="2">
        <v>4.7074999999999996</v>
      </c>
      <c r="O52" s="2">
        <f t="shared" si="13"/>
        <v>9.3402314472646464E-3</v>
      </c>
      <c r="P52" s="2">
        <f t="shared" si="14"/>
        <v>9312.2107529228524</v>
      </c>
      <c r="Q52" s="2">
        <f t="shared" si="15"/>
        <v>2.0296423619899815</v>
      </c>
      <c r="R52" s="2">
        <v>0.96496999999999999</v>
      </c>
      <c r="S52" s="32"/>
    </row>
    <row r="53" spans="1:19" x14ac:dyDescent="0.3">
      <c r="A53" s="31">
        <v>0.20566000000000001</v>
      </c>
      <c r="B53" s="2">
        <v>5.5206</v>
      </c>
      <c r="C53" s="2">
        <f t="shared" si="16"/>
        <v>1.0953517095649328E-2</v>
      </c>
      <c r="D53" s="2">
        <f t="shared" si="17"/>
        <v>10920.65654436238</v>
      </c>
      <c r="E53" s="2">
        <f t="shared" si="18"/>
        <v>1.9604464095928924</v>
      </c>
      <c r="F53" s="2">
        <v>1.0309999999999999</v>
      </c>
      <c r="G53" s="1">
        <v>0.19979</v>
      </c>
      <c r="H53" s="2">
        <v>5.4207999999999998</v>
      </c>
      <c r="I53" s="2">
        <f t="shared" si="10"/>
        <v>1.0755502204850173E-2</v>
      </c>
      <c r="J53" s="2">
        <f t="shared" si="11"/>
        <v>10723.235698235623</v>
      </c>
      <c r="K53" s="2">
        <f t="shared" si="12"/>
        <v>1.9683693063640899</v>
      </c>
      <c r="L53" s="2">
        <v>1.0421</v>
      </c>
      <c r="M53" s="1">
        <v>0.19474</v>
      </c>
      <c r="N53" s="2">
        <v>5.0076000000000001</v>
      </c>
      <c r="O53" s="2">
        <f t="shared" si="13"/>
        <v>9.9356650016617001E-3</v>
      </c>
      <c r="P53" s="2">
        <f t="shared" si="14"/>
        <v>9905.8580066567138</v>
      </c>
      <c r="Q53" s="2">
        <f t="shared" si="15"/>
        <v>2.00280305991935</v>
      </c>
      <c r="R53" s="2">
        <v>0.98760999999999999</v>
      </c>
      <c r="S53" s="32"/>
    </row>
    <row r="54" spans="1:19" x14ac:dyDescent="0.3">
      <c r="A54" s="31">
        <v>0.21331</v>
      </c>
      <c r="B54" s="2">
        <v>5.7986000000000004</v>
      </c>
      <c r="C54" s="2">
        <f t="shared" si="16"/>
        <v>1.1505101661202079E-2</v>
      </c>
      <c r="D54" s="2">
        <f t="shared" si="17"/>
        <v>11470.586356218471</v>
      </c>
      <c r="E54" s="2">
        <f t="shared" si="18"/>
        <v>1.939109539472172</v>
      </c>
      <c r="F54" s="2">
        <v>1.0441</v>
      </c>
      <c r="G54" s="1">
        <v>0.21071000000000001</v>
      </c>
      <c r="H54" s="2">
        <v>5.7659000000000002</v>
      </c>
      <c r="I54" s="2">
        <f t="shared" si="10"/>
        <v>1.144022103064965E-2</v>
      </c>
      <c r="J54" s="2">
        <f t="shared" si="11"/>
        <v>11405.900367557701</v>
      </c>
      <c r="K54" s="2">
        <f t="shared" si="12"/>
        <v>1.9415655846807429</v>
      </c>
      <c r="L54" s="2">
        <v>1.0508999999999999</v>
      </c>
      <c r="M54" s="1">
        <v>0.20326</v>
      </c>
      <c r="N54" s="2">
        <v>5.3094999999999999</v>
      </c>
      <c r="O54" s="2">
        <f t="shared" si="13"/>
        <v>1.0534669966914849E-2</v>
      </c>
      <c r="P54" s="2">
        <f t="shared" si="14"/>
        <v>10503.065957014105</v>
      </c>
      <c r="Q54" s="2">
        <f t="shared" si="15"/>
        <v>1.9773790655416779</v>
      </c>
      <c r="R54" s="2">
        <v>1.0032000000000001</v>
      </c>
      <c r="S54" s="32"/>
    </row>
    <row r="55" spans="1:19" x14ac:dyDescent="0.3">
      <c r="A55" s="31">
        <v>0.22675999999999999</v>
      </c>
      <c r="B55" s="2">
        <v>6.3190999999999997</v>
      </c>
      <c r="C55" s="2">
        <f t="shared" si="16"/>
        <v>1.2537834633756777E-2</v>
      </c>
      <c r="D55" s="2">
        <f t="shared" si="17"/>
        <v>12500.221129855507</v>
      </c>
      <c r="E55" s="2">
        <f t="shared" si="18"/>
        <v>1.9017774625334722</v>
      </c>
      <c r="F55" s="2">
        <v>1.0703</v>
      </c>
      <c r="G55" s="1">
        <v>0.23233000000000001</v>
      </c>
      <c r="H55" s="2">
        <v>6.5422000000000002</v>
      </c>
      <c r="I55" s="2">
        <f t="shared" si="10"/>
        <v>1.2980491168198573E-2</v>
      </c>
      <c r="J55" s="2">
        <f t="shared" si="11"/>
        <v>12941.549694693977</v>
      </c>
      <c r="K55" s="2">
        <f t="shared" si="12"/>
        <v>1.8867088739761326</v>
      </c>
      <c r="L55" s="2">
        <v>1.0814999999999999</v>
      </c>
      <c r="M55" s="1">
        <v>0.21834000000000001</v>
      </c>
      <c r="N55" s="2">
        <v>5.9936999999999996</v>
      </c>
      <c r="O55" s="2">
        <f t="shared" si="13"/>
        <v>1.1892202915660141E-2</v>
      </c>
      <c r="P55" s="2">
        <f t="shared" si="14"/>
        <v>11856.52630691316</v>
      </c>
      <c r="Q55" s="2">
        <f t="shared" si="15"/>
        <v>1.9247376890735874</v>
      </c>
      <c r="R55" s="2">
        <v>1.0543</v>
      </c>
      <c r="S55" s="32"/>
    </row>
    <row r="56" spans="1:19" x14ac:dyDescent="0.3">
      <c r="A56" s="31">
        <v>0.24737000000000001</v>
      </c>
      <c r="B56" s="2">
        <v>7.1483999999999996</v>
      </c>
      <c r="C56" s="2">
        <f t="shared" si="16"/>
        <v>1.4183262979846331E-2</v>
      </c>
      <c r="D56" s="2">
        <f t="shared" si="17"/>
        <v>14140.713190906792</v>
      </c>
      <c r="E56" s="2">
        <f t="shared" si="18"/>
        <v>1.8482238445322143</v>
      </c>
      <c r="F56" s="2">
        <v>1.1099000000000001</v>
      </c>
      <c r="G56" s="1">
        <v>0.25946999999999998</v>
      </c>
      <c r="H56" s="2">
        <v>7.3513999999999999</v>
      </c>
      <c r="I56" s="2">
        <f t="shared" si="10"/>
        <v>1.4586038759728375E-2</v>
      </c>
      <c r="J56" s="2">
        <f t="shared" si="11"/>
        <v>14542.280643449189</v>
      </c>
      <c r="K56" s="2">
        <f t="shared" si="12"/>
        <v>1.836062636713389</v>
      </c>
      <c r="L56" s="2">
        <v>1.0881000000000001</v>
      </c>
      <c r="M56" s="1">
        <v>0.24360000000000001</v>
      </c>
      <c r="N56" s="2">
        <v>6.8029999999999999</v>
      </c>
      <c r="O56" s="2">
        <f t="shared" si="13"/>
        <v>1.3497948918904174E-2</v>
      </c>
      <c r="P56" s="2">
        <f t="shared" si="14"/>
        <v>13457.455072147461</v>
      </c>
      <c r="Q56" s="2">
        <f t="shared" si="15"/>
        <v>1.8697322197181165</v>
      </c>
      <c r="R56" s="2">
        <v>1.0726</v>
      </c>
      <c r="S56" s="32"/>
    </row>
    <row r="57" spans="1:19" x14ac:dyDescent="0.3">
      <c r="A57" s="31">
        <v>0.26650000000000001</v>
      </c>
      <c r="B57" s="2">
        <v>7.8239999999999998</v>
      </c>
      <c r="C57" s="2">
        <f t="shared" si="16"/>
        <v>1.5523732521168052E-2</v>
      </c>
      <c r="D57" s="2">
        <f t="shared" si="17"/>
        <v>15477.161323604549</v>
      </c>
      <c r="E57" s="2">
        <f t="shared" si="18"/>
        <v>1.8090038488991389</v>
      </c>
      <c r="F57" s="2">
        <v>1.1274999999999999</v>
      </c>
      <c r="G57" s="1">
        <v>0.28517999999999999</v>
      </c>
      <c r="H57" s="2">
        <v>8.2429000000000006</v>
      </c>
      <c r="I57" s="2">
        <f t="shared" si="10"/>
        <v>1.63548791920675E-2</v>
      </c>
      <c r="J57" s="2">
        <f t="shared" si="11"/>
        <v>16305.814554491299</v>
      </c>
      <c r="K57" s="2">
        <f t="shared" si="12"/>
        <v>1.7863526595128443</v>
      </c>
      <c r="L57" s="2">
        <v>1.1101000000000001</v>
      </c>
      <c r="M57" s="1">
        <v>0.26172000000000001</v>
      </c>
      <c r="N57" s="2">
        <v>7.3659999999999997</v>
      </c>
      <c r="O57" s="2">
        <f t="shared" si="13"/>
        <v>1.4615006870005604E-2</v>
      </c>
      <c r="P57" s="2">
        <f t="shared" si="14"/>
        <v>14571.161849395587</v>
      </c>
      <c r="Q57" s="2">
        <f t="shared" si="15"/>
        <v>1.8352009761597898</v>
      </c>
      <c r="R57" s="2">
        <v>1.0809</v>
      </c>
      <c r="S57" s="32"/>
    </row>
    <row r="58" spans="1:19" x14ac:dyDescent="0.3">
      <c r="A58" s="31">
        <v>0.28519</v>
      </c>
      <c r="B58" s="2">
        <v>8.5069999999999997</v>
      </c>
      <c r="C58" s="2">
        <f t="shared" si="16"/>
        <v>1.6878884529342612E-2</v>
      </c>
      <c r="D58" s="2">
        <f t="shared" si="17"/>
        <v>16828.247875754583</v>
      </c>
      <c r="E58" s="2">
        <f t="shared" si="18"/>
        <v>1.7726562578737819</v>
      </c>
      <c r="F58" s="2">
        <v>1.1456</v>
      </c>
      <c r="G58" s="1">
        <v>0.30911</v>
      </c>
      <c r="H58" s="2">
        <v>9.0855999999999995</v>
      </c>
      <c r="I58" s="2">
        <f t="shared" si="10"/>
        <v>1.8026894707863551E-2</v>
      </c>
      <c r="J58" s="2">
        <f t="shared" si="11"/>
        <v>17972.81402373996</v>
      </c>
      <c r="K58" s="2">
        <f t="shared" si="12"/>
        <v>1.7440790779025563</v>
      </c>
      <c r="L58" s="2">
        <v>1.1289</v>
      </c>
      <c r="M58" s="1">
        <v>0.28753000000000001</v>
      </c>
      <c r="N58" s="2">
        <v>8.1461000000000006</v>
      </c>
      <c r="O58" s="2">
        <f t="shared" si="13"/>
        <v>1.6162816652695176E-2</v>
      </c>
      <c r="P58" s="2">
        <f t="shared" si="14"/>
        <v>16114.328202737091</v>
      </c>
      <c r="Q58" s="2">
        <f t="shared" si="15"/>
        <v>1.7914829535781498</v>
      </c>
      <c r="R58" s="2">
        <v>1.0881000000000001</v>
      </c>
      <c r="S58" s="32"/>
    </row>
    <row r="59" spans="1:19" x14ac:dyDescent="0.3">
      <c r="A59" s="31">
        <v>0.30409999999999998</v>
      </c>
      <c r="B59" s="2">
        <v>9.3252000000000006</v>
      </c>
      <c r="C59" s="2">
        <f t="shared" si="16"/>
        <v>1.8502289175152901E-2</v>
      </c>
      <c r="D59" s="2">
        <f t="shared" si="17"/>
        <v>18446.78230762744</v>
      </c>
      <c r="E59" s="2">
        <f t="shared" si="18"/>
        <v>1.7327745356708883</v>
      </c>
      <c r="F59" s="2">
        <v>1.1777</v>
      </c>
      <c r="G59" s="1">
        <v>0.32468000000000002</v>
      </c>
      <c r="H59" s="2">
        <v>9.7143999999999995</v>
      </c>
      <c r="I59" s="2">
        <f t="shared" si="10"/>
        <v>1.9274507566926752E-2</v>
      </c>
      <c r="J59" s="2">
        <f t="shared" si="11"/>
        <v>19216.684044225971</v>
      </c>
      <c r="K59" s="2">
        <f t="shared" si="12"/>
        <v>1.7150167086699133</v>
      </c>
      <c r="L59" s="2">
        <v>1.1491</v>
      </c>
      <c r="M59" s="1">
        <v>0.29864000000000002</v>
      </c>
      <c r="N59" s="2">
        <v>8.6430000000000007</v>
      </c>
      <c r="O59" s="2">
        <f t="shared" si="13"/>
        <v>1.7148724460692162E-2</v>
      </c>
      <c r="P59" s="2">
        <f t="shared" si="14"/>
        <v>17097.278287310084</v>
      </c>
      <c r="Q59" s="2">
        <f t="shared" si="15"/>
        <v>1.7657681776786085</v>
      </c>
      <c r="R59" s="2">
        <v>1.1114999999999999</v>
      </c>
      <c r="S59" s="32"/>
    </row>
    <row r="60" spans="1:19" x14ac:dyDescent="0.3">
      <c r="A60" s="31">
        <v>0.32188</v>
      </c>
      <c r="B60" s="2">
        <v>9.9390999999999998</v>
      </c>
      <c r="C60" s="2">
        <f t="shared" si="16"/>
        <v>1.9720338688796187E-2</v>
      </c>
      <c r="D60" s="2">
        <f t="shared" si="17"/>
        <v>19661.177672729798</v>
      </c>
      <c r="E60" s="2">
        <f t="shared" si="18"/>
        <v>1.7050856304996682</v>
      </c>
      <c r="F60" s="2">
        <v>1.1859</v>
      </c>
      <c r="G60" s="1">
        <v>0.34076000000000001</v>
      </c>
      <c r="H60" s="2">
        <v>10.507999999999999</v>
      </c>
      <c r="I60" s="2">
        <f t="shared" si="10"/>
        <v>2.0849102931037047E-2</v>
      </c>
      <c r="J60" s="2">
        <f t="shared" si="11"/>
        <v>20786.555622243934</v>
      </c>
      <c r="K60" s="2">
        <f t="shared" si="12"/>
        <v>1.6809126265646512</v>
      </c>
      <c r="L60" s="2">
        <v>1.1842999999999999</v>
      </c>
      <c r="M60" s="1">
        <v>0.31196000000000002</v>
      </c>
      <c r="N60" s="2">
        <v>9.2502999999999993</v>
      </c>
      <c r="O60" s="2">
        <f t="shared" si="13"/>
        <v>1.8353678801196423E-2</v>
      </c>
      <c r="P60" s="2">
        <f t="shared" si="14"/>
        <v>18298.617764792834</v>
      </c>
      <c r="Q60" s="2">
        <f t="shared" si="15"/>
        <v>1.7362768729416154</v>
      </c>
      <c r="R60" s="2">
        <v>1.1388</v>
      </c>
      <c r="S60" s="32"/>
    </row>
    <row r="61" spans="1:19" x14ac:dyDescent="0.3">
      <c r="A61" s="31">
        <v>0.33463999999999999</v>
      </c>
      <c r="B61" s="2">
        <v>10.492000000000001</v>
      </c>
      <c r="C61" s="2">
        <f t="shared" si="16"/>
        <v>2.0817357056760636E-2</v>
      </c>
      <c r="D61" s="2">
        <f t="shared" si="17"/>
        <v>20754.904985590354</v>
      </c>
      <c r="E61" s="2">
        <f t="shared" si="18"/>
        <v>1.6815744087603679</v>
      </c>
      <c r="F61" s="2">
        <v>1.2040999999999999</v>
      </c>
      <c r="G61" s="1">
        <v>0.35631000000000002</v>
      </c>
      <c r="H61" s="2">
        <v>11.151999999999999</v>
      </c>
      <c r="I61" s="2">
        <f t="shared" si="10"/>
        <v>2.2126874370662845E-2</v>
      </c>
      <c r="J61" s="2">
        <f t="shared" si="11"/>
        <v>22060.493747550856</v>
      </c>
      <c r="K61" s="2">
        <f t="shared" si="12"/>
        <v>1.6550799299247498</v>
      </c>
      <c r="L61" s="2">
        <v>1.2020999999999999</v>
      </c>
      <c r="M61" s="1"/>
      <c r="N61" s="2"/>
      <c r="O61" s="2"/>
      <c r="P61" s="2"/>
      <c r="Q61" s="2"/>
      <c r="R61" s="2"/>
      <c r="S61" s="32"/>
    </row>
    <row r="62" spans="1:19" x14ac:dyDescent="0.3">
      <c r="A62" s="31"/>
      <c r="B62" s="2"/>
      <c r="C62" s="2"/>
      <c r="D62" s="2"/>
      <c r="E62" s="2"/>
      <c r="F62" s="2"/>
      <c r="G62" s="1">
        <v>0.37173</v>
      </c>
      <c r="H62" s="2">
        <v>11.707000000000001</v>
      </c>
      <c r="I62" s="2">
        <f t="shared" si="10"/>
        <v>2.3228059384626073E-2</v>
      </c>
      <c r="J62" s="2">
        <f>$X$35*I62/$X$33</f>
        <v>23158.375206472192</v>
      </c>
      <c r="K62" s="2">
        <f t="shared" si="12"/>
        <v>1.6339870723243322</v>
      </c>
      <c r="L62" s="2">
        <v>1.2096</v>
      </c>
      <c r="M62" s="1" t="s">
        <v>4</v>
      </c>
      <c r="N62" s="2">
        <v>1.0096000000000001</v>
      </c>
      <c r="O62" s="2"/>
      <c r="P62" s="2"/>
      <c r="Q62" s="2"/>
      <c r="R62" s="2"/>
      <c r="S62" s="32"/>
    </row>
    <row r="63" spans="1:19" x14ac:dyDescent="0.3">
      <c r="A63" s="31" t="s">
        <v>4</v>
      </c>
      <c r="B63" s="2">
        <v>1.1234999999999999</v>
      </c>
      <c r="C63" s="2"/>
      <c r="D63" s="2"/>
      <c r="E63" s="2"/>
      <c r="F63" s="2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32"/>
    </row>
    <row r="64" spans="1:19" ht="15" thickBot="1" x14ac:dyDescent="0.35">
      <c r="A64" s="33"/>
      <c r="B64" s="34"/>
      <c r="C64" s="34"/>
      <c r="D64" s="34"/>
      <c r="E64" s="34"/>
      <c r="F64" s="34"/>
      <c r="G64" s="35" t="s">
        <v>4</v>
      </c>
      <c r="H64" s="34">
        <v>1.0746</v>
      </c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6"/>
    </row>
    <row r="66" spans="1:15" ht="14.4" customHeight="1" x14ac:dyDescent="0.85">
      <c r="A66" s="5"/>
      <c r="B66" s="6"/>
      <c r="C66" s="6"/>
      <c r="D66" s="7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</sheetData>
  <mergeCells count="1">
    <mergeCell ref="G29:O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Yankouski Matsvei</dc:creator>
  <cp:lastModifiedBy>Yankouski Matsvei</cp:lastModifiedBy>
  <dcterms:created xsi:type="dcterms:W3CDTF">2021-01-14T06:06:07Z</dcterms:created>
  <dcterms:modified xsi:type="dcterms:W3CDTF">2021-01-22T12:48:13Z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(2)0OfgAiXucg1XEng8qPOQxnjcUg0XCtrOhsC43ABsybO81VaXybCDeT/ZhlFbVw5ak3WNBKx2
TBD/poEtoRNyb6SwybDQTS+7mx95EBGkPcMjo7/T4c0lScmCeHF/OGv20sIx+yiPCANXDeVd
0LM74uLrxDjC++fM9Pr+grBA/gDJP/CbZiqcKlf/Mu2VAjTCoBL0hwBgZ5w6+Db2GT/+AsHN
it/OlpNs30R1RYpzBr</vt:lpwstr>
  </property>
  <property fmtid="{D5CDD505-2E9C-101B-9397-08002B2CF9AE}" pid="3" name="_2015_ms_pID_7253431">
    <vt:lpwstr>C6vvoXAkohgD9GVt8/27U1rjiB729Y59tK/I8YaTvk5499Z/yaRHvI
nbTFYCzWO0AcPudnxdL4An6Quf3G8rDNNI7kLPcQmuRLCYliTbJztF669tqXHaOSHii8aKke
mqzSUqOfGy1XhPHXGHNjuOwafLmJ+hIg2w3x1dbSyG/yjpzNkIjrN2VMu+APf7PSLKSYNIhu
QE68tP3JiNieYOiU</vt:lpwstr>
  </property>
</Properties>
</file>